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6" i="1" l="1"/>
  <c r="D9" i="1"/>
  <c r="D10" i="1"/>
  <c r="D11" i="1" s="1"/>
  <c r="D12" i="1" s="1"/>
  <c r="D13" i="1" s="1"/>
  <c r="D14" i="1" s="1"/>
  <c r="D15" i="1" s="1"/>
  <c r="D16" i="1" s="1"/>
  <c r="D8" i="1"/>
  <c r="D7" i="1"/>
  <c r="D6" i="1"/>
  <c r="C7" i="1" l="1"/>
  <c r="C8" i="1"/>
  <c r="C9" i="1"/>
  <c r="C10" i="1"/>
  <c r="C11" i="1"/>
  <c r="C12" i="1"/>
  <c r="C13" i="1"/>
  <c r="C14" i="1"/>
  <c r="C15" i="1"/>
  <c r="C16" i="1"/>
  <c r="C6" i="1"/>
  <c r="F15" i="1"/>
</calcChain>
</file>

<file path=xl/sharedStrings.xml><?xml version="1.0" encoding="utf-8"?>
<sst xmlns="http://schemas.openxmlformats.org/spreadsheetml/2006/main" count="10" uniqueCount="10">
  <si>
    <t>Veränderung zum Vormonat</t>
  </si>
  <si>
    <t>Kaufdatum</t>
  </si>
  <si>
    <t>Eingezahlt durch monatliche Sparbeträge:</t>
  </si>
  <si>
    <t>Bilanz nach 12 Monaten:</t>
  </si>
  <si>
    <t>Fond:</t>
  </si>
  <si>
    <t xml:space="preserve">LU0274208692 </t>
  </si>
  <si>
    <t>db x-trackers MSCI WORLD INDEX UCITS ETF 1C</t>
  </si>
  <si>
    <t>Angenommener Kaufwert (von: historischen Tagestiefstwerten)</t>
  </si>
  <si>
    <t>Monatlicher Sparbetrag (investiert zum Kaufdatum):</t>
  </si>
  <si>
    <t>Neue Bilanz zum Monatsanfang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</si>
</sst>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Fr.&quot;\ * #,##0.00_ ;_ &quot;Fr.&quot;\ * \-#,##0.00_ ;_ &quot;Fr.&quot;\ * &quot;-&quot;??_ ;_ @_ "/>
    <numFmt numFmtId="164" formatCode="_ [$€-2]\ * #,##0.00_ ;_ [$€-2]\ * \-#,##0.00_ ;_ [$€-2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9" fontId="0" fillId="0" borderId="0" xfId="2" applyFont="1"/>
    <xf numFmtId="10" fontId="0" fillId="0" borderId="0" xfId="2" applyNumberFormat="1" applyFont="1"/>
    <xf numFmtId="2" fontId="0" fillId="0" borderId="0" xfId="0" applyNumberFormat="1"/>
    <xf numFmtId="10" fontId="0" fillId="0" borderId="0" xfId="2" applyNumberFormat="1" applyFont="1" applyAlignment="1">
      <alignment vertical="center"/>
    </xf>
    <xf numFmtId="0" fontId="2" fillId="0" borderId="0" xfId="0" applyFont="1"/>
    <xf numFmtId="0" fontId="2" fillId="0" borderId="0" xfId="1" applyNumberFormat="1" applyFont="1"/>
    <xf numFmtId="10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2" fillId="0" borderId="0" xfId="0" applyNumberFormat="1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/>
    <xf numFmtId="164" fontId="3" fillId="0" borderId="0" xfId="0" applyNumberFormat="1" applyFont="1"/>
    <xf numFmtId="164" fontId="0" fillId="0" borderId="0" xfId="0" applyNumberFormat="1" applyAlignment="1">
      <alignment horizontal="righ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tabSelected="1" workbookViewId="0">
      <selection activeCell="C19" sqref="C19"/>
    </sheetView>
  </sheetViews>
  <sheetFormatPr defaultRowHeight="15" x14ac:dyDescent="0.25"/>
  <cols>
    <col min="1" max="1" width="10.7109375" bestFit="1" customWidth="1"/>
    <col min="2" max="2" width="59.28515625" bestFit="1" customWidth="1"/>
    <col min="3" max="3" width="26.5703125" bestFit="1" customWidth="1"/>
    <col min="4" max="4" width="29.42578125" bestFit="1" customWidth="1"/>
    <col min="5" max="5" width="54.85546875" bestFit="1" customWidth="1"/>
    <col min="6" max="6" width="11.42578125" bestFit="1" customWidth="1"/>
  </cols>
  <sheetData>
    <row r="2" spans="1:6" x14ac:dyDescent="0.25">
      <c r="A2" s="5" t="s">
        <v>4</v>
      </c>
      <c r="B2" s="5" t="s">
        <v>6</v>
      </c>
      <c r="C2" s="5" t="s">
        <v>5</v>
      </c>
    </row>
    <row r="4" spans="1:6" s="5" customFormat="1" x14ac:dyDescent="0.25">
      <c r="A4" s="5" t="s">
        <v>1</v>
      </c>
      <c r="B4" s="5" t="s">
        <v>7</v>
      </c>
      <c r="C4" s="6" t="s">
        <v>0</v>
      </c>
      <c r="D4" s="5" t="s">
        <v>9</v>
      </c>
    </row>
    <row r="5" spans="1:6" x14ac:dyDescent="0.25">
      <c r="A5" s="8">
        <v>42005</v>
      </c>
      <c r="B5" s="14">
        <v>37.06</v>
      </c>
      <c r="C5" s="1"/>
      <c r="D5" s="9"/>
    </row>
    <row r="6" spans="1:6" x14ac:dyDescent="0.25">
      <c r="A6" s="8">
        <v>42036</v>
      </c>
      <c r="B6" s="14">
        <v>38.74</v>
      </c>
      <c r="C6" s="4">
        <f>(1/B5*B6)-1</f>
        <v>4.5331894225580038E-2</v>
      </c>
      <c r="D6" s="9">
        <f>F14+(F14*C6)</f>
        <v>1045.3318942255801</v>
      </c>
    </row>
    <row r="7" spans="1:6" x14ac:dyDescent="0.25">
      <c r="A7" s="8">
        <v>42064</v>
      </c>
      <c r="B7" s="14">
        <v>41.38</v>
      </c>
      <c r="C7" s="4">
        <f t="shared" ref="C7:C16" si="0">(1/B6*B7)-1</f>
        <v>6.8146618482188837E-2</v>
      </c>
      <c r="D7" s="9">
        <f>(D6+$F$14)+((D6+$F$14)*C7)</f>
        <v>2184.7143464908231</v>
      </c>
      <c r="E7" s="7"/>
    </row>
    <row r="8" spans="1:6" x14ac:dyDescent="0.25">
      <c r="A8" s="8">
        <v>42095</v>
      </c>
      <c r="B8" s="14">
        <v>42.35</v>
      </c>
      <c r="C8" s="4">
        <f t="shared" si="0"/>
        <v>2.3441275978733689E-2</v>
      </c>
      <c r="D8" s="9">
        <f>(D7+$F$14)+((D7+$F$14)*C8)</f>
        <v>3259.3681144003472</v>
      </c>
    </row>
    <row r="9" spans="1:6" x14ac:dyDescent="0.25">
      <c r="A9" s="8">
        <v>42125</v>
      </c>
      <c r="B9" s="14">
        <v>41.89</v>
      </c>
      <c r="C9" s="4">
        <f t="shared" si="0"/>
        <v>-1.0861865407319926E-2</v>
      </c>
      <c r="D9" s="9">
        <f t="shared" ref="D9:D16" si="1">(D8+$F$14)+((D8+$F$14)*C9)</f>
        <v>4213.1034312215006</v>
      </c>
    </row>
    <row r="10" spans="1:6" x14ac:dyDescent="0.25">
      <c r="A10" s="8">
        <v>42156</v>
      </c>
      <c r="B10" s="14">
        <v>43.1</v>
      </c>
      <c r="C10" s="4">
        <f t="shared" si="0"/>
        <v>2.8885175459536949E-2</v>
      </c>
      <c r="D10" s="9">
        <f t="shared" si="1"/>
        <v>5363.6848385210478</v>
      </c>
    </row>
    <row r="11" spans="1:6" x14ac:dyDescent="0.25">
      <c r="A11" s="8">
        <v>42186</v>
      </c>
      <c r="B11" s="14">
        <v>41.45</v>
      </c>
      <c r="C11" s="4">
        <f t="shared" si="0"/>
        <v>-3.8283062645011579E-2</v>
      </c>
      <c r="D11" s="9">
        <f t="shared" si="1"/>
        <v>6120.0634931948362</v>
      </c>
    </row>
    <row r="12" spans="1:6" x14ac:dyDescent="0.25">
      <c r="A12" s="8">
        <v>42217</v>
      </c>
      <c r="B12" s="14">
        <v>42.46</v>
      </c>
      <c r="C12" s="4">
        <f t="shared" si="0"/>
        <v>2.4366706875753819E-2</v>
      </c>
      <c r="D12" s="9">
        <f t="shared" si="1"/>
        <v>7293.5559932702708</v>
      </c>
      <c r="F12" s="10"/>
    </row>
    <row r="13" spans="1:6" x14ac:dyDescent="0.25">
      <c r="A13" s="8">
        <v>42248</v>
      </c>
      <c r="B13" s="14">
        <v>37.619999999999997</v>
      </c>
      <c r="C13" s="4">
        <f t="shared" si="0"/>
        <v>-0.11398963730569955</v>
      </c>
      <c r="D13" s="9">
        <f t="shared" si="1"/>
        <v>7348.1765536228822</v>
      </c>
    </row>
    <row r="14" spans="1:6" x14ac:dyDescent="0.25">
      <c r="A14" s="8">
        <v>42278</v>
      </c>
      <c r="B14" s="14">
        <v>37.380000000000003</v>
      </c>
      <c r="C14" s="4">
        <f t="shared" si="0"/>
        <v>-6.3795853269535963E-3</v>
      </c>
      <c r="D14" s="9">
        <f t="shared" si="1"/>
        <v>8294.9186489745716</v>
      </c>
      <c r="E14" s="11" t="s">
        <v>8</v>
      </c>
      <c r="F14" s="12">
        <v>1000</v>
      </c>
    </row>
    <row r="15" spans="1:6" x14ac:dyDescent="0.25">
      <c r="A15" s="8">
        <v>42310</v>
      </c>
      <c r="B15" s="14">
        <v>40.97</v>
      </c>
      <c r="C15" s="4">
        <f t="shared" si="0"/>
        <v>9.6040663456393727E-2</v>
      </c>
      <c r="D15" s="9">
        <f t="shared" si="1"/>
        <v>10187.608802795296</v>
      </c>
      <c r="E15" s="5" t="s">
        <v>2</v>
      </c>
      <c r="F15" s="10">
        <f>F14*12</f>
        <v>12000</v>
      </c>
    </row>
    <row r="16" spans="1:6" ht="17.25" x14ac:dyDescent="0.4">
      <c r="A16" s="8">
        <v>42339</v>
      </c>
      <c r="B16" s="14">
        <v>42.76</v>
      </c>
      <c r="C16" s="4">
        <f t="shared" si="0"/>
        <v>4.3690505247742095E-2</v>
      </c>
      <c r="D16" s="9">
        <f t="shared" si="1"/>
        <v>11676.401083903509</v>
      </c>
      <c r="E16" s="5" t="s">
        <v>3</v>
      </c>
      <c r="F16" s="13">
        <f>D16-F15</f>
        <v>-323.59891609649094</v>
      </c>
    </row>
    <row r="17" spans="1:4" x14ac:dyDescent="0.25">
      <c r="A17" s="8"/>
      <c r="B17" s="9"/>
      <c r="C17" s="2"/>
      <c r="D17" s="9"/>
    </row>
    <row r="19" spans="1:4" x14ac:dyDescent="0.25">
      <c r="C19" s="2"/>
      <c r="D19" s="3"/>
    </row>
    <row r="20" spans="1:4" x14ac:dyDescent="0.25">
      <c r="C20" s="7"/>
    </row>
    <row r="21" spans="1:4" x14ac:dyDescent="0.25">
      <c r="C21" s="7"/>
    </row>
    <row r="23" spans="1:4" x14ac:dyDescent="0.25">
      <c r="C2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2016-07-01T08:33:59Z</dcterms:modified>
</cp:coreProperties>
</file>