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History Index" sheetId="1" r:id="rId1"/>
  </sheets>
  <calcPr calcId="145621"/>
</workbook>
</file>

<file path=xl/calcChain.xml><?xml version="1.0" encoding="utf-8"?>
<calcChain xmlns="http://schemas.openxmlformats.org/spreadsheetml/2006/main">
  <c r="H4" i="1" l="1"/>
  <c r="H3" i="1"/>
  <c r="G4" i="1"/>
  <c r="G3" i="1"/>
  <c r="L2" i="1"/>
  <c r="G5" i="1" l="1"/>
  <c r="H5" i="1"/>
  <c r="I4" i="1"/>
  <c r="G2" i="1"/>
  <c r="H2" i="1"/>
  <c r="I3" i="1"/>
  <c r="H224" i="1"/>
  <c r="G224" i="1"/>
  <c r="H223" i="1"/>
  <c r="G223" i="1"/>
  <c r="H222" i="1"/>
  <c r="G222" i="1"/>
  <c r="H221" i="1"/>
  <c r="G221" i="1"/>
  <c r="H220" i="1"/>
  <c r="G220" i="1"/>
  <c r="H219" i="1"/>
  <c r="G219" i="1"/>
  <c r="H218" i="1"/>
  <c r="G218" i="1"/>
  <c r="H217" i="1"/>
  <c r="G217" i="1"/>
  <c r="H216" i="1"/>
  <c r="G216" i="1"/>
  <c r="H215" i="1"/>
  <c r="G215" i="1"/>
  <c r="H214" i="1"/>
  <c r="G214" i="1"/>
  <c r="H213" i="1"/>
  <c r="G213" i="1"/>
  <c r="H212" i="1"/>
  <c r="G212" i="1"/>
  <c r="H211" i="1"/>
  <c r="G211" i="1"/>
  <c r="H210" i="1"/>
  <c r="G210" i="1"/>
  <c r="H209" i="1"/>
  <c r="G209" i="1"/>
  <c r="H208" i="1"/>
  <c r="G208" i="1"/>
  <c r="H207" i="1"/>
  <c r="G207" i="1"/>
  <c r="H206" i="1"/>
  <c r="G206" i="1"/>
  <c r="H205" i="1"/>
  <c r="G205" i="1"/>
  <c r="H204" i="1"/>
  <c r="G204" i="1"/>
  <c r="H203" i="1"/>
  <c r="G203" i="1"/>
  <c r="H202" i="1"/>
  <c r="G202" i="1"/>
  <c r="H201" i="1"/>
  <c r="G201" i="1"/>
  <c r="H200" i="1"/>
  <c r="G200" i="1"/>
  <c r="H199" i="1"/>
  <c r="G199" i="1"/>
  <c r="H198" i="1"/>
  <c r="G198" i="1"/>
  <c r="H197" i="1"/>
  <c r="G197" i="1"/>
  <c r="H196" i="1"/>
  <c r="G196" i="1"/>
  <c r="H195" i="1"/>
  <c r="G195" i="1"/>
  <c r="H194" i="1"/>
  <c r="G194" i="1"/>
  <c r="H193" i="1"/>
  <c r="G193" i="1"/>
  <c r="H192" i="1"/>
  <c r="G192" i="1"/>
  <c r="H191" i="1"/>
  <c r="G191" i="1"/>
  <c r="H190" i="1"/>
  <c r="G190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G9" i="1"/>
  <c r="H9" i="1"/>
  <c r="I5" i="1" l="1"/>
  <c r="I2" i="1"/>
</calcChain>
</file>

<file path=xl/sharedStrings.xml><?xml version="1.0" encoding="utf-8"?>
<sst xmlns="http://schemas.openxmlformats.org/spreadsheetml/2006/main" count="32" uniqueCount="32">
  <si>
    <t>Index Level :</t>
  </si>
  <si>
    <t>Net</t>
  </si>
  <si>
    <t>Currency :</t>
  </si>
  <si>
    <t>USD</t>
  </si>
  <si>
    <t>Date</t>
  </si>
  <si>
    <t>USA DIVERSIFIED MULTIPLE-FACTOR Standard (Large+Mid Cap) Diversified Multiple-Factor</t>
  </si>
  <si>
    <t xml:space="preserve">USA Standard (Large+Mid Cap) </t>
  </si>
  <si>
    <t>Copyright MSCI Inc.</t>
  </si>
  <si>
    <t xml:space="preserve">This information is the property of MSCI Inc. and /or its subsidiaries (collectively, "MSCI"). It is provided for informational </t>
  </si>
  <si>
    <t xml:space="preserve">purposes only, and is not a recommendation to participate in any particular trading strategy. The information may not be used to </t>
  </si>
  <si>
    <t xml:space="preserve">verify or correct data, or any compilation of data or index or in the creation of any indexes. Nor may it be used in the creating, </t>
  </si>
  <si>
    <t xml:space="preserve">writing, offering, trading, marketing or promotion of any financial instruments or products. This information is provided on an </t>
  </si>
  <si>
    <t xml:space="preserve">"as is" basis. Although MSCI shall obtain information from sources which MSCI considers reliable, none of the MSCI, its subsidiaries </t>
  </si>
  <si>
    <t xml:space="preserve">or its or their direct or indirect information provider or any other third party involved in, or related to, compiling, computing or </t>
  </si>
  <si>
    <t xml:space="preserve">creating the information (collectively, the "MSCI Parties") guarantees the accuracy and/or the completeness of any of this information. </t>
  </si>
  <si>
    <t xml:space="preserve">None of the MSCI Parties makes any representation or warranty, express or implied, as to the results to be obtained by any person or </t>
  </si>
  <si>
    <t xml:space="preserve">entity from any use of this information, and the user of this information assumes the entire risk of any use made of this information. </t>
  </si>
  <si>
    <t xml:space="preserve">None of the MSCI Parties makes any express or implied warranties, and the MSCI Parties hereby expressly disclaim all warranties of </t>
  </si>
  <si>
    <t xml:space="preserve">merchantability or fitness for a particular purpose with respect to any of this information. Without limiting any of the foregoing, </t>
  </si>
  <si>
    <t xml:space="preserve">in no event shall any of the MSCI Parties have any liability for any direct, indirect, special, punitive, consequential or any other </t>
  </si>
  <si>
    <t xml:space="preserve">damages (including lost profits) even if notified of the possibility of such damages. MSCI, Barra, RiskMetrics and FEA </t>
  </si>
  <si>
    <t>and all other service marks referred to herein are the exclusive property of MSCI and/or its subsidiaries. All MSCI indexes and data</t>
  </si>
  <si>
    <t xml:space="preserve">are the exclusive property of MSCI and may not be used in any way without the express written permission of MSCI.  </t>
  </si>
  <si>
    <t>Delta</t>
  </si>
  <si>
    <t>Rendite,y</t>
  </si>
  <si>
    <t>Rendite,m</t>
  </si>
  <si>
    <t>SR</t>
  </si>
  <si>
    <t>Monatliche Renditen</t>
  </si>
  <si>
    <t>USA MF</t>
  </si>
  <si>
    <t>USA</t>
  </si>
  <si>
    <t>Stabw.,m</t>
  </si>
  <si>
    <t>Korrelation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</si>
</sst>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dd\,\ yyyy"/>
    <numFmt numFmtId="165" formatCode="#,##0.00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0" fontId="2" fillId="0" borderId="0" xfId="2" applyNumberFormat="1" applyFont="1" applyFill="1" applyBorder="1" applyAlignment="1"/>
    <xf numFmtId="0" fontId="2" fillId="0" borderId="0" xfId="2" applyNumberFormat="1" applyFont="1" applyFill="1" applyBorder="1" applyAlignment="1"/>
    <xf numFmtId="0" fontId="1" fillId="0" borderId="0" xfId="2" applyNumberFormat="1" applyFont="1" applyFill="1" applyBorder="1" applyAlignment="1"/>
    <xf numFmtId="0" fontId="3" fillId="0" borderId="0" xfId="2" applyNumberFormat="1" applyFont="1" applyFill="1" applyBorder="1" applyAlignment="1"/>
    <xf numFmtId="10" fontId="0" fillId="0" borderId="0" xfId="1" applyNumberFormat="1" applyFont="1" applyFill="1" applyBorder="1" applyAlignment="1"/>
    <xf numFmtId="0" fontId="2" fillId="0" borderId="0" xfId="0" applyNumberFormat="1" applyFont="1" applyFill="1" applyBorder="1" applyAlignment="1"/>
  </cellXfs>
  <cellStyles count="3">
    <cellStyle name="Prozent" xfId="1" builtinId="5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Views>
    <sheetView tabSelected="1" zoomScaleNormal="100" workbookViewId="0">
      <selection activeCell="K7" sqref="K7"/>
    </sheetView>
  </sheetViews>
  <sheetFormatPr baseColWidth="10" defaultRowHeight="13.2" x14ac:dyDescent="0.25"/>
  <cols>
    <col min="1" max="1" width="14" customWidth="1"/>
    <col min="2" max="5" width="8.88671875" customWidth="1"/>
    <col min="6" max="6" width="9.109375" bestFit="1" customWidth="1"/>
    <col min="7" max="10" width="8.88671875" customWidth="1"/>
    <col min="11" max="11" width="9.77734375" bestFit="1" customWidth="1"/>
    <col min="12" max="256" width="8.88671875" customWidth="1"/>
  </cols>
  <sheetData>
    <row r="1" spans="1:12" x14ac:dyDescent="0.25">
      <c r="F1" s="4"/>
      <c r="G1" s="4"/>
      <c r="H1" s="4"/>
      <c r="I1" s="5" t="s">
        <v>23</v>
      </c>
    </row>
    <row r="2" spans="1:12" x14ac:dyDescent="0.25">
      <c r="F2" s="5" t="s">
        <v>24</v>
      </c>
      <c r="G2" s="8">
        <f>POWER((1+G3),12)-1</f>
        <v>9.5058243527768926E-2</v>
      </c>
      <c r="H2" s="8">
        <f>POWER((1+H3),12)-1</f>
        <v>6.0383029579156311E-2</v>
      </c>
      <c r="I2" s="8">
        <f>G2-H2</f>
        <v>3.4675213948612615E-2</v>
      </c>
      <c r="K2" s="9" t="s">
        <v>31</v>
      </c>
      <c r="L2">
        <f>CORREL(G9:G224,H9:H224)</f>
        <v>0.94872541314939562</v>
      </c>
    </row>
    <row r="3" spans="1:12" x14ac:dyDescent="0.25">
      <c r="A3" s="1" t="s">
        <v>0</v>
      </c>
      <c r="B3" t="s">
        <v>1</v>
      </c>
      <c r="F3" s="5" t="s">
        <v>25</v>
      </c>
      <c r="G3" s="8">
        <f>AVERAGE(G9:G224)</f>
        <v>7.5960003678169612E-3</v>
      </c>
      <c r="H3" s="8">
        <f>AVERAGE(H9:H224)</f>
        <v>4.8978045169378263E-3</v>
      </c>
      <c r="I3" s="8">
        <f>G3-H3</f>
        <v>2.698195850879135E-3</v>
      </c>
    </row>
    <row r="4" spans="1:12" x14ac:dyDescent="0.25">
      <c r="A4" s="1" t="s">
        <v>2</v>
      </c>
      <c r="B4" t="s">
        <v>3</v>
      </c>
      <c r="F4" s="5" t="s">
        <v>30</v>
      </c>
      <c r="G4" s="8">
        <f>_xlfn.STDEV.S(G9:G224)</f>
        <v>4.3813078746140807E-2</v>
      </c>
      <c r="H4" s="8">
        <f>_xlfn.STDEV.S(H9:H224)</f>
        <v>4.3159941253713287E-2</v>
      </c>
      <c r="I4" s="8">
        <f>G4-H4</f>
        <v>6.5313749242752045E-4</v>
      </c>
    </row>
    <row r="5" spans="1:12" x14ac:dyDescent="0.25">
      <c r="F5" s="5" t="s">
        <v>26</v>
      </c>
      <c r="G5" s="3">
        <f>G3/G4</f>
        <v>0.17337289652318807</v>
      </c>
      <c r="H5" s="3">
        <f>H3/H4</f>
        <v>0.11348033325963902</v>
      </c>
      <c r="I5" s="3">
        <f>G5-H5</f>
        <v>5.9892563263549053E-2</v>
      </c>
    </row>
    <row r="6" spans="1:12" x14ac:dyDescent="0.25">
      <c r="G6" s="7" t="s">
        <v>27</v>
      </c>
      <c r="H6" s="5"/>
    </row>
    <row r="7" spans="1:12" x14ac:dyDescent="0.25">
      <c r="A7" s="1" t="s">
        <v>4</v>
      </c>
      <c r="B7" s="1" t="s">
        <v>5</v>
      </c>
      <c r="C7" s="1" t="s">
        <v>6</v>
      </c>
      <c r="G7" s="6" t="s">
        <v>28</v>
      </c>
      <c r="H7" s="6" t="s">
        <v>29</v>
      </c>
    </row>
    <row r="8" spans="1:12" x14ac:dyDescent="0.25">
      <c r="A8" s="2">
        <v>36129</v>
      </c>
      <c r="B8" s="3">
        <v>100</v>
      </c>
      <c r="C8" s="3">
        <v>100</v>
      </c>
    </row>
    <row r="9" spans="1:12" x14ac:dyDescent="0.25">
      <c r="A9" s="2">
        <v>36160</v>
      </c>
      <c r="B9" s="3">
        <v>105.02</v>
      </c>
      <c r="C9" s="3">
        <v>105.88</v>
      </c>
      <c r="G9" s="8">
        <f>(B9-B8)/B8</f>
        <v>5.019999999999996E-2</v>
      </c>
      <c r="H9" s="8">
        <f>(C9-C8)/C8</f>
        <v>5.8799999999999956E-2</v>
      </c>
    </row>
    <row r="10" spans="1:12" x14ac:dyDescent="0.25">
      <c r="A10" s="2">
        <v>36189</v>
      </c>
      <c r="B10" s="3">
        <v>106.87</v>
      </c>
      <c r="C10" s="3">
        <v>110.42</v>
      </c>
      <c r="G10" s="8">
        <f t="shared" ref="G10:G73" si="0">(B10-B9)/B9</f>
        <v>1.7615692249095493E-2</v>
      </c>
      <c r="H10" s="8">
        <f t="shared" ref="H10:H73" si="1">(C10-C9)/C9</f>
        <v>4.2878730638458692E-2</v>
      </c>
    </row>
    <row r="11" spans="1:12" x14ac:dyDescent="0.25">
      <c r="A11" s="2">
        <v>36217</v>
      </c>
      <c r="B11" s="3">
        <v>103.9</v>
      </c>
      <c r="C11" s="3">
        <v>107.31</v>
      </c>
      <c r="G11" s="8">
        <f t="shared" si="0"/>
        <v>-2.7790773837372496E-2</v>
      </c>
      <c r="H11" s="8">
        <f t="shared" si="1"/>
        <v>-2.8165187466038754E-2</v>
      </c>
    </row>
    <row r="12" spans="1:12" x14ac:dyDescent="0.25">
      <c r="A12" s="2">
        <v>36250</v>
      </c>
      <c r="B12" s="3">
        <v>109.19</v>
      </c>
      <c r="C12" s="3">
        <v>111.74</v>
      </c>
      <c r="G12" s="8">
        <f t="shared" si="0"/>
        <v>5.0914340712223213E-2</v>
      </c>
      <c r="H12" s="8">
        <f t="shared" si="1"/>
        <v>4.1282266331189942E-2</v>
      </c>
    </row>
    <row r="13" spans="1:12" x14ac:dyDescent="0.25">
      <c r="A13" s="2">
        <v>36280</v>
      </c>
      <c r="B13" s="3">
        <v>112.12</v>
      </c>
      <c r="C13" s="3">
        <v>115.75</v>
      </c>
      <c r="G13" s="8">
        <f t="shared" si="0"/>
        <v>2.6833959153768724E-2</v>
      </c>
      <c r="H13" s="8">
        <f t="shared" si="1"/>
        <v>3.5886880257741234E-2</v>
      </c>
    </row>
    <row r="14" spans="1:12" x14ac:dyDescent="0.25">
      <c r="A14" s="2">
        <v>36311</v>
      </c>
      <c r="B14" s="3">
        <v>111.79</v>
      </c>
      <c r="C14" s="3">
        <v>113.02</v>
      </c>
      <c r="G14" s="8">
        <f t="shared" si="0"/>
        <v>-2.9432750624330921E-3</v>
      </c>
      <c r="H14" s="8">
        <f t="shared" si="1"/>
        <v>-2.358531317494604E-2</v>
      </c>
    </row>
    <row r="15" spans="1:12" x14ac:dyDescent="0.25">
      <c r="A15" s="2">
        <v>36341</v>
      </c>
      <c r="B15" s="3">
        <v>117.15</v>
      </c>
      <c r="C15" s="3">
        <v>119.06</v>
      </c>
      <c r="G15" s="8">
        <f t="shared" si="0"/>
        <v>4.7947043563825023E-2</v>
      </c>
      <c r="H15" s="8">
        <f t="shared" si="1"/>
        <v>5.3441868695806111E-2</v>
      </c>
    </row>
    <row r="16" spans="1:12" x14ac:dyDescent="0.25">
      <c r="A16" s="2">
        <v>36371</v>
      </c>
      <c r="B16" s="3">
        <v>113.44</v>
      </c>
      <c r="C16" s="3">
        <v>115.17</v>
      </c>
      <c r="G16" s="8">
        <f t="shared" si="0"/>
        <v>-3.1668800682885259E-2</v>
      </c>
      <c r="H16" s="8">
        <f t="shared" si="1"/>
        <v>-3.2672602049386865E-2</v>
      </c>
    </row>
    <row r="17" spans="1:8" x14ac:dyDescent="0.25">
      <c r="A17" s="2">
        <v>36403</v>
      </c>
      <c r="B17" s="3">
        <v>109.52</v>
      </c>
      <c r="C17" s="3">
        <v>114.41</v>
      </c>
      <c r="G17" s="8">
        <f t="shared" si="0"/>
        <v>-3.4555712270803965E-2</v>
      </c>
      <c r="H17" s="8">
        <f t="shared" si="1"/>
        <v>-6.598940696361944E-3</v>
      </c>
    </row>
    <row r="18" spans="1:8" x14ac:dyDescent="0.25">
      <c r="A18" s="2">
        <v>36433</v>
      </c>
      <c r="B18" s="3">
        <v>105.66</v>
      </c>
      <c r="C18" s="3">
        <v>110.98</v>
      </c>
      <c r="G18" s="8">
        <f t="shared" si="0"/>
        <v>-3.5244704163623082E-2</v>
      </c>
      <c r="H18" s="8">
        <f t="shared" si="1"/>
        <v>-2.9979896862162334E-2</v>
      </c>
    </row>
    <row r="19" spans="1:8" x14ac:dyDescent="0.25">
      <c r="A19" s="2">
        <v>36462</v>
      </c>
      <c r="B19" s="3">
        <v>111.62</v>
      </c>
      <c r="C19" s="3">
        <v>118.21</v>
      </c>
      <c r="G19" s="8">
        <f t="shared" si="0"/>
        <v>5.6407344311944045E-2</v>
      </c>
      <c r="H19" s="8">
        <f t="shared" si="1"/>
        <v>6.5146873310506309E-2</v>
      </c>
    </row>
    <row r="20" spans="1:8" x14ac:dyDescent="0.25">
      <c r="A20" s="2">
        <v>36494</v>
      </c>
      <c r="B20" s="3">
        <v>118.61</v>
      </c>
      <c r="C20" s="3">
        <v>120.71</v>
      </c>
      <c r="G20" s="8">
        <f t="shared" si="0"/>
        <v>6.2623185808994758E-2</v>
      </c>
      <c r="H20" s="8">
        <f t="shared" si="1"/>
        <v>2.1148802977751461E-2</v>
      </c>
    </row>
    <row r="21" spans="1:8" x14ac:dyDescent="0.25">
      <c r="A21" s="2">
        <v>36525</v>
      </c>
      <c r="B21" s="3">
        <v>129.72999999999999</v>
      </c>
      <c r="C21" s="3">
        <v>129.09</v>
      </c>
      <c r="G21" s="8">
        <f t="shared" si="0"/>
        <v>9.3752634685102351E-2</v>
      </c>
      <c r="H21" s="8">
        <f t="shared" si="1"/>
        <v>6.9422583050285896E-2</v>
      </c>
    </row>
    <row r="22" spans="1:8" x14ac:dyDescent="0.25">
      <c r="A22" s="2">
        <v>36556</v>
      </c>
      <c r="B22" s="3">
        <v>118.63</v>
      </c>
      <c r="C22" s="3">
        <v>122.14</v>
      </c>
      <c r="G22" s="8">
        <f t="shared" si="0"/>
        <v>-8.5562321745162997E-2</v>
      </c>
      <c r="H22" s="8">
        <f t="shared" si="1"/>
        <v>-5.3838407312727578E-2</v>
      </c>
    </row>
    <row r="23" spans="1:8" x14ac:dyDescent="0.25">
      <c r="A23" s="2">
        <v>36585</v>
      </c>
      <c r="B23" s="3">
        <v>118.76</v>
      </c>
      <c r="C23" s="3">
        <v>119.21</v>
      </c>
      <c r="G23" s="8">
        <f t="shared" si="0"/>
        <v>1.0958442215292057E-3</v>
      </c>
      <c r="H23" s="8">
        <f t="shared" si="1"/>
        <v>-2.3988865236613779E-2</v>
      </c>
    </row>
    <row r="24" spans="1:8" x14ac:dyDescent="0.25">
      <c r="A24" s="2">
        <v>36616</v>
      </c>
      <c r="B24" s="3">
        <v>131.75</v>
      </c>
      <c r="C24" s="3">
        <v>131.07</v>
      </c>
      <c r="G24" s="8">
        <f t="shared" si="0"/>
        <v>0.10938026271471871</v>
      </c>
      <c r="H24" s="8">
        <f t="shared" si="1"/>
        <v>9.9488297961580402E-2</v>
      </c>
    </row>
    <row r="25" spans="1:8" x14ac:dyDescent="0.25">
      <c r="A25" s="2">
        <v>36644</v>
      </c>
      <c r="B25" s="3">
        <v>127.05</v>
      </c>
      <c r="C25" s="3">
        <v>126.8</v>
      </c>
      <c r="G25" s="8">
        <f t="shared" si="0"/>
        <v>-3.567362428842507E-2</v>
      </c>
      <c r="H25" s="8">
        <f t="shared" si="1"/>
        <v>-3.2578011749446835E-2</v>
      </c>
    </row>
    <row r="26" spans="1:8" x14ac:dyDescent="0.25">
      <c r="A26" s="2">
        <v>36677</v>
      </c>
      <c r="B26" s="3">
        <v>122.83</v>
      </c>
      <c r="C26" s="3">
        <v>123.41</v>
      </c>
      <c r="G26" s="8">
        <f t="shared" si="0"/>
        <v>-3.3215269578905936E-2</v>
      </c>
      <c r="H26" s="8">
        <f t="shared" si="1"/>
        <v>-2.6735015772870668E-2</v>
      </c>
    </row>
    <row r="27" spans="1:8" x14ac:dyDescent="0.25">
      <c r="A27" s="2">
        <v>36707</v>
      </c>
      <c r="B27" s="3">
        <v>124.9</v>
      </c>
      <c r="C27" s="3">
        <v>126.34</v>
      </c>
      <c r="G27" s="8">
        <f t="shared" si="0"/>
        <v>1.6852560449401671E-2</v>
      </c>
      <c r="H27" s="8">
        <f t="shared" si="1"/>
        <v>2.3741998217324423E-2</v>
      </c>
    </row>
    <row r="28" spans="1:8" x14ac:dyDescent="0.25">
      <c r="A28" s="2">
        <v>36738</v>
      </c>
      <c r="B28" s="3">
        <v>125.17</v>
      </c>
      <c r="C28" s="3">
        <v>124.05</v>
      </c>
      <c r="G28" s="8">
        <f t="shared" si="0"/>
        <v>2.1617293835067735E-3</v>
      </c>
      <c r="H28" s="8">
        <f t="shared" si="1"/>
        <v>-1.8125692575589727E-2</v>
      </c>
    </row>
    <row r="29" spans="1:8" x14ac:dyDescent="0.25">
      <c r="A29" s="2">
        <v>36769</v>
      </c>
      <c r="B29" s="3">
        <v>135.1</v>
      </c>
      <c r="C29" s="3">
        <v>130.46</v>
      </c>
      <c r="G29" s="8">
        <f t="shared" si="0"/>
        <v>7.9332108332667517E-2</v>
      </c>
      <c r="H29" s="8">
        <f t="shared" si="1"/>
        <v>5.167271261588078E-2</v>
      </c>
    </row>
    <row r="30" spans="1:8" x14ac:dyDescent="0.25">
      <c r="A30" s="2">
        <v>36798</v>
      </c>
      <c r="B30" s="3">
        <v>131.5</v>
      </c>
      <c r="C30" s="3">
        <v>123.33</v>
      </c>
      <c r="G30" s="8">
        <f t="shared" si="0"/>
        <v>-2.6646928201332305E-2</v>
      </c>
      <c r="H30" s="8">
        <f t="shared" si="1"/>
        <v>-5.4652767131687943E-2</v>
      </c>
    </row>
    <row r="31" spans="1:8" x14ac:dyDescent="0.25">
      <c r="A31" s="2">
        <v>36830</v>
      </c>
      <c r="B31" s="3">
        <v>132.21</v>
      </c>
      <c r="C31" s="3">
        <v>122.42</v>
      </c>
      <c r="G31" s="8">
        <f t="shared" si="0"/>
        <v>5.3992395437262959E-3</v>
      </c>
      <c r="H31" s="8">
        <f t="shared" si="1"/>
        <v>-7.3785777993999558E-3</v>
      </c>
    </row>
    <row r="32" spans="1:8" x14ac:dyDescent="0.25">
      <c r="A32" s="2">
        <v>36860</v>
      </c>
      <c r="B32" s="3">
        <v>123.63</v>
      </c>
      <c r="C32" s="3">
        <v>112.72</v>
      </c>
      <c r="G32" s="8">
        <f t="shared" si="0"/>
        <v>-6.4896755162241984E-2</v>
      </c>
      <c r="H32" s="8">
        <f t="shared" si="1"/>
        <v>-7.9235419049174999E-2</v>
      </c>
    </row>
    <row r="33" spans="1:8" x14ac:dyDescent="0.25">
      <c r="A33" s="2">
        <v>36889</v>
      </c>
      <c r="B33" s="3">
        <v>126.38</v>
      </c>
      <c r="C33" s="3">
        <v>112.51</v>
      </c>
      <c r="G33" s="8">
        <f t="shared" si="0"/>
        <v>2.2243791959880289E-2</v>
      </c>
      <c r="H33" s="8">
        <f t="shared" si="1"/>
        <v>-1.8630234208658069E-3</v>
      </c>
    </row>
    <row r="34" spans="1:8" x14ac:dyDescent="0.25">
      <c r="A34" s="2">
        <v>36922</v>
      </c>
      <c r="B34" s="3">
        <v>127.97</v>
      </c>
      <c r="C34" s="3">
        <v>116.59</v>
      </c>
      <c r="G34" s="8">
        <f t="shared" si="0"/>
        <v>1.2581104605159071E-2</v>
      </c>
      <c r="H34" s="8">
        <f t="shared" si="1"/>
        <v>3.6263443249488915E-2</v>
      </c>
    </row>
    <row r="35" spans="1:8" x14ac:dyDescent="0.25">
      <c r="A35" s="2">
        <v>36950</v>
      </c>
      <c r="B35" s="3">
        <v>118.06</v>
      </c>
      <c r="C35" s="3">
        <v>106.13</v>
      </c>
      <c r="G35" s="8">
        <f t="shared" si="0"/>
        <v>-7.7440025005860724E-2</v>
      </c>
      <c r="H35" s="8">
        <f t="shared" si="1"/>
        <v>-8.9716099150870643E-2</v>
      </c>
    </row>
    <row r="36" spans="1:8" x14ac:dyDescent="0.25">
      <c r="A36" s="2">
        <v>36980</v>
      </c>
      <c r="B36" s="3">
        <v>109.79</v>
      </c>
      <c r="C36" s="3">
        <v>99.34</v>
      </c>
      <c r="G36" s="8">
        <f t="shared" si="0"/>
        <v>-7.0049127562256439E-2</v>
      </c>
      <c r="H36" s="8">
        <f t="shared" si="1"/>
        <v>-6.3978140016960255E-2</v>
      </c>
    </row>
    <row r="37" spans="1:8" x14ac:dyDescent="0.25">
      <c r="A37" s="2">
        <v>37011</v>
      </c>
      <c r="B37" s="3">
        <v>119.78</v>
      </c>
      <c r="C37" s="3">
        <v>107.05</v>
      </c>
      <c r="G37" s="8">
        <f t="shared" si="0"/>
        <v>9.0991893615083294E-2</v>
      </c>
      <c r="H37" s="8">
        <f t="shared" si="1"/>
        <v>7.7612240789208711E-2</v>
      </c>
    </row>
    <row r="38" spans="1:8" x14ac:dyDescent="0.25">
      <c r="A38" s="2">
        <v>37042</v>
      </c>
      <c r="B38" s="3">
        <v>121.33</v>
      </c>
      <c r="C38" s="3">
        <v>107.65</v>
      </c>
      <c r="G38" s="8">
        <f t="shared" si="0"/>
        <v>1.2940390716313217E-2</v>
      </c>
      <c r="H38" s="8">
        <f t="shared" si="1"/>
        <v>5.6048575432041904E-3</v>
      </c>
    </row>
    <row r="39" spans="1:8" x14ac:dyDescent="0.25">
      <c r="A39" s="2">
        <v>37071</v>
      </c>
      <c r="B39" s="3">
        <v>120.65</v>
      </c>
      <c r="C39" s="3">
        <v>105.16</v>
      </c>
      <c r="G39" s="8">
        <f t="shared" si="0"/>
        <v>-5.6045495755377289E-3</v>
      </c>
      <c r="H39" s="8">
        <f t="shared" si="1"/>
        <v>-2.3130515559684244E-2</v>
      </c>
    </row>
    <row r="40" spans="1:8" x14ac:dyDescent="0.25">
      <c r="A40" s="2">
        <v>37103</v>
      </c>
      <c r="B40" s="3">
        <v>117.78</v>
      </c>
      <c r="C40" s="3">
        <v>104.15</v>
      </c>
      <c r="G40" s="8">
        <f t="shared" si="0"/>
        <v>-2.3787815996684662E-2</v>
      </c>
      <c r="H40" s="8">
        <f t="shared" si="1"/>
        <v>-9.6044123240775093E-3</v>
      </c>
    </row>
    <row r="41" spans="1:8" x14ac:dyDescent="0.25">
      <c r="A41" s="2">
        <v>37134</v>
      </c>
      <c r="B41" s="3">
        <v>114.43</v>
      </c>
      <c r="C41" s="3">
        <v>97.19</v>
      </c>
      <c r="G41" s="8">
        <f t="shared" si="0"/>
        <v>-2.8442859568687334E-2</v>
      </c>
      <c r="H41" s="8">
        <f t="shared" si="1"/>
        <v>-6.6826692270763391E-2</v>
      </c>
    </row>
    <row r="42" spans="1:8" x14ac:dyDescent="0.25">
      <c r="A42" s="2">
        <v>37162</v>
      </c>
      <c r="B42" s="3">
        <v>103.52</v>
      </c>
      <c r="C42" s="3">
        <v>89.73</v>
      </c>
      <c r="G42" s="8">
        <f t="shared" si="0"/>
        <v>-9.5342130560167881E-2</v>
      </c>
      <c r="H42" s="8">
        <f t="shared" si="1"/>
        <v>-7.6756867990533939E-2</v>
      </c>
    </row>
    <row r="43" spans="1:8" x14ac:dyDescent="0.25">
      <c r="A43" s="2">
        <v>37195</v>
      </c>
      <c r="B43" s="3">
        <v>103.68</v>
      </c>
      <c r="C43" s="3">
        <v>91.01</v>
      </c>
      <c r="G43" s="8">
        <f t="shared" si="0"/>
        <v>1.5455950540959314E-3</v>
      </c>
      <c r="H43" s="8">
        <f t="shared" si="1"/>
        <v>1.4265017274044367E-2</v>
      </c>
    </row>
    <row r="44" spans="1:8" x14ac:dyDescent="0.25">
      <c r="A44" s="2">
        <v>37225</v>
      </c>
      <c r="B44" s="3">
        <v>112.12</v>
      </c>
      <c r="C44" s="3">
        <v>97.98</v>
      </c>
      <c r="G44" s="8">
        <f t="shared" si="0"/>
        <v>8.1404320987654294E-2</v>
      </c>
      <c r="H44" s="8">
        <f t="shared" si="1"/>
        <v>7.6584990660366975E-2</v>
      </c>
    </row>
    <row r="45" spans="1:8" x14ac:dyDescent="0.25">
      <c r="A45" s="2">
        <v>37256</v>
      </c>
      <c r="B45" s="3">
        <v>114.65</v>
      </c>
      <c r="C45" s="3">
        <v>98.57</v>
      </c>
      <c r="G45" s="8">
        <f t="shared" si="0"/>
        <v>2.2565108811987165E-2</v>
      </c>
      <c r="H45" s="8">
        <f t="shared" si="1"/>
        <v>6.0216370687894384E-3</v>
      </c>
    </row>
    <row r="46" spans="1:8" x14ac:dyDescent="0.25">
      <c r="A46" s="2">
        <v>37287</v>
      </c>
      <c r="B46" s="3">
        <v>115.95</v>
      </c>
      <c r="C46" s="3">
        <v>97.15</v>
      </c>
      <c r="G46" s="8">
        <f t="shared" si="0"/>
        <v>1.1338857392062774E-2</v>
      </c>
      <c r="H46" s="8">
        <f t="shared" si="1"/>
        <v>-1.4406005884143123E-2</v>
      </c>
    </row>
    <row r="47" spans="1:8" x14ac:dyDescent="0.25">
      <c r="A47" s="2">
        <v>37315</v>
      </c>
      <c r="B47" s="3">
        <v>116.39</v>
      </c>
      <c r="C47" s="3">
        <v>95.21</v>
      </c>
      <c r="G47" s="8">
        <f t="shared" si="0"/>
        <v>3.794739111686052E-3</v>
      </c>
      <c r="H47" s="8">
        <f t="shared" si="1"/>
        <v>-1.9969119917653235E-2</v>
      </c>
    </row>
    <row r="48" spans="1:8" x14ac:dyDescent="0.25">
      <c r="A48" s="2">
        <v>37344</v>
      </c>
      <c r="B48" s="3">
        <v>121.7</v>
      </c>
      <c r="C48" s="3">
        <v>98.73</v>
      </c>
      <c r="G48" s="8">
        <f t="shared" si="0"/>
        <v>4.5622476157745527E-2</v>
      </c>
      <c r="H48" s="8">
        <f t="shared" si="1"/>
        <v>3.6970906417393243E-2</v>
      </c>
    </row>
    <row r="49" spans="1:8" x14ac:dyDescent="0.25">
      <c r="A49" s="2">
        <v>37376</v>
      </c>
      <c r="B49" s="3">
        <v>119.99</v>
      </c>
      <c r="C49" s="3">
        <v>92.3</v>
      </c>
      <c r="G49" s="8">
        <f t="shared" si="0"/>
        <v>-1.405094494659004E-2</v>
      </c>
      <c r="H49" s="8">
        <f t="shared" si="1"/>
        <v>-6.5127114352273946E-2</v>
      </c>
    </row>
    <row r="50" spans="1:8" x14ac:dyDescent="0.25">
      <c r="A50" s="2">
        <v>37407</v>
      </c>
      <c r="B50" s="3">
        <v>119.54</v>
      </c>
      <c r="C50" s="3">
        <v>91.57</v>
      </c>
      <c r="G50" s="8">
        <f t="shared" si="0"/>
        <v>-3.7503125260437424E-3</v>
      </c>
      <c r="H50" s="8">
        <f t="shared" si="1"/>
        <v>-7.9089924160347137E-3</v>
      </c>
    </row>
    <row r="51" spans="1:8" x14ac:dyDescent="0.25">
      <c r="A51" s="2">
        <v>37435</v>
      </c>
      <c r="B51" s="3">
        <v>112.76</v>
      </c>
      <c r="C51" s="3">
        <v>84.56</v>
      </c>
      <c r="G51" s="8">
        <f t="shared" si="0"/>
        <v>-5.6717416764263014E-2</v>
      </c>
      <c r="H51" s="8">
        <f t="shared" si="1"/>
        <v>-7.65534563721742E-2</v>
      </c>
    </row>
    <row r="52" spans="1:8" x14ac:dyDescent="0.25">
      <c r="A52" s="2">
        <v>37468</v>
      </c>
      <c r="B52" s="3">
        <v>103.9</v>
      </c>
      <c r="C52" s="3">
        <v>78.459999999999994</v>
      </c>
      <c r="G52" s="8">
        <f t="shared" si="0"/>
        <v>-7.8573962398013467E-2</v>
      </c>
      <c r="H52" s="8">
        <f t="shared" si="1"/>
        <v>-7.2138126773888464E-2</v>
      </c>
    </row>
    <row r="53" spans="1:8" x14ac:dyDescent="0.25">
      <c r="A53" s="2">
        <v>37498</v>
      </c>
      <c r="B53" s="3">
        <v>103.15</v>
      </c>
      <c r="C53" s="3">
        <v>78.790000000000006</v>
      </c>
      <c r="G53" s="8">
        <f t="shared" si="0"/>
        <v>-7.2184793070259861E-3</v>
      </c>
      <c r="H53" s="8">
        <f t="shared" si="1"/>
        <v>4.2059648228398236E-3</v>
      </c>
    </row>
    <row r="54" spans="1:8" x14ac:dyDescent="0.25">
      <c r="A54" s="2">
        <v>37529</v>
      </c>
      <c r="B54" s="3">
        <v>93.96</v>
      </c>
      <c r="C54" s="3">
        <v>69.87</v>
      </c>
      <c r="G54" s="8">
        <f t="shared" si="0"/>
        <v>-8.9093553078041801E-2</v>
      </c>
      <c r="H54" s="8">
        <f t="shared" si="1"/>
        <v>-0.11321233659093795</v>
      </c>
    </row>
    <row r="55" spans="1:8" x14ac:dyDescent="0.25">
      <c r="A55" s="2">
        <v>37560</v>
      </c>
      <c r="B55" s="3">
        <v>97.51</v>
      </c>
      <c r="C55" s="3">
        <v>76.180000000000007</v>
      </c>
      <c r="G55" s="8">
        <f t="shared" si="0"/>
        <v>3.7782034908471811E-2</v>
      </c>
      <c r="H55" s="8">
        <f t="shared" si="1"/>
        <v>9.0310576785458729E-2</v>
      </c>
    </row>
    <row r="56" spans="1:8" x14ac:dyDescent="0.25">
      <c r="A56" s="2">
        <v>37589</v>
      </c>
      <c r="B56" s="3">
        <v>100.1</v>
      </c>
      <c r="C56" s="3">
        <v>80.73</v>
      </c>
      <c r="G56" s="8">
        <f t="shared" si="0"/>
        <v>2.6561378320172177E-2</v>
      </c>
      <c r="H56" s="8">
        <f t="shared" si="1"/>
        <v>5.9726962457337843E-2</v>
      </c>
    </row>
    <row r="57" spans="1:8" x14ac:dyDescent="0.25">
      <c r="A57" s="2">
        <v>37621</v>
      </c>
      <c r="B57" s="3">
        <v>97.58</v>
      </c>
      <c r="C57" s="3">
        <v>75.81</v>
      </c>
      <c r="G57" s="8">
        <f t="shared" si="0"/>
        <v>-2.5174825174825135E-2</v>
      </c>
      <c r="H57" s="8">
        <f t="shared" si="1"/>
        <v>-6.0943887030843573E-2</v>
      </c>
    </row>
    <row r="58" spans="1:8" x14ac:dyDescent="0.25">
      <c r="A58" s="2">
        <v>37652</v>
      </c>
      <c r="B58" s="3">
        <v>94.58</v>
      </c>
      <c r="C58" s="3">
        <v>73.95</v>
      </c>
      <c r="G58" s="8">
        <f t="shared" si="0"/>
        <v>-3.0744004919040786E-2</v>
      </c>
      <c r="H58" s="8">
        <f t="shared" si="1"/>
        <v>-2.4535021764938655E-2</v>
      </c>
    </row>
    <row r="59" spans="1:8" x14ac:dyDescent="0.25">
      <c r="A59" s="2">
        <v>37680</v>
      </c>
      <c r="B59" s="3">
        <v>93.13</v>
      </c>
      <c r="C59" s="3">
        <v>72.78</v>
      </c>
      <c r="G59" s="8">
        <f t="shared" si="0"/>
        <v>-1.5330936773102165E-2</v>
      </c>
      <c r="H59" s="8">
        <f t="shared" si="1"/>
        <v>-1.5821501014198807E-2</v>
      </c>
    </row>
    <row r="60" spans="1:8" x14ac:dyDescent="0.25">
      <c r="A60" s="2">
        <v>37711</v>
      </c>
      <c r="B60" s="3">
        <v>93.04</v>
      </c>
      <c r="C60" s="3">
        <v>73.430000000000007</v>
      </c>
      <c r="G60" s="8">
        <f t="shared" si="0"/>
        <v>-9.6639106625136056E-4</v>
      </c>
      <c r="H60" s="8">
        <f t="shared" si="1"/>
        <v>8.9310250068700969E-3</v>
      </c>
    </row>
    <row r="61" spans="1:8" x14ac:dyDescent="0.25">
      <c r="A61" s="2">
        <v>37741</v>
      </c>
      <c r="B61" s="3">
        <v>98.79</v>
      </c>
      <c r="C61" s="3">
        <v>79.540000000000006</v>
      </c>
      <c r="G61" s="8">
        <f t="shared" si="0"/>
        <v>6.1801375752364572E-2</v>
      </c>
      <c r="H61" s="8">
        <f t="shared" si="1"/>
        <v>8.320849788914611E-2</v>
      </c>
    </row>
    <row r="62" spans="1:8" x14ac:dyDescent="0.25">
      <c r="A62" s="2">
        <v>37771</v>
      </c>
      <c r="B62" s="3">
        <v>106.08</v>
      </c>
      <c r="C62" s="3">
        <v>83.76</v>
      </c>
      <c r="G62" s="8">
        <f t="shared" si="0"/>
        <v>7.3792894017613034E-2</v>
      </c>
      <c r="H62" s="8">
        <f t="shared" si="1"/>
        <v>5.3055066633140538E-2</v>
      </c>
    </row>
    <row r="63" spans="1:8" x14ac:dyDescent="0.25">
      <c r="A63" s="2">
        <v>37802</v>
      </c>
      <c r="B63" s="3">
        <v>106.51</v>
      </c>
      <c r="C63" s="3">
        <v>84.76</v>
      </c>
      <c r="G63" s="8">
        <f t="shared" si="0"/>
        <v>4.0535444947210298E-3</v>
      </c>
      <c r="H63" s="8">
        <f t="shared" si="1"/>
        <v>1.1938872970391595E-2</v>
      </c>
    </row>
    <row r="64" spans="1:8" x14ac:dyDescent="0.25">
      <c r="A64" s="2">
        <v>37833</v>
      </c>
      <c r="B64" s="3">
        <v>108.75</v>
      </c>
      <c r="C64" s="3">
        <v>86.3</v>
      </c>
      <c r="G64" s="8">
        <f t="shared" si="0"/>
        <v>2.1030889118392591E-2</v>
      </c>
      <c r="H64" s="8">
        <f t="shared" si="1"/>
        <v>1.8168947616800282E-2</v>
      </c>
    </row>
    <row r="65" spans="1:8" x14ac:dyDescent="0.25">
      <c r="A65" s="2">
        <v>37862</v>
      </c>
      <c r="B65" s="3">
        <v>111.61</v>
      </c>
      <c r="C65" s="3">
        <v>87.88</v>
      </c>
      <c r="G65" s="8">
        <f t="shared" si="0"/>
        <v>2.6298850574712637E-2</v>
      </c>
      <c r="H65" s="8">
        <f t="shared" si="1"/>
        <v>1.8308227114716087E-2</v>
      </c>
    </row>
    <row r="66" spans="1:8" x14ac:dyDescent="0.25">
      <c r="A66" s="2">
        <v>37894</v>
      </c>
      <c r="B66" s="3">
        <v>110.56</v>
      </c>
      <c r="C66" s="3">
        <v>86.83</v>
      </c>
      <c r="G66" s="8">
        <f t="shared" si="0"/>
        <v>-9.4077591613654435E-3</v>
      </c>
      <c r="H66" s="8">
        <f t="shared" si="1"/>
        <v>-1.1948111060537064E-2</v>
      </c>
    </row>
    <row r="67" spans="1:8" x14ac:dyDescent="0.25">
      <c r="A67" s="2">
        <v>37925</v>
      </c>
      <c r="B67" s="3">
        <v>118.87</v>
      </c>
      <c r="C67" s="3">
        <v>91.74</v>
      </c>
      <c r="G67" s="8">
        <f t="shared" si="0"/>
        <v>7.5162807525325628E-2</v>
      </c>
      <c r="H67" s="8">
        <f t="shared" si="1"/>
        <v>5.6547276286997544E-2</v>
      </c>
    </row>
    <row r="68" spans="1:8" x14ac:dyDescent="0.25">
      <c r="A68" s="2">
        <v>37953</v>
      </c>
      <c r="B68" s="3">
        <v>121.86</v>
      </c>
      <c r="C68" s="3">
        <v>92.58</v>
      </c>
      <c r="G68" s="8">
        <f t="shared" si="0"/>
        <v>2.5153529065365481E-2</v>
      </c>
      <c r="H68" s="8">
        <f t="shared" si="1"/>
        <v>9.1563113145847336E-3</v>
      </c>
    </row>
    <row r="69" spans="1:8" x14ac:dyDescent="0.25">
      <c r="A69" s="2">
        <v>37986</v>
      </c>
      <c r="B69" s="3">
        <v>127.66</v>
      </c>
      <c r="C69" s="3">
        <v>97.35</v>
      </c>
      <c r="G69" s="8">
        <f t="shared" si="0"/>
        <v>4.7595601509929406E-2</v>
      </c>
      <c r="H69" s="8">
        <f t="shared" si="1"/>
        <v>5.1523007128969497E-2</v>
      </c>
    </row>
    <row r="70" spans="1:8" x14ac:dyDescent="0.25">
      <c r="A70" s="2">
        <v>38016</v>
      </c>
      <c r="B70" s="3">
        <v>130.27000000000001</v>
      </c>
      <c r="C70" s="3">
        <v>99.08</v>
      </c>
      <c r="G70" s="8">
        <f t="shared" si="0"/>
        <v>2.0444931850227274E-2</v>
      </c>
      <c r="H70" s="8">
        <f t="shared" si="1"/>
        <v>1.7770929635336458E-2</v>
      </c>
    </row>
    <row r="71" spans="1:8" x14ac:dyDescent="0.25">
      <c r="A71" s="2">
        <v>38044</v>
      </c>
      <c r="B71" s="3">
        <v>132.69</v>
      </c>
      <c r="C71" s="3">
        <v>100.23</v>
      </c>
      <c r="G71" s="8">
        <f t="shared" si="0"/>
        <v>1.8576802026560122E-2</v>
      </c>
      <c r="H71" s="8">
        <f t="shared" si="1"/>
        <v>1.160678239806223E-2</v>
      </c>
    </row>
    <row r="72" spans="1:8" x14ac:dyDescent="0.25">
      <c r="A72" s="2">
        <v>38077</v>
      </c>
      <c r="B72" s="3">
        <v>133.63</v>
      </c>
      <c r="C72" s="3">
        <v>98.6</v>
      </c>
      <c r="G72" s="8">
        <f t="shared" si="0"/>
        <v>7.0841811741653308E-3</v>
      </c>
      <c r="H72" s="8">
        <f t="shared" si="1"/>
        <v>-1.6262596029133089E-2</v>
      </c>
    </row>
    <row r="73" spans="1:8" x14ac:dyDescent="0.25">
      <c r="A73" s="2">
        <v>38107</v>
      </c>
      <c r="B73" s="3">
        <v>130.74</v>
      </c>
      <c r="C73" s="3">
        <v>97.05</v>
      </c>
      <c r="G73" s="8">
        <f t="shared" si="0"/>
        <v>-2.1626880191573647E-2</v>
      </c>
      <c r="H73" s="8">
        <f t="shared" si="1"/>
        <v>-1.5720081135902609E-2</v>
      </c>
    </row>
    <row r="74" spans="1:8" x14ac:dyDescent="0.25">
      <c r="A74" s="2">
        <v>38138</v>
      </c>
      <c r="B74" s="3">
        <v>132.36000000000001</v>
      </c>
      <c r="C74" s="3">
        <v>98.3</v>
      </c>
      <c r="G74" s="8">
        <f t="shared" ref="G74:G137" si="2">(B74-B73)/B73</f>
        <v>1.2391005048187275E-2</v>
      </c>
      <c r="H74" s="8">
        <f t="shared" ref="H74:H137" si="3">(C74-C73)/C73</f>
        <v>1.2879958784131892E-2</v>
      </c>
    </row>
    <row r="75" spans="1:8" x14ac:dyDescent="0.25">
      <c r="A75" s="2">
        <v>38168</v>
      </c>
      <c r="B75" s="3">
        <v>136.27000000000001</v>
      </c>
      <c r="C75" s="3">
        <v>100.11</v>
      </c>
      <c r="G75" s="8">
        <f t="shared" si="2"/>
        <v>2.9540646721063737E-2</v>
      </c>
      <c r="H75" s="8">
        <f t="shared" si="3"/>
        <v>1.8413021363173982E-2</v>
      </c>
    </row>
    <row r="76" spans="1:8" x14ac:dyDescent="0.25">
      <c r="A76" s="2">
        <v>38198</v>
      </c>
      <c r="B76" s="3">
        <v>132.36000000000001</v>
      </c>
      <c r="C76" s="3">
        <v>96.66</v>
      </c>
      <c r="G76" s="8">
        <f t="shared" si="2"/>
        <v>-2.8693035884640759E-2</v>
      </c>
      <c r="H76" s="8">
        <f t="shared" si="3"/>
        <v>-3.4462091699130983E-2</v>
      </c>
    </row>
    <row r="77" spans="1:8" x14ac:dyDescent="0.25">
      <c r="A77" s="2">
        <v>38230</v>
      </c>
      <c r="B77" s="3">
        <v>133.01</v>
      </c>
      <c r="C77" s="3">
        <v>97.11</v>
      </c>
      <c r="G77" s="8">
        <f t="shared" si="2"/>
        <v>4.9108491991536503E-3</v>
      </c>
      <c r="H77" s="8">
        <f t="shared" si="3"/>
        <v>4.6554934823091546E-3</v>
      </c>
    </row>
    <row r="78" spans="1:8" x14ac:dyDescent="0.25">
      <c r="A78" s="2">
        <v>38260</v>
      </c>
      <c r="B78" s="3">
        <v>137.9</v>
      </c>
      <c r="C78" s="3">
        <v>98.13</v>
      </c>
      <c r="G78" s="8">
        <f t="shared" si="2"/>
        <v>3.6764153071197771E-2</v>
      </c>
      <c r="H78" s="8">
        <f t="shared" si="3"/>
        <v>1.050355267222733E-2</v>
      </c>
    </row>
    <row r="79" spans="1:8" x14ac:dyDescent="0.25">
      <c r="A79" s="2">
        <v>38289</v>
      </c>
      <c r="B79" s="3">
        <v>139.41</v>
      </c>
      <c r="C79" s="3">
        <v>99.59</v>
      </c>
      <c r="G79" s="8">
        <f t="shared" si="2"/>
        <v>1.0949963741841848E-2</v>
      </c>
      <c r="H79" s="8">
        <f t="shared" si="3"/>
        <v>1.4878222765719026E-2</v>
      </c>
    </row>
    <row r="80" spans="1:8" x14ac:dyDescent="0.25">
      <c r="A80" s="2">
        <v>38321</v>
      </c>
      <c r="B80" s="3">
        <v>148.32</v>
      </c>
      <c r="C80" s="3">
        <v>103.63</v>
      </c>
      <c r="G80" s="8">
        <f t="shared" si="2"/>
        <v>6.3912201420271125E-2</v>
      </c>
      <c r="H80" s="8">
        <f t="shared" si="3"/>
        <v>4.056632191987139E-2</v>
      </c>
    </row>
    <row r="81" spans="1:8" x14ac:dyDescent="0.25">
      <c r="A81" s="2">
        <v>38352</v>
      </c>
      <c r="B81" s="3">
        <v>153.71</v>
      </c>
      <c r="C81" s="3">
        <v>107.21</v>
      </c>
      <c r="G81" s="8">
        <f t="shared" si="2"/>
        <v>3.6340345199568601E-2</v>
      </c>
      <c r="H81" s="8">
        <f t="shared" si="3"/>
        <v>3.4545980893563623E-2</v>
      </c>
    </row>
    <row r="82" spans="1:8" x14ac:dyDescent="0.25">
      <c r="A82" s="2">
        <v>38383</v>
      </c>
      <c r="B82" s="3">
        <v>151.77000000000001</v>
      </c>
      <c r="C82" s="3">
        <v>104.53</v>
      </c>
      <c r="G82" s="8">
        <f t="shared" si="2"/>
        <v>-1.262116973521565E-2</v>
      </c>
      <c r="H82" s="8">
        <f t="shared" si="3"/>
        <v>-2.499766812797307E-2</v>
      </c>
    </row>
    <row r="83" spans="1:8" x14ac:dyDescent="0.25">
      <c r="A83" s="2">
        <v>38411</v>
      </c>
      <c r="B83" s="3">
        <v>158.69999999999999</v>
      </c>
      <c r="C83" s="3">
        <v>106.64</v>
      </c>
      <c r="G83" s="8">
        <f t="shared" si="2"/>
        <v>4.56611978651906E-2</v>
      </c>
      <c r="H83" s="8">
        <f t="shared" si="3"/>
        <v>2.0185592652826934E-2</v>
      </c>
    </row>
    <row r="84" spans="1:8" x14ac:dyDescent="0.25">
      <c r="A84" s="2">
        <v>38442</v>
      </c>
      <c r="B84" s="3">
        <v>157.94</v>
      </c>
      <c r="C84" s="3">
        <v>104.89</v>
      </c>
      <c r="G84" s="8">
        <f t="shared" si="2"/>
        <v>-4.7889098928795898E-3</v>
      </c>
      <c r="H84" s="8">
        <f t="shared" si="3"/>
        <v>-1.6410352588147038E-2</v>
      </c>
    </row>
    <row r="85" spans="1:8" x14ac:dyDescent="0.25">
      <c r="A85" s="2">
        <v>38471</v>
      </c>
      <c r="B85" s="3">
        <v>153.27000000000001</v>
      </c>
      <c r="C85" s="3">
        <v>102.96</v>
      </c>
      <c r="G85" s="8">
        <f t="shared" si="2"/>
        <v>-2.9568190452070327E-2</v>
      </c>
      <c r="H85" s="8">
        <f t="shared" si="3"/>
        <v>-1.8400228811135542E-2</v>
      </c>
    </row>
    <row r="86" spans="1:8" x14ac:dyDescent="0.25">
      <c r="A86" s="2">
        <v>38503</v>
      </c>
      <c r="B86" s="3">
        <v>159.06</v>
      </c>
      <c r="C86" s="3">
        <v>106.27</v>
      </c>
      <c r="G86" s="8">
        <f t="shared" si="2"/>
        <v>3.7776472890976652E-2</v>
      </c>
      <c r="H86" s="8">
        <f t="shared" si="3"/>
        <v>3.2148407148407172E-2</v>
      </c>
    </row>
    <row r="87" spans="1:8" x14ac:dyDescent="0.25">
      <c r="A87" s="2">
        <v>38533</v>
      </c>
      <c r="B87" s="3">
        <v>162.69999999999999</v>
      </c>
      <c r="C87" s="3">
        <v>106.49</v>
      </c>
      <c r="G87" s="8">
        <f t="shared" si="2"/>
        <v>2.2884446120960557E-2</v>
      </c>
      <c r="H87" s="8">
        <f t="shared" si="3"/>
        <v>2.0701985508610036E-3</v>
      </c>
    </row>
    <row r="88" spans="1:8" x14ac:dyDescent="0.25">
      <c r="A88" s="2">
        <v>38562</v>
      </c>
      <c r="B88" s="3">
        <v>169.66</v>
      </c>
      <c r="C88" s="3">
        <v>110.45</v>
      </c>
      <c r="G88" s="8">
        <f t="shared" si="2"/>
        <v>4.2778119237861144E-2</v>
      </c>
      <c r="H88" s="8">
        <f t="shared" si="3"/>
        <v>3.7186590290168166E-2</v>
      </c>
    </row>
    <row r="89" spans="1:8" x14ac:dyDescent="0.25">
      <c r="A89" s="2">
        <v>38595</v>
      </c>
      <c r="B89" s="3">
        <v>168.89</v>
      </c>
      <c r="C89" s="3">
        <v>109.36</v>
      </c>
      <c r="G89" s="8">
        <f t="shared" si="2"/>
        <v>-4.5384887421903233E-3</v>
      </c>
      <c r="H89" s="8">
        <f t="shared" si="3"/>
        <v>-9.8687188773200849E-3</v>
      </c>
    </row>
    <row r="90" spans="1:8" x14ac:dyDescent="0.25">
      <c r="A90" s="2">
        <v>38625</v>
      </c>
      <c r="B90" s="3">
        <v>172.81</v>
      </c>
      <c r="C90" s="3">
        <v>110.26</v>
      </c>
      <c r="G90" s="8">
        <f t="shared" si="2"/>
        <v>2.3210373615963148E-2</v>
      </c>
      <c r="H90" s="8">
        <f t="shared" si="3"/>
        <v>8.2297000731529416E-3</v>
      </c>
    </row>
    <row r="91" spans="1:8" x14ac:dyDescent="0.25">
      <c r="A91" s="2">
        <v>38656</v>
      </c>
      <c r="B91" s="3">
        <v>167.37</v>
      </c>
      <c r="C91" s="3">
        <v>108.41</v>
      </c>
      <c r="G91" s="8">
        <f t="shared" si="2"/>
        <v>-3.1479659741913073E-2</v>
      </c>
      <c r="H91" s="8">
        <f t="shared" si="3"/>
        <v>-1.6778523489932962E-2</v>
      </c>
    </row>
    <row r="92" spans="1:8" x14ac:dyDescent="0.25">
      <c r="A92" s="2">
        <v>38686</v>
      </c>
      <c r="B92" s="3">
        <v>174.26</v>
      </c>
      <c r="C92" s="3">
        <v>112.71</v>
      </c>
      <c r="G92" s="8">
        <f t="shared" si="2"/>
        <v>4.1166278305550495E-2</v>
      </c>
      <c r="H92" s="8">
        <f t="shared" si="3"/>
        <v>3.9664237616456023E-2</v>
      </c>
    </row>
    <row r="93" spans="1:8" x14ac:dyDescent="0.25">
      <c r="A93" s="2">
        <v>38716</v>
      </c>
      <c r="B93" s="3">
        <v>176.86</v>
      </c>
      <c r="C93" s="3">
        <v>112.73</v>
      </c>
      <c r="G93" s="8">
        <f t="shared" si="2"/>
        <v>1.4920234132904987E-2</v>
      </c>
      <c r="H93" s="8">
        <f t="shared" si="3"/>
        <v>1.7744654422864194E-4</v>
      </c>
    </row>
    <row r="94" spans="1:8" x14ac:dyDescent="0.25">
      <c r="A94" s="2">
        <v>38748</v>
      </c>
      <c r="B94" s="3">
        <v>185</v>
      </c>
      <c r="C94" s="3">
        <v>115.77</v>
      </c>
      <c r="G94" s="8">
        <f t="shared" si="2"/>
        <v>4.6025104602510379E-2</v>
      </c>
      <c r="H94" s="8">
        <f t="shared" si="3"/>
        <v>2.6967089505898979E-2</v>
      </c>
    </row>
    <row r="95" spans="1:8" x14ac:dyDescent="0.25">
      <c r="A95" s="2">
        <v>38776</v>
      </c>
      <c r="B95" s="3">
        <v>184.04</v>
      </c>
      <c r="C95" s="3">
        <v>115.81</v>
      </c>
      <c r="G95" s="8">
        <f t="shared" si="2"/>
        <v>-5.1891891891892323E-3</v>
      </c>
      <c r="H95" s="8">
        <f t="shared" si="3"/>
        <v>3.4551265440102146E-4</v>
      </c>
    </row>
    <row r="96" spans="1:8" x14ac:dyDescent="0.25">
      <c r="A96" s="2">
        <v>38807</v>
      </c>
      <c r="B96" s="3">
        <v>187.61</v>
      </c>
      <c r="C96" s="3">
        <v>117.25</v>
      </c>
      <c r="G96" s="8">
        <f t="shared" si="2"/>
        <v>1.9397956965877101E-2</v>
      </c>
      <c r="H96" s="8">
        <f t="shared" si="3"/>
        <v>1.2434159399015609E-2</v>
      </c>
    </row>
    <row r="97" spans="1:8" x14ac:dyDescent="0.25">
      <c r="A97" s="2">
        <v>38835</v>
      </c>
      <c r="B97" s="3">
        <v>190.12</v>
      </c>
      <c r="C97" s="3">
        <v>118.75</v>
      </c>
      <c r="G97" s="8">
        <f t="shared" si="2"/>
        <v>1.3378817760247273E-2</v>
      </c>
      <c r="H97" s="8">
        <f t="shared" si="3"/>
        <v>1.279317697228145E-2</v>
      </c>
    </row>
    <row r="98" spans="1:8" x14ac:dyDescent="0.25">
      <c r="A98" s="2">
        <v>38868</v>
      </c>
      <c r="B98" s="3">
        <v>184.01</v>
      </c>
      <c r="C98" s="3">
        <v>115.16</v>
      </c>
      <c r="G98" s="8">
        <f t="shared" si="2"/>
        <v>-3.2137597306964097E-2</v>
      </c>
      <c r="H98" s="8">
        <f t="shared" si="3"/>
        <v>-3.023157894736845E-2</v>
      </c>
    </row>
    <row r="99" spans="1:8" x14ac:dyDescent="0.25">
      <c r="A99" s="2">
        <v>38898</v>
      </c>
      <c r="B99" s="3">
        <v>185.23</v>
      </c>
      <c r="C99" s="3">
        <v>115.25</v>
      </c>
      <c r="G99" s="8">
        <f t="shared" si="2"/>
        <v>6.6300744524754032E-3</v>
      </c>
      <c r="H99" s="8">
        <f t="shared" si="3"/>
        <v>7.8152136158391296E-4</v>
      </c>
    </row>
    <row r="100" spans="1:8" x14ac:dyDescent="0.25">
      <c r="A100" s="2">
        <v>38929</v>
      </c>
      <c r="B100" s="3">
        <v>187.42</v>
      </c>
      <c r="C100" s="3">
        <v>115.6</v>
      </c>
      <c r="G100" s="8">
        <f t="shared" si="2"/>
        <v>1.1823138800410289E-2</v>
      </c>
      <c r="H100" s="8">
        <f t="shared" si="3"/>
        <v>3.0368763557483236E-3</v>
      </c>
    </row>
    <row r="101" spans="1:8" x14ac:dyDescent="0.25">
      <c r="A101" s="2">
        <v>38960</v>
      </c>
      <c r="B101" s="3">
        <v>189.49</v>
      </c>
      <c r="C101" s="3">
        <v>118.3</v>
      </c>
      <c r="G101" s="8">
        <f t="shared" si="2"/>
        <v>1.1044712410628651E-2</v>
      </c>
      <c r="H101" s="8">
        <f t="shared" si="3"/>
        <v>2.335640138408307E-2</v>
      </c>
    </row>
    <row r="102" spans="1:8" x14ac:dyDescent="0.25">
      <c r="A102" s="2">
        <v>38989</v>
      </c>
      <c r="B102" s="3">
        <v>191.67</v>
      </c>
      <c r="C102" s="3">
        <v>121.27</v>
      </c>
      <c r="G102" s="8">
        <f t="shared" si="2"/>
        <v>1.150456488469037E-2</v>
      </c>
      <c r="H102" s="8">
        <f t="shared" si="3"/>
        <v>2.5105663567202018E-2</v>
      </c>
    </row>
    <row r="103" spans="1:8" x14ac:dyDescent="0.25">
      <c r="A103" s="2">
        <v>39021</v>
      </c>
      <c r="B103" s="3">
        <v>197.86</v>
      </c>
      <c r="C103" s="3">
        <v>125.38</v>
      </c>
      <c r="G103" s="8">
        <f t="shared" si="2"/>
        <v>3.2295090520165007E-2</v>
      </c>
      <c r="H103" s="8">
        <f t="shared" si="3"/>
        <v>3.3891316896182071E-2</v>
      </c>
    </row>
    <row r="104" spans="1:8" x14ac:dyDescent="0.25">
      <c r="A104" s="2">
        <v>39051</v>
      </c>
      <c r="B104" s="3">
        <v>202.78</v>
      </c>
      <c r="C104" s="3">
        <v>127.77</v>
      </c>
      <c r="G104" s="8">
        <f t="shared" si="2"/>
        <v>2.4866066916001149E-2</v>
      </c>
      <c r="H104" s="8">
        <f t="shared" si="3"/>
        <v>1.9062051363853888E-2</v>
      </c>
    </row>
    <row r="105" spans="1:8" x14ac:dyDescent="0.25">
      <c r="A105" s="2">
        <v>39080</v>
      </c>
      <c r="B105" s="3">
        <v>205.14</v>
      </c>
      <c r="C105" s="3">
        <v>129.27000000000001</v>
      </c>
      <c r="G105" s="8">
        <f t="shared" si="2"/>
        <v>1.1638228622152013E-2</v>
      </c>
      <c r="H105" s="8">
        <f t="shared" si="3"/>
        <v>1.1739845034045663E-2</v>
      </c>
    </row>
    <row r="106" spans="1:8" x14ac:dyDescent="0.25">
      <c r="A106" s="2">
        <v>39113</v>
      </c>
      <c r="B106" s="3">
        <v>210.1</v>
      </c>
      <c r="C106" s="3">
        <v>131.57</v>
      </c>
      <c r="G106" s="8">
        <f t="shared" si="2"/>
        <v>2.417860972994057E-2</v>
      </c>
      <c r="H106" s="8">
        <f t="shared" si="3"/>
        <v>1.7792217838632187E-2</v>
      </c>
    </row>
    <row r="107" spans="1:8" x14ac:dyDescent="0.25">
      <c r="A107" s="2">
        <v>39141</v>
      </c>
      <c r="B107" s="3">
        <v>208.43</v>
      </c>
      <c r="C107" s="3">
        <v>129.08000000000001</v>
      </c>
      <c r="G107" s="8">
        <f t="shared" si="2"/>
        <v>-7.9485959067110302E-3</v>
      </c>
      <c r="H107" s="8">
        <f t="shared" si="3"/>
        <v>-1.8925286919510381E-2</v>
      </c>
    </row>
    <row r="108" spans="1:8" x14ac:dyDescent="0.25">
      <c r="A108" s="2">
        <v>39171</v>
      </c>
      <c r="B108" s="3">
        <v>212.09</v>
      </c>
      <c r="C108" s="3">
        <v>130.41999999999999</v>
      </c>
      <c r="G108" s="8">
        <f t="shared" si="2"/>
        <v>1.7559852228565927E-2</v>
      </c>
      <c r="H108" s="8">
        <f t="shared" si="3"/>
        <v>1.0381158971180469E-2</v>
      </c>
    </row>
    <row r="109" spans="1:8" x14ac:dyDescent="0.25">
      <c r="A109" s="2">
        <v>39202</v>
      </c>
      <c r="B109" s="3">
        <v>219.86</v>
      </c>
      <c r="C109" s="3">
        <v>135.97999999999999</v>
      </c>
      <c r="G109" s="8">
        <f t="shared" si="2"/>
        <v>3.6635390636050778E-2</v>
      </c>
      <c r="H109" s="8">
        <f t="shared" si="3"/>
        <v>4.2631498236466822E-2</v>
      </c>
    </row>
    <row r="110" spans="1:8" x14ac:dyDescent="0.25">
      <c r="A110" s="2">
        <v>39233</v>
      </c>
      <c r="B110" s="3">
        <v>228.9</v>
      </c>
      <c r="C110" s="3">
        <v>140.65</v>
      </c>
      <c r="G110" s="8">
        <f t="shared" si="2"/>
        <v>4.1117074501955751E-2</v>
      </c>
      <c r="H110" s="8">
        <f t="shared" si="3"/>
        <v>3.4343285777320313E-2</v>
      </c>
    </row>
    <row r="111" spans="1:8" x14ac:dyDescent="0.25">
      <c r="A111" s="2">
        <v>39262</v>
      </c>
      <c r="B111" s="3">
        <v>224.55</v>
      </c>
      <c r="C111" s="3">
        <v>138.24</v>
      </c>
      <c r="G111" s="8">
        <f t="shared" si="2"/>
        <v>-1.900393184796852E-2</v>
      </c>
      <c r="H111" s="8">
        <f t="shared" si="3"/>
        <v>-1.7134731603270503E-2</v>
      </c>
    </row>
    <row r="112" spans="1:8" x14ac:dyDescent="0.25">
      <c r="A112" s="2">
        <v>39294</v>
      </c>
      <c r="B112" s="3">
        <v>212.8</v>
      </c>
      <c r="C112" s="3">
        <v>133.91999999999999</v>
      </c>
      <c r="G112" s="8">
        <f t="shared" si="2"/>
        <v>-5.2326875974170559E-2</v>
      </c>
      <c r="H112" s="8">
        <f t="shared" si="3"/>
        <v>-3.1250000000000153E-2</v>
      </c>
    </row>
    <row r="113" spans="1:8" x14ac:dyDescent="0.25">
      <c r="A113" s="2">
        <v>39325</v>
      </c>
      <c r="B113" s="3">
        <v>213.26</v>
      </c>
      <c r="C113" s="3">
        <v>135.87</v>
      </c>
      <c r="G113" s="8">
        <f t="shared" si="2"/>
        <v>2.1616541353382496E-3</v>
      </c>
      <c r="H113" s="8">
        <f t="shared" si="3"/>
        <v>1.4560931899641706E-2</v>
      </c>
    </row>
    <row r="114" spans="1:8" x14ac:dyDescent="0.25">
      <c r="A114" s="2">
        <v>39353</v>
      </c>
      <c r="B114" s="3">
        <v>219.61</v>
      </c>
      <c r="C114" s="3">
        <v>140.97</v>
      </c>
      <c r="G114" s="8">
        <f t="shared" si="2"/>
        <v>2.9775860452030494E-2</v>
      </c>
      <c r="H114" s="8">
        <f t="shared" si="3"/>
        <v>3.7535879885184323E-2</v>
      </c>
    </row>
    <row r="115" spans="1:8" x14ac:dyDescent="0.25">
      <c r="A115" s="2">
        <v>39386</v>
      </c>
      <c r="B115" s="3">
        <v>221.24</v>
      </c>
      <c r="C115" s="3">
        <v>143.30000000000001</v>
      </c>
      <c r="G115" s="8">
        <f t="shared" si="2"/>
        <v>7.4222485314876163E-3</v>
      </c>
      <c r="H115" s="8">
        <f t="shared" si="3"/>
        <v>1.6528339362985121E-2</v>
      </c>
    </row>
    <row r="116" spans="1:8" x14ac:dyDescent="0.25">
      <c r="A116" s="2">
        <v>39416</v>
      </c>
      <c r="B116" s="3">
        <v>213.58</v>
      </c>
      <c r="C116" s="3">
        <v>137.16</v>
      </c>
      <c r="G116" s="8">
        <f t="shared" si="2"/>
        <v>-3.4623033809437695E-2</v>
      </c>
      <c r="H116" s="8">
        <f t="shared" si="3"/>
        <v>-4.2847173761339945E-2</v>
      </c>
    </row>
    <row r="117" spans="1:8" x14ac:dyDescent="0.25">
      <c r="A117" s="2">
        <v>39447</v>
      </c>
      <c r="B117" s="3">
        <v>215.25</v>
      </c>
      <c r="C117" s="3">
        <v>136.30000000000001</v>
      </c>
      <c r="G117" s="8">
        <f t="shared" si="2"/>
        <v>7.8190841839122921E-3</v>
      </c>
      <c r="H117" s="8">
        <f t="shared" si="3"/>
        <v>-6.2700495771360835E-3</v>
      </c>
    </row>
    <row r="118" spans="1:8" x14ac:dyDescent="0.25">
      <c r="A118" s="2">
        <v>39478</v>
      </c>
      <c r="B118" s="3">
        <v>199.41</v>
      </c>
      <c r="C118" s="3">
        <v>127.98</v>
      </c>
      <c r="G118" s="8">
        <f t="shared" si="2"/>
        <v>-7.3588850174216042E-2</v>
      </c>
      <c r="H118" s="8">
        <f t="shared" si="3"/>
        <v>-6.104181951577408E-2</v>
      </c>
    </row>
    <row r="119" spans="1:8" x14ac:dyDescent="0.25">
      <c r="A119" s="2">
        <v>39507</v>
      </c>
      <c r="B119" s="3">
        <v>195.66</v>
      </c>
      <c r="C119" s="3">
        <v>123.92</v>
      </c>
      <c r="G119" s="8">
        <f t="shared" si="2"/>
        <v>-1.8805476154656237E-2</v>
      </c>
      <c r="H119" s="8">
        <f t="shared" si="3"/>
        <v>-3.172370682919208E-2</v>
      </c>
    </row>
    <row r="120" spans="1:8" x14ac:dyDescent="0.25">
      <c r="A120" s="2">
        <v>39538</v>
      </c>
      <c r="B120" s="3">
        <v>191.52</v>
      </c>
      <c r="C120" s="3">
        <v>123.4</v>
      </c>
      <c r="G120" s="8">
        <f t="shared" si="2"/>
        <v>-2.1159153633854576E-2</v>
      </c>
      <c r="H120" s="8">
        <f t="shared" si="3"/>
        <v>-4.1962556488056493E-3</v>
      </c>
    </row>
    <row r="121" spans="1:8" x14ac:dyDescent="0.25">
      <c r="A121" s="2">
        <v>39568</v>
      </c>
      <c r="B121" s="3">
        <v>200.31</v>
      </c>
      <c r="C121" s="3">
        <v>129.47</v>
      </c>
      <c r="G121" s="8">
        <f t="shared" si="2"/>
        <v>4.5895989974937303E-2</v>
      </c>
      <c r="H121" s="8">
        <f t="shared" si="3"/>
        <v>4.9189627228525067E-2</v>
      </c>
    </row>
    <row r="122" spans="1:8" x14ac:dyDescent="0.25">
      <c r="A122" s="2">
        <v>39598</v>
      </c>
      <c r="B122" s="3">
        <v>208.67</v>
      </c>
      <c r="C122" s="3">
        <v>131.44999999999999</v>
      </c>
      <c r="G122" s="8">
        <f t="shared" si="2"/>
        <v>4.1735310269082844E-2</v>
      </c>
      <c r="H122" s="8">
        <f t="shared" si="3"/>
        <v>1.5293118096856335E-2</v>
      </c>
    </row>
    <row r="123" spans="1:8" x14ac:dyDescent="0.25">
      <c r="A123" s="2">
        <v>39629</v>
      </c>
      <c r="B123" s="3">
        <v>196.19</v>
      </c>
      <c r="C123" s="3">
        <v>120.67</v>
      </c>
      <c r="G123" s="8">
        <f t="shared" si="2"/>
        <v>-5.9807351320266405E-2</v>
      </c>
      <c r="H123" s="8">
        <f t="shared" si="3"/>
        <v>-8.2008368200836734E-2</v>
      </c>
    </row>
    <row r="124" spans="1:8" x14ac:dyDescent="0.25">
      <c r="A124" s="2">
        <v>39660</v>
      </c>
      <c r="B124" s="3">
        <v>188.2</v>
      </c>
      <c r="C124" s="3">
        <v>119.24</v>
      </c>
      <c r="G124" s="8">
        <f t="shared" si="2"/>
        <v>-4.0725827004434521E-2</v>
      </c>
      <c r="H124" s="8">
        <f t="shared" si="3"/>
        <v>-1.1850501367365599E-2</v>
      </c>
    </row>
    <row r="125" spans="1:8" x14ac:dyDescent="0.25">
      <c r="A125" s="2">
        <v>39689</v>
      </c>
      <c r="B125" s="3">
        <v>190.4</v>
      </c>
      <c r="C125" s="3">
        <v>120.8</v>
      </c>
      <c r="G125" s="8">
        <f t="shared" si="2"/>
        <v>1.168969181721582E-2</v>
      </c>
      <c r="H125" s="8">
        <f t="shared" si="3"/>
        <v>1.3082858101308305E-2</v>
      </c>
    </row>
    <row r="126" spans="1:8" x14ac:dyDescent="0.25">
      <c r="A126" s="2">
        <v>39721</v>
      </c>
      <c r="B126" s="3">
        <v>169.3</v>
      </c>
      <c r="C126" s="3">
        <v>109.66</v>
      </c>
      <c r="G126" s="8">
        <f t="shared" si="2"/>
        <v>-0.1108193277310924</v>
      </c>
      <c r="H126" s="8">
        <f t="shared" si="3"/>
        <v>-9.2218543046357626E-2</v>
      </c>
    </row>
    <row r="127" spans="1:8" x14ac:dyDescent="0.25">
      <c r="A127" s="2">
        <v>39752</v>
      </c>
      <c r="B127" s="3">
        <v>134.62</v>
      </c>
      <c r="C127" s="3">
        <v>90.86</v>
      </c>
      <c r="G127" s="8">
        <f t="shared" si="2"/>
        <v>-0.20484347312463086</v>
      </c>
      <c r="H127" s="8">
        <f t="shared" si="3"/>
        <v>-0.1714389932518694</v>
      </c>
    </row>
    <row r="128" spans="1:8" x14ac:dyDescent="0.25">
      <c r="A128" s="2">
        <v>39780</v>
      </c>
      <c r="B128" s="3">
        <v>124.94</v>
      </c>
      <c r="C128" s="3">
        <v>84.07</v>
      </c>
      <c r="G128" s="8">
        <f t="shared" si="2"/>
        <v>-7.1906106076363149E-2</v>
      </c>
      <c r="H128" s="8">
        <f t="shared" si="3"/>
        <v>-7.4730354391371406E-2</v>
      </c>
    </row>
    <row r="129" spans="1:8" x14ac:dyDescent="0.25">
      <c r="A129" s="2">
        <v>39813</v>
      </c>
      <c r="B129" s="3">
        <v>129.76</v>
      </c>
      <c r="C129" s="3">
        <v>85.09</v>
      </c>
      <c r="G129" s="8">
        <f t="shared" si="2"/>
        <v>3.8578517688490424E-2</v>
      </c>
      <c r="H129" s="8">
        <f t="shared" si="3"/>
        <v>1.2132746520756636E-2</v>
      </c>
    </row>
    <row r="130" spans="1:8" x14ac:dyDescent="0.25">
      <c r="A130" s="2">
        <v>39843</v>
      </c>
      <c r="B130" s="3">
        <v>121.99</v>
      </c>
      <c r="C130" s="3">
        <v>78.13</v>
      </c>
      <c r="G130" s="8">
        <f t="shared" si="2"/>
        <v>-5.9879778051787888E-2</v>
      </c>
      <c r="H130" s="8">
        <f t="shared" si="3"/>
        <v>-8.1795745681043697E-2</v>
      </c>
    </row>
    <row r="131" spans="1:8" x14ac:dyDescent="0.25">
      <c r="A131" s="2">
        <v>39871</v>
      </c>
      <c r="B131" s="3">
        <v>109.31</v>
      </c>
      <c r="C131" s="3">
        <v>70.040000000000006</v>
      </c>
      <c r="G131" s="8">
        <f t="shared" si="2"/>
        <v>-0.10394294614312644</v>
      </c>
      <c r="H131" s="8">
        <f t="shared" si="3"/>
        <v>-0.10354537309612172</v>
      </c>
    </row>
    <row r="132" spans="1:8" x14ac:dyDescent="0.25">
      <c r="A132" s="2">
        <v>39903</v>
      </c>
      <c r="B132" s="3">
        <v>118.57</v>
      </c>
      <c r="C132" s="3">
        <v>76</v>
      </c>
      <c r="G132" s="8">
        <f t="shared" si="2"/>
        <v>8.4713200988015644E-2</v>
      </c>
      <c r="H132" s="8">
        <f t="shared" si="3"/>
        <v>8.5094231867504186E-2</v>
      </c>
    </row>
    <row r="133" spans="1:8" x14ac:dyDescent="0.25">
      <c r="A133" s="2">
        <v>39933</v>
      </c>
      <c r="B133" s="3">
        <v>129.19</v>
      </c>
      <c r="C133" s="3">
        <v>83.26</v>
      </c>
      <c r="G133" s="8">
        <f t="shared" si="2"/>
        <v>8.9567344184869738E-2</v>
      </c>
      <c r="H133" s="8">
        <f t="shared" si="3"/>
        <v>9.5526315789473751E-2</v>
      </c>
    </row>
    <row r="134" spans="1:8" x14ac:dyDescent="0.25">
      <c r="A134" s="2">
        <v>39962</v>
      </c>
      <c r="B134" s="3">
        <v>135.41999999999999</v>
      </c>
      <c r="C134" s="3">
        <v>87.77</v>
      </c>
      <c r="G134" s="8">
        <f t="shared" si="2"/>
        <v>4.8223546714141884E-2</v>
      </c>
      <c r="H134" s="8">
        <f t="shared" si="3"/>
        <v>5.4167667547441636E-2</v>
      </c>
    </row>
    <row r="135" spans="1:8" x14ac:dyDescent="0.25">
      <c r="A135" s="2">
        <v>39994</v>
      </c>
      <c r="B135" s="3">
        <v>135.41999999999999</v>
      </c>
      <c r="C135" s="3">
        <v>87.92</v>
      </c>
      <c r="G135" s="8">
        <f t="shared" si="2"/>
        <v>0</v>
      </c>
      <c r="H135" s="8">
        <f t="shared" si="3"/>
        <v>1.7090121909536936E-3</v>
      </c>
    </row>
    <row r="136" spans="1:8" x14ac:dyDescent="0.25">
      <c r="A136" s="2">
        <v>40025</v>
      </c>
      <c r="B136" s="3">
        <v>144.96</v>
      </c>
      <c r="C136" s="3">
        <v>94.51</v>
      </c>
      <c r="G136" s="8">
        <f t="shared" si="2"/>
        <v>7.0447496677005034E-2</v>
      </c>
      <c r="H136" s="8">
        <f t="shared" si="3"/>
        <v>7.4954504094631516E-2</v>
      </c>
    </row>
    <row r="137" spans="1:8" x14ac:dyDescent="0.25">
      <c r="A137" s="2">
        <v>40056</v>
      </c>
      <c r="B137" s="3">
        <v>150.91</v>
      </c>
      <c r="C137" s="3">
        <v>97.73</v>
      </c>
      <c r="G137" s="8">
        <f t="shared" si="2"/>
        <v>4.1045805739514267E-2</v>
      </c>
      <c r="H137" s="8">
        <f t="shared" si="3"/>
        <v>3.4070468733467342E-2</v>
      </c>
    </row>
    <row r="138" spans="1:8" x14ac:dyDescent="0.25">
      <c r="A138" s="2">
        <v>40086</v>
      </c>
      <c r="B138" s="3">
        <v>157.37</v>
      </c>
      <c r="C138" s="3">
        <v>101.47</v>
      </c>
      <c r="G138" s="8">
        <f t="shared" ref="G138:G201" si="4">(B138-B137)/B137</f>
        <v>4.280697104234317E-2</v>
      </c>
      <c r="H138" s="8">
        <f t="shared" ref="H138:H201" si="5">(C138-C137)/C137</f>
        <v>3.8268699478154047E-2</v>
      </c>
    </row>
    <row r="139" spans="1:8" x14ac:dyDescent="0.25">
      <c r="A139" s="2">
        <v>40116</v>
      </c>
      <c r="B139" s="3">
        <v>154.43</v>
      </c>
      <c r="C139" s="3">
        <v>99.47</v>
      </c>
      <c r="G139" s="8">
        <f t="shared" si="4"/>
        <v>-1.8682086801804648E-2</v>
      </c>
      <c r="H139" s="8">
        <f t="shared" si="5"/>
        <v>-1.9710259189908347E-2</v>
      </c>
    </row>
    <row r="140" spans="1:8" x14ac:dyDescent="0.25">
      <c r="A140" s="2">
        <v>40147</v>
      </c>
      <c r="B140" s="3">
        <v>162.62</v>
      </c>
      <c r="C140" s="3">
        <v>105.31</v>
      </c>
      <c r="G140" s="8">
        <f t="shared" si="4"/>
        <v>5.3033736968205646E-2</v>
      </c>
      <c r="H140" s="8">
        <f t="shared" si="5"/>
        <v>5.8711169196742768E-2</v>
      </c>
    </row>
    <row r="141" spans="1:8" x14ac:dyDescent="0.25">
      <c r="A141" s="2">
        <v>40178</v>
      </c>
      <c r="B141" s="3">
        <v>167.31</v>
      </c>
      <c r="C141" s="3">
        <v>107.43</v>
      </c>
      <c r="G141" s="8">
        <f t="shared" si="4"/>
        <v>2.8840241052761024E-2</v>
      </c>
      <c r="H141" s="8">
        <f t="shared" si="5"/>
        <v>2.0131041686449573E-2</v>
      </c>
    </row>
    <row r="142" spans="1:8" x14ac:dyDescent="0.25">
      <c r="A142" s="2">
        <v>40207</v>
      </c>
      <c r="B142" s="3">
        <v>163.05000000000001</v>
      </c>
      <c r="C142" s="3">
        <v>103.63</v>
      </c>
      <c r="G142" s="8">
        <f t="shared" si="4"/>
        <v>-2.5461717769410024E-2</v>
      </c>
      <c r="H142" s="8">
        <f t="shared" si="5"/>
        <v>-3.5371870054919589E-2</v>
      </c>
    </row>
    <row r="143" spans="1:8" x14ac:dyDescent="0.25">
      <c r="A143" s="2">
        <v>40235</v>
      </c>
      <c r="B143" s="3">
        <v>169.33</v>
      </c>
      <c r="C143" s="3">
        <v>106.76</v>
      </c>
      <c r="G143" s="8">
        <f t="shared" si="4"/>
        <v>3.8515792701625272E-2</v>
      </c>
      <c r="H143" s="8">
        <f t="shared" si="5"/>
        <v>3.0203608993534786E-2</v>
      </c>
    </row>
    <row r="144" spans="1:8" x14ac:dyDescent="0.25">
      <c r="A144" s="2">
        <v>40268</v>
      </c>
      <c r="B144" s="3">
        <v>179.2</v>
      </c>
      <c r="C144" s="3">
        <v>113.1</v>
      </c>
      <c r="G144" s="8">
        <f t="shared" si="4"/>
        <v>5.8288548987184642E-2</v>
      </c>
      <c r="H144" s="8">
        <f t="shared" si="5"/>
        <v>5.9385537654552165E-2</v>
      </c>
    </row>
    <row r="145" spans="1:8" x14ac:dyDescent="0.25">
      <c r="A145" s="2">
        <v>40298</v>
      </c>
      <c r="B145" s="3">
        <v>182.51</v>
      </c>
      <c r="C145" s="3">
        <v>114.88</v>
      </c>
      <c r="G145" s="8">
        <f t="shared" si="4"/>
        <v>1.8470982142857157E-2</v>
      </c>
      <c r="H145" s="8">
        <f t="shared" si="5"/>
        <v>1.5738284703801956E-2</v>
      </c>
    </row>
    <row r="146" spans="1:8" x14ac:dyDescent="0.25">
      <c r="A146" s="2">
        <v>40329</v>
      </c>
      <c r="B146" s="3">
        <v>169.73</v>
      </c>
      <c r="C146" s="3">
        <v>105.55</v>
      </c>
      <c r="G146" s="8">
        <f t="shared" si="4"/>
        <v>-7.0023560352857381E-2</v>
      </c>
      <c r="H146" s="8">
        <f t="shared" si="5"/>
        <v>-8.1215181058495817E-2</v>
      </c>
    </row>
    <row r="147" spans="1:8" x14ac:dyDescent="0.25">
      <c r="A147" s="2">
        <v>40359</v>
      </c>
      <c r="B147" s="3">
        <v>161.74</v>
      </c>
      <c r="C147" s="3">
        <v>99.89</v>
      </c>
      <c r="G147" s="8">
        <f t="shared" si="4"/>
        <v>-4.707476580451294E-2</v>
      </c>
      <c r="H147" s="8">
        <f t="shared" si="5"/>
        <v>-5.3623874940786326E-2</v>
      </c>
    </row>
    <row r="148" spans="1:8" x14ac:dyDescent="0.25">
      <c r="A148" s="2">
        <v>40389</v>
      </c>
      <c r="B148" s="3">
        <v>169.97</v>
      </c>
      <c r="C148" s="3">
        <v>106.83</v>
      </c>
      <c r="G148" s="8">
        <f t="shared" si="4"/>
        <v>5.0884135031532024E-2</v>
      </c>
      <c r="H148" s="8">
        <f t="shared" si="5"/>
        <v>6.94764240664731E-2</v>
      </c>
    </row>
    <row r="149" spans="1:8" x14ac:dyDescent="0.25">
      <c r="A149" s="2">
        <v>40421</v>
      </c>
      <c r="B149" s="3">
        <v>163.33000000000001</v>
      </c>
      <c r="C149" s="3">
        <v>102.01</v>
      </c>
      <c r="G149" s="8">
        <f t="shared" si="4"/>
        <v>-3.9065717479555138E-2</v>
      </c>
      <c r="H149" s="8">
        <f t="shared" si="5"/>
        <v>-4.5118412430965024E-2</v>
      </c>
    </row>
    <row r="150" spans="1:8" x14ac:dyDescent="0.25">
      <c r="A150" s="2">
        <v>40451</v>
      </c>
      <c r="B150" s="3">
        <v>180.09</v>
      </c>
      <c r="C150" s="3">
        <v>111.24</v>
      </c>
      <c r="G150" s="8">
        <f t="shared" si="4"/>
        <v>0.10261433906814418</v>
      </c>
      <c r="H150" s="8">
        <f t="shared" si="5"/>
        <v>9.0481325360258699E-2</v>
      </c>
    </row>
    <row r="151" spans="1:8" x14ac:dyDescent="0.25">
      <c r="A151" s="2">
        <v>40480</v>
      </c>
      <c r="B151" s="3">
        <v>186.51</v>
      </c>
      <c r="C151" s="3">
        <v>115.58</v>
      </c>
      <c r="G151" s="8">
        <f t="shared" si="4"/>
        <v>3.5648842245543821E-2</v>
      </c>
      <c r="H151" s="8">
        <f t="shared" si="5"/>
        <v>3.9014742898238079E-2</v>
      </c>
    </row>
    <row r="152" spans="1:8" x14ac:dyDescent="0.25">
      <c r="A152" s="2">
        <v>40512</v>
      </c>
      <c r="B152" s="3">
        <v>186.76</v>
      </c>
      <c r="C152" s="3">
        <v>115.63</v>
      </c>
      <c r="G152" s="8">
        <f t="shared" si="4"/>
        <v>1.3404107018390435E-3</v>
      </c>
      <c r="H152" s="8">
        <f t="shared" si="5"/>
        <v>4.3260079598544005E-4</v>
      </c>
    </row>
    <row r="153" spans="1:8" x14ac:dyDescent="0.25">
      <c r="A153" s="2">
        <v>40543</v>
      </c>
      <c r="B153" s="3">
        <v>196.93</v>
      </c>
      <c r="C153" s="3">
        <v>123.3</v>
      </c>
      <c r="G153" s="8">
        <f t="shared" si="4"/>
        <v>5.4454915399443221E-2</v>
      </c>
      <c r="H153" s="8">
        <f t="shared" si="5"/>
        <v>6.6332266712790813E-2</v>
      </c>
    </row>
    <row r="154" spans="1:8" x14ac:dyDescent="0.25">
      <c r="A154" s="2">
        <v>40574</v>
      </c>
      <c r="B154" s="3">
        <v>202.53</v>
      </c>
      <c r="C154" s="3">
        <v>126.22</v>
      </c>
      <c r="G154" s="8">
        <f t="shared" si="4"/>
        <v>2.8436500279287028E-2</v>
      </c>
      <c r="H154" s="8">
        <f t="shared" si="5"/>
        <v>2.3682076236820778E-2</v>
      </c>
    </row>
    <row r="155" spans="1:8" x14ac:dyDescent="0.25">
      <c r="A155" s="2">
        <v>40602</v>
      </c>
      <c r="B155" s="3">
        <v>210.95</v>
      </c>
      <c r="C155" s="3">
        <v>130.37</v>
      </c>
      <c r="G155" s="8">
        <f t="shared" si="4"/>
        <v>4.1574087789463227E-2</v>
      </c>
      <c r="H155" s="8">
        <f t="shared" si="5"/>
        <v>3.2879099984154697E-2</v>
      </c>
    </row>
    <row r="156" spans="1:8" x14ac:dyDescent="0.25">
      <c r="A156" s="2">
        <v>40633</v>
      </c>
      <c r="B156" s="3">
        <v>216.48</v>
      </c>
      <c r="C156" s="3">
        <v>130.47</v>
      </c>
      <c r="G156" s="8">
        <f t="shared" si="4"/>
        <v>2.6214742830054521E-2</v>
      </c>
      <c r="H156" s="8">
        <f t="shared" si="5"/>
        <v>7.6704763365800658E-4</v>
      </c>
    </row>
    <row r="157" spans="1:8" x14ac:dyDescent="0.25">
      <c r="A157" s="2">
        <v>40662</v>
      </c>
      <c r="B157" s="3">
        <v>223.59</v>
      </c>
      <c r="C157" s="3">
        <v>134.41999999999999</v>
      </c>
      <c r="G157" s="8">
        <f t="shared" si="4"/>
        <v>3.2843680709534431E-2</v>
      </c>
      <c r="H157" s="8">
        <f t="shared" si="5"/>
        <v>3.0275159040392342E-2</v>
      </c>
    </row>
    <row r="158" spans="1:8" x14ac:dyDescent="0.25">
      <c r="A158" s="2">
        <v>40694</v>
      </c>
      <c r="B158" s="3">
        <v>222.69</v>
      </c>
      <c r="C158" s="3">
        <v>132.87</v>
      </c>
      <c r="G158" s="8">
        <f t="shared" si="4"/>
        <v>-4.0252247417147712E-3</v>
      </c>
      <c r="H158" s="8">
        <f t="shared" si="5"/>
        <v>-1.1531022169319916E-2</v>
      </c>
    </row>
    <row r="159" spans="1:8" x14ac:dyDescent="0.25">
      <c r="A159" s="2">
        <v>40724</v>
      </c>
      <c r="B159" s="3">
        <v>220.54</v>
      </c>
      <c r="C159" s="3">
        <v>130.56</v>
      </c>
      <c r="G159" s="8">
        <f t="shared" si="4"/>
        <v>-9.6546769051147584E-3</v>
      </c>
      <c r="H159" s="8">
        <f t="shared" si="5"/>
        <v>-1.738541431474375E-2</v>
      </c>
    </row>
    <row r="160" spans="1:8" x14ac:dyDescent="0.25">
      <c r="A160" s="2">
        <v>40753</v>
      </c>
      <c r="B160" s="3">
        <v>212.44</v>
      </c>
      <c r="C160" s="3">
        <v>127.97</v>
      </c>
      <c r="G160" s="8">
        <f t="shared" si="4"/>
        <v>-3.6728031196154871E-2</v>
      </c>
      <c r="H160" s="8">
        <f t="shared" si="5"/>
        <v>-1.9837622549019635E-2</v>
      </c>
    </row>
    <row r="161" spans="1:8" x14ac:dyDescent="0.25">
      <c r="A161" s="2">
        <v>40786</v>
      </c>
      <c r="B161" s="3">
        <v>200.22</v>
      </c>
      <c r="C161" s="3">
        <v>120.8</v>
      </c>
      <c r="G161" s="8">
        <f t="shared" si="4"/>
        <v>-5.7522123893805302E-2</v>
      </c>
      <c r="H161" s="8">
        <f t="shared" si="5"/>
        <v>-5.6028756739860922E-2</v>
      </c>
    </row>
    <row r="162" spans="1:8" x14ac:dyDescent="0.25">
      <c r="A162" s="2">
        <v>40816</v>
      </c>
      <c r="B162" s="3">
        <v>185.16</v>
      </c>
      <c r="C162" s="3">
        <v>112.06</v>
      </c>
      <c r="G162" s="8">
        <f t="shared" si="4"/>
        <v>-7.5217261012885839E-2</v>
      </c>
      <c r="H162" s="8">
        <f t="shared" si="5"/>
        <v>-7.2350993377483408E-2</v>
      </c>
    </row>
    <row r="163" spans="1:8" x14ac:dyDescent="0.25">
      <c r="A163" s="2">
        <v>40847</v>
      </c>
      <c r="B163" s="3">
        <v>207.19</v>
      </c>
      <c r="C163" s="3">
        <v>124.32</v>
      </c>
      <c r="G163" s="8">
        <f t="shared" si="4"/>
        <v>0.11897818103262045</v>
      </c>
      <c r="H163" s="8">
        <f t="shared" si="5"/>
        <v>0.10940567553096547</v>
      </c>
    </row>
    <row r="164" spans="1:8" x14ac:dyDescent="0.25">
      <c r="A164" s="2">
        <v>40877</v>
      </c>
      <c r="B164" s="3">
        <v>207.64</v>
      </c>
      <c r="C164" s="3">
        <v>123.88</v>
      </c>
      <c r="G164" s="8">
        <f t="shared" si="4"/>
        <v>2.1719194941840275E-3</v>
      </c>
      <c r="H164" s="8">
        <f t="shared" si="5"/>
        <v>-3.5392535392535212E-3</v>
      </c>
    </row>
    <row r="165" spans="1:8" x14ac:dyDescent="0.25">
      <c r="A165" s="2">
        <v>40907</v>
      </c>
      <c r="B165" s="3">
        <v>210.02</v>
      </c>
      <c r="C165" s="3">
        <v>124.98</v>
      </c>
      <c r="G165" s="8">
        <f t="shared" si="4"/>
        <v>1.1462146021961201E-2</v>
      </c>
      <c r="H165" s="8">
        <f t="shared" si="5"/>
        <v>8.8795608653536376E-3</v>
      </c>
    </row>
    <row r="166" spans="1:8" x14ac:dyDescent="0.25">
      <c r="A166" s="2">
        <v>40939</v>
      </c>
      <c r="B166" s="3">
        <v>220.64</v>
      </c>
      <c r="C166" s="3">
        <v>130.82</v>
      </c>
      <c r="G166" s="8">
        <f t="shared" si="4"/>
        <v>5.0566612703551929E-2</v>
      </c>
      <c r="H166" s="8">
        <f t="shared" si="5"/>
        <v>4.6727476396223308E-2</v>
      </c>
    </row>
    <row r="167" spans="1:8" x14ac:dyDescent="0.25">
      <c r="A167" s="2">
        <v>40968</v>
      </c>
      <c r="B167" s="3">
        <v>230.83</v>
      </c>
      <c r="C167" s="3">
        <v>136.49</v>
      </c>
      <c r="G167" s="8">
        <f t="shared" si="4"/>
        <v>4.6183828861493956E-2</v>
      </c>
      <c r="H167" s="8">
        <f t="shared" si="5"/>
        <v>4.334199663660003E-2</v>
      </c>
    </row>
    <row r="168" spans="1:8" x14ac:dyDescent="0.25">
      <c r="A168" s="2">
        <v>40998</v>
      </c>
      <c r="B168" s="3">
        <v>236.2</v>
      </c>
      <c r="C168" s="3">
        <v>140.79</v>
      </c>
      <c r="G168" s="8">
        <f t="shared" si="4"/>
        <v>2.3263873846553637E-2</v>
      </c>
      <c r="H168" s="8">
        <f t="shared" si="5"/>
        <v>3.1504139497398949E-2</v>
      </c>
    </row>
    <row r="169" spans="1:8" x14ac:dyDescent="0.25">
      <c r="A169" s="2">
        <v>41029</v>
      </c>
      <c r="B169" s="3">
        <v>234.82</v>
      </c>
      <c r="C169" s="3">
        <v>139.88999999999999</v>
      </c>
      <c r="G169" s="8">
        <f t="shared" si="4"/>
        <v>-5.8425063505503621E-3</v>
      </c>
      <c r="H169" s="8">
        <f t="shared" si="5"/>
        <v>-6.3924994672917516E-3</v>
      </c>
    </row>
    <row r="170" spans="1:8" x14ac:dyDescent="0.25">
      <c r="A170" s="2">
        <v>41060</v>
      </c>
      <c r="B170" s="3">
        <v>219.59</v>
      </c>
      <c r="C170" s="3">
        <v>131.19999999999999</v>
      </c>
      <c r="G170" s="8">
        <f t="shared" si="4"/>
        <v>-6.4858189251341417E-2</v>
      </c>
      <c r="H170" s="8">
        <f t="shared" si="5"/>
        <v>-6.2120237329330176E-2</v>
      </c>
    </row>
    <row r="171" spans="1:8" x14ac:dyDescent="0.25">
      <c r="A171" s="2">
        <v>41089</v>
      </c>
      <c r="B171" s="3">
        <v>226.54</v>
      </c>
      <c r="C171" s="3">
        <v>136.31</v>
      </c>
      <c r="G171" s="8">
        <f t="shared" si="4"/>
        <v>3.1649892982376193E-2</v>
      </c>
      <c r="H171" s="8">
        <f t="shared" si="5"/>
        <v>3.8948170731707421E-2</v>
      </c>
    </row>
    <row r="172" spans="1:8" x14ac:dyDescent="0.25">
      <c r="A172" s="2">
        <v>41121</v>
      </c>
      <c r="B172" s="3">
        <v>228.19</v>
      </c>
      <c r="C172" s="3">
        <v>138.11000000000001</v>
      </c>
      <c r="G172" s="8">
        <f t="shared" si="4"/>
        <v>7.2834819457932628E-3</v>
      </c>
      <c r="H172" s="8">
        <f t="shared" si="5"/>
        <v>1.3205194042990327E-2</v>
      </c>
    </row>
    <row r="173" spans="1:8" x14ac:dyDescent="0.25">
      <c r="A173" s="2">
        <v>41152</v>
      </c>
      <c r="B173" s="3">
        <v>234.64</v>
      </c>
      <c r="C173" s="3">
        <v>141.24</v>
      </c>
      <c r="G173" s="8">
        <f t="shared" si="4"/>
        <v>2.8265918751917214E-2</v>
      </c>
      <c r="H173" s="8">
        <f t="shared" si="5"/>
        <v>2.2663094634711427E-2</v>
      </c>
    </row>
    <row r="174" spans="1:8" x14ac:dyDescent="0.25">
      <c r="A174" s="2">
        <v>41180</v>
      </c>
      <c r="B174" s="3">
        <v>239.28</v>
      </c>
      <c r="C174" s="3">
        <v>144.77000000000001</v>
      </c>
      <c r="G174" s="8">
        <f t="shared" si="4"/>
        <v>1.9774974428912441E-2</v>
      </c>
      <c r="H174" s="8">
        <f t="shared" si="5"/>
        <v>2.4992919852732942E-2</v>
      </c>
    </row>
    <row r="175" spans="1:8" x14ac:dyDescent="0.25">
      <c r="A175" s="2">
        <v>41213</v>
      </c>
      <c r="B175" s="3">
        <v>237.74</v>
      </c>
      <c r="C175" s="3">
        <v>142.1</v>
      </c>
      <c r="G175" s="8">
        <f t="shared" si="4"/>
        <v>-6.4359745904379474E-3</v>
      </c>
      <c r="H175" s="8">
        <f t="shared" si="5"/>
        <v>-1.8443047592733408E-2</v>
      </c>
    </row>
    <row r="176" spans="1:8" x14ac:dyDescent="0.25">
      <c r="A176" s="2">
        <v>41243</v>
      </c>
      <c r="B176" s="3">
        <v>238.73</v>
      </c>
      <c r="C176" s="3">
        <v>142.9</v>
      </c>
      <c r="G176" s="8">
        <f t="shared" si="4"/>
        <v>4.164213005804579E-3</v>
      </c>
      <c r="H176" s="8">
        <f t="shared" si="5"/>
        <v>5.6298381421534937E-3</v>
      </c>
    </row>
    <row r="177" spans="1:8" x14ac:dyDescent="0.25">
      <c r="A177" s="2">
        <v>41274</v>
      </c>
      <c r="B177" s="3">
        <v>241.26</v>
      </c>
      <c r="C177" s="3">
        <v>144.13999999999999</v>
      </c>
      <c r="G177" s="8">
        <f t="shared" si="4"/>
        <v>1.0597746408076075E-2</v>
      </c>
      <c r="H177" s="8">
        <f t="shared" si="5"/>
        <v>8.6773967809655739E-3</v>
      </c>
    </row>
    <row r="178" spans="1:8" x14ac:dyDescent="0.25">
      <c r="A178" s="2">
        <v>41305</v>
      </c>
      <c r="B178" s="3">
        <v>255.12</v>
      </c>
      <c r="C178" s="3">
        <v>151.71</v>
      </c>
      <c r="G178" s="8">
        <f t="shared" si="4"/>
        <v>5.744839592141264E-2</v>
      </c>
      <c r="H178" s="8">
        <f t="shared" si="5"/>
        <v>5.2518384903566133E-2</v>
      </c>
    </row>
    <row r="179" spans="1:8" x14ac:dyDescent="0.25">
      <c r="A179" s="2">
        <v>41333</v>
      </c>
      <c r="B179" s="3">
        <v>257.75</v>
      </c>
      <c r="C179" s="3">
        <v>153.56</v>
      </c>
      <c r="G179" s="8">
        <f t="shared" si="4"/>
        <v>1.0308874255252412E-2</v>
      </c>
      <c r="H179" s="8">
        <f t="shared" si="5"/>
        <v>1.2194318106914469E-2</v>
      </c>
    </row>
    <row r="180" spans="1:8" x14ac:dyDescent="0.25">
      <c r="A180" s="2">
        <v>41362</v>
      </c>
      <c r="B180" s="3">
        <v>270.3</v>
      </c>
      <c r="C180" s="3">
        <v>159.26</v>
      </c>
      <c r="G180" s="8">
        <f t="shared" si="4"/>
        <v>4.8690591658583943E-2</v>
      </c>
      <c r="H180" s="8">
        <f t="shared" si="5"/>
        <v>3.7119041417035613E-2</v>
      </c>
    </row>
    <row r="181" spans="1:8" x14ac:dyDescent="0.25">
      <c r="A181" s="2">
        <v>41394</v>
      </c>
      <c r="B181" s="3">
        <v>274.68</v>
      </c>
      <c r="C181" s="3">
        <v>162.36000000000001</v>
      </c>
      <c r="G181" s="8">
        <f t="shared" si="4"/>
        <v>1.6204217536071014E-2</v>
      </c>
      <c r="H181" s="8">
        <f t="shared" si="5"/>
        <v>1.9465025744066451E-2</v>
      </c>
    </row>
    <row r="182" spans="1:8" x14ac:dyDescent="0.25">
      <c r="A182" s="2">
        <v>41425</v>
      </c>
      <c r="B182" s="3">
        <v>280</v>
      </c>
      <c r="C182" s="3">
        <v>165.66</v>
      </c>
      <c r="G182" s="8">
        <f t="shared" si="4"/>
        <v>1.936799184505604E-2</v>
      </c>
      <c r="H182" s="8">
        <f t="shared" si="5"/>
        <v>2.0325203252032412E-2</v>
      </c>
    </row>
    <row r="183" spans="1:8" x14ac:dyDescent="0.25">
      <c r="A183" s="2">
        <v>41453</v>
      </c>
      <c r="B183" s="3">
        <v>277.52</v>
      </c>
      <c r="C183" s="3">
        <v>163.37</v>
      </c>
      <c r="G183" s="8">
        <f t="shared" si="4"/>
        <v>-8.8571428571429228E-3</v>
      </c>
      <c r="H183" s="8">
        <f t="shared" si="5"/>
        <v>-1.3823493903175131E-2</v>
      </c>
    </row>
    <row r="184" spans="1:8" x14ac:dyDescent="0.25">
      <c r="A184" s="2">
        <v>41486</v>
      </c>
      <c r="B184" s="3">
        <v>293.52999999999997</v>
      </c>
      <c r="C184" s="3">
        <v>171.89</v>
      </c>
      <c r="G184" s="8">
        <f t="shared" si="4"/>
        <v>5.7689535889305248E-2</v>
      </c>
      <c r="H184" s="8">
        <f t="shared" si="5"/>
        <v>5.2151557813551949E-2</v>
      </c>
    </row>
    <row r="185" spans="1:8" x14ac:dyDescent="0.25">
      <c r="A185" s="2">
        <v>41516</v>
      </c>
      <c r="B185" s="3">
        <v>284.88</v>
      </c>
      <c r="C185" s="3">
        <v>167.04</v>
      </c>
      <c r="G185" s="8">
        <f t="shared" si="4"/>
        <v>-2.9468878819882048E-2</v>
      </c>
      <c r="H185" s="8">
        <f t="shared" si="5"/>
        <v>-2.8215719355401681E-2</v>
      </c>
    </row>
    <row r="186" spans="1:8" x14ac:dyDescent="0.25">
      <c r="A186" s="2">
        <v>41547</v>
      </c>
      <c r="B186" s="3">
        <v>295.33999999999997</v>
      </c>
      <c r="C186" s="3">
        <v>172.49</v>
      </c>
      <c r="G186" s="8">
        <f t="shared" si="4"/>
        <v>3.6717214265655641E-2</v>
      </c>
      <c r="H186" s="8">
        <f t="shared" si="5"/>
        <v>3.2626915708812362E-2</v>
      </c>
    </row>
    <row r="187" spans="1:8" x14ac:dyDescent="0.25">
      <c r="A187" s="2">
        <v>41578</v>
      </c>
      <c r="B187" s="3">
        <v>310.52999999999997</v>
      </c>
      <c r="C187" s="3">
        <v>180.08</v>
      </c>
      <c r="G187" s="8">
        <f t="shared" si="4"/>
        <v>5.1432247579061417E-2</v>
      </c>
      <c r="H187" s="8">
        <f t="shared" si="5"/>
        <v>4.4002550872514368E-2</v>
      </c>
    </row>
    <row r="188" spans="1:8" x14ac:dyDescent="0.25">
      <c r="A188" s="2">
        <v>41607</v>
      </c>
      <c r="B188" s="3">
        <v>320.5</v>
      </c>
      <c r="C188" s="3">
        <v>185.09</v>
      </c>
      <c r="G188" s="8">
        <f t="shared" si="4"/>
        <v>3.2106398737642185E-2</v>
      </c>
      <c r="H188" s="8">
        <f t="shared" si="5"/>
        <v>2.7820968458462852E-2</v>
      </c>
    </row>
    <row r="189" spans="1:8" x14ac:dyDescent="0.25">
      <c r="A189" s="2">
        <v>41639</v>
      </c>
      <c r="B189" s="3">
        <v>329.54</v>
      </c>
      <c r="C189" s="3">
        <v>189.97</v>
      </c>
      <c r="G189" s="8">
        <f t="shared" si="4"/>
        <v>2.820592823712955E-2</v>
      </c>
      <c r="H189" s="8">
        <f t="shared" si="5"/>
        <v>2.6365551893673324E-2</v>
      </c>
    </row>
    <row r="190" spans="1:8" x14ac:dyDescent="0.25">
      <c r="A190" s="2">
        <v>41670</v>
      </c>
      <c r="B190" s="3">
        <v>314.63</v>
      </c>
      <c r="C190" s="3">
        <v>183.46</v>
      </c>
      <c r="G190" s="8">
        <f t="shared" si="4"/>
        <v>-4.5244886811919717E-2</v>
      </c>
      <c r="H190" s="8">
        <f t="shared" si="5"/>
        <v>-3.4268568721377013E-2</v>
      </c>
    </row>
    <row r="191" spans="1:8" x14ac:dyDescent="0.25">
      <c r="A191" s="2">
        <v>41698</v>
      </c>
      <c r="B191" s="3">
        <v>330.82</v>
      </c>
      <c r="C191" s="3">
        <v>191.95</v>
      </c>
      <c r="G191" s="8">
        <f t="shared" si="4"/>
        <v>5.1457267266312806E-2</v>
      </c>
      <c r="H191" s="8">
        <f t="shared" si="5"/>
        <v>4.627711762782067E-2</v>
      </c>
    </row>
    <row r="192" spans="1:8" x14ac:dyDescent="0.25">
      <c r="A192" s="2">
        <v>41729</v>
      </c>
      <c r="B192" s="3">
        <v>334.82</v>
      </c>
      <c r="C192" s="3">
        <v>193.19</v>
      </c>
      <c r="G192" s="8">
        <f t="shared" si="4"/>
        <v>1.2091167402212683E-2</v>
      </c>
      <c r="H192" s="8">
        <f t="shared" si="5"/>
        <v>6.4600156290701184E-3</v>
      </c>
    </row>
    <row r="193" spans="1:8" x14ac:dyDescent="0.25">
      <c r="A193" s="2">
        <v>41759</v>
      </c>
      <c r="B193" s="3">
        <v>333.96</v>
      </c>
      <c r="C193" s="3">
        <v>194.28</v>
      </c>
      <c r="G193" s="8">
        <f t="shared" si="4"/>
        <v>-2.5685442924556884E-3</v>
      </c>
      <c r="H193" s="8">
        <f t="shared" si="5"/>
        <v>5.6421139810549376E-3</v>
      </c>
    </row>
    <row r="194" spans="1:8" x14ac:dyDescent="0.25">
      <c r="A194" s="2">
        <v>41789</v>
      </c>
      <c r="B194" s="3">
        <v>341.61</v>
      </c>
      <c r="C194" s="3">
        <v>198.78</v>
      </c>
      <c r="G194" s="8">
        <f t="shared" si="4"/>
        <v>2.2906934962271034E-2</v>
      </c>
      <c r="H194" s="8">
        <f t="shared" si="5"/>
        <v>2.3162445954292774E-2</v>
      </c>
    </row>
    <row r="195" spans="1:8" x14ac:dyDescent="0.25">
      <c r="A195" s="2">
        <v>41820</v>
      </c>
      <c r="B195" s="3">
        <v>346.09</v>
      </c>
      <c r="C195" s="3">
        <v>202.95</v>
      </c>
      <c r="G195" s="8">
        <f t="shared" si="4"/>
        <v>1.3114370188226226E-2</v>
      </c>
      <c r="H195" s="8">
        <f t="shared" si="5"/>
        <v>2.0977965590099543E-2</v>
      </c>
    </row>
    <row r="196" spans="1:8" x14ac:dyDescent="0.25">
      <c r="A196" s="2">
        <v>41851</v>
      </c>
      <c r="B196" s="3">
        <v>339.93</v>
      </c>
      <c r="C196" s="3">
        <v>200.02</v>
      </c>
      <c r="G196" s="8">
        <f t="shared" si="4"/>
        <v>-1.779883845242558E-2</v>
      </c>
      <c r="H196" s="8">
        <f t="shared" si="5"/>
        <v>-1.44370534614436E-2</v>
      </c>
    </row>
    <row r="197" spans="1:8" x14ac:dyDescent="0.25">
      <c r="A197" s="2">
        <v>41880</v>
      </c>
      <c r="B197" s="3">
        <v>356.86</v>
      </c>
      <c r="C197" s="3">
        <v>207.91</v>
      </c>
      <c r="G197" s="8">
        <f t="shared" si="4"/>
        <v>4.9804371488247602E-2</v>
      </c>
      <c r="H197" s="8">
        <f t="shared" si="5"/>
        <v>3.9446055394460486E-2</v>
      </c>
    </row>
    <row r="198" spans="1:8" x14ac:dyDescent="0.25">
      <c r="A198" s="2">
        <v>41912</v>
      </c>
      <c r="B198" s="3">
        <v>349.81</v>
      </c>
      <c r="C198" s="3">
        <v>204.57</v>
      </c>
      <c r="G198" s="8">
        <f t="shared" si="4"/>
        <v>-1.975564647200586E-2</v>
      </c>
      <c r="H198" s="8">
        <f t="shared" si="5"/>
        <v>-1.6064643355297982E-2</v>
      </c>
    </row>
    <row r="199" spans="1:8" x14ac:dyDescent="0.25">
      <c r="A199" s="2">
        <v>41943</v>
      </c>
      <c r="B199" s="3">
        <v>363.19</v>
      </c>
      <c r="C199" s="3">
        <v>209.44</v>
      </c>
      <c r="G199" s="8">
        <f t="shared" si="4"/>
        <v>3.824933535347759E-2</v>
      </c>
      <c r="H199" s="8">
        <f t="shared" si="5"/>
        <v>2.380603216502911E-2</v>
      </c>
    </row>
    <row r="200" spans="1:8" x14ac:dyDescent="0.25">
      <c r="A200" s="2">
        <v>41971</v>
      </c>
      <c r="B200" s="3">
        <v>373.95</v>
      </c>
      <c r="C200" s="3">
        <v>214.84</v>
      </c>
      <c r="G200" s="8">
        <f t="shared" si="4"/>
        <v>2.9626366364712661E-2</v>
      </c>
      <c r="H200" s="8">
        <f t="shared" si="5"/>
        <v>2.5783040488922868E-2</v>
      </c>
    </row>
    <row r="201" spans="1:8" x14ac:dyDescent="0.25">
      <c r="A201" s="2">
        <v>42004</v>
      </c>
      <c r="B201" s="3">
        <v>376.43</v>
      </c>
      <c r="C201" s="3">
        <v>214.08</v>
      </c>
      <c r="G201" s="8">
        <f t="shared" si="4"/>
        <v>6.6319026607835757E-3</v>
      </c>
      <c r="H201" s="8">
        <f t="shared" si="5"/>
        <v>-3.5375162911934037E-3</v>
      </c>
    </row>
    <row r="202" spans="1:8" x14ac:dyDescent="0.25">
      <c r="A202" s="2">
        <v>42034</v>
      </c>
      <c r="B202" s="3">
        <v>368.96</v>
      </c>
      <c r="C202" s="3">
        <v>207.97</v>
      </c>
      <c r="G202" s="8">
        <f t="shared" ref="G202:G224" si="6">(B202-B201)/B201</f>
        <v>-1.9844326966501149E-2</v>
      </c>
      <c r="H202" s="8">
        <f t="shared" ref="H202:H224" si="7">(C202-C201)/C201</f>
        <v>-2.854073243647241E-2</v>
      </c>
    </row>
    <row r="203" spans="1:8" x14ac:dyDescent="0.25">
      <c r="A203" s="2">
        <v>42062</v>
      </c>
      <c r="B203" s="3">
        <v>387.62</v>
      </c>
      <c r="C203" s="3">
        <v>219.98</v>
      </c>
      <c r="G203" s="8">
        <f t="shared" si="6"/>
        <v>5.0574588031222965E-2</v>
      </c>
      <c r="H203" s="8">
        <f t="shared" si="7"/>
        <v>5.7748713756791803E-2</v>
      </c>
    </row>
    <row r="204" spans="1:8" x14ac:dyDescent="0.25">
      <c r="A204" s="2">
        <v>42094</v>
      </c>
      <c r="B204" s="3">
        <v>386.58</v>
      </c>
      <c r="C204" s="3">
        <v>216.7</v>
      </c>
      <c r="G204" s="8">
        <f t="shared" si="6"/>
        <v>-2.6830400908106405E-3</v>
      </c>
      <c r="H204" s="8">
        <f t="shared" si="7"/>
        <v>-1.4910446404218571E-2</v>
      </c>
    </row>
    <row r="205" spans="1:8" x14ac:dyDescent="0.25">
      <c r="A205" s="2">
        <v>42124</v>
      </c>
      <c r="B205" s="3">
        <v>384.03</v>
      </c>
      <c r="C205" s="3">
        <v>218.62</v>
      </c>
      <c r="G205" s="8">
        <f t="shared" si="6"/>
        <v>-6.5963060686016128E-3</v>
      </c>
      <c r="H205" s="8">
        <f t="shared" si="7"/>
        <v>8.8601753576373603E-3</v>
      </c>
    </row>
    <row r="206" spans="1:8" x14ac:dyDescent="0.25">
      <c r="A206" s="2">
        <v>42153</v>
      </c>
      <c r="B206" s="3">
        <v>393.63</v>
      </c>
      <c r="C206" s="3">
        <v>221.38</v>
      </c>
      <c r="G206" s="8">
        <f t="shared" si="6"/>
        <v>2.4998047027576031E-2</v>
      </c>
      <c r="H206" s="8">
        <f t="shared" si="7"/>
        <v>1.2624645503613535E-2</v>
      </c>
    </row>
    <row r="207" spans="1:8" x14ac:dyDescent="0.25">
      <c r="A207" s="2">
        <v>42185</v>
      </c>
      <c r="B207" s="3">
        <v>387.74</v>
      </c>
      <c r="C207" s="3">
        <v>217.08</v>
      </c>
      <c r="G207" s="8">
        <f t="shared" si="6"/>
        <v>-1.4963290399613817E-2</v>
      </c>
      <c r="H207" s="8">
        <f t="shared" si="7"/>
        <v>-1.9423615502755367E-2</v>
      </c>
    </row>
    <row r="208" spans="1:8" x14ac:dyDescent="0.25">
      <c r="A208" s="2">
        <v>42216</v>
      </c>
      <c r="B208" s="3">
        <v>393.38</v>
      </c>
      <c r="C208" s="3">
        <v>221.31</v>
      </c>
      <c r="G208" s="8">
        <f t="shared" si="6"/>
        <v>1.4545829679682225E-2</v>
      </c>
      <c r="H208" s="8">
        <f t="shared" si="7"/>
        <v>1.9485903814261976E-2</v>
      </c>
    </row>
    <row r="209" spans="1:8" x14ac:dyDescent="0.25">
      <c r="A209" s="2">
        <v>42247</v>
      </c>
      <c r="B209" s="3">
        <v>370.01</v>
      </c>
      <c r="C209" s="3">
        <v>207.75</v>
      </c>
      <c r="G209" s="8">
        <f t="shared" si="6"/>
        <v>-5.9408205806090818E-2</v>
      </c>
      <c r="H209" s="8">
        <f t="shared" si="7"/>
        <v>-6.1271519587908371E-2</v>
      </c>
    </row>
    <row r="210" spans="1:8" x14ac:dyDescent="0.25">
      <c r="A210" s="2">
        <v>42277</v>
      </c>
      <c r="B210" s="3">
        <v>361.67</v>
      </c>
      <c r="C210" s="3">
        <v>202.15</v>
      </c>
      <c r="G210" s="8">
        <f t="shared" si="6"/>
        <v>-2.2539931353206602E-2</v>
      </c>
      <c r="H210" s="8">
        <f t="shared" si="7"/>
        <v>-2.6955475330926567E-2</v>
      </c>
    </row>
    <row r="211" spans="1:8" x14ac:dyDescent="0.25">
      <c r="A211" s="2">
        <v>42307</v>
      </c>
      <c r="B211" s="3">
        <v>383.86</v>
      </c>
      <c r="C211" s="3">
        <v>218.74</v>
      </c>
      <c r="G211" s="8">
        <f t="shared" si="6"/>
        <v>6.1354273232504759E-2</v>
      </c>
      <c r="H211" s="8">
        <f t="shared" si="7"/>
        <v>8.2067771456838995E-2</v>
      </c>
    </row>
    <row r="212" spans="1:8" x14ac:dyDescent="0.25">
      <c r="A212" s="2">
        <v>42338</v>
      </c>
      <c r="B212" s="3">
        <v>383.37</v>
      </c>
      <c r="C212" s="3">
        <v>219.35</v>
      </c>
      <c r="G212" s="8">
        <f t="shared" si="6"/>
        <v>-1.2765070598655995E-3</v>
      </c>
      <c r="H212" s="8">
        <f t="shared" si="7"/>
        <v>2.7886989119501929E-3</v>
      </c>
    </row>
    <row r="213" spans="1:8" x14ac:dyDescent="0.25">
      <c r="A213" s="2">
        <v>42369</v>
      </c>
      <c r="B213" s="3">
        <v>376.02</v>
      </c>
      <c r="C213" s="3">
        <v>215.55</v>
      </c>
      <c r="G213" s="8">
        <f t="shared" si="6"/>
        <v>-1.9172079192425133E-2</v>
      </c>
      <c r="H213" s="8">
        <f t="shared" si="7"/>
        <v>-1.73239115568725E-2</v>
      </c>
    </row>
    <row r="214" spans="1:8" x14ac:dyDescent="0.25">
      <c r="A214" s="2">
        <v>42398</v>
      </c>
      <c r="B214" s="3">
        <v>354.26</v>
      </c>
      <c r="C214" s="3">
        <v>204.02</v>
      </c>
      <c r="G214" s="8">
        <f t="shared" si="6"/>
        <v>-5.7869262273283317E-2</v>
      </c>
      <c r="H214" s="8">
        <f t="shared" si="7"/>
        <v>-5.349106935745767E-2</v>
      </c>
    </row>
    <row r="215" spans="1:8" x14ac:dyDescent="0.25">
      <c r="A215" s="2">
        <v>42429</v>
      </c>
      <c r="B215" s="3">
        <v>357.95</v>
      </c>
      <c r="C215" s="3">
        <v>203.43</v>
      </c>
      <c r="G215" s="8">
        <f t="shared" si="6"/>
        <v>1.0416078586349003E-2</v>
      </c>
      <c r="H215" s="8">
        <f t="shared" si="7"/>
        <v>-2.8918733457504332E-3</v>
      </c>
    </row>
    <row r="216" spans="1:8" x14ac:dyDescent="0.25">
      <c r="A216" s="2">
        <v>42460</v>
      </c>
      <c r="B216" s="3">
        <v>383.44</v>
      </c>
      <c r="C216" s="3">
        <v>217.23</v>
      </c>
      <c r="G216" s="8">
        <f t="shared" si="6"/>
        <v>7.1211062997625391E-2</v>
      </c>
      <c r="H216" s="8">
        <f t="shared" si="7"/>
        <v>6.7836602271051386E-2</v>
      </c>
    </row>
    <row r="217" spans="1:8" x14ac:dyDescent="0.25">
      <c r="A217" s="2">
        <v>42489</v>
      </c>
      <c r="B217" s="3">
        <v>379.94</v>
      </c>
      <c r="C217" s="3">
        <v>218.23</v>
      </c>
      <c r="G217" s="8">
        <f t="shared" si="6"/>
        <v>-9.1278948466513663E-3</v>
      </c>
      <c r="H217" s="8">
        <f t="shared" si="7"/>
        <v>4.6034157344749804E-3</v>
      </c>
    </row>
    <row r="218" spans="1:8" x14ac:dyDescent="0.25">
      <c r="A218" s="2">
        <v>42521</v>
      </c>
      <c r="B218" s="3">
        <v>382.76</v>
      </c>
      <c r="C218" s="3">
        <v>222.06</v>
      </c>
      <c r="G218" s="8">
        <f t="shared" si="6"/>
        <v>7.4222245617728937E-3</v>
      </c>
      <c r="H218" s="8">
        <f t="shared" si="7"/>
        <v>1.7550290977409212E-2</v>
      </c>
    </row>
    <row r="219" spans="1:8" x14ac:dyDescent="0.25">
      <c r="A219" s="2">
        <v>42551</v>
      </c>
      <c r="B219" s="3">
        <v>382.99</v>
      </c>
      <c r="C219" s="3">
        <v>222.52</v>
      </c>
      <c r="G219" s="8">
        <f t="shared" si="6"/>
        <v>6.0089873550009984E-4</v>
      </c>
      <c r="H219" s="8">
        <f t="shared" si="7"/>
        <v>2.0715122039088891E-3</v>
      </c>
    </row>
    <row r="220" spans="1:8" x14ac:dyDescent="0.25">
      <c r="A220" s="2">
        <v>42580</v>
      </c>
      <c r="B220" s="3">
        <v>395.93</v>
      </c>
      <c r="C220" s="3">
        <v>230.89</v>
      </c>
      <c r="G220" s="8">
        <f t="shared" si="6"/>
        <v>3.3786782944724397E-2</v>
      </c>
      <c r="H220" s="8">
        <f t="shared" si="7"/>
        <v>3.7614596440769262E-2</v>
      </c>
    </row>
    <row r="221" spans="1:8" x14ac:dyDescent="0.25">
      <c r="A221" s="2">
        <v>42613</v>
      </c>
      <c r="B221" s="3">
        <v>398.1</v>
      </c>
      <c r="C221" s="3">
        <v>231.06</v>
      </c>
      <c r="G221" s="8">
        <f t="shared" si="6"/>
        <v>5.4807668022125522E-3</v>
      </c>
      <c r="H221" s="8">
        <f t="shared" si="7"/>
        <v>7.3628134609561233E-4</v>
      </c>
    </row>
    <row r="222" spans="1:8" x14ac:dyDescent="0.25">
      <c r="A222" s="2">
        <v>42643</v>
      </c>
      <c r="B222" s="3">
        <v>399.71</v>
      </c>
      <c r="C222" s="3">
        <v>231.21</v>
      </c>
      <c r="G222" s="8">
        <f t="shared" si="6"/>
        <v>4.0442099974879594E-3</v>
      </c>
      <c r="H222" s="8">
        <f t="shared" si="7"/>
        <v>6.4918203064141648E-4</v>
      </c>
    </row>
    <row r="223" spans="1:8" x14ac:dyDescent="0.25">
      <c r="A223" s="2">
        <v>42674</v>
      </c>
      <c r="B223" s="3">
        <v>392.26</v>
      </c>
      <c r="C223" s="3">
        <v>226.75</v>
      </c>
      <c r="G223" s="8">
        <f t="shared" si="6"/>
        <v>-1.8638512921868328E-2</v>
      </c>
      <c r="H223" s="8">
        <f t="shared" si="7"/>
        <v>-1.9289823104537036E-2</v>
      </c>
    </row>
    <row r="224" spans="1:8" x14ac:dyDescent="0.25">
      <c r="A224" s="2">
        <v>42704</v>
      </c>
      <c r="B224" s="3">
        <v>416.18</v>
      </c>
      <c r="C224" s="3">
        <v>234.75</v>
      </c>
      <c r="G224" s="8">
        <f t="shared" si="6"/>
        <v>6.0979962269923055E-2</v>
      </c>
      <c r="H224" s="8">
        <f t="shared" si="7"/>
        <v>3.5281146637265712E-2</v>
      </c>
    </row>
    <row r="227" spans="1:1" x14ac:dyDescent="0.25">
      <c r="A227" t="s">
        <v>7</v>
      </c>
    </row>
    <row r="228" spans="1:1" x14ac:dyDescent="0.25">
      <c r="A228" t="s">
        <v>8</v>
      </c>
    </row>
    <row r="229" spans="1:1" x14ac:dyDescent="0.25">
      <c r="A229" t="s">
        <v>9</v>
      </c>
    </row>
    <row r="230" spans="1:1" x14ac:dyDescent="0.25">
      <c r="A230" t="s">
        <v>10</v>
      </c>
    </row>
    <row r="231" spans="1:1" x14ac:dyDescent="0.25">
      <c r="A231" t="s">
        <v>11</v>
      </c>
    </row>
    <row r="232" spans="1:1" x14ac:dyDescent="0.25">
      <c r="A232" t="s">
        <v>12</v>
      </c>
    </row>
    <row r="233" spans="1:1" x14ac:dyDescent="0.25">
      <c r="A233" t="s">
        <v>13</v>
      </c>
    </row>
    <row r="234" spans="1:1" x14ac:dyDescent="0.25">
      <c r="A234" t="s">
        <v>14</v>
      </c>
    </row>
    <row r="235" spans="1:1" x14ac:dyDescent="0.25">
      <c r="A235" t="s">
        <v>15</v>
      </c>
    </row>
    <row r="236" spans="1:1" x14ac:dyDescent="0.25">
      <c r="A236" t="s">
        <v>16</v>
      </c>
    </row>
    <row r="237" spans="1:1" x14ac:dyDescent="0.25">
      <c r="A237" t="s">
        <v>17</v>
      </c>
    </row>
    <row r="238" spans="1:1" x14ac:dyDescent="0.25">
      <c r="A238" t="s">
        <v>18</v>
      </c>
    </row>
    <row r="239" spans="1:1" x14ac:dyDescent="0.25">
      <c r="A239" t="s">
        <v>19</v>
      </c>
    </row>
    <row r="240" spans="1:1" x14ac:dyDescent="0.25">
      <c r="A240" t="s">
        <v>20</v>
      </c>
    </row>
    <row r="241" spans="1:1" x14ac:dyDescent="0.25">
      <c r="A241" t="s">
        <v>21</v>
      </c>
    </row>
    <row r="242" spans="1:1" x14ac:dyDescent="0.25">
      <c r="A242" t="s">
        <v>22</v>
      </c>
    </row>
  </sheetData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History Index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2016-12-28T16:40:51Z</dcterms:created>
  <dcterms:modified xsi:type="dcterms:W3CDTF">2016-12-28T16:46:47Z</dcterms:modified>
</cp:coreProperties>
</file>