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arithmetisch" sheetId="1" r:id="rId4"/>
    <sheet name="geometrisch" sheetId="2" r:id="rId5"/>
  </sheets>
</workbook>
</file>

<file path=xl/sharedStrings.xml><?xml version="1.0" encoding="utf-8"?>
<sst xmlns="http://schemas.openxmlformats.org/spreadsheetml/2006/main" uniqueCount="11">
  <si/>
  <si>
    <t>Tabelle 1</t>
  </si>
  <si>
    <t>Book Value</t>
  </si>
  <si>
    <t>Market Value</t>
  </si>
  <si>
    <t>S&amp;P 500</t>
  </si>
  <si>
    <t>10yr BRK</t>
  </si>
  <si>
    <t>10yr S&amp;P</t>
  </si>
  <si>
    <t>MV %</t>
  </si>
  <si>
    <t>%</t>
  </si>
  <si>
    <t>10yr</t>
  </si>
  <si>
    <t>Diff.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</si>
</sst>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0.0"/>
    <numFmt numFmtId="60" formatCode="#,##0%"/>
    <numFmt numFmtId="61" formatCode="0.000"/>
  </numFmts>
  <fonts count="5">
    <font>
      <sz val="10"/>
      <color indexed="8"/>
      <name val="Helvetica Neue"/>
    </font>
    <font>
      <sz val="12"/>
      <color indexed="8"/>
      <name val="Helvetica Neue"/>
    </font>
    <font>
      <sz val="12"/>
      <color indexed="8"/>
      <name val="Helvetica"/>
    </font>
    <font>
      <b val="1"/>
      <sz val="10"/>
      <color indexed="8"/>
      <name val="Helvetica Neue"/>
    </font>
    <font>
      <sz val="12"/>
      <color indexed="8"/>
      <name val="Times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 wrapText="1"/>
    </xf>
    <xf numFmtId="0" fontId="3" fillId="3" borderId="2" applyNumberFormat="1" applyFont="1" applyFill="1" applyBorder="1" applyAlignment="1" applyProtection="0">
      <alignment vertical="top" wrapText="1"/>
    </xf>
    <xf numFmtId="59" fontId="4" borderId="3" applyNumberFormat="1" applyFont="1" applyFill="0" applyBorder="1" applyAlignment="1" applyProtection="0">
      <alignment horizontal="left" vertical="top" wrapText="1"/>
    </xf>
    <xf numFmtId="59" fontId="4" borderId="2" applyNumberFormat="1" applyFont="1" applyFill="0" applyBorder="1" applyAlignment="1" applyProtection="0">
      <alignment horizontal="left" vertical="top" wrapText="1"/>
    </xf>
    <xf numFmtId="0" fontId="0" borderId="2" applyNumberFormat="0" applyFont="1" applyFill="0" applyBorder="1" applyAlignment="1" applyProtection="0">
      <alignment vertical="top" wrapText="1"/>
    </xf>
    <xf numFmtId="0" fontId="3" fillId="3" borderId="4" applyNumberFormat="1" applyFont="1" applyFill="1" applyBorder="1" applyAlignment="1" applyProtection="0">
      <alignment vertical="top" wrapText="1"/>
    </xf>
    <xf numFmtId="59" fontId="4" borderId="5" applyNumberFormat="1" applyFont="1" applyFill="0" applyBorder="1" applyAlignment="1" applyProtection="0">
      <alignment horizontal="left" vertical="top" wrapText="1"/>
    </xf>
    <xf numFmtId="59" fontId="4" borderId="4" applyNumberFormat="1" applyFont="1" applyFill="0" applyBorder="1" applyAlignment="1" applyProtection="0">
      <alignment horizontal="left"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0" fontId="3" fillId="3" borderId="4" applyNumberFormat="0" applyFont="1" applyFill="1" applyBorder="1" applyAlignment="1" applyProtection="0">
      <alignment vertical="top" wrapText="1"/>
    </xf>
    <xf numFmtId="0" fontId="4" borderId="5" applyNumberFormat="0" applyFont="1" applyFill="0" applyBorder="1" applyAlignment="1" applyProtection="0">
      <alignment horizontal="left"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top" wrapText="1"/>
    </xf>
    <xf numFmtId="59" fontId="4" borderId="3" applyNumberFormat="1" applyFont="1" applyFill="0" applyBorder="1" applyAlignment="1" applyProtection="0">
      <alignment horizontal="center" vertical="top" wrapText="1"/>
    </xf>
    <xf numFmtId="59" fontId="4" borderId="2" applyNumberFormat="1" applyFont="1" applyFill="0" applyBorder="1" applyAlignment="1" applyProtection="0">
      <alignment horizontal="center" vertical="top" wrapText="1"/>
    </xf>
    <xf numFmtId="61" fontId="0" borderId="2" applyNumberFormat="1" applyFont="1" applyFill="0" applyBorder="1" applyAlignment="1" applyProtection="0">
      <alignment vertical="top" wrapText="1"/>
    </xf>
    <xf numFmtId="59" fontId="4" borderId="5" applyNumberFormat="1" applyFont="1" applyFill="0" applyBorder="1" applyAlignment="1" applyProtection="0">
      <alignment horizontal="center" vertical="top" wrapText="1"/>
    </xf>
    <xf numFmtId="59" fontId="4" borderId="4" applyNumberFormat="1" applyFont="1" applyFill="0" applyBorder="1" applyAlignment="1" applyProtection="0">
      <alignment horizontal="center" vertical="top" wrapText="1"/>
    </xf>
    <xf numFmtId="61" fontId="0" borderId="4" applyNumberFormat="1" applyFont="1" applyFill="0" applyBorder="1" applyAlignment="1" applyProtection="0">
      <alignment vertical="top" wrapText="1"/>
    </xf>
    <xf numFmtId="9" fontId="0" borderId="4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8b8b8"/>
      <rgbColor rgb="ffffffff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roundedCorners val="0"/>
  <c:chart>
    <c:autoTitleDeleted val="1"/>
    <c:plotArea>
      <c:layout>
        <c:manualLayout>
          <c:layoutTarget val="inner"/>
          <c:xMode val="edge"/>
          <c:yMode val="edge"/>
          <c:x val="0.0642698"/>
          <c:y val="0.12368"/>
          <c:w val="0.915461"/>
          <c:h val="0.810337"/>
        </c:manualLayout>
      </c:layout>
      <c:lineChart>
        <c:grouping val="standard"/>
        <c:varyColors val="0"/>
        <c:ser>
          <c:idx val="0"/>
          <c:order val="0"/>
          <c:tx>
            <c:strRef>
              <c:f>'arithmetisch'!$G$2</c:f>
              <c:strCache/>
            </c:strRef>
          </c:tx>
          <c:spPr>
            <a:solidFill>
              <a:srgbClr val="FFFFFF"/>
            </a:solidFill>
            <a:ln w="50800" cap="flat">
              <a:solidFill>
                <a:schemeClr val="accent1">
                  <a:lumOff val="16847"/>
                </a:schemeClr>
              </a:solidFill>
              <a:prstDash val="solid"/>
              <a:miter lim="400000"/>
            </a:ln>
            <a:effectLst/>
          </c:spPr>
          <c:marker>
            <c:symbol val="circle"/>
            <c:size val="10"/>
            <c:spPr>
              <a:solidFill>
                <a:srgbClr val="FFFFFF"/>
              </a:solidFill>
              <a:ln w="50800" cap="flat">
                <a:solidFill>
                  <a:schemeClr val="accent1">
                    <a:lumOff val="16847"/>
                  </a:schemeClr>
                </a:solidFill>
                <a:prstDash val="solid"/>
                <a:miter lim="400000"/>
              </a:ln>
              <a:effectLst/>
            </c:spPr>
          </c:marker>
          <c:dLbls>
            <c:numFmt formatCode="0" sourceLinked="1"/>
            <c:txPr>
              <a:bodyPr/>
              <a:lstStyle/>
              <a:p>
                <a:pPr>
                  <a:defRPr b="0" i="0" strike="noStrike" sz="1200" u="none">
                    <a:solidFill>
                      <a:srgbClr val="000000"/>
                    </a:solidFill>
                    <a:latin typeface="Helvetica"/>
                  </a:defRPr>
                </a:pPr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'arithmetisch'!$A$40:$A$54</c:f>
              <c:strCache>
                <c:ptCount val="1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</c:strCache>
            </c:strRef>
          </c:cat>
          <c:val>
            <c:numRef>
              <c:f>'arithmetisch'!$G$40:$G$54</c:f>
              <c:numCache>
                <c:ptCount val="15"/>
                <c:pt idx="0">
                  <c:v>112.100000</c:v>
                </c:pt>
                <c:pt idx="1">
                  <c:v>70.400000</c:v>
                </c:pt>
                <c:pt idx="2">
                  <c:v>40.100000</c:v>
                </c:pt>
                <c:pt idx="3">
                  <c:v>16.200000</c:v>
                </c:pt>
                <c:pt idx="4">
                  <c:v>41.300000</c:v>
                </c:pt>
                <c:pt idx="5">
                  <c:v>63.000000</c:v>
                </c:pt>
                <c:pt idx="6">
                  <c:v>44.600000</c:v>
                </c:pt>
                <c:pt idx="7">
                  <c:v>61.700000</c:v>
                </c:pt>
                <c:pt idx="8">
                  <c:v>32.300000</c:v>
                </c:pt>
                <c:pt idx="9">
                  <c:v>7.100000</c:v>
                </c:pt>
                <c:pt idx="10">
                  <c:v>-10.400000</c:v>
                </c:pt>
                <c:pt idx="11">
                  <c:v>2.800000</c:v>
                </c:pt>
                <c:pt idx="12">
                  <c:v>22.700000</c:v>
                </c:pt>
                <c:pt idx="13">
                  <c:v>12.900000</c:v>
                </c:pt>
                <c:pt idx="14">
                  <c:v>16.000000</c:v>
                </c:pt>
              </c:numCache>
            </c:numRef>
          </c:val>
          <c:smooth val="0"/>
        </c:ser>
        <c:marker val="1"/>
        <c:axId val="2094734552"/>
        <c:axId val="2094734553"/>
      </c:lineChart>
      <c:catAx>
        <c:axId val="209473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 cap="flat">
            <a:solidFill>
              <a:srgbClr val="000000"/>
            </a:solidFill>
            <a:prstDash val="solid"/>
            <a:miter lim="400000"/>
          </a:ln>
        </c:spPr>
        <c:txPr>
          <a:bodyPr rot="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3"/>
        <c:crosses val="autoZero"/>
        <c:auto val="1"/>
        <c:lblAlgn val="ctr"/>
        <c:noMultiLvlLbl val="1"/>
      </c:catAx>
      <c:valAx>
        <c:axId val="2094734553"/>
        <c:scaling>
          <c:orientation val="minMax"/>
        </c:scaling>
        <c:delete val="0"/>
        <c:axPos val="l"/>
        <c:majorGridlines>
          <c:spPr>
            <a:ln w="12700" cap="flat">
              <a:solidFill>
                <a:srgbClr val="B8B8B8"/>
              </a:solidFill>
              <a:prstDash val="solid"/>
              <a:miter lim="400000"/>
            </a:ln>
          </c:spPr>
        </c:majorGridlines>
        <c:numFmt formatCode="General" sourceLinked="1"/>
        <c:majorTickMark val="none"/>
        <c:minorTickMark val="none"/>
        <c:tickLblPos val="nextTo"/>
        <c:spPr>
          <a:ln w="12700" cap="flat">
            <a:noFill/>
            <a:prstDash val="solid"/>
            <a:miter lim="400000"/>
          </a:ln>
        </c:spPr>
        <c:txPr>
          <a:bodyPr rot="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2"/>
        <c:crosses val="autoZero"/>
        <c:crossBetween val="midCat"/>
        <c:majorUnit val="37.5"/>
        <c:minorUnit val="18.75"/>
      </c:valAx>
      <c:spPr>
        <a:noFill/>
        <a:ln w="12700" cap="flat">
          <a:noFill/>
          <a:miter lim="400000"/>
        </a:ln>
        <a:effectLst/>
      </c:spPr>
    </c:plotArea>
    <c:legend>
      <c:legendPos val="t"/>
      <c:layout>
        <c:manualLayout>
          <c:xMode val="edge"/>
          <c:yMode val="edge"/>
          <c:x val="0.047013"/>
          <c:y val="0"/>
          <c:w val="0.900248"/>
          <c:h val="0.0640667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b="0" i="0" strike="noStrike" sz="1000" u="none">
              <a:solidFill>
                <a:srgbClr val="000000"/>
              </a:solidFill>
              <a:latin typeface="Helvetica Neue"/>
            </a:defRPr>
          </a:pPr>
        </a:p>
      </c:txPr>
    </c:legend>
    <c:plotVisOnly val="1"/>
    <c:dispBlanksAs val="gap"/>
  </c:chart>
  <c:spPr>
    <a:noFill/>
    <a:ln>
      <a:noFill/>
    </a:ln>
    <a:effectLst/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roundedCorners val="0"/>
  <c:chart>
    <c:title>
      <c:tx>
        <c:rich>
          <a:bodyPr rot="0"/>
          <a:lstStyle/>
          <a:p>
            <a:pPr>
              <a:defRPr b="0" i="0" strike="noStrike" sz="1200" u="none">
                <a:solidFill>
                  <a:srgbClr val="000000"/>
                </a:solidFill>
                <a:latin typeface="Helvetica Neue"/>
              </a:defRPr>
            </a:pPr>
            <a:r>
              <a:rPr b="0" i="0" strike="noStrike" sz="1200" u="none">
                <a:solidFill>
                  <a:srgbClr val="000000"/>
                </a:solidFill>
                <a:latin typeface="Helvetica Neue"/>
              </a:rPr>
              <a:t>Differenz der rollierenden geometrischen 10-Jahres-Renditen BRK vs. S&amp;P 500  </a:t>
            </a:r>
          </a:p>
        </c:rich>
      </c:tx>
      <c:layout>
        <c:manualLayout>
          <c:xMode val="edge"/>
          <c:yMode val="edge"/>
          <c:x val="0.18162"/>
          <c:y val="0"/>
          <c:w val="0.636761"/>
          <c:h val="0.0790816"/>
        </c:manualLayout>
      </c:layout>
      <c:overlay val="1"/>
      <c:spPr>
        <a:noFill/>
        <a:effectLst/>
      </c:spPr>
    </c:title>
    <c:autoTitleDeleted val="1"/>
    <c:plotArea>
      <c:layout>
        <c:manualLayout>
          <c:layoutTarget val="inner"/>
          <c:xMode val="edge"/>
          <c:yMode val="edge"/>
          <c:x val="0.061867"/>
          <c:y val="0.0790816"/>
          <c:w val="0.917144"/>
          <c:h val="0.858432"/>
        </c:manualLayout>
      </c:layout>
      <c:lineChart>
        <c:grouping val="standard"/>
        <c:varyColors val="0"/>
        <c:ser>
          <c:idx val="0"/>
          <c:order val="0"/>
          <c:tx>
            <c:strRef>
              <c:f>'geometrisch'!$K$2</c:f>
              <c:strCache>
                <c:ptCount val="1"/>
                <c:pt idx="0">
                  <c:v>Diff.</c:v>
                </c:pt>
              </c:strCache>
            </c:strRef>
          </c:tx>
          <c:spPr>
            <a:solidFill>
              <a:srgbClr val="FFFFFF"/>
            </a:solidFill>
            <a:ln w="50800" cap="flat">
              <a:solidFill>
                <a:schemeClr val="accent4">
                  <a:hueOff val="-461056"/>
                  <a:satOff val="4338"/>
                  <a:lumOff val="-10225"/>
                </a:schemeClr>
              </a:solidFill>
              <a:prstDash val="solid"/>
              <a:miter lim="400000"/>
            </a:ln>
            <a:effectLst/>
          </c:spPr>
          <c:marker>
            <c:symbol val="circle"/>
            <c:size val="10"/>
            <c:spPr>
              <a:solidFill>
                <a:srgbClr val="FFFFFF"/>
              </a:solidFill>
              <a:ln w="50800" cap="flat">
                <a:solidFill>
                  <a:schemeClr val="accent4">
                    <a:hueOff val="-461056"/>
                    <a:satOff val="4338"/>
                    <a:lumOff val="-10225"/>
                  </a:schemeClr>
                </a:solidFill>
                <a:prstDash val="solid"/>
                <a:miter lim="400000"/>
              </a:ln>
              <a:effectLst/>
            </c:spPr>
          </c:marker>
          <c:dLbls>
            <c:numFmt formatCode="#,##0" sourceLinked="1"/>
            <c:txPr>
              <a:bodyPr/>
              <a:lstStyle/>
              <a:p>
                <a:pPr>
                  <a:defRPr b="0" i="0" strike="noStrike" sz="1200" u="none">
                    <a:solidFill>
                      <a:srgbClr val="000000"/>
                    </a:solidFill>
                    <a:latin typeface="Helvetica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'geometrisch'!$A$41:$A$54</c:f>
              <c:strCache>
                <c:ptCount val="14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</c:strCache>
            </c:strRef>
          </c:cat>
          <c:val>
            <c:numRef>
              <c:f>'geometrisch'!$K$41:$K$54</c:f>
              <c:numCache>
                <c:ptCount val="14"/>
                <c:pt idx="0">
                  <c:v>2.303974</c:v>
                </c:pt>
                <c:pt idx="1">
                  <c:v>1.178461</c:v>
                </c:pt>
                <c:pt idx="2">
                  <c:v>0.373218</c:v>
                </c:pt>
                <c:pt idx="3">
                  <c:v>0.977677</c:v>
                </c:pt>
                <c:pt idx="4">
                  <c:v>1.299126</c:v>
                </c:pt>
                <c:pt idx="5">
                  <c:v>0.507916</c:v>
                </c:pt>
                <c:pt idx="6">
                  <c:v>0.857113</c:v>
                </c:pt>
                <c:pt idx="7">
                  <c:v>0.542449</c:v>
                </c:pt>
                <c:pt idx="8">
                  <c:v>0.181319</c:v>
                </c:pt>
                <c:pt idx="9">
                  <c:v>-0.146775</c:v>
                </c:pt>
                <c:pt idx="10">
                  <c:v>0.064687</c:v>
                </c:pt>
                <c:pt idx="11">
                  <c:v>0.472077</c:v>
                </c:pt>
                <c:pt idx="12">
                  <c:v>0.203174</c:v>
                </c:pt>
                <c:pt idx="13">
                  <c:v>0.257084</c:v>
                </c:pt>
              </c:numCache>
            </c:numRef>
          </c:val>
          <c:smooth val="0"/>
        </c:ser>
        <c:marker val="1"/>
        <c:axId val="2094734552"/>
        <c:axId val="2094734553"/>
      </c:lineChart>
      <c:catAx>
        <c:axId val="209473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 cap="flat">
            <a:solidFill>
              <a:srgbClr val="000000"/>
            </a:solidFill>
            <a:prstDash val="solid"/>
            <a:miter lim="400000"/>
          </a:ln>
        </c:spPr>
        <c:txPr>
          <a:bodyPr rot="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3"/>
        <c:crosses val="autoZero"/>
        <c:auto val="1"/>
        <c:lblAlgn val="ctr"/>
        <c:noMultiLvlLbl val="1"/>
      </c:catAx>
      <c:valAx>
        <c:axId val="2094734553"/>
        <c:scaling>
          <c:orientation val="minMax"/>
        </c:scaling>
        <c:delete val="0"/>
        <c:axPos val="l"/>
        <c:majorGridlines>
          <c:spPr>
            <a:ln w="12700" cap="flat">
              <a:solidFill>
                <a:srgbClr val="B8B8B8"/>
              </a:solidFill>
              <a:prstDash val="solid"/>
              <a:miter lim="400000"/>
            </a:ln>
          </c:spPr>
        </c:majorGridlines>
        <c:numFmt formatCode="#,##0%" sourceLinked="0"/>
        <c:majorTickMark val="none"/>
        <c:minorTickMark val="none"/>
        <c:tickLblPos val="nextTo"/>
        <c:spPr>
          <a:ln w="12700" cap="flat">
            <a:noFill/>
            <a:prstDash val="solid"/>
            <a:miter lim="400000"/>
          </a:ln>
        </c:spPr>
        <c:txPr>
          <a:bodyPr rot="0"/>
          <a:lstStyle/>
          <a:p>
            <a:pPr>
              <a:defRPr b="0" i="0" strike="noStrike" sz="1000" u="none">
                <a:solidFill>
                  <a:srgbClr val="000000"/>
                </a:solidFill>
                <a:latin typeface="Helvetica Neue"/>
              </a:defRPr>
            </a:pPr>
          </a:p>
        </c:txPr>
        <c:crossAx val="2094734552"/>
        <c:crosses val="autoZero"/>
        <c:crossBetween val="midCat"/>
        <c:majorUnit val="0.9375"/>
        <c:minorUnit val="0.46875"/>
      </c:valAx>
      <c:spPr>
        <a:noFill/>
        <a:ln w="12700" cap="flat">
          <a:solidFill>
            <a:srgbClr val="000000"/>
          </a:solidFill>
          <a:prstDash val="solid"/>
          <a:miter lim="400000"/>
        </a:ln>
        <a:effectLst/>
      </c:spPr>
    </c:plotArea>
    <c:plotVisOnly val="1"/>
    <c:dispBlanksAs val="gap"/>
  </c:chart>
  <c:spPr>
    <a:noFill/>
    <a:ln>
      <a:noFill/>
    </a:ln>
    <a:effectLst/>
  </c:sp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7</xdr:col>
      <xdr:colOff>430402</xdr:colOff>
      <xdr:row>0</xdr:row>
      <xdr:rowOff>0</xdr:rowOff>
    </xdr:from>
    <xdr:to>
      <xdr:col>13</xdr:col>
      <xdr:colOff>243533</xdr:colOff>
      <xdr:row>14</xdr:row>
      <xdr:rowOff>139751</xdr:rowOff>
    </xdr:to>
    <xdr:graphicFrame>
      <xdr:nvGraphicFramePr>
        <xdr:cNvPr id="2" name="Chart 2"/>
        <xdr:cNvGraphicFramePr/>
      </xdr:nvGraphicFramePr>
      <xdr:xfrm>
        <a:off x="5929502" y="0"/>
        <a:ext cx="7280732" cy="3810000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11</xdr:col>
      <xdr:colOff>367664</xdr:colOff>
      <xdr:row>1</xdr:row>
      <xdr:rowOff>148844</xdr:rowOff>
    </xdr:from>
    <xdr:to>
      <xdr:col>18</xdr:col>
      <xdr:colOff>233039</xdr:colOff>
      <xdr:row>15</xdr:row>
      <xdr:rowOff>275525</xdr:rowOff>
    </xdr:to>
    <xdr:graphicFrame>
      <xdr:nvGraphicFramePr>
        <xdr:cNvPr id="4" name="Chart 4"/>
        <xdr:cNvGraphicFramePr/>
      </xdr:nvGraphicFramePr>
      <xdr:xfrm>
        <a:off x="6539547" y="148844"/>
        <a:ext cx="8577575" cy="4076509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57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6.3516" style="1" customWidth="1"/>
    <col min="2" max="2" hidden="1" width="16.3333" style="1" customWidth="1"/>
    <col min="3" max="3" width="16.3516" style="1" customWidth="1"/>
    <col min="4" max="4" width="16.3516" style="1" customWidth="1"/>
    <col min="5" max="5" width="8.85156" style="1" customWidth="1"/>
    <col min="6" max="6" width="8.67188" style="1" customWidth="1"/>
    <col min="7" max="7" width="5.67188" style="1" customWidth="1"/>
    <col min="8" max="256" width="16.3516" style="1" customWidth="1"/>
  </cols>
  <sheetData>
    <row r="1" ht="27.65" customHeight="1">
      <c r="A1" t="s" s="2">
        <v>1</v>
      </c>
      <c r="B1" s="2"/>
      <c r="C1" s="2"/>
      <c r="D1" s="2"/>
      <c r="E1" s="2"/>
      <c r="F1" s="2"/>
      <c r="G1" s="2"/>
    </row>
    <row r="2" ht="20.25" customHeight="1">
      <c r="A2" s="3"/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s="3"/>
    </row>
    <row r="3" ht="22.55" customHeight="1">
      <c r="A3" s="5">
        <v>1965</v>
      </c>
      <c r="B3" s="6">
        <v>23.8</v>
      </c>
      <c r="C3" s="7">
        <v>49.5</v>
      </c>
      <c r="D3" s="7">
        <v>10</v>
      </c>
      <c r="E3" s="8"/>
      <c r="F3" s="8"/>
      <c r="G3" s="8"/>
    </row>
    <row r="4" ht="22.35" customHeight="1">
      <c r="A4" s="9">
        <v>1966</v>
      </c>
      <c r="B4" s="10">
        <v>20.3</v>
      </c>
      <c r="C4" s="11">
        <v>-3.4</v>
      </c>
      <c r="D4" s="11">
        <v>-11.7</v>
      </c>
      <c r="E4" s="12"/>
      <c r="F4" s="12"/>
      <c r="G4" s="12"/>
    </row>
    <row r="5" ht="22.35" customHeight="1">
      <c r="A5" s="9">
        <v>1967</v>
      </c>
      <c r="B5" s="10">
        <v>11</v>
      </c>
      <c r="C5" s="11">
        <v>13.3</v>
      </c>
      <c r="D5" s="11">
        <v>30.9</v>
      </c>
      <c r="E5" s="12"/>
      <c r="F5" s="12"/>
      <c r="G5" s="12"/>
    </row>
    <row r="6" ht="22.35" customHeight="1">
      <c r="A6" s="9">
        <v>1968</v>
      </c>
      <c r="B6" s="10">
        <v>19</v>
      </c>
      <c r="C6" s="11">
        <v>77.8</v>
      </c>
      <c r="D6" s="11">
        <v>11</v>
      </c>
      <c r="E6" s="12"/>
      <c r="F6" s="12"/>
      <c r="G6" s="12"/>
    </row>
    <row r="7" ht="22.35" customHeight="1">
      <c r="A7" s="9">
        <v>1969</v>
      </c>
      <c r="B7" s="10">
        <v>16.2</v>
      </c>
      <c r="C7" s="11">
        <v>19.4</v>
      </c>
      <c r="D7" s="11">
        <v>-8.4</v>
      </c>
      <c r="E7" s="12"/>
      <c r="F7" s="12"/>
      <c r="G7" s="12"/>
    </row>
    <row r="8" ht="22.35" customHeight="1">
      <c r="A8" s="9">
        <v>1970</v>
      </c>
      <c r="B8" s="10">
        <v>12</v>
      </c>
      <c r="C8" s="11">
        <v>-4.6</v>
      </c>
      <c r="D8" s="11">
        <v>3.9</v>
      </c>
      <c r="E8" s="12"/>
      <c r="F8" s="12"/>
      <c r="G8" s="12"/>
    </row>
    <row r="9" ht="22.35" customHeight="1">
      <c r="A9" s="9">
        <v>1971</v>
      </c>
      <c r="B9" s="10">
        <v>16.4</v>
      </c>
      <c r="C9" s="11">
        <v>80.5</v>
      </c>
      <c r="D9" s="11">
        <v>14.6</v>
      </c>
      <c r="E9" s="12"/>
      <c r="F9" s="12"/>
      <c r="G9" s="12"/>
    </row>
    <row r="10" ht="22.35" customHeight="1">
      <c r="A10" s="9">
        <v>1972</v>
      </c>
      <c r="B10" s="10">
        <v>21.7</v>
      </c>
      <c r="C10" s="11">
        <v>8.1</v>
      </c>
      <c r="D10" s="11">
        <v>18.9</v>
      </c>
      <c r="E10" s="12"/>
      <c r="F10" s="12"/>
      <c r="G10" s="12"/>
    </row>
    <row r="11" ht="22.35" customHeight="1">
      <c r="A11" s="9">
        <v>1973</v>
      </c>
      <c r="B11" s="10">
        <v>4.7</v>
      </c>
      <c r="C11" s="11">
        <v>-2.5</v>
      </c>
      <c r="D11" s="11">
        <v>-14.8</v>
      </c>
      <c r="E11" s="12"/>
      <c r="F11" s="12"/>
      <c r="G11" s="12"/>
    </row>
    <row r="12" ht="22.35" customHeight="1">
      <c r="A12" s="9">
        <v>1974</v>
      </c>
      <c r="B12" s="10">
        <v>5.5</v>
      </c>
      <c r="C12" s="11">
        <v>-48.7</v>
      </c>
      <c r="D12" s="11">
        <v>-26.4</v>
      </c>
      <c r="E12" s="13">
        <f>SUM(C3:C12)</f>
        <v>189.4</v>
      </c>
      <c r="F12" s="13">
        <f>SUM(D3:D12)</f>
        <v>28.00000000000001</v>
      </c>
      <c r="G12" s="13">
        <f>E12-F12</f>
        <v>161.4</v>
      </c>
    </row>
    <row r="13" ht="22.35" customHeight="1">
      <c r="A13" s="9">
        <v>1975</v>
      </c>
      <c r="B13" s="10">
        <v>21.9</v>
      </c>
      <c r="C13" s="11">
        <v>2.5</v>
      </c>
      <c r="D13" s="11">
        <v>37.2</v>
      </c>
      <c r="E13" s="13">
        <f>SUM(C4:C13)</f>
        <v>142.4</v>
      </c>
      <c r="F13" s="13">
        <f>SUM(D4:D13)</f>
        <v>55.2</v>
      </c>
      <c r="G13" s="13">
        <f>E13-F13</f>
        <v>87.19999999999999</v>
      </c>
    </row>
    <row r="14" ht="22.35" customHeight="1">
      <c r="A14" s="9">
        <v>1976</v>
      </c>
      <c r="B14" s="10">
        <v>59.3</v>
      </c>
      <c r="C14" s="11">
        <v>129.3</v>
      </c>
      <c r="D14" s="11">
        <v>23.6</v>
      </c>
      <c r="E14" s="13">
        <f>SUM(C5:C14)</f>
        <v>275.1</v>
      </c>
      <c r="F14" s="13">
        <f>SUM(D5:D14)</f>
        <v>90.5</v>
      </c>
      <c r="G14" s="13">
        <f>E14-F14</f>
        <v>184.6</v>
      </c>
    </row>
    <row r="15" ht="22.35" customHeight="1">
      <c r="A15" s="9">
        <v>1977</v>
      </c>
      <c r="B15" s="10">
        <v>31.9</v>
      </c>
      <c r="C15" s="11">
        <v>46.8</v>
      </c>
      <c r="D15" s="11">
        <v>-7.4</v>
      </c>
      <c r="E15" s="13">
        <f>SUM(C6:C15)</f>
        <v>308.6</v>
      </c>
      <c r="F15" s="13">
        <f>SUM(D6:D15)</f>
        <v>52.2</v>
      </c>
      <c r="G15" s="13">
        <f>E15-F15</f>
        <v>256.4</v>
      </c>
    </row>
    <row r="16" ht="22.35" customHeight="1">
      <c r="A16" s="9">
        <v>1978</v>
      </c>
      <c r="B16" s="10">
        <v>24</v>
      </c>
      <c r="C16" s="11">
        <v>14.5</v>
      </c>
      <c r="D16" s="11">
        <v>6.4</v>
      </c>
      <c r="E16" s="13">
        <f>SUM(C7:C16)</f>
        <v>245.3</v>
      </c>
      <c r="F16" s="13">
        <f>SUM(D7:D16)</f>
        <v>47.60000000000001</v>
      </c>
      <c r="G16" s="13">
        <f>E16-F16</f>
        <v>197.7</v>
      </c>
    </row>
    <row r="17" ht="22.35" customHeight="1">
      <c r="A17" s="9">
        <v>1979</v>
      </c>
      <c r="B17" s="10">
        <v>35.7</v>
      </c>
      <c r="C17" s="11">
        <v>102.5</v>
      </c>
      <c r="D17" s="11">
        <v>18.2</v>
      </c>
      <c r="E17" s="13">
        <f>SUM(C8:C17)</f>
        <v>328.4</v>
      </c>
      <c r="F17" s="13">
        <f>SUM(D8:D17)</f>
        <v>74.2</v>
      </c>
      <c r="G17" s="13">
        <f>E17-F17</f>
        <v>254.2</v>
      </c>
    </row>
    <row r="18" ht="22.35" customHeight="1">
      <c r="A18" s="9">
        <v>1980</v>
      </c>
      <c r="B18" s="10">
        <v>19.3</v>
      </c>
      <c r="C18" s="11">
        <v>32.8</v>
      </c>
      <c r="D18" s="11">
        <v>32.3</v>
      </c>
      <c r="E18" s="13">
        <f>SUM(C9:C18)</f>
        <v>365.8</v>
      </c>
      <c r="F18" s="13">
        <f>SUM(D9:D18)</f>
        <v>102.6</v>
      </c>
      <c r="G18" s="13">
        <f>E18-F18</f>
        <v>263.2</v>
      </c>
    </row>
    <row r="19" ht="22.35" customHeight="1">
      <c r="A19" s="9">
        <v>1981</v>
      </c>
      <c r="B19" s="10">
        <v>31.4</v>
      </c>
      <c r="C19" s="11">
        <v>31.8</v>
      </c>
      <c r="D19" s="11">
        <v>-5</v>
      </c>
      <c r="E19" s="13">
        <f>SUM(C10:C19)</f>
        <v>317.1</v>
      </c>
      <c r="F19" s="13">
        <f>SUM(D10:D19)</f>
        <v>83</v>
      </c>
      <c r="G19" s="13">
        <f>E19-F19</f>
        <v>234.1</v>
      </c>
    </row>
    <row r="20" ht="22.35" customHeight="1">
      <c r="A20" s="9">
        <v>1982</v>
      </c>
      <c r="B20" s="10">
        <v>40</v>
      </c>
      <c r="C20" s="11">
        <v>38.4</v>
      </c>
      <c r="D20" s="11">
        <v>21.4</v>
      </c>
      <c r="E20" s="13">
        <f>SUM(C11:C20)</f>
        <v>347.4</v>
      </c>
      <c r="F20" s="13">
        <f>SUM(D11:D20)</f>
        <v>85.5</v>
      </c>
      <c r="G20" s="13">
        <f>E20-F20</f>
        <v>261.9</v>
      </c>
    </row>
    <row r="21" ht="22.35" customHeight="1">
      <c r="A21" s="9">
        <v>1983</v>
      </c>
      <c r="B21" s="10">
        <v>32.3</v>
      </c>
      <c r="C21" s="11">
        <v>69</v>
      </c>
      <c r="D21" s="11">
        <v>22.4</v>
      </c>
      <c r="E21" s="13">
        <f>SUM(C12:C21)</f>
        <v>418.9</v>
      </c>
      <c r="F21" s="13">
        <f>SUM(D12:D21)</f>
        <v>122.7</v>
      </c>
      <c r="G21" s="13">
        <f>E21-F21</f>
        <v>296.1999999999999</v>
      </c>
    </row>
    <row r="22" ht="22.35" customHeight="1">
      <c r="A22" s="9">
        <v>1984</v>
      </c>
      <c r="B22" s="10">
        <v>13.6</v>
      </c>
      <c r="C22" s="11">
        <v>-2.7</v>
      </c>
      <c r="D22" s="11">
        <v>6.1</v>
      </c>
      <c r="E22" s="13">
        <f>SUM(C13:C22)</f>
        <v>464.9</v>
      </c>
      <c r="F22" s="13">
        <f>SUM(D13:D22)</f>
        <v>155.2</v>
      </c>
      <c r="G22" s="13">
        <f>E22-F22</f>
        <v>309.7</v>
      </c>
    </row>
    <row r="23" ht="22.35" customHeight="1">
      <c r="A23" s="9">
        <v>1985</v>
      </c>
      <c r="B23" s="10">
        <v>48.2</v>
      </c>
      <c r="C23" s="11">
        <v>93.7</v>
      </c>
      <c r="D23" s="11">
        <v>31.6</v>
      </c>
      <c r="E23" s="13">
        <f>SUM(C14:C23)</f>
        <v>556.1</v>
      </c>
      <c r="F23" s="13">
        <f>SUM(D14:D23)</f>
        <v>149.6</v>
      </c>
      <c r="G23" s="13">
        <f>E23-F23</f>
        <v>406.5</v>
      </c>
    </row>
    <row r="24" ht="22.35" customHeight="1">
      <c r="A24" s="9">
        <v>1986</v>
      </c>
      <c r="B24" s="10">
        <v>26.1</v>
      </c>
      <c r="C24" s="11">
        <v>14.2</v>
      </c>
      <c r="D24" s="11">
        <v>18.6</v>
      </c>
      <c r="E24" s="13">
        <f>SUM(C15:C24)</f>
        <v>441</v>
      </c>
      <c r="F24" s="13">
        <f>SUM(D15:D24)</f>
        <v>144.6</v>
      </c>
      <c r="G24" s="13">
        <f>E24-F24</f>
        <v>296.4</v>
      </c>
    </row>
    <row r="25" ht="22.35" customHeight="1">
      <c r="A25" s="9">
        <v>1987</v>
      </c>
      <c r="B25" s="10">
        <v>19.5</v>
      </c>
      <c r="C25" s="11">
        <v>4.6</v>
      </c>
      <c r="D25" s="11">
        <v>5.1</v>
      </c>
      <c r="E25" s="13">
        <f>SUM(C16:C25)</f>
        <v>398.8</v>
      </c>
      <c r="F25" s="13">
        <f>SUM(D16:D25)</f>
        <v>157.1</v>
      </c>
      <c r="G25" s="13">
        <f>E25-F25</f>
        <v>241.7</v>
      </c>
    </row>
    <row r="26" ht="22.35" customHeight="1">
      <c r="A26" s="9">
        <v>1988</v>
      </c>
      <c r="B26" s="10">
        <v>20.1</v>
      </c>
      <c r="C26" s="11">
        <v>59.3</v>
      </c>
      <c r="D26" s="11">
        <v>16.6</v>
      </c>
      <c r="E26" s="13">
        <f>SUM(C17:C26)</f>
        <v>443.6</v>
      </c>
      <c r="F26" s="13">
        <f>SUM(D17:D26)</f>
        <v>167.3</v>
      </c>
      <c r="G26" s="13">
        <f>E26-F26</f>
        <v>276.3000000000001</v>
      </c>
    </row>
    <row r="27" ht="22.35" customHeight="1">
      <c r="A27" s="9">
        <v>1989</v>
      </c>
      <c r="B27" s="10">
        <v>44.4</v>
      </c>
      <c r="C27" s="11">
        <v>84.59999999999999</v>
      </c>
      <c r="D27" s="11">
        <v>31.7</v>
      </c>
      <c r="E27" s="13">
        <f>SUM(C18:C27)</f>
        <v>425.7</v>
      </c>
      <c r="F27" s="13">
        <f>SUM(D18:D27)</f>
        <v>180.8</v>
      </c>
      <c r="G27" s="13">
        <f>E27-F27</f>
        <v>244.9000000000001</v>
      </c>
    </row>
    <row r="28" ht="22.35" customHeight="1">
      <c r="A28" s="9">
        <v>1990</v>
      </c>
      <c r="B28" s="10">
        <v>7.4</v>
      </c>
      <c r="C28" s="11">
        <v>-23.1</v>
      </c>
      <c r="D28" s="11">
        <v>-3.1</v>
      </c>
      <c r="E28" s="13">
        <f>SUM(C19:C28)</f>
        <v>369.8</v>
      </c>
      <c r="F28" s="13">
        <f>SUM(D19:D28)</f>
        <v>145.4</v>
      </c>
      <c r="G28" s="13">
        <f>E28-F28</f>
        <v>224.4</v>
      </c>
    </row>
    <row r="29" ht="22.35" customHeight="1">
      <c r="A29" s="9">
        <v>1991</v>
      </c>
      <c r="B29" s="10">
        <v>39.6</v>
      </c>
      <c r="C29" s="11">
        <v>35.6</v>
      </c>
      <c r="D29" s="11">
        <v>30.5</v>
      </c>
      <c r="E29" s="13">
        <f>SUM(C20:C29)</f>
        <v>373.6</v>
      </c>
      <c r="F29" s="13">
        <f>SUM(D20:D29)</f>
        <v>180.9</v>
      </c>
      <c r="G29" s="13">
        <f>E29-F29</f>
        <v>192.7</v>
      </c>
    </row>
    <row r="30" ht="22.35" customHeight="1">
      <c r="A30" s="9">
        <v>1992</v>
      </c>
      <c r="B30" s="10">
        <v>20.3</v>
      </c>
      <c r="C30" s="11">
        <v>29.8</v>
      </c>
      <c r="D30" s="11">
        <v>7.6</v>
      </c>
      <c r="E30" s="13">
        <f>SUM(C21:C30)</f>
        <v>364.9999999999999</v>
      </c>
      <c r="F30" s="13">
        <f>SUM(D21:D30)</f>
        <v>167.1</v>
      </c>
      <c r="G30" s="13">
        <f>E30-F30</f>
        <v>197.8999999999999</v>
      </c>
    </row>
    <row r="31" ht="22.35" customHeight="1">
      <c r="A31" s="9">
        <v>1993</v>
      </c>
      <c r="B31" s="10">
        <v>14.3</v>
      </c>
      <c r="C31" s="11">
        <v>38.9</v>
      </c>
      <c r="D31" s="11">
        <v>10.1</v>
      </c>
      <c r="E31" s="13">
        <f>SUM(C22:C31)</f>
        <v>334.9</v>
      </c>
      <c r="F31" s="13">
        <f>SUM(D22:D31)</f>
        <v>154.8</v>
      </c>
      <c r="G31" s="13">
        <f>E31-F31</f>
        <v>180.1</v>
      </c>
    </row>
    <row r="32" ht="22.35" customHeight="1">
      <c r="A32" s="9">
        <v>1994</v>
      </c>
      <c r="B32" s="10">
        <v>13.9</v>
      </c>
      <c r="C32" s="11">
        <v>25</v>
      </c>
      <c r="D32" s="11">
        <v>1.3</v>
      </c>
      <c r="E32" s="13">
        <f>SUM(C23:C32)</f>
        <v>362.6</v>
      </c>
      <c r="F32" s="13">
        <f>SUM(D23:D32)</f>
        <v>150</v>
      </c>
      <c r="G32" s="13">
        <f>E32-F32</f>
        <v>212.6</v>
      </c>
    </row>
    <row r="33" ht="22.35" customHeight="1">
      <c r="A33" s="9">
        <v>1995</v>
      </c>
      <c r="B33" s="10">
        <v>43.1</v>
      </c>
      <c r="C33" s="11">
        <v>57.4</v>
      </c>
      <c r="D33" s="11">
        <v>37.6</v>
      </c>
      <c r="E33" s="13">
        <f>SUM(C24:C33)</f>
        <v>326.3</v>
      </c>
      <c r="F33" s="13">
        <f>SUM(D24:D33)</f>
        <v>156</v>
      </c>
      <c r="G33" s="13">
        <f>E33-F33</f>
        <v>170.3</v>
      </c>
    </row>
    <row r="34" ht="22.35" customHeight="1">
      <c r="A34" s="9">
        <v>1996</v>
      </c>
      <c r="B34" s="10">
        <v>31.8</v>
      </c>
      <c r="C34" s="11">
        <v>6.2</v>
      </c>
      <c r="D34" s="11">
        <v>23</v>
      </c>
      <c r="E34" s="13">
        <f>SUM(C25:C34)</f>
        <v>318.3</v>
      </c>
      <c r="F34" s="13">
        <f>SUM(D25:D34)</f>
        <v>160.4</v>
      </c>
      <c r="G34" s="13">
        <f>E34-F34</f>
        <v>157.9</v>
      </c>
    </row>
    <row r="35" ht="22.35" customHeight="1">
      <c r="A35" s="9">
        <v>1997</v>
      </c>
      <c r="B35" s="10">
        <v>34.1</v>
      </c>
      <c r="C35" s="11">
        <v>34.9</v>
      </c>
      <c r="D35" s="11">
        <v>33.4</v>
      </c>
      <c r="E35" s="13">
        <f>SUM(C26:C35)</f>
        <v>348.6</v>
      </c>
      <c r="F35" s="13">
        <f>SUM(D26:D35)</f>
        <v>188.7</v>
      </c>
      <c r="G35" s="13">
        <f>E35-F35</f>
        <v>159.9</v>
      </c>
    </row>
    <row r="36" ht="22.35" customHeight="1">
      <c r="A36" s="9">
        <v>1998</v>
      </c>
      <c r="B36" s="10">
        <v>48.3</v>
      </c>
      <c r="C36" s="11">
        <v>52.2</v>
      </c>
      <c r="D36" s="11">
        <v>28.6</v>
      </c>
      <c r="E36" s="13">
        <f>SUM(C27:C36)</f>
        <v>341.4999999999999</v>
      </c>
      <c r="F36" s="13">
        <f>SUM(D27:D36)</f>
        <v>200.7</v>
      </c>
      <c r="G36" s="13">
        <f>E36-F36</f>
        <v>140.8</v>
      </c>
    </row>
    <row r="37" ht="22.35" customHeight="1">
      <c r="A37" s="9">
        <v>1999</v>
      </c>
      <c r="B37" s="10">
        <v>0.5</v>
      </c>
      <c r="C37" s="11">
        <v>-19.9</v>
      </c>
      <c r="D37" s="11">
        <v>21</v>
      </c>
      <c r="E37" s="13">
        <f>SUM(C28:C37)</f>
        <v>237</v>
      </c>
      <c r="F37" s="13">
        <f>SUM(D28:D37)</f>
        <v>190</v>
      </c>
      <c r="G37" s="13">
        <f>E37-F37</f>
        <v>46.99999999999997</v>
      </c>
    </row>
    <row r="38" ht="22.35" customHeight="1">
      <c r="A38" s="9">
        <v>2000</v>
      </c>
      <c r="B38" s="10">
        <v>6.5</v>
      </c>
      <c r="C38" s="11">
        <v>26.6</v>
      </c>
      <c r="D38" s="11">
        <v>-9.1</v>
      </c>
      <c r="E38" s="13">
        <f>SUM(C29:C38)</f>
        <v>286.7</v>
      </c>
      <c r="F38" s="13">
        <f>SUM(D29:D38)</f>
        <v>184</v>
      </c>
      <c r="G38" s="13">
        <f>E38-F38</f>
        <v>102.7</v>
      </c>
    </row>
    <row r="39" ht="22.35" customHeight="1">
      <c r="A39" s="9">
        <v>2001</v>
      </c>
      <c r="B39" s="10">
        <v>-6.2</v>
      </c>
      <c r="C39" s="11">
        <v>6.5</v>
      </c>
      <c r="D39" s="11">
        <v>-11.9</v>
      </c>
      <c r="E39" s="13">
        <f>SUM(C30:C39)</f>
        <v>257.6</v>
      </c>
      <c r="F39" s="13">
        <f>SUM(D30:D39)</f>
        <v>141.6</v>
      </c>
      <c r="G39" s="13">
        <f>E39-F39</f>
        <v>116</v>
      </c>
    </row>
    <row r="40" ht="22.35" customHeight="1">
      <c r="A40" s="9">
        <v>2002</v>
      </c>
      <c r="B40" s="10">
        <v>10</v>
      </c>
      <c r="C40" s="11">
        <v>-3.8</v>
      </c>
      <c r="D40" s="11">
        <v>-22.1</v>
      </c>
      <c r="E40" s="13">
        <f>SUM(C31:C40)</f>
        <v>224</v>
      </c>
      <c r="F40" s="13">
        <f>SUM(D31:D40)</f>
        <v>111.9</v>
      </c>
      <c r="G40" s="13">
        <f>E40-F40</f>
        <v>112.1</v>
      </c>
    </row>
    <row r="41" ht="22.35" customHeight="1">
      <c r="A41" s="9">
        <v>2003</v>
      </c>
      <c r="B41" s="10">
        <v>21</v>
      </c>
      <c r="C41" s="11">
        <v>15.8</v>
      </c>
      <c r="D41" s="11">
        <v>28.7</v>
      </c>
      <c r="E41" s="13">
        <f>SUM(C32:C41)</f>
        <v>200.9</v>
      </c>
      <c r="F41" s="13">
        <f>SUM(D32:D41)</f>
        <v>130.5</v>
      </c>
      <c r="G41" s="13">
        <f>E41-F41</f>
        <v>70.39999999999998</v>
      </c>
    </row>
    <row r="42" ht="22.35" customHeight="1">
      <c r="A42" s="9">
        <v>2004</v>
      </c>
      <c r="B42" s="10">
        <v>10.5</v>
      </c>
      <c r="C42" s="11">
        <v>4.3</v>
      </c>
      <c r="D42" s="11">
        <v>10.9</v>
      </c>
      <c r="E42" s="13">
        <f>SUM(C33:C42)</f>
        <v>180.2</v>
      </c>
      <c r="F42" s="13">
        <f>SUM(D33:D42)</f>
        <v>140.1</v>
      </c>
      <c r="G42" s="13">
        <f>E42-F42</f>
        <v>40.09999999999999</v>
      </c>
    </row>
    <row r="43" ht="22.35" customHeight="1">
      <c r="A43" s="9">
        <v>2005</v>
      </c>
      <c r="B43" s="10">
        <v>6.4</v>
      </c>
      <c r="C43" s="11">
        <v>0.8</v>
      </c>
      <c r="D43" s="11">
        <v>4.9</v>
      </c>
      <c r="E43" s="13">
        <f>SUM(C34:C43)</f>
        <v>123.6</v>
      </c>
      <c r="F43" s="13">
        <f>SUM(D34:D43)</f>
        <v>107.4</v>
      </c>
      <c r="G43" s="13">
        <f>E43-F43</f>
        <v>16.19999999999999</v>
      </c>
    </row>
    <row r="44" ht="22.35" customHeight="1">
      <c r="A44" s="9">
        <v>2006</v>
      </c>
      <c r="B44" s="10">
        <v>18.4</v>
      </c>
      <c r="C44" s="11">
        <v>24.1</v>
      </c>
      <c r="D44" s="11">
        <v>15.8</v>
      </c>
      <c r="E44" s="13">
        <f>SUM(C35:C44)</f>
        <v>141.5</v>
      </c>
      <c r="F44" s="13">
        <f>SUM(D35:D44)</f>
        <v>100.2</v>
      </c>
      <c r="G44" s="13">
        <f>E44-F44</f>
        <v>41.29999999999995</v>
      </c>
    </row>
    <row r="45" ht="22.35" customHeight="1">
      <c r="A45" s="9">
        <v>2007</v>
      </c>
      <c r="B45" s="10">
        <v>11</v>
      </c>
      <c r="C45" s="11">
        <v>28.7</v>
      </c>
      <c r="D45" s="11">
        <v>5.5</v>
      </c>
      <c r="E45" s="13">
        <f>SUM(C36:C45)</f>
        <v>135.3</v>
      </c>
      <c r="F45" s="13">
        <f>SUM(D36:D45)</f>
        <v>72.3</v>
      </c>
      <c r="G45" s="13">
        <f>E45-F45</f>
        <v>62.99999999999999</v>
      </c>
    </row>
    <row r="46" ht="22.35" customHeight="1">
      <c r="A46" s="9">
        <v>2008</v>
      </c>
      <c r="B46" s="10">
        <v>-9.6</v>
      </c>
      <c r="C46" s="11">
        <v>-31.8</v>
      </c>
      <c r="D46" s="11">
        <v>-37</v>
      </c>
      <c r="E46" s="13">
        <f>SUM(C37:C46)</f>
        <v>51.30000000000001</v>
      </c>
      <c r="F46" s="13">
        <f>SUM(D37:D46)</f>
        <v>6.700000000000003</v>
      </c>
      <c r="G46" s="13">
        <f>E46-F46</f>
        <v>44.60000000000001</v>
      </c>
    </row>
    <row r="47" ht="22.35" customHeight="1">
      <c r="A47" s="9">
        <v>2009</v>
      </c>
      <c r="B47" s="10">
        <v>19.8</v>
      </c>
      <c r="C47" s="11">
        <v>2.7</v>
      </c>
      <c r="D47" s="11">
        <v>26.5</v>
      </c>
      <c r="E47" s="13">
        <f>SUM(C38:C47)</f>
        <v>73.90000000000001</v>
      </c>
      <c r="F47" s="13">
        <f>SUM(D38:D47)</f>
        <v>12.2</v>
      </c>
      <c r="G47" s="13">
        <f>E47-F47</f>
        <v>61.7</v>
      </c>
    </row>
    <row r="48" ht="22.35" customHeight="1">
      <c r="A48" s="9">
        <v>2010</v>
      </c>
      <c r="B48" s="10">
        <v>13</v>
      </c>
      <c r="C48" s="11">
        <v>21.4</v>
      </c>
      <c r="D48" s="11">
        <v>15.1</v>
      </c>
      <c r="E48" s="13">
        <f>SUM(C39:C48)</f>
        <v>68.70000000000002</v>
      </c>
      <c r="F48" s="13">
        <f>SUM(D39:D48)</f>
        <v>36.4</v>
      </c>
      <c r="G48" s="13">
        <f>E48-F48</f>
        <v>32.30000000000002</v>
      </c>
    </row>
    <row r="49" ht="22.35" customHeight="1">
      <c r="A49" s="9">
        <v>2011</v>
      </c>
      <c r="B49" s="10">
        <v>4.6</v>
      </c>
      <c r="C49" s="11">
        <v>-4.7</v>
      </c>
      <c r="D49" s="11">
        <v>2.1</v>
      </c>
      <c r="E49" s="13">
        <f>SUM(C40:C49)</f>
        <v>57.50000000000001</v>
      </c>
      <c r="F49" s="13">
        <f>SUM(D40:D49)</f>
        <v>50.40000000000001</v>
      </c>
      <c r="G49" s="13">
        <f>E49-F49</f>
        <v>7.100000000000001</v>
      </c>
    </row>
    <row r="50" ht="22.35" customHeight="1">
      <c r="A50" s="9">
        <v>2012</v>
      </c>
      <c r="B50" s="10">
        <v>14.4</v>
      </c>
      <c r="C50" s="11">
        <v>16.8</v>
      </c>
      <c r="D50" s="11">
        <v>16</v>
      </c>
      <c r="E50" s="13">
        <f>SUM(C41:C50)</f>
        <v>78.09999999999999</v>
      </c>
      <c r="F50" s="13">
        <f>SUM(D41:D50)</f>
        <v>88.49999999999999</v>
      </c>
      <c r="G50" s="13">
        <f>E50-F50</f>
        <v>-10.39999999999999</v>
      </c>
    </row>
    <row r="51" ht="22.35" customHeight="1">
      <c r="A51" s="9">
        <v>2013</v>
      </c>
      <c r="B51" s="10">
        <v>18.2</v>
      </c>
      <c r="C51" s="11">
        <v>32.7</v>
      </c>
      <c r="D51" s="11">
        <v>32.4</v>
      </c>
      <c r="E51" s="13">
        <f>SUM(C42:C51)</f>
        <v>95</v>
      </c>
      <c r="F51" s="13">
        <f>SUM(D42:D51)</f>
        <v>92.2</v>
      </c>
      <c r="G51" s="13">
        <f>E51-F51</f>
        <v>2.799999999999997</v>
      </c>
    </row>
    <row r="52" ht="22.35" customHeight="1">
      <c r="A52" s="9">
        <v>2014</v>
      </c>
      <c r="B52" s="10">
        <v>8.300000000000001</v>
      </c>
      <c r="C52" s="11">
        <v>27</v>
      </c>
      <c r="D52" s="11">
        <v>13.7</v>
      </c>
      <c r="E52" s="13">
        <f>SUM(C43:C52)</f>
        <v>117.7</v>
      </c>
      <c r="F52" s="13">
        <f>SUM(D43:D52)</f>
        <v>95.00000000000001</v>
      </c>
      <c r="G52" s="13">
        <f>E52-F52</f>
        <v>22.69999999999999</v>
      </c>
    </row>
    <row r="53" ht="22.35" customHeight="1">
      <c r="A53" s="9">
        <v>2015</v>
      </c>
      <c r="B53" s="10">
        <v>6.4</v>
      </c>
      <c r="C53" s="11">
        <v>-12.5</v>
      </c>
      <c r="D53" s="11">
        <v>1.4</v>
      </c>
      <c r="E53" s="13">
        <f>SUM(C44:C53)</f>
        <v>104.4</v>
      </c>
      <c r="F53" s="13">
        <f>SUM(D44:D53)</f>
        <v>91.50000000000001</v>
      </c>
      <c r="G53" s="13">
        <f>E53-F53</f>
        <v>12.89999999999998</v>
      </c>
    </row>
    <row r="54" ht="22.35" customHeight="1">
      <c r="A54" s="9">
        <v>2016</v>
      </c>
      <c r="B54" s="10">
        <v>10.7</v>
      </c>
      <c r="C54" s="11">
        <v>23.4</v>
      </c>
      <c r="D54" s="11">
        <v>12</v>
      </c>
      <c r="E54" s="13">
        <f>SUM(C45:C54)</f>
        <v>103.7</v>
      </c>
      <c r="F54" s="13">
        <f>SUM(D45:D54)</f>
        <v>87.7</v>
      </c>
      <c r="G54" s="13">
        <f>E54-F54</f>
        <v>15.99999999999999</v>
      </c>
    </row>
    <row r="55" ht="20.05" customHeight="1">
      <c r="A55" s="14"/>
      <c r="B55" s="15"/>
      <c r="C55" s="12"/>
      <c r="D55" s="12"/>
      <c r="E55" s="12"/>
      <c r="F55" s="12"/>
      <c r="G55" s="12"/>
    </row>
    <row r="56" ht="20.05" customHeight="1">
      <c r="A56" s="14"/>
      <c r="B56" s="15"/>
      <c r="C56" s="12"/>
      <c r="D56" s="12"/>
      <c r="E56" s="12"/>
      <c r="F56" s="12"/>
      <c r="G56" s="12"/>
    </row>
    <row r="57" ht="20.05" customHeight="1">
      <c r="A57" s="14"/>
      <c r="B57" s="15"/>
      <c r="C57" s="12"/>
      <c r="D57" s="12"/>
      <c r="E57" s="12"/>
      <c r="F57" s="12"/>
      <c r="G57" s="12"/>
    </row>
  </sheetData>
  <mergeCells count="1">
    <mergeCell ref="A1:G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K54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6.3516" style="16" customWidth="1"/>
    <col min="2" max="2" hidden="1" width="16.3333" style="16" customWidth="1"/>
    <col min="3" max="3" width="11.8516" style="16" customWidth="1"/>
    <col min="4" max="4" width="8" style="16" customWidth="1"/>
    <col min="5" max="5" hidden="1" width="16.3333" style="16" customWidth="1"/>
    <col min="6" max="6" width="8.51562" style="16" customWidth="1"/>
    <col min="7" max="7" width="5.67188" style="16" customWidth="1"/>
    <col min="8" max="8" hidden="1" width="16.3333" style="16" customWidth="1"/>
    <col min="9" max="9" width="10.5" style="16" customWidth="1"/>
    <col min="10" max="10" width="9.67188" style="16" customWidth="1"/>
    <col min="11" max="11" width="10.5" style="16" customWidth="1"/>
    <col min="12" max="256" width="16.3516" style="16" customWidth="1"/>
  </cols>
  <sheetData>
    <row r="1" ht="27.65" customHeight="1">
      <c r="A1" t="s" s="2">
        <v>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25" customHeight="1">
      <c r="A2" s="3"/>
      <c r="B2" t="s" s="17">
        <v>2</v>
      </c>
      <c r="C2" t="s" s="17">
        <v>3</v>
      </c>
      <c r="D2" t="s" s="17">
        <v>4</v>
      </c>
      <c r="E2" s="3"/>
      <c r="F2" t="s" s="17">
        <v>7</v>
      </c>
      <c r="G2" t="s" s="17">
        <v>8</v>
      </c>
      <c r="H2" s="3"/>
      <c r="I2" t="s" s="17">
        <v>9</v>
      </c>
      <c r="J2" t="s" s="17">
        <v>9</v>
      </c>
      <c r="K2" t="s" s="17">
        <v>10</v>
      </c>
    </row>
    <row r="3" ht="22.55" customHeight="1">
      <c r="A3" s="5">
        <v>1965</v>
      </c>
      <c r="B3" s="18">
        <v>23.8</v>
      </c>
      <c r="C3" s="19">
        <v>49.5</v>
      </c>
      <c r="D3" s="19">
        <v>10</v>
      </c>
      <c r="E3" s="20">
        <f>B3/100+1</f>
        <v>1.238</v>
      </c>
      <c r="F3" s="20">
        <f>C3/100+1</f>
        <v>1.495</v>
      </c>
      <c r="G3" s="20">
        <f>D3/100+1</f>
        <v>1.1</v>
      </c>
      <c r="H3" s="20"/>
      <c r="I3" s="20"/>
      <c r="J3" s="20"/>
      <c r="K3" s="20"/>
    </row>
    <row r="4" ht="22.35" customHeight="1">
      <c r="A4" s="9">
        <v>1966</v>
      </c>
      <c r="B4" s="21">
        <v>20.3</v>
      </c>
      <c r="C4" s="22">
        <v>-3.4</v>
      </c>
      <c r="D4" s="22">
        <v>-11.7</v>
      </c>
      <c r="E4" s="23">
        <f>B4/100+1</f>
        <v>1.203</v>
      </c>
      <c r="F4" s="23">
        <f>C4/100+1</f>
        <v>0.966</v>
      </c>
      <c r="G4" s="23">
        <f>D4/100+1</f>
        <v>0.883</v>
      </c>
      <c r="H4" s="23"/>
      <c r="I4" s="23"/>
      <c r="J4" s="23"/>
      <c r="K4" s="23"/>
    </row>
    <row r="5" ht="22.35" customHeight="1">
      <c r="A5" s="9">
        <v>1967</v>
      </c>
      <c r="B5" s="21">
        <v>11</v>
      </c>
      <c r="C5" s="22">
        <v>13.3</v>
      </c>
      <c r="D5" s="22">
        <v>30.9</v>
      </c>
      <c r="E5" s="23">
        <f>B5/100+1</f>
        <v>1.11</v>
      </c>
      <c r="F5" s="23">
        <f>C5/100+1</f>
        <v>1.133</v>
      </c>
      <c r="G5" s="23">
        <f>D5/100+1</f>
        <v>1.309</v>
      </c>
      <c r="H5" s="23"/>
      <c r="I5" s="23"/>
      <c r="J5" s="23"/>
      <c r="K5" s="23"/>
    </row>
    <row r="6" ht="22.35" customHeight="1">
      <c r="A6" s="9">
        <v>1968</v>
      </c>
      <c r="B6" s="21">
        <v>19</v>
      </c>
      <c r="C6" s="22">
        <v>77.8</v>
      </c>
      <c r="D6" s="22">
        <v>11</v>
      </c>
      <c r="E6" s="23">
        <f>B6/100+1</f>
        <v>1.19</v>
      </c>
      <c r="F6" s="23">
        <f>C6/100+1</f>
        <v>1.778</v>
      </c>
      <c r="G6" s="23">
        <f>D6/100+1</f>
        <v>1.11</v>
      </c>
      <c r="H6" s="23"/>
      <c r="I6" s="23"/>
      <c r="J6" s="23"/>
      <c r="K6" s="23"/>
    </row>
    <row r="7" ht="22.35" customHeight="1">
      <c r="A7" s="9">
        <v>1969</v>
      </c>
      <c r="B7" s="21">
        <v>16.2</v>
      </c>
      <c r="C7" s="22">
        <v>19.4</v>
      </c>
      <c r="D7" s="22">
        <v>-8.4</v>
      </c>
      <c r="E7" s="23">
        <f>B7/100+1</f>
        <v>1.162</v>
      </c>
      <c r="F7" s="23">
        <f>C7/100+1</f>
        <v>1.194</v>
      </c>
      <c r="G7" s="23">
        <f>D7/100+1</f>
        <v>0.916</v>
      </c>
      <c r="H7" s="23"/>
      <c r="I7" s="23"/>
      <c r="J7" s="23"/>
      <c r="K7" s="23"/>
    </row>
    <row r="8" ht="22.35" customHeight="1">
      <c r="A8" s="9">
        <v>1970</v>
      </c>
      <c r="B8" s="21">
        <v>12</v>
      </c>
      <c r="C8" s="22">
        <v>-4.6</v>
      </c>
      <c r="D8" s="22">
        <v>3.9</v>
      </c>
      <c r="E8" s="23">
        <f>B8/100+1</f>
        <v>1.12</v>
      </c>
      <c r="F8" s="23">
        <f>C8/100+1</f>
        <v>0.954</v>
      </c>
      <c r="G8" s="23">
        <f>D8/100+1</f>
        <v>1.039</v>
      </c>
      <c r="H8" s="23"/>
      <c r="I8" s="23"/>
      <c r="J8" s="23"/>
      <c r="K8" s="23"/>
    </row>
    <row r="9" ht="22.35" customHeight="1">
      <c r="A9" s="9">
        <v>1971</v>
      </c>
      <c r="B9" s="21">
        <v>16.4</v>
      </c>
      <c r="C9" s="22">
        <v>80.5</v>
      </c>
      <c r="D9" s="22">
        <v>14.6</v>
      </c>
      <c r="E9" s="23">
        <f>B9/100+1</f>
        <v>1.164</v>
      </c>
      <c r="F9" s="23">
        <f>C9/100+1</f>
        <v>1.805</v>
      </c>
      <c r="G9" s="23">
        <f>D9/100+1</f>
        <v>1.146</v>
      </c>
      <c r="H9" s="23"/>
      <c r="I9" s="23"/>
      <c r="J9" s="23"/>
      <c r="K9" s="23"/>
    </row>
    <row r="10" ht="22.35" customHeight="1">
      <c r="A10" s="9">
        <v>1972</v>
      </c>
      <c r="B10" s="21">
        <v>21.7</v>
      </c>
      <c r="C10" s="22">
        <v>8.1</v>
      </c>
      <c r="D10" s="22">
        <v>18.9</v>
      </c>
      <c r="E10" s="23">
        <f>B10/100+1</f>
        <v>1.217</v>
      </c>
      <c r="F10" s="23">
        <f>C10/100+1</f>
        <v>1.081</v>
      </c>
      <c r="G10" s="23">
        <f>D10/100+1</f>
        <v>1.189</v>
      </c>
      <c r="H10" s="23"/>
      <c r="I10" s="23"/>
      <c r="J10" s="23"/>
      <c r="K10" s="23"/>
    </row>
    <row r="11" ht="22.35" customHeight="1">
      <c r="A11" s="9">
        <v>1973</v>
      </c>
      <c r="B11" s="21">
        <v>4.7</v>
      </c>
      <c r="C11" s="22">
        <v>-2.5</v>
      </c>
      <c r="D11" s="22">
        <v>-14.8</v>
      </c>
      <c r="E11" s="23">
        <f>B11/100+1</f>
        <v>1.047</v>
      </c>
      <c r="F11" s="23">
        <f>C11/100+1</f>
        <v>0.975</v>
      </c>
      <c r="G11" s="23">
        <f>D11/100+1</f>
        <v>0.852</v>
      </c>
      <c r="H11" s="23"/>
      <c r="I11" s="23"/>
      <c r="J11" s="23"/>
      <c r="K11" s="23"/>
    </row>
    <row r="12" ht="22.35" customHeight="1">
      <c r="A12" s="9">
        <v>1974</v>
      </c>
      <c r="B12" s="21">
        <v>5.5</v>
      </c>
      <c r="C12" s="22">
        <v>-48.7</v>
      </c>
      <c r="D12" s="22">
        <v>-26.4</v>
      </c>
      <c r="E12" s="23">
        <f>B12/100+1</f>
        <v>1.055</v>
      </c>
      <c r="F12" s="23">
        <f>C12/100+1</f>
        <v>0.5129999999999999</v>
      </c>
      <c r="G12" s="23">
        <f>D12/100+1</f>
        <v>0.736</v>
      </c>
      <c r="H12" s="23">
        <f>PRODUCT(E3:E12)</f>
        <v>4.006111778280546</v>
      </c>
      <c r="I12" s="24">
        <f>PRODUCT(F3:F12)</f>
        <v>3.234130708433306</v>
      </c>
      <c r="J12" s="24">
        <f>PRODUCT(G3:G12)</f>
        <v>1.147653846606199</v>
      </c>
      <c r="K12" s="24">
        <f>I12-J12</f>
        <v>2.086476861827107</v>
      </c>
    </row>
    <row r="13" ht="22.35" customHeight="1">
      <c r="A13" s="9">
        <v>1975</v>
      </c>
      <c r="B13" s="21">
        <v>21.9</v>
      </c>
      <c r="C13" s="22">
        <v>2.5</v>
      </c>
      <c r="D13" s="22">
        <v>37.2</v>
      </c>
      <c r="E13" s="23">
        <f>B13/100+1</f>
        <v>1.219</v>
      </c>
      <c r="F13" s="23">
        <f>C13/100+1</f>
        <v>1.025</v>
      </c>
      <c r="G13" s="23">
        <f>D13/100+1</f>
        <v>1.372</v>
      </c>
      <c r="H13" s="23"/>
      <c r="I13" s="24">
        <f>PRODUCT(F4:F13)</f>
        <v>2.217380586049591</v>
      </c>
      <c r="J13" s="24">
        <f>PRODUCT(G4:G13)</f>
        <v>1.43143734322155</v>
      </c>
      <c r="K13" s="24">
        <f>I13-J13</f>
        <v>0.7859432428280411</v>
      </c>
    </row>
    <row r="14" ht="22.35" customHeight="1">
      <c r="A14" s="9">
        <v>1976</v>
      </c>
      <c r="B14" s="21">
        <v>59.3</v>
      </c>
      <c r="C14" s="22">
        <v>129.3</v>
      </c>
      <c r="D14" s="22">
        <v>23.6</v>
      </c>
      <c r="E14" s="23">
        <f>B14/100+1</f>
        <v>1.593</v>
      </c>
      <c r="F14" s="23">
        <f>C14/100+1</f>
        <v>2.293</v>
      </c>
      <c r="G14" s="23">
        <f>D14/100+1</f>
        <v>1.236</v>
      </c>
      <c r="H14" s="23"/>
      <c r="I14" s="24">
        <f>PRODUCT(F5:F14)</f>
        <v>5.263409610571131</v>
      </c>
      <c r="J14" s="24">
        <f>PRODUCT(G5:G14)</f>
        <v>2.003688059141376</v>
      </c>
      <c r="K14" s="24">
        <f>I14-J14</f>
        <v>3.259721551429755</v>
      </c>
    </row>
    <row r="15" ht="22.35" customHeight="1">
      <c r="A15" s="9">
        <v>1977</v>
      </c>
      <c r="B15" s="21">
        <v>31.9</v>
      </c>
      <c r="C15" s="22">
        <v>46.8</v>
      </c>
      <c r="D15" s="22">
        <v>-7.4</v>
      </c>
      <c r="E15" s="23">
        <f>B15/100+1</f>
        <v>1.319</v>
      </c>
      <c r="F15" s="23">
        <f>C15/100+1</f>
        <v>1.468</v>
      </c>
      <c r="G15" s="23">
        <f>D15/100+1</f>
        <v>0.9259999999999999</v>
      </c>
      <c r="H15" s="23"/>
      <c r="I15" s="24">
        <f>PRODUCT(F6:F15)</f>
        <v>6.819669292425789</v>
      </c>
      <c r="J15" s="24">
        <f>PRODUCT(G6:G15)</f>
        <v>1.417429444434618</v>
      </c>
      <c r="K15" s="24">
        <f>I15-J15</f>
        <v>5.402239847991171</v>
      </c>
    </row>
    <row r="16" ht="22.35" customHeight="1">
      <c r="A16" s="9">
        <v>1978</v>
      </c>
      <c r="B16" s="21">
        <v>24</v>
      </c>
      <c r="C16" s="22">
        <v>14.5</v>
      </c>
      <c r="D16" s="22">
        <v>6.4</v>
      </c>
      <c r="E16" s="23">
        <f>B16/100+1</f>
        <v>1.24</v>
      </c>
      <c r="F16" s="23">
        <f>C16/100+1</f>
        <v>1.145</v>
      </c>
      <c r="G16" s="23">
        <f>D16/100+1</f>
        <v>1.064</v>
      </c>
      <c r="H16" s="23"/>
      <c r="I16" s="24">
        <f>PRODUCT(F7:F16)</f>
        <v>4.391744285617284</v>
      </c>
      <c r="J16" s="24">
        <f>PRODUCT(G7:G16)</f>
        <v>1.358689125115706</v>
      </c>
      <c r="K16" s="24">
        <f>I16-J16</f>
        <v>3.033055160501578</v>
      </c>
    </row>
    <row r="17" ht="22.35" customHeight="1">
      <c r="A17" s="9">
        <v>1979</v>
      </c>
      <c r="B17" s="21">
        <v>35.7</v>
      </c>
      <c r="C17" s="22">
        <v>102.5</v>
      </c>
      <c r="D17" s="22">
        <v>18.2</v>
      </c>
      <c r="E17" s="23">
        <f>B17/100+1</f>
        <v>1.357</v>
      </c>
      <c r="F17" s="23">
        <f>C17/100+1</f>
        <v>2.025</v>
      </c>
      <c r="G17" s="23">
        <f>D17/100+1</f>
        <v>1.182</v>
      </c>
      <c r="H17" s="23"/>
      <c r="I17" s="24">
        <f>PRODUCT(F8:F17)</f>
        <v>7.448310032139863</v>
      </c>
      <c r="J17" s="24">
        <f>PRODUCT(G8:G17)</f>
        <v>1.753242954024852</v>
      </c>
      <c r="K17" s="24">
        <f>I17-J17</f>
        <v>5.695067078115011</v>
      </c>
    </row>
    <row r="18" ht="22.35" customHeight="1">
      <c r="A18" s="9">
        <v>1980</v>
      </c>
      <c r="B18" s="21">
        <v>19.3</v>
      </c>
      <c r="C18" s="22">
        <v>32.8</v>
      </c>
      <c r="D18" s="22">
        <v>32.3</v>
      </c>
      <c r="E18" s="23">
        <f>B18/100+1</f>
        <v>1.193</v>
      </c>
      <c r="F18" s="23">
        <f>C18/100+1</f>
        <v>1.328</v>
      </c>
      <c r="G18" s="23">
        <f>D18/100+1</f>
        <v>1.323</v>
      </c>
      <c r="H18" s="23"/>
      <c r="I18" s="24">
        <f>PRODUCT(F9:F18)</f>
        <v>10.36829740323033</v>
      </c>
      <c r="J18" s="24">
        <f>PRODUCT(G9:G18)</f>
        <v>2.232473944345408</v>
      </c>
      <c r="K18" s="24">
        <f>I18-J18</f>
        <v>8.135823458884927</v>
      </c>
    </row>
    <row r="19" ht="22.35" customHeight="1">
      <c r="A19" s="9">
        <v>1981</v>
      </c>
      <c r="B19" s="21">
        <v>31.4</v>
      </c>
      <c r="C19" s="22">
        <v>31.8</v>
      </c>
      <c r="D19" s="22">
        <v>-5</v>
      </c>
      <c r="E19" s="23">
        <f>B19/100+1</f>
        <v>1.314</v>
      </c>
      <c r="F19" s="23">
        <f>C19/100+1</f>
        <v>1.318</v>
      </c>
      <c r="G19" s="23">
        <f>D19/100+1</f>
        <v>0.95</v>
      </c>
      <c r="H19" s="23"/>
      <c r="I19" s="24">
        <f>PRODUCT(F10:F19)</f>
        <v>7.570867577538826</v>
      </c>
      <c r="J19" s="24">
        <f>PRODUCT(G10:G19)</f>
        <v>1.85065466590588</v>
      </c>
      <c r="K19" s="24">
        <f>I19-J19</f>
        <v>5.720212911632947</v>
      </c>
    </row>
    <row r="20" ht="22.35" customHeight="1">
      <c r="A20" s="9">
        <v>1982</v>
      </c>
      <c r="B20" s="21">
        <v>40</v>
      </c>
      <c r="C20" s="22">
        <v>38.4</v>
      </c>
      <c r="D20" s="22">
        <v>21.4</v>
      </c>
      <c r="E20" s="23">
        <f>B20/100+1</f>
        <v>1.4</v>
      </c>
      <c r="F20" s="23">
        <f>C20/100+1</f>
        <v>1.384</v>
      </c>
      <c r="G20" s="23">
        <f>D20/100+1</f>
        <v>1.214</v>
      </c>
      <c r="H20" s="23"/>
      <c r="I20" s="24">
        <f>PRODUCT(F11:F20)</f>
        <v>9.692951644138514</v>
      </c>
      <c r="J20" s="24">
        <f>PRODUCT(G11:G20)</f>
        <v>1.889566664768492</v>
      </c>
      <c r="K20" s="24">
        <f>I20-J20</f>
        <v>7.803384979370022</v>
      </c>
    </row>
    <row r="21" ht="22.35" customHeight="1">
      <c r="A21" s="9">
        <v>1983</v>
      </c>
      <c r="B21" s="21">
        <v>32.3</v>
      </c>
      <c r="C21" s="22">
        <v>69</v>
      </c>
      <c r="D21" s="22">
        <v>22.4</v>
      </c>
      <c r="E21" s="23">
        <f>B21/100+1</f>
        <v>1.323</v>
      </c>
      <c r="F21" s="23">
        <f>C21/100+1</f>
        <v>1.69</v>
      </c>
      <c r="G21" s="23">
        <f>D21/100+1</f>
        <v>1.224</v>
      </c>
      <c r="H21" s="23"/>
      <c r="I21" s="24">
        <f>PRODUCT(F12:F21)</f>
        <v>16.80111618317343</v>
      </c>
      <c r="J21" s="24">
        <f>PRODUCT(G12:G21)</f>
        <v>2.714588729667411</v>
      </c>
      <c r="K21" s="24">
        <f>I21-J21</f>
        <v>14.08652745350602</v>
      </c>
    </row>
    <row r="22" ht="22.35" customHeight="1">
      <c r="A22" s="9">
        <v>1984</v>
      </c>
      <c r="B22" s="21">
        <v>13.6</v>
      </c>
      <c r="C22" s="22">
        <v>-2.7</v>
      </c>
      <c r="D22" s="22">
        <v>6.1</v>
      </c>
      <c r="E22" s="23">
        <f>B22/100+1</f>
        <v>1.136</v>
      </c>
      <c r="F22" s="23">
        <f>C22/100+1</f>
        <v>0.973</v>
      </c>
      <c r="G22" s="23">
        <f>D22/100+1</f>
        <v>1.061</v>
      </c>
      <c r="H22" s="23"/>
      <c r="I22" s="24">
        <f>PRODUCT(F13:F22)</f>
        <v>31.866444534557</v>
      </c>
      <c r="J22" s="24">
        <f>PRODUCT(G13:G22)</f>
        <v>3.913286198610221</v>
      </c>
      <c r="K22" s="24">
        <f>I22-J22</f>
        <v>27.95315833594678</v>
      </c>
    </row>
    <row r="23" ht="22.35" customHeight="1">
      <c r="A23" s="9">
        <v>1985</v>
      </c>
      <c r="B23" s="21">
        <v>48.2</v>
      </c>
      <c r="C23" s="22">
        <v>93.7</v>
      </c>
      <c r="D23" s="22">
        <v>31.6</v>
      </c>
      <c r="E23" s="23">
        <f>B23/100+1</f>
        <v>1.482</v>
      </c>
      <c r="F23" s="23">
        <f>C23/100+1</f>
        <v>1.937</v>
      </c>
      <c r="G23" s="23">
        <f>D23/100+1</f>
        <v>1.316</v>
      </c>
      <c r="H23" s="23"/>
      <c r="I23" s="24">
        <f>PRODUCT(F14:F23)</f>
        <v>60.21980786676774</v>
      </c>
      <c r="J23" s="24">
        <f>PRODUCT(G14:G23)</f>
        <v>3.753560231320009</v>
      </c>
      <c r="K23" s="24">
        <f>I23-J23</f>
        <v>56.46624763544774</v>
      </c>
    </row>
    <row r="24" ht="22.35" customHeight="1">
      <c r="A24" s="9">
        <v>1986</v>
      </c>
      <c r="B24" s="21">
        <v>26.1</v>
      </c>
      <c r="C24" s="22">
        <v>14.2</v>
      </c>
      <c r="D24" s="22">
        <v>18.6</v>
      </c>
      <c r="E24" s="23">
        <f>B24/100+1</f>
        <v>1.261</v>
      </c>
      <c r="F24" s="23">
        <f>C24/100+1</f>
        <v>1.142</v>
      </c>
      <c r="G24" s="23">
        <f>D24/100+1</f>
        <v>1.186</v>
      </c>
      <c r="H24" s="23"/>
      <c r="I24" s="24">
        <f>PRODUCT(F15:F24)</f>
        <v>29.99172288872601</v>
      </c>
      <c r="J24" s="24">
        <f>PRODUCT(G15:G24)</f>
        <v>3.601717179891206</v>
      </c>
      <c r="K24" s="24">
        <f>I24-J24</f>
        <v>26.39000570883481</v>
      </c>
    </row>
    <row r="25" ht="22.35" customHeight="1">
      <c r="A25" s="9">
        <v>1987</v>
      </c>
      <c r="B25" s="21">
        <v>19.5</v>
      </c>
      <c r="C25" s="22">
        <v>4.6</v>
      </c>
      <c r="D25" s="22">
        <v>5.1</v>
      </c>
      <c r="E25" s="23">
        <f>B25/100+1</f>
        <v>1.195</v>
      </c>
      <c r="F25" s="23">
        <f>C25/100+1</f>
        <v>1.046</v>
      </c>
      <c r="G25" s="23">
        <f>D25/100+1</f>
        <v>1.051</v>
      </c>
      <c r="H25" s="23"/>
      <c r="I25" s="24">
        <f>PRODUCT(F16:F25)</f>
        <v>21.37012407466445</v>
      </c>
      <c r="J25" s="24">
        <f>PRODUCT(G16:G25)</f>
        <v>4.087910103742611</v>
      </c>
      <c r="K25" s="24">
        <f>I25-J25</f>
        <v>17.28221397092184</v>
      </c>
    </row>
    <row r="26" ht="22.35" customHeight="1">
      <c r="A26" s="9">
        <v>1988</v>
      </c>
      <c r="B26" s="21">
        <v>20.1</v>
      </c>
      <c r="C26" s="22">
        <v>59.3</v>
      </c>
      <c r="D26" s="22">
        <v>16.6</v>
      </c>
      <c r="E26" s="23">
        <f>B26/100+1</f>
        <v>1.201</v>
      </c>
      <c r="F26" s="23">
        <f>C26/100+1</f>
        <v>1.593</v>
      </c>
      <c r="G26" s="23">
        <f>D26/100+1</f>
        <v>1.166</v>
      </c>
      <c r="H26" s="23"/>
      <c r="I26" s="24">
        <f>PRODUCT(F17:F26)</f>
        <v>29.73153506632355</v>
      </c>
      <c r="J26" s="24">
        <f>PRODUCT(G17:G26)</f>
        <v>4.479796222710416</v>
      </c>
      <c r="K26" s="24">
        <f>I26-J26</f>
        <v>25.25173884361313</v>
      </c>
    </row>
    <row r="27" ht="22.35" customHeight="1">
      <c r="A27" s="9">
        <v>1989</v>
      </c>
      <c r="B27" s="21">
        <v>44.4</v>
      </c>
      <c r="C27" s="22">
        <v>84.59999999999999</v>
      </c>
      <c r="D27" s="22">
        <v>31.7</v>
      </c>
      <c r="E27" s="23">
        <f>B27/100+1</f>
        <v>1.444</v>
      </c>
      <c r="F27" s="23">
        <f>C27/100+1</f>
        <v>1.846</v>
      </c>
      <c r="G27" s="23">
        <f>D27/100+1</f>
        <v>1.317</v>
      </c>
      <c r="H27" s="23"/>
      <c r="I27" s="24">
        <f>PRODUCT(F18:F27)</f>
        <v>27.10341418885594</v>
      </c>
      <c r="J27" s="24">
        <f>PRODUCT(G18:G27)</f>
        <v>4.991448075558053</v>
      </c>
      <c r="K27" s="24">
        <f>I27-J27</f>
        <v>22.11196611329788</v>
      </c>
    </row>
    <row r="28" ht="22.35" customHeight="1">
      <c r="A28" s="9">
        <v>1990</v>
      </c>
      <c r="B28" s="21">
        <v>7.4</v>
      </c>
      <c r="C28" s="22">
        <v>-23.1</v>
      </c>
      <c r="D28" s="22">
        <v>-3.1</v>
      </c>
      <c r="E28" s="23">
        <f>B28/100+1</f>
        <v>1.074</v>
      </c>
      <c r="F28" s="23">
        <f>C28/100+1</f>
        <v>0.769</v>
      </c>
      <c r="G28" s="23">
        <f>D28/100+1</f>
        <v>0.969</v>
      </c>
      <c r="H28" s="23"/>
      <c r="I28" s="24">
        <f>PRODUCT(F19:F28)</f>
        <v>15.69467282472155</v>
      </c>
      <c r="J28" s="24">
        <f>PRODUCT(G19:G28)</f>
        <v>3.655867864864515</v>
      </c>
      <c r="K28" s="24">
        <f>I28-J28</f>
        <v>12.03880495985704</v>
      </c>
    </row>
    <row r="29" ht="22.35" customHeight="1">
      <c r="A29" s="9">
        <v>1991</v>
      </c>
      <c r="B29" s="21">
        <v>39.6</v>
      </c>
      <c r="C29" s="22">
        <v>35.6</v>
      </c>
      <c r="D29" s="22">
        <v>30.5</v>
      </c>
      <c r="E29" s="23">
        <f>B29/100+1</f>
        <v>1.396</v>
      </c>
      <c r="F29" s="23">
        <f>C29/100+1</f>
        <v>1.356</v>
      </c>
      <c r="G29" s="23">
        <f>D29/100+1</f>
        <v>1.305</v>
      </c>
      <c r="H29" s="23"/>
      <c r="I29" s="24">
        <f>PRODUCT(F20:F29)</f>
        <v>16.14717477262703</v>
      </c>
      <c r="J29" s="24">
        <f>PRODUCT(G20:G29)</f>
        <v>5.022007961734938</v>
      </c>
      <c r="K29" s="24">
        <f>I29-J29</f>
        <v>11.12516681089209</v>
      </c>
    </row>
    <row r="30" ht="22.35" customHeight="1">
      <c r="A30" s="9">
        <v>1992</v>
      </c>
      <c r="B30" s="21">
        <v>20.3</v>
      </c>
      <c r="C30" s="22">
        <v>29.8</v>
      </c>
      <c r="D30" s="22">
        <v>7.6</v>
      </c>
      <c r="E30" s="23">
        <f>B30/100+1</f>
        <v>1.203</v>
      </c>
      <c r="F30" s="23">
        <f>C30/100+1</f>
        <v>1.298</v>
      </c>
      <c r="G30" s="23">
        <f>D30/100+1</f>
        <v>1.076</v>
      </c>
      <c r="H30" s="23"/>
      <c r="I30" s="24">
        <f>PRODUCT(F21:F30)</f>
        <v>15.14380986623546</v>
      </c>
      <c r="J30" s="24">
        <f>PRODUCT(G21:G30)</f>
        <v>4.45113720496441</v>
      </c>
      <c r="K30" s="24">
        <f>I30-J30</f>
        <v>10.69267266127105</v>
      </c>
    </row>
    <row r="31" ht="22.35" customHeight="1">
      <c r="A31" s="9">
        <v>1993</v>
      </c>
      <c r="B31" s="21">
        <v>14.3</v>
      </c>
      <c r="C31" s="22">
        <v>38.9</v>
      </c>
      <c r="D31" s="22">
        <v>10.1</v>
      </c>
      <c r="E31" s="23">
        <f>B31/100+1</f>
        <v>1.143</v>
      </c>
      <c r="F31" s="23">
        <f>C31/100+1</f>
        <v>1.389</v>
      </c>
      <c r="G31" s="23">
        <f>D31/100+1</f>
        <v>1.101</v>
      </c>
      <c r="H31" s="23"/>
      <c r="I31" s="24">
        <f>PRODUCT(F22:F31)</f>
        <v>12.44659875988229</v>
      </c>
      <c r="J31" s="24">
        <f>PRODUCT(G22:G31)</f>
        <v>4.003841554465536</v>
      </c>
      <c r="K31" s="24">
        <f>I31-J31</f>
        <v>8.442757205416751</v>
      </c>
    </row>
    <row r="32" ht="22.35" customHeight="1">
      <c r="A32" s="9">
        <v>1994</v>
      </c>
      <c r="B32" s="21">
        <v>13.9</v>
      </c>
      <c r="C32" s="22">
        <v>25</v>
      </c>
      <c r="D32" s="22">
        <v>1.3</v>
      </c>
      <c r="E32" s="23">
        <f>B32/100+1</f>
        <v>1.139</v>
      </c>
      <c r="F32" s="23">
        <f>C32/100+1</f>
        <v>1.25</v>
      </c>
      <c r="G32" s="23">
        <f>D32/100+1</f>
        <v>1.013</v>
      </c>
      <c r="H32" s="23"/>
      <c r="I32" s="24">
        <f>PRODUCT(F23:F32)</f>
        <v>15.98997785185288</v>
      </c>
      <c r="J32" s="24">
        <f>PRODUCT(G23:G32)</f>
        <v>3.822706404027886</v>
      </c>
      <c r="K32" s="24">
        <f>I32-J32</f>
        <v>12.167271447825</v>
      </c>
    </row>
    <row r="33" ht="22.35" customHeight="1">
      <c r="A33" s="9">
        <v>1995</v>
      </c>
      <c r="B33" s="21">
        <v>43.1</v>
      </c>
      <c r="C33" s="22">
        <v>57.4</v>
      </c>
      <c r="D33" s="22">
        <v>37.6</v>
      </c>
      <c r="E33" s="23">
        <f>B33/100+1</f>
        <v>1.431</v>
      </c>
      <c r="F33" s="23">
        <f>C33/100+1</f>
        <v>1.574</v>
      </c>
      <c r="G33" s="23">
        <f>D33/100+1</f>
        <v>1.376</v>
      </c>
      <c r="H33" s="23"/>
      <c r="I33" s="24">
        <f>PRODUCT(F24:F33)</f>
        <v>12.9934048212785</v>
      </c>
      <c r="J33" s="24">
        <f>PRODUCT(G24:G33)</f>
        <v>3.996993930047394</v>
      </c>
      <c r="K33" s="24">
        <f>I33-J33</f>
        <v>8.996410891231104</v>
      </c>
    </row>
    <row r="34" ht="22.35" customHeight="1">
      <c r="A34" s="9">
        <v>1996</v>
      </c>
      <c r="B34" s="21">
        <v>31.8</v>
      </c>
      <c r="C34" s="22">
        <v>6.2</v>
      </c>
      <c r="D34" s="22">
        <v>23</v>
      </c>
      <c r="E34" s="23">
        <f>B34/100+1</f>
        <v>1.318</v>
      </c>
      <c r="F34" s="23">
        <f>C34/100+1</f>
        <v>1.062</v>
      </c>
      <c r="G34" s="23">
        <f>D34/100+1</f>
        <v>1.23</v>
      </c>
      <c r="H34" s="23"/>
      <c r="I34" s="24">
        <f>PRODUCT(F25:F34)</f>
        <v>12.08318381803657</v>
      </c>
      <c r="J34" s="24">
        <f>PRODUCT(G25:G34)</f>
        <v>4.145280382764161</v>
      </c>
      <c r="K34" s="24">
        <f>I34-J34</f>
        <v>7.937903435272405</v>
      </c>
    </row>
    <row r="35" ht="22.35" customHeight="1">
      <c r="A35" s="9">
        <v>1997</v>
      </c>
      <c r="B35" s="21">
        <v>34.1</v>
      </c>
      <c r="C35" s="22">
        <v>34.9</v>
      </c>
      <c r="D35" s="22">
        <v>33.4</v>
      </c>
      <c r="E35" s="23">
        <f>B35/100+1</f>
        <v>1.341</v>
      </c>
      <c r="F35" s="23">
        <f>C35/100+1</f>
        <v>1.349</v>
      </c>
      <c r="G35" s="23">
        <f>D35/100+1</f>
        <v>1.334</v>
      </c>
      <c r="H35" s="23"/>
      <c r="I35" s="24">
        <f>PRODUCT(F26:F35)</f>
        <v>15.58337951293626</v>
      </c>
      <c r="J35" s="24">
        <f>PRODUCT(G26:G35)</f>
        <v>5.261469106191619</v>
      </c>
      <c r="K35" s="24">
        <f>I35-J35</f>
        <v>10.32191040674465</v>
      </c>
    </row>
    <row r="36" ht="22.35" customHeight="1">
      <c r="A36" s="9">
        <v>1998</v>
      </c>
      <c r="B36" s="21">
        <v>48.3</v>
      </c>
      <c r="C36" s="22">
        <v>52.2</v>
      </c>
      <c r="D36" s="22">
        <v>28.6</v>
      </c>
      <c r="E36" s="23">
        <f>B36/100+1</f>
        <v>1.483</v>
      </c>
      <c r="F36" s="23">
        <f>C36/100+1</f>
        <v>1.522</v>
      </c>
      <c r="G36" s="23">
        <f>D36/100+1</f>
        <v>1.286</v>
      </c>
      <c r="H36" s="23"/>
      <c r="I36" s="24">
        <f>PRODUCT(F27:F36)</f>
        <v>14.8888283858688</v>
      </c>
      <c r="J36" s="24">
        <f>PRODUCT(G27:G36)</f>
        <v>5.802958208029523</v>
      </c>
      <c r="K36" s="24">
        <f>I36-J36</f>
        <v>9.085870177839274</v>
      </c>
    </row>
    <row r="37" ht="22.35" customHeight="1">
      <c r="A37" s="9">
        <v>1999</v>
      </c>
      <c r="B37" s="21">
        <v>0.5</v>
      </c>
      <c r="C37" s="22">
        <v>-19.9</v>
      </c>
      <c r="D37" s="22">
        <v>21</v>
      </c>
      <c r="E37" s="23">
        <f>B37/100+1</f>
        <v>1.005</v>
      </c>
      <c r="F37" s="23">
        <f>C37/100+1</f>
        <v>0.801</v>
      </c>
      <c r="G37" s="23">
        <f>D37/100+1</f>
        <v>1.21</v>
      </c>
      <c r="H37" s="23"/>
      <c r="I37" s="24">
        <f>PRODUCT(F28:F37)</f>
        <v>6.460428784984239</v>
      </c>
      <c r="J37" s="24">
        <f>PRODUCT(G28:G37)</f>
        <v>5.331495392342993</v>
      </c>
      <c r="K37" s="24">
        <f>I37-J37</f>
        <v>1.128933392641246</v>
      </c>
    </row>
    <row r="38" ht="22.35" customHeight="1">
      <c r="A38" s="9">
        <v>2000</v>
      </c>
      <c r="B38" s="21">
        <v>6.5</v>
      </c>
      <c r="C38" s="22">
        <v>26.6</v>
      </c>
      <c r="D38" s="22">
        <v>-9.1</v>
      </c>
      <c r="E38" s="23">
        <f>B38/100+1</f>
        <v>1.065</v>
      </c>
      <c r="F38" s="23">
        <f>C38/100+1</f>
        <v>1.266</v>
      </c>
      <c r="G38" s="23">
        <f>D38/100+1</f>
        <v>0.909</v>
      </c>
      <c r="H38" s="23"/>
      <c r="I38" s="24">
        <f>PRODUCT(F29:F38)</f>
        <v>10.63576442365416</v>
      </c>
      <c r="J38" s="24">
        <f>PRODUCT(G29:G38)</f>
        <v>5.001371838637545</v>
      </c>
      <c r="K38" s="24">
        <f>I38-J38</f>
        <v>5.634392585016612</v>
      </c>
    </row>
    <row r="39" ht="22.35" customHeight="1">
      <c r="A39" s="9">
        <v>2001</v>
      </c>
      <c r="B39" s="21">
        <v>-6.2</v>
      </c>
      <c r="C39" s="22">
        <v>6.5</v>
      </c>
      <c r="D39" s="22">
        <v>-11.9</v>
      </c>
      <c r="E39" s="23">
        <f>B39/100+1</f>
        <v>0.9379999999999999</v>
      </c>
      <c r="F39" s="23">
        <f>C39/100+1</f>
        <v>1.065</v>
      </c>
      <c r="G39" s="23">
        <f>D39/100+1</f>
        <v>0.881</v>
      </c>
      <c r="H39" s="23"/>
      <c r="I39" s="24">
        <f>PRODUCT(F30:F39)</f>
        <v>8.353310553976161</v>
      </c>
      <c r="J39" s="24">
        <f>PRODUCT(G30:G39)</f>
        <v>3.376405049685577</v>
      </c>
      <c r="K39" s="24">
        <f>I39-J39</f>
        <v>4.976905504290585</v>
      </c>
    </row>
    <row r="40" ht="22.35" customHeight="1">
      <c r="A40" s="9">
        <v>2002</v>
      </c>
      <c r="B40" s="21">
        <v>10</v>
      </c>
      <c r="C40" s="22">
        <v>-3.8</v>
      </c>
      <c r="D40" s="22">
        <v>-22.1</v>
      </c>
      <c r="E40" s="23">
        <f>B40/100+1</f>
        <v>1.1</v>
      </c>
      <c r="F40" s="23">
        <f>C40/100+1</f>
        <v>0.962</v>
      </c>
      <c r="G40" s="23">
        <f>D40/100+1</f>
        <v>0.779</v>
      </c>
      <c r="H40" s="23"/>
      <c r="I40" s="24">
        <f>PRODUCT(F31:F40)</f>
        <v>6.1909743859207</v>
      </c>
      <c r="J40" s="24">
        <f>PRODUCT(G31:G40)</f>
        <v>2.44444194582255</v>
      </c>
      <c r="K40" s="24">
        <f>I40-J40</f>
        <v>3.746532440098149</v>
      </c>
    </row>
    <row r="41" ht="22.35" customHeight="1">
      <c r="A41" s="9">
        <v>2003</v>
      </c>
      <c r="B41" s="21">
        <v>21</v>
      </c>
      <c r="C41" s="22">
        <v>15.8</v>
      </c>
      <c r="D41" s="22">
        <v>28.7</v>
      </c>
      <c r="E41" s="23">
        <f>B41/100+1</f>
        <v>1.21</v>
      </c>
      <c r="F41" s="23">
        <f>C41/100+1</f>
        <v>1.158</v>
      </c>
      <c r="G41" s="23">
        <f>D41/100+1</f>
        <v>1.287</v>
      </c>
      <c r="H41" s="23"/>
      <c r="I41" s="24">
        <f>PRODUCT(F32:F41)</f>
        <v>5.161373894093713</v>
      </c>
      <c r="J41" s="24">
        <f>PRODUCT(G32:G41)</f>
        <v>2.857399440757151</v>
      </c>
      <c r="K41" s="24">
        <f>I41-J41</f>
        <v>2.303974453336562</v>
      </c>
    </row>
    <row r="42" ht="22.35" customHeight="1">
      <c r="A42" s="9">
        <v>2004</v>
      </c>
      <c r="B42" s="21">
        <v>10.5</v>
      </c>
      <c r="C42" s="22">
        <v>4.3</v>
      </c>
      <c r="D42" s="22">
        <v>10.9</v>
      </c>
      <c r="E42" s="23">
        <f>B42/100+1</f>
        <v>1.105</v>
      </c>
      <c r="F42" s="23">
        <f>C42/100+1</f>
        <v>1.043</v>
      </c>
      <c r="G42" s="23">
        <f>D42/100+1</f>
        <v>1.109</v>
      </c>
      <c r="H42" s="23"/>
      <c r="I42" s="24">
        <f>PRODUCT(F33:F42)</f>
        <v>4.306650377231795</v>
      </c>
      <c r="J42" s="24">
        <f>PRODUCT(G33:G42)</f>
        <v>3.128189516090504</v>
      </c>
      <c r="K42" s="24">
        <f>I42-J42</f>
        <v>1.178460861141291</v>
      </c>
    </row>
    <row r="43" ht="22.35" customHeight="1">
      <c r="A43" s="9">
        <v>2005</v>
      </c>
      <c r="B43" s="21">
        <v>6.4</v>
      </c>
      <c r="C43" s="22">
        <v>0.8</v>
      </c>
      <c r="D43" s="22">
        <v>4.9</v>
      </c>
      <c r="E43" s="23">
        <f>B43/100+1</f>
        <v>1.064</v>
      </c>
      <c r="F43" s="23">
        <f>C43/100+1</f>
        <v>1.008</v>
      </c>
      <c r="G43" s="23">
        <f>D43/100+1</f>
        <v>1.049</v>
      </c>
      <c r="H43" s="23"/>
      <c r="I43" s="24">
        <f>PRODUCT(F34:F43)</f>
        <v>2.758007357210706</v>
      </c>
      <c r="J43" s="24">
        <f>PRODUCT(G34:G43)</f>
        <v>2.384789827310275</v>
      </c>
      <c r="K43" s="24">
        <f>I43-J43</f>
        <v>0.373217529900431</v>
      </c>
    </row>
    <row r="44" ht="22.35" customHeight="1">
      <c r="A44" s="9">
        <v>2006</v>
      </c>
      <c r="B44" s="21">
        <v>18.4</v>
      </c>
      <c r="C44" s="22">
        <v>24.1</v>
      </c>
      <c r="D44" s="22">
        <v>15.8</v>
      </c>
      <c r="E44" s="23">
        <f>B44/100+1</f>
        <v>1.184</v>
      </c>
      <c r="F44" s="23">
        <f>C44/100+1</f>
        <v>1.241</v>
      </c>
      <c r="G44" s="23">
        <f>D44/100+1</f>
        <v>1.158</v>
      </c>
      <c r="H44" s="23"/>
      <c r="I44" s="24">
        <f>PRODUCT(F35:F44)</f>
        <v>3.222869237569196</v>
      </c>
      <c r="J44" s="24">
        <f>PRODUCT(G35:G44)</f>
        <v>2.245192374004307</v>
      </c>
      <c r="K44" s="24">
        <f>I44-J44</f>
        <v>0.9776768635648883</v>
      </c>
    </row>
    <row r="45" ht="22.35" customHeight="1">
      <c r="A45" s="9">
        <v>2007</v>
      </c>
      <c r="B45" s="21">
        <v>11</v>
      </c>
      <c r="C45" s="22">
        <v>28.7</v>
      </c>
      <c r="D45" s="22">
        <v>5.5</v>
      </c>
      <c r="E45" s="23">
        <f>B45/100+1</f>
        <v>1.11</v>
      </c>
      <c r="F45" s="23">
        <f>C45/100+1</f>
        <v>1.287</v>
      </c>
      <c r="G45" s="23">
        <f>D45/100+1</f>
        <v>1.055</v>
      </c>
      <c r="H45" s="23"/>
      <c r="I45" s="24">
        <f>PRODUCT(F36:F45)</f>
        <v>3.074746262973723</v>
      </c>
      <c r="J45" s="24">
        <f>PRODUCT(G36:G45)</f>
        <v>1.775620655603107</v>
      </c>
      <c r="K45" s="24">
        <f>I45-J45</f>
        <v>1.299125607370617</v>
      </c>
    </row>
    <row r="46" ht="22.35" customHeight="1">
      <c r="A46" s="9">
        <v>2008</v>
      </c>
      <c r="B46" s="21">
        <v>-9.6</v>
      </c>
      <c r="C46" s="22">
        <v>-31.8</v>
      </c>
      <c r="D46" s="22">
        <v>-37</v>
      </c>
      <c r="E46" s="23">
        <f>B46/100+1</f>
        <v>0.904</v>
      </c>
      <c r="F46" s="23">
        <f>C46/100+1</f>
        <v>0.6819999999999999</v>
      </c>
      <c r="G46" s="23">
        <f>D46/100+1</f>
        <v>0.63</v>
      </c>
      <c r="H46" s="23"/>
      <c r="I46" s="24">
        <f>PRODUCT(F37:F46)</f>
        <v>1.377777234788489</v>
      </c>
      <c r="J46" s="24">
        <f>PRODUCT(G37:G46)</f>
        <v>0.8698608188413353</v>
      </c>
      <c r="K46" s="24">
        <f>I46-J46</f>
        <v>0.5079164159471536</v>
      </c>
    </row>
    <row r="47" ht="22.35" customHeight="1">
      <c r="A47" s="9">
        <v>2009</v>
      </c>
      <c r="B47" s="21">
        <v>19.8</v>
      </c>
      <c r="C47" s="22">
        <v>2.7</v>
      </c>
      <c r="D47" s="22">
        <v>26.5</v>
      </c>
      <c r="E47" s="23">
        <f>B47/100+1</f>
        <v>1.198</v>
      </c>
      <c r="F47" s="23">
        <f>C47/100+1</f>
        <v>1.027</v>
      </c>
      <c r="G47" s="23">
        <f>D47/100+1</f>
        <v>1.265</v>
      </c>
      <c r="H47" s="23"/>
      <c r="I47" s="24">
        <f>PRODUCT(F38:F47)</f>
        <v>1.766513383430434</v>
      </c>
      <c r="J47" s="24">
        <f>PRODUCT(G38:G47)</f>
        <v>0.9093999469704869</v>
      </c>
      <c r="K47" s="24">
        <f>I47-J47</f>
        <v>0.8571134364599472</v>
      </c>
    </row>
    <row r="48" ht="22.35" customHeight="1">
      <c r="A48" s="9">
        <v>2010</v>
      </c>
      <c r="B48" s="21">
        <v>13</v>
      </c>
      <c r="C48" s="22">
        <v>21.4</v>
      </c>
      <c r="D48" s="22">
        <v>15.1</v>
      </c>
      <c r="E48" s="23">
        <f>B48/100+1</f>
        <v>1.13</v>
      </c>
      <c r="F48" s="23">
        <f>C48/100+1</f>
        <v>1.214</v>
      </c>
      <c r="G48" s="23">
        <f>D48/100+1</f>
        <v>1.151</v>
      </c>
      <c r="H48" s="23"/>
      <c r="I48" s="24">
        <f>PRODUCT(F39:F48)</f>
        <v>1.693955171788741</v>
      </c>
      <c r="J48" s="24">
        <f>PRODUCT(G39:G48)</f>
        <v>1.151506423501683</v>
      </c>
      <c r="K48" s="24">
        <f>I48-J48</f>
        <v>0.5424487482870579</v>
      </c>
    </row>
    <row r="49" ht="22.35" customHeight="1">
      <c r="A49" s="9">
        <v>2011</v>
      </c>
      <c r="B49" s="21">
        <v>4.6</v>
      </c>
      <c r="C49" s="22">
        <v>-4.7</v>
      </c>
      <c r="D49" s="22">
        <v>2.1</v>
      </c>
      <c r="E49" s="23">
        <f>B49/100+1</f>
        <v>1.046</v>
      </c>
      <c r="F49" s="23">
        <f>C49/100+1</f>
        <v>0.953</v>
      </c>
      <c r="G49" s="23">
        <f>D49/100+1</f>
        <v>1.021</v>
      </c>
      <c r="H49" s="23"/>
      <c r="I49" s="24">
        <f>PRODUCT(F40:F49)</f>
        <v>1.51581152930955</v>
      </c>
      <c r="J49" s="24">
        <f>PRODUCT(G40:G49)</f>
        <v>1.334492688303313</v>
      </c>
      <c r="K49" s="24">
        <f>I49-J49</f>
        <v>0.181318841006237</v>
      </c>
    </row>
    <row r="50" ht="22.35" customHeight="1">
      <c r="A50" s="9">
        <v>2012</v>
      </c>
      <c r="B50" s="21">
        <v>14.4</v>
      </c>
      <c r="C50" s="22">
        <v>16.8</v>
      </c>
      <c r="D50" s="22">
        <v>16</v>
      </c>
      <c r="E50" s="23">
        <f>B50/100+1</f>
        <v>1.144</v>
      </c>
      <c r="F50" s="23">
        <f>C50/100+1</f>
        <v>1.168</v>
      </c>
      <c r="G50" s="23">
        <f>D50/100+1</f>
        <v>1.16</v>
      </c>
      <c r="H50" s="23"/>
      <c r="I50" s="24">
        <f>PRODUCT(F41:F50)</f>
        <v>1.840403187352967</v>
      </c>
      <c r="J50" s="24">
        <f>PRODUCT(G41:G50)</f>
        <v>1.98717781570198</v>
      </c>
      <c r="K50" s="24">
        <f>I50-J50</f>
        <v>-0.146774628349013</v>
      </c>
    </row>
    <row r="51" ht="22.35" customHeight="1">
      <c r="A51" s="9">
        <v>2013</v>
      </c>
      <c r="B51" s="21">
        <v>18.2</v>
      </c>
      <c r="C51" s="22">
        <v>32.7</v>
      </c>
      <c r="D51" s="22">
        <v>32.4</v>
      </c>
      <c r="E51" s="23">
        <f>B51/100+1</f>
        <v>1.182</v>
      </c>
      <c r="F51" s="23">
        <f>C51/100+1</f>
        <v>1.327</v>
      </c>
      <c r="G51" s="23">
        <f>D51/100+1</f>
        <v>1.324</v>
      </c>
      <c r="H51" s="23"/>
      <c r="I51" s="24">
        <f>PRODUCT(F42:F51)</f>
        <v>2.108993980671319</v>
      </c>
      <c r="J51" s="24">
        <f>PRODUCT(G42:G51)</f>
        <v>2.04430724785503</v>
      </c>
      <c r="K51" s="24">
        <f>I51-J51</f>
        <v>0.06468673281628901</v>
      </c>
    </row>
    <row r="52" ht="22.35" customHeight="1">
      <c r="A52" s="9">
        <v>2014</v>
      </c>
      <c r="B52" s="21">
        <v>8.300000000000001</v>
      </c>
      <c r="C52" s="22">
        <v>27</v>
      </c>
      <c r="D52" s="22">
        <v>13.7</v>
      </c>
      <c r="E52" s="23">
        <f>B52/100+1</f>
        <v>1.083</v>
      </c>
      <c r="F52" s="23">
        <f>C52/100+1</f>
        <v>1.27</v>
      </c>
      <c r="G52" s="23">
        <f>D52/100+1</f>
        <v>1.137</v>
      </c>
      <c r="H52" s="23"/>
      <c r="I52" s="24">
        <f>PRODUCT(F43:F52)</f>
        <v>2.567998423252708</v>
      </c>
      <c r="J52" s="24">
        <f>PRODUCT(G43:G52)</f>
        <v>2.095921858260747</v>
      </c>
      <c r="K52" s="24">
        <f>I52-J52</f>
        <v>0.4720765649919612</v>
      </c>
    </row>
    <row r="53" ht="22.35" customHeight="1">
      <c r="A53" s="9">
        <v>2015</v>
      </c>
      <c r="B53" s="21">
        <v>6.4</v>
      </c>
      <c r="C53" s="22">
        <v>-12.5</v>
      </c>
      <c r="D53" s="22">
        <v>1.4</v>
      </c>
      <c r="E53" s="23">
        <f>B53/100+1</f>
        <v>1.064</v>
      </c>
      <c r="F53" s="23">
        <f>C53/100+1</f>
        <v>0.875</v>
      </c>
      <c r="G53" s="23">
        <f>D53/100+1</f>
        <v>1.014</v>
      </c>
      <c r="H53" s="23"/>
      <c r="I53" s="24">
        <f>PRODUCT(F44:F53)</f>
        <v>2.229165297962421</v>
      </c>
      <c r="J53" s="24">
        <f>PRODUCT(G44:G53)</f>
        <v>2.0259911956877</v>
      </c>
      <c r="K53" s="24">
        <f>I53-J53</f>
        <v>0.2031741022747213</v>
      </c>
    </row>
    <row r="54" ht="22.35" customHeight="1">
      <c r="A54" s="9">
        <v>2016</v>
      </c>
      <c r="B54" s="21">
        <v>10.7</v>
      </c>
      <c r="C54" s="22">
        <v>23.4</v>
      </c>
      <c r="D54" s="22">
        <v>12</v>
      </c>
      <c r="E54" s="23">
        <f>B54/100+1</f>
        <v>1.107</v>
      </c>
      <c r="F54" s="23">
        <f>C54/100+1</f>
        <v>1.234</v>
      </c>
      <c r="G54" s="23">
        <f>D54/100+1</f>
        <v>1.12</v>
      </c>
      <c r="H54" s="23"/>
      <c r="I54" s="24">
        <f>PRODUCT(F45:F54)</f>
        <v>2.216591440520248</v>
      </c>
      <c r="J54" s="24">
        <f>PRODUCT(G45:G54)</f>
        <v>1.959507892202267</v>
      </c>
      <c r="K54" s="24">
        <f>I54-J54</f>
        <v>0.2570835483179805</v>
      </c>
    </row>
  </sheetData>
  <mergeCells count="1">
    <mergeCell ref="A1:K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