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1bcea4c83abc59ec/"/>
    </mc:Choice>
  </mc:AlternateContent>
  <bookViews>
    <workbookView xWindow="0" yWindow="0" windowWidth="25200" windowHeight="11385"/>
  </bookViews>
  <sheets>
    <sheet name="Bsp" sheetId="3" r:id="rId1"/>
  </sheets>
  <externalReferences>
    <externalReference r:id="rId2"/>
  </externalReferences>
  <definedNames>
    <definedName name="verweis" localSheetId="0">#REF!</definedName>
    <definedName name="verweis">#REF!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3" l="1"/>
  <c r="G5" i="3"/>
  <c r="I5" i="3" s="1"/>
  <c r="G4" i="3"/>
  <c r="I4" i="3" s="1"/>
  <c r="K3" i="3"/>
  <c r="I3" i="3"/>
  <c r="H3" i="3" s="1"/>
  <c r="G3" i="3"/>
  <c r="G6" i="3" s="1"/>
  <c r="C1" i="3"/>
  <c r="L5" i="3" s="1"/>
  <c r="J4" i="3" l="1"/>
  <c r="H4" i="3"/>
  <c r="H5" i="3"/>
  <c r="J5" i="3"/>
  <c r="M5" i="3" s="1"/>
  <c r="J3" i="3"/>
  <c r="L4" i="3"/>
  <c r="L3" i="3"/>
  <c r="J6" i="3" l="1"/>
  <c r="M3" i="3"/>
  <c r="M4" i="3"/>
</calcChain>
</file>

<file path=xl/sharedStrings.xml><?xml version="1.0" encoding="utf-8"?>
<sst xmlns="http://schemas.openxmlformats.org/spreadsheetml/2006/main" count="20" uniqueCount="20">
  <si>
    <t>?</t>
  </si>
  <si>
    <t>Gesamtrendite p. a.</t>
  </si>
  <si>
    <t>Gesamt</t>
  </si>
  <si>
    <t>C AG</t>
  </si>
  <si>
    <t>B AG</t>
  </si>
  <si>
    <t>A AG</t>
  </si>
  <si>
    <t>XZINSFUSS</t>
  </si>
  <si>
    <t>Besitz seit … in Jahren</t>
  </si>
  <si>
    <t>Ausgeschüttete Dividende seit Kauf (abzgl. Transaktionskosten)</t>
  </si>
  <si>
    <t>Netto Gewinn/Verlust</t>
  </si>
  <si>
    <t>Veränderung in € seit Kauf</t>
  </si>
  <si>
    <t>% Veränderung seit Kauf</t>
  </si>
  <si>
    <t>=Aktueller Positionswert</t>
  </si>
  <si>
    <t>aktueller Kurs</t>
  </si>
  <si>
    <t>=Anzahl gekaufter Aktien (bzw. Anteilen bei Fonds)</t>
  </si>
  <si>
    <t>ursprüngliche Positionsgröße (Einkaufs-Position)</t>
  </si>
  <si>
    <t>Kaufkurs</t>
  </si>
  <si>
    <t>Kaufdatum</t>
  </si>
  <si>
    <t>NAME</t>
  </si>
  <si>
    <t>Datum heute: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</si>
</sst>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0.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0" fontId="1" fillId="0" borderId="0" applyFont="0" applyFill="0" applyBorder="0" applyAlignment="0" applyProtection="0"/>
  </cellStyleXfs>
  <cellXfs count="35">
    <xf numFmtId="0" fontId="0" fillId="0" borderId="0" xfId="0"/>
    <xf numFmtId="10" fontId="0" fillId="0" borderId="0" xfId="2" applyFont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0" borderId="0" xfId="0" applyFont="1"/>
    <xf numFmtId="8" fontId="4" fillId="0" borderId="0" xfId="0" applyNumberFormat="1" applyFont="1"/>
    <xf numFmtId="8" fontId="3" fillId="0" borderId="0" xfId="0" applyNumberFormat="1" applyFont="1"/>
    <xf numFmtId="44" fontId="3" fillId="0" borderId="0" xfId="0" applyNumberFormat="1" applyFont="1"/>
    <xf numFmtId="0" fontId="5" fillId="0" borderId="0" xfId="0" applyFont="1" applyFill="1" applyBorder="1"/>
    <xf numFmtId="10" fontId="6" fillId="0" borderId="1" xfId="1" applyNumberFormat="1" applyFont="1" applyFill="1" applyBorder="1"/>
    <xf numFmtId="164" fontId="6" fillId="0" borderId="2" xfId="1" applyNumberFormat="1" applyFont="1" applyFill="1" applyBorder="1"/>
    <xf numFmtId="44" fontId="6" fillId="0" borderId="1" xfId="1" applyFont="1" applyFill="1" applyBorder="1"/>
    <xf numFmtId="8" fontId="6" fillId="0" borderId="3" xfId="0" applyNumberFormat="1" applyFont="1" applyFill="1" applyBorder="1" applyAlignment="1"/>
    <xf numFmtId="8" fontId="6" fillId="0" borderId="4" xfId="0" applyNumberFormat="1" applyFont="1" applyFill="1" applyBorder="1" applyAlignment="1"/>
    <xf numFmtId="10" fontId="6" fillId="0" borderId="5" xfId="2" applyFont="1" applyFill="1" applyBorder="1" applyAlignment="1"/>
    <xf numFmtId="8" fontId="6" fillId="0" borderId="1" xfId="0" applyNumberFormat="1" applyFont="1" applyFill="1" applyBorder="1" applyAlignment="1"/>
    <xf numFmtId="44" fontId="6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44" fontId="6" fillId="0" borderId="1" xfId="1" applyFont="1" applyBorder="1"/>
    <xf numFmtId="14" fontId="6" fillId="0" borderId="6" xfId="0" applyNumberFormat="1" applyFont="1" applyBorder="1" applyAlignment="1">
      <alignment horizontal="center"/>
    </xf>
    <xf numFmtId="0" fontId="7" fillId="0" borderId="6" xfId="0" applyFont="1" applyFill="1" applyBorder="1"/>
    <xf numFmtId="49" fontId="8" fillId="0" borderId="7" xfId="0" applyNumberFormat="1" applyFont="1" applyFill="1" applyBorder="1" applyAlignment="1">
      <alignment horizontal="center" vertical="center" textRotation="90" wrapText="1"/>
    </xf>
    <xf numFmtId="49" fontId="9" fillId="0" borderId="7" xfId="0" applyNumberFormat="1" applyFont="1" applyFill="1" applyBorder="1" applyAlignment="1">
      <alignment horizontal="center" vertical="center" textRotation="90" wrapText="1"/>
    </xf>
    <xf numFmtId="0" fontId="10" fillId="0" borderId="7" xfId="0" applyFont="1" applyFill="1" applyBorder="1" applyAlignment="1">
      <alignment horizontal="center" vertical="center" textRotation="90" wrapText="1"/>
    </xf>
    <xf numFmtId="49" fontId="11" fillId="0" borderId="7" xfId="0" applyNumberFormat="1" applyFont="1" applyFill="1" applyBorder="1" applyAlignment="1">
      <alignment horizontal="center" vertical="center" textRotation="90" wrapText="1"/>
    </xf>
    <xf numFmtId="49" fontId="6" fillId="0" borderId="7" xfId="0" applyNumberFormat="1" applyFont="1" applyFill="1" applyBorder="1" applyAlignment="1">
      <alignment horizontal="center" vertical="center" textRotation="90" wrapText="1"/>
    </xf>
    <xf numFmtId="49" fontId="12" fillId="0" borderId="7" xfId="0" applyNumberFormat="1" applyFont="1" applyFill="1" applyBorder="1" applyAlignment="1">
      <alignment horizontal="center" vertical="center" textRotation="90" wrapText="1"/>
    </xf>
    <xf numFmtId="0" fontId="12" fillId="0" borderId="8" xfId="0" applyFont="1" applyFill="1" applyBorder="1" applyAlignment="1">
      <alignment horizontal="center" vertical="center" textRotation="90" wrapText="1"/>
    </xf>
    <xf numFmtId="49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6" fillId="0" borderId="0" xfId="0" applyFont="1"/>
    <xf numFmtId="14" fontId="14" fillId="0" borderId="9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</cellXfs>
  <cellStyles count="3">
    <cellStyle name="Prozent 2" xfId="2"/>
    <cellStyle name="Standard" xfId="0" builtinId="0"/>
    <cellStyle name="Währung" xfId="1" builtinId="4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se10\OneDrive\Haushaltsbuch%203.1.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sparnisse"/>
      <sheetName val="2018"/>
      <sheetName val="2019"/>
      <sheetName val="Bank- u Vertragshistorien"/>
      <sheetName val="Vertr"/>
      <sheetName val="Job"/>
      <sheetName val="Hilfstab"/>
      <sheetName val="Berechnung p. a."/>
      <sheetName val="Musterdepot A"/>
      <sheetName val="Musterdepot B"/>
      <sheetName val="Steuerhässlichkeit etc."/>
      <sheetName val="2017"/>
      <sheetName val="2016"/>
      <sheetName val="2015"/>
      <sheetName val="2014"/>
      <sheetName val="2013"/>
      <sheetName val="Finanzplan"/>
      <sheetName val="Diversifizierung"/>
      <sheetName val="UnionInvestment"/>
      <sheetName val="Fonds- u. Aktienvergleich"/>
      <sheetName val="L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8"/>
  <sheetViews>
    <sheetView tabSelected="1" workbookViewId="0">
      <selection activeCell="H16" sqref="H16"/>
    </sheetView>
  </sheetViews>
  <sheetFormatPr baseColWidth="10" defaultRowHeight="15" x14ac:dyDescent="0.25"/>
  <cols>
    <col min="1" max="1" width="8.7109375" customWidth="1"/>
    <col min="3" max="3" width="10.140625" customWidth="1"/>
    <col min="4" max="4" width="14.7109375" customWidth="1"/>
    <col min="13" max="13" width="12.5703125" bestFit="1" customWidth="1"/>
  </cols>
  <sheetData>
    <row r="1" spans="1:13" ht="15.75" thickBot="1" x14ac:dyDescent="0.3">
      <c r="A1" s="32" t="s">
        <v>19</v>
      </c>
      <c r="B1" s="32"/>
      <c r="C1" s="34">
        <f ca="1">TODAY()</f>
        <v>43119</v>
      </c>
      <c r="D1" s="33"/>
      <c r="E1" s="32"/>
      <c r="F1" s="32"/>
      <c r="G1" s="32"/>
      <c r="H1" s="32"/>
      <c r="I1" s="32"/>
      <c r="J1" s="32"/>
      <c r="K1" s="32"/>
      <c r="L1" s="32"/>
      <c r="M1" s="32"/>
    </row>
    <row r="2" spans="1:13" ht="86.25" thickBot="1" x14ac:dyDescent="0.3">
      <c r="A2" s="31" t="s">
        <v>18</v>
      </c>
      <c r="B2" s="30" t="s">
        <v>17</v>
      </c>
      <c r="C2" s="30" t="s">
        <v>16</v>
      </c>
      <c r="D2" s="29" t="s">
        <v>15</v>
      </c>
      <c r="E2" s="28" t="s">
        <v>14</v>
      </c>
      <c r="F2" s="27" t="s">
        <v>13</v>
      </c>
      <c r="G2" s="26" t="s">
        <v>12</v>
      </c>
      <c r="H2" s="26" t="s">
        <v>11</v>
      </c>
      <c r="I2" s="25" t="s">
        <v>10</v>
      </c>
      <c r="J2" s="24" t="s">
        <v>9</v>
      </c>
      <c r="K2" s="23" t="s">
        <v>8</v>
      </c>
      <c r="L2" s="22" t="s">
        <v>7</v>
      </c>
      <c r="M2" s="21" t="s">
        <v>6</v>
      </c>
    </row>
    <row r="3" spans="1:13" ht="15.75" thickBot="1" x14ac:dyDescent="0.3">
      <c r="A3" s="20" t="s">
        <v>5</v>
      </c>
      <c r="B3" s="19">
        <v>41383</v>
      </c>
      <c r="C3" s="18">
        <v>15.55</v>
      </c>
      <c r="D3" s="11">
        <v>2005.43</v>
      </c>
      <c r="E3" s="17">
        <v>129</v>
      </c>
      <c r="F3" s="16">
        <v>32.25</v>
      </c>
      <c r="G3" s="15">
        <f>F3*E3</f>
        <v>4160.25</v>
      </c>
      <c r="H3" s="14">
        <f>I3/D3</f>
        <v>1.0744927521778369</v>
      </c>
      <c r="I3" s="13">
        <f>G3-D3</f>
        <v>2154.8199999999997</v>
      </c>
      <c r="J3" s="12">
        <f>I3*0.73625</f>
        <v>1586.4862249999996</v>
      </c>
      <c r="K3" s="11">
        <f>14.04+11.84+12.02+13.15+13.05+14.35+15.54+19.95+18.22+17.57+20.95+25.21+25.93+22.67+22.9+25.22+23.87+23.6</f>
        <v>340.07999999999993</v>
      </c>
      <c r="L3" s="10">
        <f ca="1">($C$1-B3)/365</f>
        <v>4.7561643835616438</v>
      </c>
      <c r="M3" s="9">
        <f ca="1">((J3+K3+D3)/D3)^(1/L3)-1</f>
        <v>0.15207110648449884</v>
      </c>
    </row>
    <row r="4" spans="1:13" ht="15.75" thickBot="1" x14ac:dyDescent="0.3">
      <c r="A4" s="20" t="s">
        <v>4</v>
      </c>
      <c r="B4" s="19">
        <v>39446</v>
      </c>
      <c r="C4" s="18">
        <v>10</v>
      </c>
      <c r="D4" s="11">
        <v>1000</v>
      </c>
      <c r="E4" s="17">
        <v>100</v>
      </c>
      <c r="F4" s="16">
        <v>20</v>
      </c>
      <c r="G4" s="15">
        <f>F4*E4</f>
        <v>2000</v>
      </c>
      <c r="H4" s="14">
        <f>I4/D4</f>
        <v>1</v>
      </c>
      <c r="I4" s="13">
        <f>G4-D4</f>
        <v>1000</v>
      </c>
      <c r="J4" s="12">
        <f>I4*0.73625</f>
        <v>736.25</v>
      </c>
      <c r="K4" s="11">
        <v>100</v>
      </c>
      <c r="L4" s="10">
        <f ca="1">($C$1-B4)/365</f>
        <v>10.063013698630137</v>
      </c>
      <c r="M4" s="9">
        <f ca="1">((J4+K4+D4)/D4)^(1/L4)-1</f>
        <v>6.2252860171325253E-2</v>
      </c>
    </row>
    <row r="5" spans="1:13" x14ac:dyDescent="0.25">
      <c r="A5" s="20" t="s">
        <v>3</v>
      </c>
      <c r="B5" s="19">
        <v>39446</v>
      </c>
      <c r="C5" s="18">
        <v>10</v>
      </c>
      <c r="D5" s="11">
        <v>1000</v>
      </c>
      <c r="E5" s="17">
        <v>100</v>
      </c>
      <c r="F5" s="16">
        <v>20</v>
      </c>
      <c r="G5" s="15">
        <f>F5*E5</f>
        <v>2000</v>
      </c>
      <c r="H5" s="14">
        <f>I5/D5</f>
        <v>1</v>
      </c>
      <c r="I5" s="13">
        <f>G5-D5</f>
        <v>1000</v>
      </c>
      <c r="J5" s="12">
        <f>I5*0.73625</f>
        <v>736.25</v>
      </c>
      <c r="K5" s="11">
        <v>100</v>
      </c>
      <c r="L5" s="10">
        <f ca="1">($C$1-B5)/365</f>
        <v>10.063013698630137</v>
      </c>
      <c r="M5" s="9">
        <f ca="1">((J5+K5+D5)/D5)^(1/L5)-1</f>
        <v>6.2252860171325253E-2</v>
      </c>
    </row>
    <row r="6" spans="1:13" x14ac:dyDescent="0.25">
      <c r="A6" s="8" t="s">
        <v>2</v>
      </c>
      <c r="B6" s="4"/>
      <c r="C6" s="4"/>
      <c r="D6" s="7">
        <f>SUM(D3:D5)</f>
        <v>4005.4300000000003</v>
      </c>
      <c r="E6" s="4"/>
      <c r="F6" s="4"/>
      <c r="G6" s="6">
        <f>SUM(G3:G5)</f>
        <v>8160.25</v>
      </c>
      <c r="H6" s="4"/>
      <c r="I6" s="4"/>
      <c r="J6" s="5">
        <f>SUM(J3:J5)</f>
        <v>3058.9862249999996</v>
      </c>
      <c r="K6" s="4"/>
      <c r="L6" s="4"/>
      <c r="M6" s="4"/>
    </row>
    <row r="7" spans="1:13" x14ac:dyDescent="0.25">
      <c r="K7" s="3" t="s">
        <v>1</v>
      </c>
      <c r="L7" s="3"/>
      <c r="M7" s="2" t="s">
        <v>0</v>
      </c>
    </row>
    <row r="8" spans="1:13" x14ac:dyDescent="0.25">
      <c r="M8" s="1"/>
    </row>
  </sheetData>
  <mergeCells count="1">
    <mergeCell ref="C1:D1"/>
  </mergeCells>
  <conditionalFormatting sqref="H3 K3">
    <cfRule type="cellIs" dxfId="2" priority="3" operator="lessThan">
      <formula>0</formula>
    </cfRule>
  </conditionalFormatting>
  <conditionalFormatting sqref="H4 K4">
    <cfRule type="cellIs" dxfId="1" priority="2" operator="lessThan">
      <formula>0</formula>
    </cfRule>
  </conditionalFormatting>
  <conditionalFormatting sqref="H5 K5">
    <cfRule type="cellIs" dxfId="0" priority="1" operator="lessThan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Bsp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Base10</dc:creator>
  <cp:lastModifiedBy>Base10</cp:lastModifiedBy>
  <dcterms:created xsi:type="dcterms:W3CDTF">2018-01-19T10:06:28Z</dcterms:created>
  <dcterms:modified xsi:type="dcterms:W3CDTF">2018-01-19T10:17:29Z</dcterms:modified>
</cp:coreProperties>
</file>