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2780" windowHeight="6030"/>
  </bookViews>
  <sheets>
    <sheet name="Übersicht" sheetId="2" r:id="rId1"/>
  </sheets>
  <calcPr calcId="125725"/>
</workbook>
</file>

<file path=xl/calcChain.xml><?xml version="1.0" encoding="utf-8"?>
<calcChain xmlns="http://schemas.openxmlformats.org/spreadsheetml/2006/main">
  <c r="R11" i="2"/>
  <c r="R13"/>
  <c r="R14"/>
  <c r="R15"/>
  <c r="R16"/>
  <c r="R18"/>
  <c r="R22"/>
  <c r="R24"/>
  <c r="R25"/>
  <c r="R26"/>
  <c r="R33"/>
  <c r="R34"/>
  <c r="R38"/>
  <c r="R39"/>
  <c r="R40"/>
  <c r="R41"/>
  <c r="R43"/>
  <c r="R44"/>
  <c r="T44" s="1"/>
  <c r="R46"/>
  <c r="T46" s="1"/>
  <c r="R50"/>
  <c r="R51"/>
  <c r="R52"/>
  <c r="R53"/>
  <c r="N47"/>
  <c r="N42"/>
  <c r="N35"/>
  <c r="N32"/>
  <c r="R32" s="1"/>
  <c r="N29"/>
  <c r="N27"/>
  <c r="N21"/>
  <c r="N20"/>
  <c r="N19"/>
  <c r="N10"/>
  <c r="N9"/>
  <c r="M56"/>
  <c r="R6"/>
  <c r="T53"/>
  <c r="T52"/>
  <c r="T51"/>
  <c r="T50"/>
  <c r="T43"/>
  <c r="T41"/>
  <c r="T40"/>
  <c r="T39"/>
  <c r="T38"/>
  <c r="T34"/>
  <c r="T33"/>
  <c r="T26"/>
  <c r="T25"/>
  <c r="T24"/>
  <c r="T22"/>
  <c r="T18"/>
  <c r="T16"/>
  <c r="T15"/>
  <c r="T14"/>
  <c r="T13"/>
  <c r="T11"/>
  <c r="L54"/>
  <c r="L47"/>
  <c r="L42"/>
  <c r="L35"/>
  <c r="L32"/>
  <c r="L29"/>
  <c r="L27"/>
  <c r="L21"/>
  <c r="L20"/>
  <c r="L19"/>
  <c r="L10"/>
  <c r="L9"/>
  <c r="K56"/>
  <c r="R27" l="1"/>
  <c r="T32"/>
  <c r="N56"/>
  <c r="L56"/>
  <c r="J49"/>
  <c r="J48"/>
  <c r="J47"/>
  <c r="J42"/>
  <c r="J37"/>
  <c r="J35"/>
  <c r="J29"/>
  <c r="J27"/>
  <c r="J21"/>
  <c r="J20"/>
  <c r="J19"/>
  <c r="J17"/>
  <c r="J10"/>
  <c r="J9"/>
  <c r="I56"/>
  <c r="C56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8"/>
  <c r="AD4"/>
  <c r="AE11" s="1"/>
  <c r="P13"/>
  <c r="P14"/>
  <c r="P15"/>
  <c r="P16"/>
  <c r="P18"/>
  <c r="P22"/>
  <c r="P24"/>
  <c r="P25"/>
  <c r="P26"/>
  <c r="P33"/>
  <c r="P34"/>
  <c r="P38"/>
  <c r="P39"/>
  <c r="P40"/>
  <c r="P41"/>
  <c r="P43"/>
  <c r="P44"/>
  <c r="P46"/>
  <c r="P50"/>
  <c r="P51"/>
  <c r="P52"/>
  <c r="P53"/>
  <c r="P11"/>
  <c r="O56"/>
  <c r="F55"/>
  <c r="R55" s="1"/>
  <c r="T55" s="1"/>
  <c r="F54"/>
  <c r="R54" s="1"/>
  <c r="T54" s="1"/>
  <c r="F49"/>
  <c r="F48"/>
  <c r="R48" s="1"/>
  <c r="F47"/>
  <c r="R47" s="1"/>
  <c r="F45"/>
  <c r="R45" s="1"/>
  <c r="T45" s="1"/>
  <c r="F42"/>
  <c r="R42" s="1"/>
  <c r="F37"/>
  <c r="F36"/>
  <c r="R36" s="1"/>
  <c r="T36" s="1"/>
  <c r="F35"/>
  <c r="R35" s="1"/>
  <c r="F31"/>
  <c r="R31" s="1"/>
  <c r="T31" s="1"/>
  <c r="F30"/>
  <c r="R30" s="1"/>
  <c r="T30" s="1"/>
  <c r="F29"/>
  <c r="R29" s="1"/>
  <c r="F28"/>
  <c r="R28" s="1"/>
  <c r="T28" s="1"/>
  <c r="F27"/>
  <c r="F23"/>
  <c r="R23" s="1"/>
  <c r="T23" s="1"/>
  <c r="F21"/>
  <c r="R21" s="1"/>
  <c r="F20"/>
  <c r="R20" s="1"/>
  <c r="F19"/>
  <c r="R19" s="1"/>
  <c r="F17"/>
  <c r="R17" s="1"/>
  <c r="F12"/>
  <c r="R12" s="1"/>
  <c r="T12" s="1"/>
  <c r="F10"/>
  <c r="F9"/>
  <c r="R9" s="1"/>
  <c r="F8"/>
  <c r="R8" s="1"/>
  <c r="T8" s="1"/>
  <c r="E56"/>
  <c r="G56"/>
  <c r="H54"/>
  <c r="H49"/>
  <c r="H48"/>
  <c r="H47"/>
  <c r="H42"/>
  <c r="H37"/>
  <c r="H35"/>
  <c r="H29"/>
  <c r="H27"/>
  <c r="H21"/>
  <c r="H20"/>
  <c r="H19"/>
  <c r="H17"/>
  <c r="H10"/>
  <c r="H9"/>
  <c r="R10" l="1"/>
  <c r="T10" s="1"/>
  <c r="R49"/>
  <c r="R37"/>
  <c r="T37"/>
  <c r="T49"/>
  <c r="T21"/>
  <c r="U21" s="1"/>
  <c r="T9"/>
  <c r="T20"/>
  <c r="T35"/>
  <c r="T48"/>
  <c r="T19"/>
  <c r="T29"/>
  <c r="U29" s="1"/>
  <c r="T47"/>
  <c r="T17"/>
  <c r="T27"/>
  <c r="U27" s="1"/>
  <c r="T42"/>
  <c r="U42" s="1"/>
  <c r="U12"/>
  <c r="U28"/>
  <c r="U53"/>
  <c r="U33"/>
  <c r="U24"/>
  <c r="U46"/>
  <c r="U50"/>
  <c r="U34"/>
  <c r="U38"/>
  <c r="U25"/>
  <c r="J56"/>
  <c r="D56"/>
  <c r="U55"/>
  <c r="U22"/>
  <c r="U52"/>
  <c r="U44"/>
  <c r="U16"/>
  <c r="U39"/>
  <c r="U13"/>
  <c r="U41"/>
  <c r="U18"/>
  <c r="U11"/>
  <c r="U40"/>
  <c r="U14"/>
  <c r="U51"/>
  <c r="U43"/>
  <c r="U26"/>
  <c r="U15"/>
  <c r="U30"/>
  <c r="U31"/>
  <c r="U23"/>
  <c r="U36"/>
  <c r="U45"/>
  <c r="U8"/>
  <c r="AE6"/>
  <c r="AE197"/>
  <c r="AE193"/>
  <c r="AE189"/>
  <c r="AE185"/>
  <c r="AE181"/>
  <c r="AE177"/>
  <c r="AE173"/>
  <c r="AE169"/>
  <c r="AE165"/>
  <c r="AE161"/>
  <c r="AE157"/>
  <c r="AE153"/>
  <c r="AE149"/>
  <c r="AE145"/>
  <c r="AE141"/>
  <c r="AE137"/>
  <c r="AE133"/>
  <c r="AE129"/>
  <c r="AE125"/>
  <c r="AE121"/>
  <c r="AE117"/>
  <c r="AE113"/>
  <c r="AE109"/>
  <c r="AE105"/>
  <c r="AE101"/>
  <c r="AE97"/>
  <c r="AE93"/>
  <c r="AE89"/>
  <c r="AE85"/>
  <c r="AE81"/>
  <c r="AE77"/>
  <c r="AE73"/>
  <c r="AE69"/>
  <c r="AE65"/>
  <c r="AE61"/>
  <c r="AE57"/>
  <c r="AE53"/>
  <c r="AE49"/>
  <c r="AE45"/>
  <c r="AE41"/>
  <c r="AE37"/>
  <c r="AE33"/>
  <c r="AE28"/>
  <c r="AE24"/>
  <c r="AE20"/>
  <c r="AE16"/>
  <c r="AE12"/>
  <c r="AE198"/>
  <c r="AE194"/>
  <c r="AE190"/>
  <c r="AE186"/>
  <c r="AE182"/>
  <c r="AE178"/>
  <c r="AE174"/>
  <c r="AE170"/>
  <c r="AE166"/>
  <c r="AE162"/>
  <c r="AE158"/>
  <c r="AE154"/>
  <c r="AE150"/>
  <c r="AE146"/>
  <c r="AE142"/>
  <c r="AE138"/>
  <c r="AE134"/>
  <c r="AE130"/>
  <c r="AE126"/>
  <c r="AE122"/>
  <c r="AE118"/>
  <c r="AE114"/>
  <c r="AE110"/>
  <c r="AE106"/>
  <c r="AE102"/>
  <c r="AE98"/>
  <c r="AE94"/>
  <c r="AE90"/>
  <c r="AE86"/>
  <c r="AE82"/>
  <c r="AE78"/>
  <c r="AE74"/>
  <c r="AE70"/>
  <c r="AE66"/>
  <c r="AE62"/>
  <c r="AE58"/>
  <c r="AE54"/>
  <c r="AE50"/>
  <c r="AE46"/>
  <c r="AE42"/>
  <c r="AE38"/>
  <c r="AE34"/>
  <c r="AE29"/>
  <c r="AE25"/>
  <c r="AE21"/>
  <c r="AE17"/>
  <c r="AE13"/>
  <c r="AE9"/>
  <c r="AE7"/>
  <c r="AE195"/>
  <c r="AE191"/>
  <c r="AE187"/>
  <c r="AE183"/>
  <c r="AE179"/>
  <c r="AE175"/>
  <c r="AE171"/>
  <c r="AE167"/>
  <c r="AE163"/>
  <c r="AE159"/>
  <c r="AE155"/>
  <c r="AE151"/>
  <c r="AE147"/>
  <c r="AE143"/>
  <c r="AE139"/>
  <c r="AE135"/>
  <c r="AE131"/>
  <c r="AE127"/>
  <c r="AE123"/>
  <c r="AE119"/>
  <c r="AE115"/>
  <c r="AE111"/>
  <c r="AE107"/>
  <c r="AE103"/>
  <c r="AE99"/>
  <c r="AE95"/>
  <c r="AE91"/>
  <c r="AE87"/>
  <c r="AE83"/>
  <c r="AE79"/>
  <c r="AE75"/>
  <c r="AE71"/>
  <c r="AE67"/>
  <c r="AE63"/>
  <c r="AE59"/>
  <c r="AE55"/>
  <c r="AE51"/>
  <c r="AE47"/>
  <c r="AE43"/>
  <c r="AE39"/>
  <c r="AE35"/>
  <c r="AE30"/>
  <c r="AE26"/>
  <c r="AE22"/>
  <c r="AE18"/>
  <c r="AE14"/>
  <c r="AE10"/>
  <c r="AE8"/>
  <c r="AE196"/>
  <c r="AE192"/>
  <c r="AE188"/>
  <c r="AE184"/>
  <c r="AE180"/>
  <c r="AE176"/>
  <c r="AE172"/>
  <c r="AE168"/>
  <c r="AE164"/>
  <c r="AE160"/>
  <c r="AE156"/>
  <c r="AE152"/>
  <c r="AE148"/>
  <c r="AE144"/>
  <c r="AE140"/>
  <c r="AE136"/>
  <c r="AE132"/>
  <c r="AE128"/>
  <c r="AE124"/>
  <c r="AE120"/>
  <c r="AE116"/>
  <c r="AE112"/>
  <c r="AE108"/>
  <c r="AE104"/>
  <c r="AE100"/>
  <c r="AE96"/>
  <c r="AE92"/>
  <c r="AE88"/>
  <c r="AE84"/>
  <c r="AE80"/>
  <c r="AE76"/>
  <c r="AE72"/>
  <c r="AE68"/>
  <c r="AE64"/>
  <c r="AE60"/>
  <c r="AE56"/>
  <c r="AE52"/>
  <c r="AE48"/>
  <c r="AE44"/>
  <c r="AE40"/>
  <c r="AE36"/>
  <c r="AE31"/>
  <c r="AE27"/>
  <c r="AE23"/>
  <c r="AE19"/>
  <c r="AE15"/>
  <c r="H56"/>
  <c r="U54"/>
  <c r="F56"/>
  <c r="P56"/>
  <c r="U48" l="1"/>
  <c r="U19"/>
  <c r="U47"/>
  <c r="U35"/>
  <c r="U49"/>
  <c r="U10"/>
  <c r="U9"/>
  <c r="U20"/>
  <c r="U37"/>
  <c r="U17"/>
  <c r="AE4"/>
  <c r="R56"/>
  <c r="U57" l="1"/>
</calcChain>
</file>

<file path=xl/sharedStrings.xml><?xml version="1.0" encoding="utf-8"?>
<sst xmlns="http://schemas.openxmlformats.org/spreadsheetml/2006/main" count="290" uniqueCount="272">
  <si>
    <t>USA</t>
  </si>
  <si>
    <t>Japan</t>
  </si>
  <si>
    <t>Korea</t>
  </si>
  <si>
    <t>Austria</t>
  </si>
  <si>
    <t>Belgium</t>
  </si>
  <si>
    <t>Denmark</t>
  </si>
  <si>
    <t>Finland</t>
  </si>
  <si>
    <t>France</t>
  </si>
  <si>
    <t>Germany</t>
  </si>
  <si>
    <t>Ireland</t>
  </si>
  <si>
    <t>Italy</t>
  </si>
  <si>
    <t>Netherlands</t>
  </si>
  <si>
    <t>Norway</t>
  </si>
  <si>
    <t>Portugal</t>
  </si>
  <si>
    <t>Spain</t>
  </si>
  <si>
    <t>Sweden</t>
  </si>
  <si>
    <t>Switzerland</t>
  </si>
  <si>
    <t>UK</t>
  </si>
  <si>
    <t>Australia</t>
  </si>
  <si>
    <t>Canada</t>
  </si>
  <si>
    <t>Hong Kong</t>
  </si>
  <si>
    <t>Israel</t>
  </si>
  <si>
    <t>New Zealand</t>
  </si>
  <si>
    <t>Singapore</t>
  </si>
  <si>
    <t>Brazil</t>
  </si>
  <si>
    <t>Chile</t>
  </si>
  <si>
    <t>China</t>
  </si>
  <si>
    <t>Czech Rep.</t>
  </si>
  <si>
    <t>Colombia</t>
  </si>
  <si>
    <t>Egypt</t>
  </si>
  <si>
    <t>Greece</t>
  </si>
  <si>
    <t>Hungary</t>
  </si>
  <si>
    <t>India</t>
  </si>
  <si>
    <t>Indonesia</t>
  </si>
  <si>
    <t>Malaysia</t>
  </si>
  <si>
    <t>Mexico</t>
  </si>
  <si>
    <t>Pakistan</t>
  </si>
  <si>
    <t>Peru</t>
  </si>
  <si>
    <t>Philippines</t>
  </si>
  <si>
    <t>Poland</t>
  </si>
  <si>
    <t>Qatar</t>
  </si>
  <si>
    <t>Russia</t>
  </si>
  <si>
    <t>South Africa</t>
  </si>
  <si>
    <t>Taiwan</t>
  </si>
  <si>
    <t>Thailand</t>
  </si>
  <si>
    <t>Turkey</t>
  </si>
  <si>
    <t>UAE</t>
  </si>
  <si>
    <t> Japan</t>
  </si>
  <si>
    <t> Taiwan</t>
  </si>
  <si>
    <t> Thailand</t>
  </si>
  <si>
    <t> Nigeria</t>
  </si>
  <si>
    <t> Iran</t>
  </si>
  <si>
    <t> Israel</t>
  </si>
  <si>
    <t> Malaysia</t>
  </si>
  <si>
    <t> Venezuela</t>
  </si>
  <si>
    <t> Pakistan</t>
  </si>
  <si>
    <t> Chile</t>
  </si>
  <si>
    <t> Portugal</t>
  </si>
  <si>
    <t> Vietnam</t>
  </si>
  <si>
    <t> Peru</t>
  </si>
  <si>
    <t> Kuwait</t>
  </si>
  <si>
    <t> Ecuador</t>
  </si>
  <si>
    <t> Angola</t>
  </si>
  <si>
    <t> Sudan</t>
  </si>
  <si>
    <t> Ukraine</t>
  </si>
  <si>
    <t> Guatemala</t>
  </si>
  <si>
    <t> Myanmar</t>
  </si>
  <si>
    <t> Oman</t>
  </si>
  <si>
    <t> Panama</t>
  </si>
  <si>
    <t> Uruguay</t>
  </si>
  <si>
    <t> Macau</t>
  </si>
  <si>
    <t> Ghana</t>
  </si>
  <si>
    <t> Turkmenistan</t>
  </si>
  <si>
    <t> Bahrain</t>
  </si>
  <si>
    <t> Paraguay</t>
  </si>
  <si>
    <t> Uganda</t>
  </si>
  <si>
    <t> Honduras</t>
  </si>
  <si>
    <t> Afghanistan</t>
  </si>
  <si>
    <t> Botswana</t>
  </si>
  <si>
    <t> Senegal</t>
  </si>
  <si>
    <t> Mali</t>
  </si>
  <si>
    <t> Laos</t>
  </si>
  <si>
    <t> Nicaragua</t>
  </si>
  <si>
    <t> Mauritius</t>
  </si>
  <si>
    <t> Brunei</t>
  </si>
  <si>
    <t> Malta</t>
  </si>
  <si>
    <t> Namibia</t>
  </si>
  <si>
    <t> Bahamas</t>
  </si>
  <si>
    <t> Benin</t>
  </si>
  <si>
    <t> Haiti</t>
  </si>
  <si>
    <t> Niger</t>
  </si>
  <si>
    <t> Kosovo</t>
  </si>
  <si>
    <t> Guinea</t>
  </si>
  <si>
    <t> Malawi</t>
  </si>
  <si>
    <t> Eritrea</t>
  </si>
  <si>
    <t> Barbados</t>
  </si>
  <si>
    <t> Togo</t>
  </si>
  <si>
    <t> Montenegro</t>
  </si>
  <si>
    <t> Suriname</t>
  </si>
  <si>
    <t> Guyana</t>
  </si>
  <si>
    <t> Burundi</t>
  </si>
  <si>
    <t> Lesotho</t>
  </si>
  <si>
    <t> Bhutan</t>
  </si>
  <si>
    <t> Liberia</t>
  </si>
  <si>
    <t> Belize</t>
  </si>
  <si>
    <t> Guinea-Bissau</t>
  </si>
  <si>
    <t> Grenada</t>
  </si>
  <si>
    <t> Vanuatu</t>
  </si>
  <si>
    <t> Samoa</t>
  </si>
  <si>
    <t> Dominica</t>
  </si>
  <si>
    <t> Tonga</t>
  </si>
  <si>
    <t> Palau</t>
  </si>
  <si>
    <t> Kiribati</t>
  </si>
  <si>
    <t> Tuvalu</t>
  </si>
  <si>
    <t> United States</t>
  </si>
  <si>
    <t>—</t>
  </si>
  <si>
    <r>
      <t> European Union</t>
    </r>
    <r>
      <rPr>
        <vertAlign val="superscript"/>
        <sz val="11"/>
        <color theme="1"/>
        <rFont val="Calibri"/>
        <family val="2"/>
        <scheme val="minor"/>
      </rPr>
      <t>[n 1][19]</t>
    </r>
  </si>
  <si>
    <r>
      <t> China</t>
    </r>
    <r>
      <rPr>
        <vertAlign val="superscript"/>
        <sz val="11"/>
        <color theme="1"/>
        <rFont val="Calibri"/>
        <family val="2"/>
        <scheme val="minor"/>
      </rPr>
      <t>[n 2]</t>
    </r>
  </si>
  <si>
    <t> Germany</t>
  </si>
  <si>
    <t> United Kingdom</t>
  </si>
  <si>
    <t> France</t>
  </si>
  <si>
    <t> India</t>
  </si>
  <si>
    <t> Italy</t>
  </si>
  <si>
    <t> Brazil</t>
  </si>
  <si>
    <t> Canada</t>
  </si>
  <si>
    <t> South Korea</t>
  </si>
  <si>
    <r>
      <t> Russia</t>
    </r>
    <r>
      <rPr>
        <vertAlign val="superscript"/>
        <sz val="11"/>
        <color theme="1"/>
        <rFont val="Calibri"/>
        <family val="2"/>
        <scheme val="minor"/>
      </rPr>
      <t>[n 3]</t>
    </r>
  </si>
  <si>
    <t> Australia</t>
  </si>
  <si>
    <t> Spain</t>
  </si>
  <si>
    <t> Mexico</t>
  </si>
  <si>
    <t> Indonesia</t>
  </si>
  <si>
    <t> Turkey</t>
  </si>
  <si>
    <t> Netherlands</t>
  </si>
  <si>
    <t>  Switzerland</t>
  </si>
  <si>
    <t> Saudi Arabia</t>
  </si>
  <si>
    <t> Argentina</t>
  </si>
  <si>
    <t> Sweden</t>
  </si>
  <si>
    <t> Poland</t>
  </si>
  <si>
    <t> Belgium</t>
  </si>
  <si>
    <t> Austria</t>
  </si>
  <si>
    <t> United Arab Emirates</t>
  </si>
  <si>
    <t> Norway</t>
  </si>
  <si>
    <t> Egypt</t>
  </si>
  <si>
    <t> Hong Kong</t>
  </si>
  <si>
    <t> Denmark</t>
  </si>
  <si>
    <t> Philippines</t>
  </si>
  <si>
    <t> Singapore</t>
  </si>
  <si>
    <t> South Africa</t>
  </si>
  <si>
    <t> Ireland</t>
  </si>
  <si>
    <t> Colombia</t>
  </si>
  <si>
    <t> Finland</t>
  </si>
  <si>
    <t> Bangladesh</t>
  </si>
  <si>
    <t> Greece</t>
  </si>
  <si>
    <t> Czech Republic</t>
  </si>
  <si>
    <t> Romania</t>
  </si>
  <si>
    <t> New Zealand</t>
  </si>
  <si>
    <t> Iraq</t>
  </si>
  <si>
    <t> Algeria</t>
  </si>
  <si>
    <t> Qatar</t>
  </si>
  <si>
    <t> Kazakhstan</t>
  </si>
  <si>
    <t> Hungary</t>
  </si>
  <si>
    <t> Morocco</t>
  </si>
  <si>
    <t> Puerto Rico</t>
  </si>
  <si>
    <t> Slovakia</t>
  </si>
  <si>
    <t> Sri Lanka</t>
  </si>
  <si>
    <r>
      <t> Syria</t>
    </r>
    <r>
      <rPr>
        <vertAlign val="superscript"/>
        <sz val="11"/>
        <color theme="1"/>
        <rFont val="Calibri"/>
        <family val="2"/>
        <scheme val="minor"/>
      </rPr>
      <t>[n 4]</t>
    </r>
  </si>
  <si>
    <t> Ethiopia</t>
  </si>
  <si>
    <t> Dominican Republic</t>
  </si>
  <si>
    <t> Kenya</t>
  </si>
  <si>
    <t> Uzbekistan</t>
  </si>
  <si>
    <t> Luxembourg</t>
  </si>
  <si>
    <t> Costa Rica</t>
  </si>
  <si>
    <t> Bulgaria</t>
  </si>
  <si>
    <t> Lebanon</t>
  </si>
  <si>
    <t> Croatia</t>
  </si>
  <si>
    <t> Belarus</t>
  </si>
  <si>
    <t> Tanzania</t>
  </si>
  <si>
    <t> Slovenia</t>
  </si>
  <si>
    <t> Lithuania</t>
  </si>
  <si>
    <t> Tunisia</t>
  </si>
  <si>
    <t> Democratic Republic of the Congo</t>
  </si>
  <si>
    <t> Jordan</t>
  </si>
  <si>
    <t> Serbia</t>
  </si>
  <si>
    <t> Azerbaijan</t>
  </si>
  <si>
    <t> Côte d'Ivoire</t>
  </si>
  <si>
    <t> Bolivia</t>
  </si>
  <si>
    <t> Libya</t>
  </si>
  <si>
    <t> Cameroon</t>
  </si>
  <si>
    <t> Latvia</t>
  </si>
  <si>
    <t> Yemen</t>
  </si>
  <si>
    <t> El Salvador</t>
  </si>
  <si>
    <t> Estonia</t>
  </si>
  <si>
    <t> Zambia</t>
  </si>
  <si>
    <t>   Nepal</t>
  </si>
  <si>
    <t> Trinidad and Tobago</t>
  </si>
  <si>
    <t> Iceland</t>
  </si>
  <si>
    <t> Papua New Guinea</t>
  </si>
  <si>
    <t> Cyprus</t>
  </si>
  <si>
    <t> Cambodia</t>
  </si>
  <si>
    <t> Bosnia and Herzegovina</t>
  </si>
  <si>
    <t> Gabon</t>
  </si>
  <si>
    <t> Georgia</t>
  </si>
  <si>
    <t> Zimbabwe</t>
  </si>
  <si>
    <t> Jamaica</t>
  </si>
  <si>
    <t> Albania</t>
  </si>
  <si>
    <t> Burkina Faso</t>
  </si>
  <si>
    <t> Equatorial Guinea</t>
  </si>
  <si>
    <t> Mozambique</t>
  </si>
  <si>
    <t> Mongolia</t>
  </si>
  <si>
    <t> Macedonia</t>
  </si>
  <si>
    <t> Armenia</t>
  </si>
  <si>
    <t> Chad</t>
  </si>
  <si>
    <t> Madagascar</t>
  </si>
  <si>
    <t> Rwanda</t>
  </si>
  <si>
    <t> Republic of Congo</t>
  </si>
  <si>
    <t> Tajikistan</t>
  </si>
  <si>
    <t> Moldova</t>
  </si>
  <si>
    <t> Kyrgyzstan</t>
  </si>
  <si>
    <t> Mauritania</t>
  </si>
  <si>
    <t> Fiji</t>
  </si>
  <si>
    <t> Sierra Leone</t>
  </si>
  <si>
    <t> Swaziland</t>
  </si>
  <si>
    <t> Maldives</t>
  </si>
  <si>
    <t> South Sudan</t>
  </si>
  <si>
    <t> Timor-Leste</t>
  </si>
  <si>
    <t> Djibouti</t>
  </si>
  <si>
    <t> Central African Republic</t>
  </si>
  <si>
    <t> Cabo Verde</t>
  </si>
  <si>
    <t> San Marino</t>
  </si>
  <si>
    <t> Seychelles</t>
  </si>
  <si>
    <t> Antigua and Barbuda</t>
  </si>
  <si>
    <t> St. Lucia</t>
  </si>
  <si>
    <t> Solomon Islands</t>
  </si>
  <si>
    <t> The Gambia</t>
  </si>
  <si>
    <t> St. Kitts and Nevis</t>
  </si>
  <si>
    <t> St. Vincent and the Grenadines</t>
  </si>
  <si>
    <t> Comoros</t>
  </si>
  <si>
    <t> São Tomé and Príncipe</t>
  </si>
  <si>
    <t> Federated States of Micronesia</t>
  </si>
  <si>
    <t> Marshall Islands</t>
  </si>
  <si>
    <t>A12CX1</t>
  </si>
  <si>
    <t>A1JX51</t>
  </si>
  <si>
    <t>A1JX52</t>
  </si>
  <si>
    <t>A1T8FS</t>
  </si>
  <si>
    <t>A12CXZ</t>
  </si>
  <si>
    <t>Soll-Anteil</t>
  </si>
  <si>
    <t>Ergebnis in %</t>
  </si>
  <si>
    <t>BIP in %</t>
  </si>
  <si>
    <t>Abweichung in %</t>
  </si>
  <si>
    <t>Länderan-teil in %</t>
  </si>
  <si>
    <t>anteilig in %</t>
  </si>
  <si>
    <t>Hinweise:</t>
  </si>
  <si>
    <t>Quellen:</t>
  </si>
  <si>
    <t>offizielle FactSheets von Russel, Stand 30.11.2017</t>
  </si>
  <si>
    <t>All-World - FTSE Russell</t>
  </si>
  <si>
    <t>FTSE Developed Index - FTSE Russell</t>
  </si>
  <si>
    <t>FTSE Developed Europe Index - FTSE Russell</t>
  </si>
  <si>
    <t>FTSE Developed Europe ex UK Index - FTSE Russell</t>
  </si>
  <si>
    <t>Russell Emerging Markets Index - FTSE Russell</t>
  </si>
  <si>
    <t>Nur gelbe Felder verändern.</t>
  </si>
  <si>
    <t>MSCI EMU</t>
  </si>
  <si>
    <t>DBX0GJ</t>
  </si>
  <si>
    <t>Luxemburg</t>
  </si>
  <si>
    <t>A0D8Q0</t>
  </si>
  <si>
    <t>rot formatiert wurden  individuell ausgewählte große Länder, um die Prioritäten für die Entscheidung zu markieren</t>
  </si>
  <si>
    <t>Die Anteile der einzelnen ETF müssen 100% ergeben!</t>
  </si>
  <si>
    <t>Euro Stoxx</t>
  </si>
  <si>
    <t>FTSE All-World</t>
  </si>
  <si>
    <t>FTSE dev. World</t>
  </si>
  <si>
    <t>FTSE dev. Europe</t>
  </si>
  <si>
    <t>FTSE dev. Europe ex UK</t>
  </si>
  <si>
    <t>FTSE EM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</si>
</sst>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#,##0.00\ &quot;DM&quot;;[Red]\-#,##0.00\ &quot;DM&quot;"/>
    <numFmt numFmtId="165" formatCode="#,##0.00;[Red]\-#,##0.00"/>
    <numFmt numFmtId="166" formatCode="#,##0.00\ [$€];[Red]\-#,##0.00\ [$€]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8.8000000000000007"/>
      <color rgb="FFFF0000"/>
      <name val="Calibri"/>
      <family val="2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0" fillId="0" borderId="0" applyNumberFormat="0" applyFont="0" applyFill="0" applyBorder="0" applyAlignment="0" applyProtection="0"/>
    <xf numFmtId="44" fontId="20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1" fillId="0" borderId="0" xfId="0" applyFont="1"/>
    <xf numFmtId="16" fontId="21" fillId="0" borderId="0" xfId="0" applyNumberFormat="1" applyFont="1"/>
    <xf numFmtId="2" fontId="0" fillId="0" borderId="0" xfId="0" applyNumberFormat="1"/>
    <xf numFmtId="2" fontId="22" fillId="0" borderId="0" xfId="0" applyNumberFormat="1" applyFont="1"/>
    <xf numFmtId="2" fontId="0" fillId="33" borderId="16" xfId="0" applyNumberFormat="1" applyFill="1" applyBorder="1"/>
    <xf numFmtId="2" fontId="0" fillId="33" borderId="11" xfId="0" applyNumberFormat="1" applyFill="1" applyBorder="1"/>
    <xf numFmtId="2" fontId="0" fillId="0" borderId="0" xfId="0" applyNumberFormat="1" applyAlignment="1">
      <alignment horizontal="center"/>
    </xf>
    <xf numFmtId="3" fontId="0" fillId="0" borderId="0" xfId="0" applyNumberFormat="1"/>
    <xf numFmtId="0" fontId="0" fillId="0" borderId="0" xfId="0" applyAlignment="1">
      <alignment horizontal="right" wrapText="1"/>
    </xf>
    <xf numFmtId="3" fontId="0" fillId="0" borderId="0" xfId="0" applyNumberFormat="1" applyAlignment="1">
      <alignment horizontal="right" wrapText="1"/>
    </xf>
    <xf numFmtId="49" fontId="0" fillId="0" borderId="0" xfId="0" applyNumberFormat="1"/>
    <xf numFmtId="49" fontId="24" fillId="0" borderId="0" xfId="205" applyNumberFormat="1" applyAlignment="1" applyProtection="1">
      <alignment wrapText="1"/>
    </xf>
    <xf numFmtId="49" fontId="0" fillId="0" borderId="0" xfId="0" applyNumberFormat="1" applyAlignment="1">
      <alignment wrapText="1"/>
    </xf>
    <xf numFmtId="10" fontId="0" fillId="0" borderId="0" xfId="0" applyNumberFormat="1"/>
    <xf numFmtId="0" fontId="14" fillId="0" borderId="0" xfId="0" applyFont="1"/>
    <xf numFmtId="2" fontId="14" fillId="33" borderId="16" xfId="0" applyNumberFormat="1" applyFont="1" applyFill="1" applyBorder="1"/>
    <xf numFmtId="2" fontId="14" fillId="33" borderId="11" xfId="0" applyNumberFormat="1" applyFont="1" applyFill="1" applyBorder="1"/>
    <xf numFmtId="2" fontId="14" fillId="33" borderId="17" xfId="0" applyNumberFormat="1" applyFont="1" applyFill="1" applyBorder="1"/>
    <xf numFmtId="2" fontId="14" fillId="33" borderId="13" xfId="0" applyNumberFormat="1" applyFont="1" applyFill="1" applyBorder="1"/>
    <xf numFmtId="2" fontId="0" fillId="33" borderId="0" xfId="0" applyNumberFormat="1" applyFill="1" applyBorder="1"/>
    <xf numFmtId="2" fontId="14" fillId="33" borderId="0" xfId="0" applyNumberFormat="1" applyFont="1" applyFill="1" applyBorder="1"/>
    <xf numFmtId="2" fontId="14" fillId="33" borderId="12" xfId="0" applyNumberFormat="1" applyFont="1" applyFill="1" applyBorder="1"/>
    <xf numFmtId="2" fontId="0" fillId="0" borderId="19" xfId="0" applyNumberFormat="1" applyBorder="1"/>
    <xf numFmtId="10" fontId="0" fillId="0" borderId="19" xfId="0" applyNumberFormat="1" applyBorder="1"/>
    <xf numFmtId="2" fontId="14" fillId="0" borderId="19" xfId="0" applyNumberFormat="1" applyFont="1" applyBorder="1"/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9" xfId="0" applyBorder="1" applyAlignment="1">
      <alignment horizontal="center" wrapText="1"/>
    </xf>
    <xf numFmtId="0" fontId="24" fillId="0" borderId="0" xfId="205" applyAlignment="1" applyProtection="1"/>
    <xf numFmtId="10" fontId="0" fillId="0" borderId="0" xfId="0" applyNumberFormat="1" applyFill="1" applyBorder="1"/>
    <xf numFmtId="10" fontId="0" fillId="0" borderId="0" xfId="0" applyNumberFormat="1" applyFill="1"/>
    <xf numFmtId="10" fontId="14" fillId="0" borderId="0" xfId="0" applyNumberFormat="1" applyFont="1" applyFill="1"/>
    <xf numFmtId="0" fontId="14" fillId="0" borderId="0" xfId="0" applyFont="1" applyAlignment="1">
      <alignment horizontal="right" wrapText="1"/>
    </xf>
    <xf numFmtId="49" fontId="25" fillId="0" borderId="0" xfId="205" applyNumberFormat="1" applyFont="1" applyAlignment="1" applyProtection="1">
      <alignment wrapText="1"/>
    </xf>
    <xf numFmtId="3" fontId="14" fillId="0" borderId="0" xfId="0" applyNumberFormat="1" applyFont="1" applyAlignment="1">
      <alignment horizontal="right" wrapText="1"/>
    </xf>
    <xf numFmtId="10" fontId="14" fillId="0" borderId="0" xfId="0" applyNumberFormat="1" applyFont="1"/>
    <xf numFmtId="10" fontId="14" fillId="0" borderId="19" xfId="0" applyNumberFormat="1" applyFont="1" applyBorder="1"/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9" fontId="0" fillId="34" borderId="13" xfId="206" applyFont="1" applyFill="1" applyBorder="1" applyAlignment="1">
      <alignment horizontal="center" vertical="center"/>
    </xf>
    <xf numFmtId="9" fontId="0" fillId="34" borderId="12" xfId="206" applyFont="1" applyFill="1" applyBorder="1" applyAlignment="1">
      <alignment horizontal="center" vertical="center"/>
    </xf>
    <xf numFmtId="9" fontId="0" fillId="0" borderId="0" xfId="206" applyFont="1" applyAlignment="1">
      <alignment horizontal="center" vertical="center"/>
    </xf>
    <xf numFmtId="2" fontId="0" fillId="0" borderId="23" xfId="0" applyNumberFormat="1" applyBorder="1"/>
    <xf numFmtId="10" fontId="0" fillId="0" borderId="23" xfId="0" applyNumberFormat="1" applyBorder="1"/>
    <xf numFmtId="2" fontId="0" fillId="0" borderId="22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/>
    </xf>
    <xf numFmtId="0" fontId="0" fillId="34" borderId="0" xfId="0" applyFill="1" applyAlignment="1">
      <alignment horizontal="center"/>
    </xf>
    <xf numFmtId="2" fontId="22" fillId="0" borderId="12" xfId="0" applyNumberFormat="1" applyFont="1" applyBorder="1" applyAlignment="1">
      <alignment horizontal="center" vertical="center" wrapText="1"/>
    </xf>
    <xf numFmtId="0" fontId="0" fillId="37" borderId="18" xfId="0" applyFill="1" applyBorder="1" applyAlignment="1">
      <alignment horizontal="center"/>
    </xf>
    <xf numFmtId="0" fontId="0" fillId="37" borderId="10" xfId="0" applyFill="1" applyBorder="1" applyAlignment="1">
      <alignment horizontal="center"/>
    </xf>
    <xf numFmtId="0" fontId="26" fillId="36" borderId="18" xfId="0" applyFont="1" applyFill="1" applyBorder="1" applyAlignment="1">
      <alignment horizontal="center"/>
    </xf>
    <xf numFmtId="0" fontId="26" fillId="36" borderId="10" xfId="0" applyFont="1" applyFill="1" applyBorder="1" applyAlignment="1">
      <alignment horizontal="center"/>
    </xf>
    <xf numFmtId="0" fontId="0" fillId="35" borderId="18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7" borderId="20" xfId="0" applyFill="1" applyBorder="1" applyAlignment="1">
      <alignment horizontal="center"/>
    </xf>
    <xf numFmtId="0" fontId="0" fillId="0" borderId="21" xfId="0" applyBorder="1" applyAlignment="1">
      <alignment horizontal="center"/>
    </xf>
  </cellXfs>
  <cellStyles count="207">
    <cellStyle name="20 % - Akzent1 2" xfId="51"/>
    <cellStyle name="20 % - Akzent1 2 2" xfId="121"/>
    <cellStyle name="20 % - Akzent1 3" xfId="65"/>
    <cellStyle name="20 % - Akzent1 3 2" xfId="135"/>
    <cellStyle name="20 % - Akzent1 4" xfId="79"/>
    <cellStyle name="20 % - Akzent1 4 2" xfId="149"/>
    <cellStyle name="20 % - Akzent1 5" xfId="93"/>
    <cellStyle name="20 % - Akzent1 5 2" xfId="163"/>
    <cellStyle name="20 % - Akzent1 6" xfId="107"/>
    <cellStyle name="20 % - Akzent1 7" xfId="179"/>
    <cellStyle name="20 % - Akzent1 8" xfId="193"/>
    <cellStyle name="20 % - Akzent2 2" xfId="52"/>
    <cellStyle name="20 % - Akzent2 2 2" xfId="122"/>
    <cellStyle name="20 % - Akzent2 3" xfId="66"/>
    <cellStyle name="20 % - Akzent2 3 2" xfId="136"/>
    <cellStyle name="20 % - Akzent2 4" xfId="80"/>
    <cellStyle name="20 % - Akzent2 4 2" xfId="150"/>
    <cellStyle name="20 % - Akzent2 5" xfId="94"/>
    <cellStyle name="20 % - Akzent2 5 2" xfId="164"/>
    <cellStyle name="20 % - Akzent2 6" xfId="109"/>
    <cellStyle name="20 % - Akzent2 7" xfId="181"/>
    <cellStyle name="20 % - Akzent2 8" xfId="195"/>
    <cellStyle name="20 % - Akzent3 2" xfId="53"/>
    <cellStyle name="20 % - Akzent3 2 2" xfId="123"/>
    <cellStyle name="20 % - Akzent3 3" xfId="67"/>
    <cellStyle name="20 % - Akzent3 3 2" xfId="137"/>
    <cellStyle name="20 % - Akzent3 4" xfId="81"/>
    <cellStyle name="20 % - Akzent3 4 2" xfId="151"/>
    <cellStyle name="20 % - Akzent3 5" xfId="95"/>
    <cellStyle name="20 % - Akzent3 5 2" xfId="165"/>
    <cellStyle name="20 % - Akzent3 6" xfId="111"/>
    <cellStyle name="20 % - Akzent3 7" xfId="183"/>
    <cellStyle name="20 % - Akzent3 8" xfId="197"/>
    <cellStyle name="20 % - Akzent4 2" xfId="54"/>
    <cellStyle name="20 % - Akzent4 2 2" xfId="124"/>
    <cellStyle name="20 % - Akzent4 3" xfId="68"/>
    <cellStyle name="20 % - Akzent4 3 2" xfId="138"/>
    <cellStyle name="20 % - Akzent4 4" xfId="82"/>
    <cellStyle name="20 % - Akzent4 4 2" xfId="152"/>
    <cellStyle name="20 % - Akzent4 5" xfId="96"/>
    <cellStyle name="20 % - Akzent4 5 2" xfId="166"/>
    <cellStyle name="20 % - Akzent4 6" xfId="113"/>
    <cellStyle name="20 % - Akzent4 7" xfId="185"/>
    <cellStyle name="20 % - Akzent4 8" xfId="199"/>
    <cellStyle name="20 % - Akzent5 2" xfId="55"/>
    <cellStyle name="20 % - Akzent5 2 2" xfId="125"/>
    <cellStyle name="20 % - Akzent5 3" xfId="69"/>
    <cellStyle name="20 % - Akzent5 3 2" xfId="139"/>
    <cellStyle name="20 % - Akzent5 4" xfId="83"/>
    <cellStyle name="20 % - Akzent5 4 2" xfId="153"/>
    <cellStyle name="20 % - Akzent5 5" xfId="97"/>
    <cellStyle name="20 % - Akzent5 5 2" xfId="167"/>
    <cellStyle name="20 % - Akzent5 6" xfId="115"/>
    <cellStyle name="20 % - Akzent5 7" xfId="187"/>
    <cellStyle name="20 % - Akzent5 8" xfId="201"/>
    <cellStyle name="20 % - Akzent6 2" xfId="56"/>
    <cellStyle name="20 % - Akzent6 2 2" xfId="126"/>
    <cellStyle name="20 % - Akzent6 3" xfId="70"/>
    <cellStyle name="20 % - Akzent6 3 2" xfId="140"/>
    <cellStyle name="20 % - Akzent6 4" xfId="84"/>
    <cellStyle name="20 % - Akzent6 4 2" xfId="154"/>
    <cellStyle name="20 % - Akzent6 5" xfId="98"/>
    <cellStyle name="20 % - Akzent6 5 2" xfId="168"/>
    <cellStyle name="20 % - Akzent6 6" xfId="117"/>
    <cellStyle name="20 % - Akzent6 7" xfId="189"/>
    <cellStyle name="20 % - Akzent6 8" xfId="203"/>
    <cellStyle name="20% - Akzent1" xfId="18" builtinId="30" customBuiltin="1"/>
    <cellStyle name="20% - Akzent2" xfId="22" builtinId="34" customBuiltin="1"/>
    <cellStyle name="20% - Akzent3" xfId="26" builtinId="38" customBuiltin="1"/>
    <cellStyle name="20% - Akzent4" xfId="30" builtinId="42" customBuiltin="1"/>
    <cellStyle name="20% - Akzent5" xfId="34" builtinId="46" customBuiltin="1"/>
    <cellStyle name="20% - Akzent6" xfId="38" builtinId="50" customBuiltin="1"/>
    <cellStyle name="40 % - Akzent1 2" xfId="57"/>
    <cellStyle name="40 % - Akzent1 2 2" xfId="127"/>
    <cellStyle name="40 % - Akzent1 3" xfId="71"/>
    <cellStyle name="40 % - Akzent1 3 2" xfId="141"/>
    <cellStyle name="40 % - Akzent1 4" xfId="85"/>
    <cellStyle name="40 % - Akzent1 4 2" xfId="155"/>
    <cellStyle name="40 % - Akzent1 5" xfId="99"/>
    <cellStyle name="40 % - Akzent1 5 2" xfId="169"/>
    <cellStyle name="40 % - Akzent1 6" xfId="108"/>
    <cellStyle name="40 % - Akzent1 7" xfId="180"/>
    <cellStyle name="40 % - Akzent1 8" xfId="194"/>
    <cellStyle name="40 % - Akzent2 2" xfId="58"/>
    <cellStyle name="40 % - Akzent2 2 2" xfId="128"/>
    <cellStyle name="40 % - Akzent2 3" xfId="72"/>
    <cellStyle name="40 % - Akzent2 3 2" xfId="142"/>
    <cellStyle name="40 % - Akzent2 4" xfId="86"/>
    <cellStyle name="40 % - Akzent2 4 2" xfId="156"/>
    <cellStyle name="40 % - Akzent2 5" xfId="100"/>
    <cellStyle name="40 % - Akzent2 5 2" xfId="170"/>
    <cellStyle name="40 % - Akzent2 6" xfId="110"/>
    <cellStyle name="40 % - Akzent2 7" xfId="182"/>
    <cellStyle name="40 % - Akzent2 8" xfId="196"/>
    <cellStyle name="40 % - Akzent3 2" xfId="59"/>
    <cellStyle name="40 % - Akzent3 2 2" xfId="129"/>
    <cellStyle name="40 % - Akzent3 3" xfId="73"/>
    <cellStyle name="40 % - Akzent3 3 2" xfId="143"/>
    <cellStyle name="40 % - Akzent3 4" xfId="87"/>
    <cellStyle name="40 % - Akzent3 4 2" xfId="157"/>
    <cellStyle name="40 % - Akzent3 5" xfId="101"/>
    <cellStyle name="40 % - Akzent3 5 2" xfId="171"/>
    <cellStyle name="40 % - Akzent3 6" xfId="112"/>
    <cellStyle name="40 % - Akzent3 7" xfId="184"/>
    <cellStyle name="40 % - Akzent3 8" xfId="198"/>
    <cellStyle name="40 % - Akzent4 2" xfId="60"/>
    <cellStyle name="40 % - Akzent4 2 2" xfId="130"/>
    <cellStyle name="40 % - Akzent4 3" xfId="74"/>
    <cellStyle name="40 % - Akzent4 3 2" xfId="144"/>
    <cellStyle name="40 % - Akzent4 4" xfId="88"/>
    <cellStyle name="40 % - Akzent4 4 2" xfId="158"/>
    <cellStyle name="40 % - Akzent4 5" xfId="102"/>
    <cellStyle name="40 % - Akzent4 5 2" xfId="172"/>
    <cellStyle name="40 % - Akzent4 6" xfId="114"/>
    <cellStyle name="40 % - Akzent4 7" xfId="186"/>
    <cellStyle name="40 % - Akzent4 8" xfId="200"/>
    <cellStyle name="40 % - Akzent5 2" xfId="61"/>
    <cellStyle name="40 % - Akzent5 2 2" xfId="131"/>
    <cellStyle name="40 % - Akzent5 3" xfId="75"/>
    <cellStyle name="40 % - Akzent5 3 2" xfId="145"/>
    <cellStyle name="40 % - Akzent5 4" xfId="89"/>
    <cellStyle name="40 % - Akzent5 4 2" xfId="159"/>
    <cellStyle name="40 % - Akzent5 5" xfId="103"/>
    <cellStyle name="40 % - Akzent5 5 2" xfId="173"/>
    <cellStyle name="40 % - Akzent5 6" xfId="116"/>
    <cellStyle name="40 % - Akzent5 7" xfId="188"/>
    <cellStyle name="40 % - Akzent5 8" xfId="202"/>
    <cellStyle name="40 % - Akzent6 2" xfId="62"/>
    <cellStyle name="40 % - Akzent6 2 2" xfId="132"/>
    <cellStyle name="40 % - Akzent6 3" xfId="76"/>
    <cellStyle name="40 % - Akzent6 3 2" xfId="146"/>
    <cellStyle name="40 % - Akzent6 4" xfId="90"/>
    <cellStyle name="40 % - Akzent6 4 2" xfId="160"/>
    <cellStyle name="40 % - Akzent6 5" xfId="104"/>
    <cellStyle name="40 % - Akzent6 5 2" xfId="174"/>
    <cellStyle name="40 % - Akzent6 6" xfId="118"/>
    <cellStyle name="40 % - Akzent6 7" xfId="190"/>
    <cellStyle name="40 % - Akzent6 8" xfId="204"/>
    <cellStyle name="40% - Akzent1" xfId="19" builtinId="31" customBuiltin="1"/>
    <cellStyle name="40% - Akzent2" xfId="23" builtinId="35" customBuiltin="1"/>
    <cellStyle name="40% - Akzent3" xfId="27" builtinId="39" customBuiltin="1"/>
    <cellStyle name="40% - Akzent4" xfId="31" builtinId="43" customBuiltin="1"/>
    <cellStyle name="40% - Akzent5" xfId="35" builtinId="47" customBuiltin="1"/>
    <cellStyle name="40% - Akzent6" xfId="39" builtinId="51" customBuiltin="1"/>
    <cellStyle name="60% - Akzent1" xfId="20" builtinId="32" customBuiltin="1"/>
    <cellStyle name="60% - Akzent2" xfId="24" builtinId="36" customBuiltin="1"/>
    <cellStyle name="60% - Akzent3" xfId="28" builtinId="40" customBuiltin="1"/>
    <cellStyle name="60% - Akzent4" xfId="32" builtinId="44" customBuiltin="1"/>
    <cellStyle name="60% - Akzent5" xfId="36" builtinId="48" customBuiltin="1"/>
    <cellStyle name="60% - Akzent6" xfId="40" builtinId="52" customBuiltin="1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6" builtinId="25" customBuiltin="1"/>
    <cellStyle name="Erklärender Text" xfId="15" builtinId="53" customBuiltin="1"/>
    <cellStyle name="Euro" xfId="42"/>
    <cellStyle name="Euro 2" xfId="47"/>
    <cellStyle name="Euro 3" xfId="46"/>
    <cellStyle name="Gut" xfId="6" builtinId="26" customBuiltin="1"/>
    <cellStyle name="Hyperlink" xfId="205" builtinId="8"/>
    <cellStyle name="Komma 2" xfId="43"/>
    <cellStyle name="Neutral" xfId="8" builtinId="28" customBuiltin="1"/>
    <cellStyle name="Notiz 2" xfId="48"/>
    <cellStyle name="Notiz 2 2" xfId="63"/>
    <cellStyle name="Notiz 2 2 2" xfId="133"/>
    <cellStyle name="Notiz 2 3" xfId="77"/>
    <cellStyle name="Notiz 2 3 2" xfId="147"/>
    <cellStyle name="Notiz 2 4" xfId="91"/>
    <cellStyle name="Notiz 2 4 2" xfId="161"/>
    <cellStyle name="Notiz 2 5" xfId="105"/>
    <cellStyle name="Notiz 2 5 2" xfId="175"/>
    <cellStyle name="Notiz 2 6" xfId="119"/>
    <cellStyle name="Notiz 3" xfId="178"/>
    <cellStyle name="Notiz 4" xfId="192"/>
    <cellStyle name="Prozent" xfId="206" builtinId="5"/>
    <cellStyle name="Schlecht" xfId="7" builtinId="27" customBuiltin="1"/>
    <cellStyle name="Standard" xfId="0" builtinId="0"/>
    <cellStyle name="Standard 2" xfId="45"/>
    <cellStyle name="Standard 3" xfId="49"/>
    <cellStyle name="Standard 3 2" xfId="64"/>
    <cellStyle name="Standard 3 2 2" xfId="134"/>
    <cellStyle name="Standard 3 3" xfId="78"/>
    <cellStyle name="Standard 3 3 2" xfId="148"/>
    <cellStyle name="Standard 3 4" xfId="92"/>
    <cellStyle name="Standard 3 4 2" xfId="162"/>
    <cellStyle name="Standard 3 5" xfId="106"/>
    <cellStyle name="Standard 3 5 2" xfId="176"/>
    <cellStyle name="Standard 3 6" xfId="120"/>
    <cellStyle name="Standard 4" xfId="50"/>
    <cellStyle name="Standard 5" xfId="177"/>
    <cellStyle name="Standard 6" xfId="191"/>
    <cellStyle name="Standard 7" xfId="4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ährung 2" xfId="44"/>
    <cellStyle name="Warnender Text" xfId="14" builtinId="11" customBuiltin="1"/>
    <cellStyle name="Zelle überprüfen" xfId="13" builtinId="23" customBuiltin="1"/>
  </cellStyles>
  <dxfs count="9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n.wikipedia.org/wiki/Zimbabwe" TargetMode="External"/><Relationship Id="rId21" Type="http://schemas.openxmlformats.org/officeDocument/2006/relationships/hyperlink" Target="https://en.wikipedia.org/wiki/Sweden" TargetMode="External"/><Relationship Id="rId42" Type="http://schemas.openxmlformats.org/officeDocument/2006/relationships/hyperlink" Target="https://en.wikipedia.org/wiki/Finland" TargetMode="External"/><Relationship Id="rId47" Type="http://schemas.openxmlformats.org/officeDocument/2006/relationships/hyperlink" Target="https://en.wikipedia.org/wiki/Peru" TargetMode="External"/><Relationship Id="rId63" Type="http://schemas.openxmlformats.org/officeDocument/2006/relationships/hyperlink" Target="https://en.wikipedia.org/wiki/Ukraine" TargetMode="External"/><Relationship Id="rId68" Type="http://schemas.openxmlformats.org/officeDocument/2006/relationships/hyperlink" Target="https://en.wikipedia.org/wiki/Kenya" TargetMode="External"/><Relationship Id="rId84" Type="http://schemas.openxmlformats.org/officeDocument/2006/relationships/hyperlink" Target="https://en.wikipedia.org/wiki/Ghana" TargetMode="External"/><Relationship Id="rId89" Type="http://schemas.openxmlformats.org/officeDocument/2006/relationships/hyperlink" Target="https://en.wikipedia.org/wiki/Serbia" TargetMode="External"/><Relationship Id="rId112" Type="http://schemas.openxmlformats.org/officeDocument/2006/relationships/hyperlink" Target="https://en.wikipedia.org/wiki/Bosnia_and_Herzegovina" TargetMode="External"/><Relationship Id="rId133" Type="http://schemas.openxmlformats.org/officeDocument/2006/relationships/hyperlink" Target="https://en.wikipedia.org/wiki/Chad" TargetMode="External"/><Relationship Id="rId138" Type="http://schemas.openxmlformats.org/officeDocument/2006/relationships/hyperlink" Target="https://en.wikipedia.org/wiki/Haiti" TargetMode="External"/><Relationship Id="rId154" Type="http://schemas.openxmlformats.org/officeDocument/2006/relationships/hyperlink" Target="https://en.wikipedia.org/wiki/Swaziland" TargetMode="External"/><Relationship Id="rId159" Type="http://schemas.openxmlformats.org/officeDocument/2006/relationships/hyperlink" Target="https://en.wikipedia.org/wiki/South_Sudan" TargetMode="External"/><Relationship Id="rId175" Type="http://schemas.openxmlformats.org/officeDocument/2006/relationships/hyperlink" Target="https://en.wikipedia.org/wiki/The_Gambia" TargetMode="External"/><Relationship Id="rId170" Type="http://schemas.openxmlformats.org/officeDocument/2006/relationships/hyperlink" Target="https://en.wikipedia.org/wiki/Antigua_and_Barbuda" TargetMode="External"/><Relationship Id="rId191" Type="http://schemas.openxmlformats.org/officeDocument/2006/relationships/hyperlink" Target="https://www.google.de/url?sa=t&amp;rct=j&amp;q=&amp;esrc=s&amp;source=web&amp;cd=1&amp;cad=rja&amp;uact=8&amp;ved=0ahUKEwjv66D297PYAhXHY1AKHU1gDd0QFggnMAA&amp;url=http%3A%2F%2Fwww.ftse.com%2FAnalytics%2FFactsheets%2FHome%2FDownloadSingleIssue%3FissueName%3DAWDEURS%26IsManual%3DFalse&amp;usg=AOvVaw0yWNpJx2mNh-xyCqVv6Kve" TargetMode="External"/><Relationship Id="rId16" Type="http://schemas.openxmlformats.org/officeDocument/2006/relationships/hyperlink" Target="https://en.wikipedia.org/wiki/Netherlands" TargetMode="External"/><Relationship Id="rId107" Type="http://schemas.openxmlformats.org/officeDocument/2006/relationships/hyperlink" Target="https://en.wikipedia.org/wiki/Iceland" TargetMode="External"/><Relationship Id="rId11" Type="http://schemas.openxmlformats.org/officeDocument/2006/relationships/hyperlink" Target="https://en.wikipedia.org/wiki/Australia" TargetMode="External"/><Relationship Id="rId32" Type="http://schemas.openxmlformats.org/officeDocument/2006/relationships/hyperlink" Target="https://en.wikipedia.org/wiki/Israel" TargetMode="External"/><Relationship Id="rId37" Type="http://schemas.openxmlformats.org/officeDocument/2006/relationships/hyperlink" Target="https://en.wikipedia.org/wiki/South_Africa" TargetMode="External"/><Relationship Id="rId53" Type="http://schemas.openxmlformats.org/officeDocument/2006/relationships/hyperlink" Target="https://en.wikipedia.org/wiki/Algeria" TargetMode="External"/><Relationship Id="rId58" Type="http://schemas.openxmlformats.org/officeDocument/2006/relationships/hyperlink" Target="https://en.wikipedia.org/wiki/Morocco" TargetMode="External"/><Relationship Id="rId74" Type="http://schemas.openxmlformats.org/officeDocument/2006/relationships/hyperlink" Target="https://en.wikipedia.org/wiki/Costa_Rica" TargetMode="External"/><Relationship Id="rId79" Type="http://schemas.openxmlformats.org/officeDocument/2006/relationships/hyperlink" Target="https://en.wikipedia.org/wiki/Croatia" TargetMode="External"/><Relationship Id="rId102" Type="http://schemas.openxmlformats.org/officeDocument/2006/relationships/hyperlink" Target="https://en.wikipedia.org/wiki/Estonia" TargetMode="External"/><Relationship Id="rId123" Type="http://schemas.openxmlformats.org/officeDocument/2006/relationships/hyperlink" Target="https://en.wikipedia.org/wiki/Mauritius" TargetMode="External"/><Relationship Id="rId128" Type="http://schemas.openxmlformats.org/officeDocument/2006/relationships/hyperlink" Target="https://en.wikipedia.org/wiki/Mongolia" TargetMode="External"/><Relationship Id="rId144" Type="http://schemas.openxmlformats.org/officeDocument/2006/relationships/hyperlink" Target="https://en.wikipedia.org/wiki/Kyrgyzstan" TargetMode="External"/><Relationship Id="rId149" Type="http://schemas.openxmlformats.org/officeDocument/2006/relationships/hyperlink" Target="https://en.wikipedia.org/wiki/Fiji" TargetMode="External"/><Relationship Id="rId5" Type="http://schemas.openxmlformats.org/officeDocument/2006/relationships/hyperlink" Target="https://en.wikipedia.org/wiki/France" TargetMode="External"/><Relationship Id="rId90" Type="http://schemas.openxmlformats.org/officeDocument/2006/relationships/hyperlink" Target="https://en.wikipedia.org/wiki/Azerbaijan" TargetMode="External"/><Relationship Id="rId95" Type="http://schemas.openxmlformats.org/officeDocument/2006/relationships/hyperlink" Target="https://en.wikipedia.org/wiki/Bahrain" TargetMode="External"/><Relationship Id="rId160" Type="http://schemas.openxmlformats.org/officeDocument/2006/relationships/hyperlink" Target="https://en.wikipedia.org/wiki/East_Timor" TargetMode="External"/><Relationship Id="rId165" Type="http://schemas.openxmlformats.org/officeDocument/2006/relationships/hyperlink" Target="https://en.wikipedia.org/wiki/Central_African_Republic" TargetMode="External"/><Relationship Id="rId181" Type="http://schemas.openxmlformats.org/officeDocument/2006/relationships/hyperlink" Target="https://en.wikipedia.org/wiki/Dominica" TargetMode="External"/><Relationship Id="rId186" Type="http://schemas.openxmlformats.org/officeDocument/2006/relationships/hyperlink" Target="https://en.wikipedia.org/wiki/Marshall_Islands" TargetMode="External"/><Relationship Id="rId22" Type="http://schemas.openxmlformats.org/officeDocument/2006/relationships/hyperlink" Target="https://en.wikipedia.org/wiki/Poland" TargetMode="External"/><Relationship Id="rId27" Type="http://schemas.openxmlformats.org/officeDocument/2006/relationships/hyperlink" Target="https://en.wikipedia.org/wiki/Iran" TargetMode="External"/><Relationship Id="rId43" Type="http://schemas.openxmlformats.org/officeDocument/2006/relationships/hyperlink" Target="https://en.wikipedia.org/wiki/Venezuela" TargetMode="External"/><Relationship Id="rId48" Type="http://schemas.openxmlformats.org/officeDocument/2006/relationships/hyperlink" Target="https://en.wikipedia.org/wiki/Greece" TargetMode="External"/><Relationship Id="rId64" Type="http://schemas.openxmlformats.org/officeDocument/2006/relationships/hyperlink" Target="https://en.wikipedia.org/wiki/Slovakia" TargetMode="External"/><Relationship Id="rId69" Type="http://schemas.openxmlformats.org/officeDocument/2006/relationships/hyperlink" Target="https://en.wikipedia.org/wiki/Guatemala" TargetMode="External"/><Relationship Id="rId113" Type="http://schemas.openxmlformats.org/officeDocument/2006/relationships/hyperlink" Target="https://en.wikipedia.org/wiki/Botswana" TargetMode="External"/><Relationship Id="rId118" Type="http://schemas.openxmlformats.org/officeDocument/2006/relationships/hyperlink" Target="https://en.wikipedia.org/wiki/Mali" TargetMode="External"/><Relationship Id="rId134" Type="http://schemas.openxmlformats.org/officeDocument/2006/relationships/hyperlink" Target="https://en.wikipedia.org/wiki/Madagascar" TargetMode="External"/><Relationship Id="rId139" Type="http://schemas.openxmlformats.org/officeDocument/2006/relationships/hyperlink" Target="https://en.wikipedia.org/wiki/Republic_of_the_Congo" TargetMode="External"/><Relationship Id="rId80" Type="http://schemas.openxmlformats.org/officeDocument/2006/relationships/hyperlink" Target="https://en.wikipedia.org/wiki/Belarus" TargetMode="External"/><Relationship Id="rId85" Type="http://schemas.openxmlformats.org/officeDocument/2006/relationships/hyperlink" Target="https://en.wikipedia.org/wiki/Lithuania" TargetMode="External"/><Relationship Id="rId150" Type="http://schemas.openxmlformats.org/officeDocument/2006/relationships/hyperlink" Target="https://en.wikipedia.org/wiki/Barbados" TargetMode="External"/><Relationship Id="rId155" Type="http://schemas.openxmlformats.org/officeDocument/2006/relationships/hyperlink" Target="https://en.wikipedia.org/wiki/Suriname" TargetMode="External"/><Relationship Id="rId171" Type="http://schemas.openxmlformats.org/officeDocument/2006/relationships/hyperlink" Target="https://en.wikipedia.org/wiki/Saint_Lucia" TargetMode="External"/><Relationship Id="rId176" Type="http://schemas.openxmlformats.org/officeDocument/2006/relationships/hyperlink" Target="https://en.wikipedia.org/wiki/Saint_Kitts_and_Nevis" TargetMode="External"/><Relationship Id="rId192" Type="http://schemas.openxmlformats.org/officeDocument/2006/relationships/hyperlink" Target="https://www.google.de/url?sa=t&amp;rct=j&amp;q=&amp;esrc=s&amp;source=web&amp;cd=1&amp;cad=rja&amp;uact=8&amp;ved=0ahUKEwitscKA-LPYAhWLZlAKHRpxDPUQFggnMAA&amp;url=http%3A%2F%2Fwww.ftse.com%2FAnalytics%2FFactsheets%2FHome%2FDownloadSingleIssue%3FissueName%3DAWDEXUKS%26IsManual%3DFalse&amp;usg=AOvVaw00EBAOgRHUVoPxWXxXis2q" TargetMode="External"/><Relationship Id="rId12" Type="http://schemas.openxmlformats.org/officeDocument/2006/relationships/hyperlink" Target="https://en.wikipedia.org/wiki/Spain" TargetMode="External"/><Relationship Id="rId17" Type="http://schemas.openxmlformats.org/officeDocument/2006/relationships/hyperlink" Target="https://en.wikipedia.org/wiki/Switzerland" TargetMode="External"/><Relationship Id="rId33" Type="http://schemas.openxmlformats.org/officeDocument/2006/relationships/hyperlink" Target="https://en.wikipedia.org/wiki/Denmark" TargetMode="External"/><Relationship Id="rId38" Type="http://schemas.openxmlformats.org/officeDocument/2006/relationships/hyperlink" Target="https://en.wikipedia.org/wiki/Republic_of_Ireland" TargetMode="External"/><Relationship Id="rId59" Type="http://schemas.openxmlformats.org/officeDocument/2006/relationships/hyperlink" Target="https://en.wikipedia.org/wiki/Puerto_Rico" TargetMode="External"/><Relationship Id="rId103" Type="http://schemas.openxmlformats.org/officeDocument/2006/relationships/hyperlink" Target="https://en.wikipedia.org/wiki/Honduras" TargetMode="External"/><Relationship Id="rId108" Type="http://schemas.openxmlformats.org/officeDocument/2006/relationships/hyperlink" Target="https://en.wikipedia.org/wiki/Papua_New_Guinea" TargetMode="External"/><Relationship Id="rId124" Type="http://schemas.openxmlformats.org/officeDocument/2006/relationships/hyperlink" Target="https://en.wikipedia.org/wiki/Burkina_Faso" TargetMode="External"/><Relationship Id="rId129" Type="http://schemas.openxmlformats.org/officeDocument/2006/relationships/hyperlink" Target="https://en.wikipedia.org/wiki/Malta" TargetMode="External"/><Relationship Id="rId54" Type="http://schemas.openxmlformats.org/officeDocument/2006/relationships/hyperlink" Target="https://en.wikipedia.org/wiki/Qatar" TargetMode="External"/><Relationship Id="rId70" Type="http://schemas.openxmlformats.org/officeDocument/2006/relationships/hyperlink" Target="https://en.wikipedia.org/wiki/Uzbekistan" TargetMode="External"/><Relationship Id="rId75" Type="http://schemas.openxmlformats.org/officeDocument/2006/relationships/hyperlink" Target="https://en.wikipedia.org/wiki/Panama" TargetMode="External"/><Relationship Id="rId91" Type="http://schemas.openxmlformats.org/officeDocument/2006/relationships/hyperlink" Target="https://en.wikipedia.org/wiki/Turkmenistan" TargetMode="External"/><Relationship Id="rId96" Type="http://schemas.openxmlformats.org/officeDocument/2006/relationships/hyperlink" Target="https://en.wikipedia.org/wiki/Cameroon" TargetMode="External"/><Relationship Id="rId140" Type="http://schemas.openxmlformats.org/officeDocument/2006/relationships/hyperlink" Target="https://en.wikipedia.org/wiki/Niger" TargetMode="External"/><Relationship Id="rId145" Type="http://schemas.openxmlformats.org/officeDocument/2006/relationships/hyperlink" Target="https://en.wikipedia.org/wiki/Guinea" TargetMode="External"/><Relationship Id="rId161" Type="http://schemas.openxmlformats.org/officeDocument/2006/relationships/hyperlink" Target="https://en.wikipedia.org/wiki/Lesotho" TargetMode="External"/><Relationship Id="rId166" Type="http://schemas.openxmlformats.org/officeDocument/2006/relationships/hyperlink" Target="https://en.wikipedia.org/wiki/Belize" TargetMode="External"/><Relationship Id="rId182" Type="http://schemas.openxmlformats.org/officeDocument/2006/relationships/hyperlink" Target="https://en.wikipedia.org/wiki/Tonga" TargetMode="External"/><Relationship Id="rId187" Type="http://schemas.openxmlformats.org/officeDocument/2006/relationships/hyperlink" Target="https://en.wikipedia.org/wiki/Kiribati" TargetMode="External"/><Relationship Id="rId1" Type="http://schemas.openxmlformats.org/officeDocument/2006/relationships/hyperlink" Target="https://en.wikipedia.org/wiki/United_States" TargetMode="External"/><Relationship Id="rId6" Type="http://schemas.openxmlformats.org/officeDocument/2006/relationships/hyperlink" Target="https://en.wikipedia.org/wiki/India" TargetMode="External"/><Relationship Id="rId23" Type="http://schemas.openxmlformats.org/officeDocument/2006/relationships/hyperlink" Target="https://en.wikipedia.org/wiki/Belgium" TargetMode="External"/><Relationship Id="rId28" Type="http://schemas.openxmlformats.org/officeDocument/2006/relationships/hyperlink" Target="https://en.wikipedia.org/wiki/United_Arab_Emirates" TargetMode="External"/><Relationship Id="rId49" Type="http://schemas.openxmlformats.org/officeDocument/2006/relationships/hyperlink" Target="https://en.wikipedia.org/wiki/Czech_Republic" TargetMode="External"/><Relationship Id="rId114" Type="http://schemas.openxmlformats.org/officeDocument/2006/relationships/hyperlink" Target="https://en.wikipedia.org/wiki/Senegal" TargetMode="External"/><Relationship Id="rId119" Type="http://schemas.openxmlformats.org/officeDocument/2006/relationships/hyperlink" Target="https://en.wikipedia.org/wiki/Jamaica" TargetMode="External"/><Relationship Id="rId44" Type="http://schemas.openxmlformats.org/officeDocument/2006/relationships/hyperlink" Target="https://en.wikipedia.org/wiki/Bangladesh" TargetMode="External"/><Relationship Id="rId60" Type="http://schemas.openxmlformats.org/officeDocument/2006/relationships/hyperlink" Target="https://en.wikipedia.org/wiki/Ecuador" TargetMode="External"/><Relationship Id="rId65" Type="http://schemas.openxmlformats.org/officeDocument/2006/relationships/hyperlink" Target="https://en.wikipedia.org/wiki/Sri_Lanka" TargetMode="External"/><Relationship Id="rId81" Type="http://schemas.openxmlformats.org/officeDocument/2006/relationships/hyperlink" Target="https://en.wikipedia.org/wiki/Tanzania" TargetMode="External"/><Relationship Id="rId86" Type="http://schemas.openxmlformats.org/officeDocument/2006/relationships/hyperlink" Target="https://en.wikipedia.org/wiki/Tunisia" TargetMode="External"/><Relationship Id="rId130" Type="http://schemas.openxmlformats.org/officeDocument/2006/relationships/hyperlink" Target="https://en.wikipedia.org/wiki/Republic_of_Macedonia" TargetMode="External"/><Relationship Id="rId135" Type="http://schemas.openxmlformats.org/officeDocument/2006/relationships/hyperlink" Target="https://en.wikipedia.org/wiki/The_Bahamas" TargetMode="External"/><Relationship Id="rId151" Type="http://schemas.openxmlformats.org/officeDocument/2006/relationships/hyperlink" Target="https://en.wikipedia.org/wiki/Togo" TargetMode="External"/><Relationship Id="rId156" Type="http://schemas.openxmlformats.org/officeDocument/2006/relationships/hyperlink" Target="https://en.wikipedia.org/wiki/Guyana" TargetMode="External"/><Relationship Id="rId177" Type="http://schemas.openxmlformats.org/officeDocument/2006/relationships/hyperlink" Target="https://en.wikipedia.org/wiki/Samoa" TargetMode="External"/><Relationship Id="rId172" Type="http://schemas.openxmlformats.org/officeDocument/2006/relationships/hyperlink" Target="https://en.wikipedia.org/wiki/Solomon_Islands" TargetMode="External"/><Relationship Id="rId193" Type="http://schemas.openxmlformats.org/officeDocument/2006/relationships/hyperlink" Target="https://www.google.de/url?sa=t&amp;rct=j&amp;q=&amp;esrc=s&amp;source=web&amp;cd=1&amp;cad=rja&amp;uact=8&amp;ved=0ahUKEwjW_f-K-LPYAhUFElAKHatJDPIQFggnMAA&amp;url=https%3A%2F%2Fwww.ftse.com%2FAnalytics%2FFactsheets%2FHome%2FDownloadSingleIssue%3FissueName%3DR89950USD%26IsManual%3DTrue&amp;usg=AOvVaw3iMuRiMz4xAkMKNh_Pq1Uj" TargetMode="External"/><Relationship Id="rId13" Type="http://schemas.openxmlformats.org/officeDocument/2006/relationships/hyperlink" Target="https://en.wikipedia.org/wiki/Mexico" TargetMode="External"/><Relationship Id="rId18" Type="http://schemas.openxmlformats.org/officeDocument/2006/relationships/hyperlink" Target="https://en.wikipedia.org/wiki/Saudi_Arabia" TargetMode="External"/><Relationship Id="rId39" Type="http://schemas.openxmlformats.org/officeDocument/2006/relationships/hyperlink" Target="https://en.wikipedia.org/wiki/Colombia" TargetMode="External"/><Relationship Id="rId109" Type="http://schemas.openxmlformats.org/officeDocument/2006/relationships/hyperlink" Target="https://en.wikipedia.org/wiki/Cyprus" TargetMode="External"/><Relationship Id="rId34" Type="http://schemas.openxmlformats.org/officeDocument/2006/relationships/hyperlink" Target="https://en.wikipedia.org/wiki/Philippines" TargetMode="External"/><Relationship Id="rId50" Type="http://schemas.openxmlformats.org/officeDocument/2006/relationships/hyperlink" Target="https://en.wikipedia.org/wiki/Romania" TargetMode="External"/><Relationship Id="rId55" Type="http://schemas.openxmlformats.org/officeDocument/2006/relationships/hyperlink" Target="https://en.wikipedia.org/wiki/Kazakhstan" TargetMode="External"/><Relationship Id="rId76" Type="http://schemas.openxmlformats.org/officeDocument/2006/relationships/hyperlink" Target="https://en.wikipedia.org/wiki/Uruguay" TargetMode="External"/><Relationship Id="rId97" Type="http://schemas.openxmlformats.org/officeDocument/2006/relationships/hyperlink" Target="https://en.wikipedia.org/wiki/Latvia" TargetMode="External"/><Relationship Id="rId104" Type="http://schemas.openxmlformats.org/officeDocument/2006/relationships/hyperlink" Target="https://en.wikipedia.org/wiki/Zambia" TargetMode="External"/><Relationship Id="rId120" Type="http://schemas.openxmlformats.org/officeDocument/2006/relationships/hyperlink" Target="https://en.wikipedia.org/wiki/Laos" TargetMode="External"/><Relationship Id="rId125" Type="http://schemas.openxmlformats.org/officeDocument/2006/relationships/hyperlink" Target="https://en.wikipedia.org/wiki/Equatorial_Guinea" TargetMode="External"/><Relationship Id="rId141" Type="http://schemas.openxmlformats.org/officeDocument/2006/relationships/hyperlink" Target="https://en.wikipedia.org/wiki/Kosovo" TargetMode="External"/><Relationship Id="rId146" Type="http://schemas.openxmlformats.org/officeDocument/2006/relationships/hyperlink" Target="https://en.wikipedia.org/wiki/Malawi" TargetMode="External"/><Relationship Id="rId167" Type="http://schemas.openxmlformats.org/officeDocument/2006/relationships/hyperlink" Target="https://en.wikipedia.org/wiki/Cape_Verde" TargetMode="External"/><Relationship Id="rId188" Type="http://schemas.openxmlformats.org/officeDocument/2006/relationships/hyperlink" Target="https://en.wikipedia.org/wiki/Tuvalu" TargetMode="External"/><Relationship Id="rId7" Type="http://schemas.openxmlformats.org/officeDocument/2006/relationships/hyperlink" Target="https://en.wikipedia.org/wiki/Italy" TargetMode="External"/><Relationship Id="rId71" Type="http://schemas.openxmlformats.org/officeDocument/2006/relationships/hyperlink" Target="https://en.wikipedia.org/wiki/Myanmar" TargetMode="External"/><Relationship Id="rId92" Type="http://schemas.openxmlformats.org/officeDocument/2006/relationships/hyperlink" Target="https://en.wikipedia.org/wiki/Ivory_Coast" TargetMode="External"/><Relationship Id="rId162" Type="http://schemas.openxmlformats.org/officeDocument/2006/relationships/hyperlink" Target="https://en.wikipedia.org/wiki/Bhutan" TargetMode="External"/><Relationship Id="rId183" Type="http://schemas.openxmlformats.org/officeDocument/2006/relationships/hyperlink" Target="https://en.wikipedia.org/wiki/S%C3%A3o_Tom%C3%A9_and_Pr%C3%ADncipe" TargetMode="External"/><Relationship Id="rId2" Type="http://schemas.openxmlformats.org/officeDocument/2006/relationships/hyperlink" Target="https://en.wikipedia.org/wiki/Japan" TargetMode="External"/><Relationship Id="rId29" Type="http://schemas.openxmlformats.org/officeDocument/2006/relationships/hyperlink" Target="https://en.wikipedia.org/wiki/Norway" TargetMode="External"/><Relationship Id="rId24" Type="http://schemas.openxmlformats.org/officeDocument/2006/relationships/hyperlink" Target="https://en.wikipedia.org/wiki/Thailand" TargetMode="External"/><Relationship Id="rId40" Type="http://schemas.openxmlformats.org/officeDocument/2006/relationships/hyperlink" Target="https://en.wikipedia.org/wiki/Pakistan" TargetMode="External"/><Relationship Id="rId45" Type="http://schemas.openxmlformats.org/officeDocument/2006/relationships/hyperlink" Target="https://en.wikipedia.org/wiki/Portugal" TargetMode="External"/><Relationship Id="rId66" Type="http://schemas.openxmlformats.org/officeDocument/2006/relationships/hyperlink" Target="https://en.wikipedia.org/wiki/Ethiopia" TargetMode="External"/><Relationship Id="rId87" Type="http://schemas.openxmlformats.org/officeDocument/2006/relationships/hyperlink" Target="https://en.wikipedia.org/wiki/Democratic_Republic_of_the_Congo" TargetMode="External"/><Relationship Id="rId110" Type="http://schemas.openxmlformats.org/officeDocument/2006/relationships/hyperlink" Target="https://en.wikipedia.org/wiki/Cambodia" TargetMode="External"/><Relationship Id="rId115" Type="http://schemas.openxmlformats.org/officeDocument/2006/relationships/hyperlink" Target="https://en.wikipedia.org/wiki/Gabon" TargetMode="External"/><Relationship Id="rId131" Type="http://schemas.openxmlformats.org/officeDocument/2006/relationships/hyperlink" Target="https://en.wikipedia.org/wiki/Namibia" TargetMode="External"/><Relationship Id="rId136" Type="http://schemas.openxmlformats.org/officeDocument/2006/relationships/hyperlink" Target="https://en.wikipedia.org/wiki/Benin" TargetMode="External"/><Relationship Id="rId157" Type="http://schemas.openxmlformats.org/officeDocument/2006/relationships/hyperlink" Target="https://en.wikipedia.org/wiki/Maldives" TargetMode="External"/><Relationship Id="rId178" Type="http://schemas.openxmlformats.org/officeDocument/2006/relationships/hyperlink" Target="https://en.wikipedia.org/wiki/Saint_Vincent_and_the_Grenadines" TargetMode="External"/><Relationship Id="rId61" Type="http://schemas.openxmlformats.org/officeDocument/2006/relationships/hyperlink" Target="https://en.wikipedia.org/wiki/Angola" TargetMode="External"/><Relationship Id="rId82" Type="http://schemas.openxmlformats.org/officeDocument/2006/relationships/hyperlink" Target="https://en.wikipedia.org/wiki/Macau" TargetMode="External"/><Relationship Id="rId152" Type="http://schemas.openxmlformats.org/officeDocument/2006/relationships/hyperlink" Target="https://en.wikipedia.org/wiki/Montenegro" TargetMode="External"/><Relationship Id="rId173" Type="http://schemas.openxmlformats.org/officeDocument/2006/relationships/hyperlink" Target="https://en.wikipedia.org/wiki/Guinea-Bissau" TargetMode="External"/><Relationship Id="rId194" Type="http://schemas.openxmlformats.org/officeDocument/2006/relationships/printerSettings" Target="../printerSettings/printerSettings1.bin"/><Relationship Id="rId19" Type="http://schemas.openxmlformats.org/officeDocument/2006/relationships/hyperlink" Target="https://en.wikipedia.org/wiki/Argentina" TargetMode="External"/><Relationship Id="rId14" Type="http://schemas.openxmlformats.org/officeDocument/2006/relationships/hyperlink" Target="https://en.wikipedia.org/wiki/Indonesia" TargetMode="External"/><Relationship Id="rId30" Type="http://schemas.openxmlformats.org/officeDocument/2006/relationships/hyperlink" Target="https://en.wikipedia.org/wiki/Egypt" TargetMode="External"/><Relationship Id="rId35" Type="http://schemas.openxmlformats.org/officeDocument/2006/relationships/hyperlink" Target="https://en.wikipedia.org/wiki/Singapore" TargetMode="External"/><Relationship Id="rId56" Type="http://schemas.openxmlformats.org/officeDocument/2006/relationships/hyperlink" Target="https://en.wikipedia.org/wiki/Hungary" TargetMode="External"/><Relationship Id="rId77" Type="http://schemas.openxmlformats.org/officeDocument/2006/relationships/hyperlink" Target="https://en.wikipedia.org/wiki/Bulgaria" TargetMode="External"/><Relationship Id="rId100" Type="http://schemas.openxmlformats.org/officeDocument/2006/relationships/hyperlink" Target="https://en.wikipedia.org/wiki/El_Salvador" TargetMode="External"/><Relationship Id="rId105" Type="http://schemas.openxmlformats.org/officeDocument/2006/relationships/hyperlink" Target="https://en.wikipedia.org/wiki/Nepal" TargetMode="External"/><Relationship Id="rId126" Type="http://schemas.openxmlformats.org/officeDocument/2006/relationships/hyperlink" Target="https://en.wikipedia.org/wiki/Mozambique" TargetMode="External"/><Relationship Id="rId147" Type="http://schemas.openxmlformats.org/officeDocument/2006/relationships/hyperlink" Target="https://en.wikipedia.org/wiki/Eritrea" TargetMode="External"/><Relationship Id="rId168" Type="http://schemas.openxmlformats.org/officeDocument/2006/relationships/hyperlink" Target="https://en.wikipedia.org/wiki/San_Marino" TargetMode="External"/><Relationship Id="rId8" Type="http://schemas.openxmlformats.org/officeDocument/2006/relationships/hyperlink" Target="https://en.wikipedia.org/wiki/Brazil" TargetMode="External"/><Relationship Id="rId51" Type="http://schemas.openxmlformats.org/officeDocument/2006/relationships/hyperlink" Target="https://en.wikipedia.org/wiki/New_Zealand" TargetMode="External"/><Relationship Id="rId72" Type="http://schemas.openxmlformats.org/officeDocument/2006/relationships/hyperlink" Target="https://en.wikipedia.org/wiki/Oman" TargetMode="External"/><Relationship Id="rId93" Type="http://schemas.openxmlformats.org/officeDocument/2006/relationships/hyperlink" Target="https://en.wikipedia.org/wiki/Bolivia" TargetMode="External"/><Relationship Id="rId98" Type="http://schemas.openxmlformats.org/officeDocument/2006/relationships/hyperlink" Target="https://en.wikipedia.org/wiki/Paraguay" TargetMode="External"/><Relationship Id="rId121" Type="http://schemas.openxmlformats.org/officeDocument/2006/relationships/hyperlink" Target="https://en.wikipedia.org/wiki/Nicaragua" TargetMode="External"/><Relationship Id="rId142" Type="http://schemas.openxmlformats.org/officeDocument/2006/relationships/hyperlink" Target="https://en.wikipedia.org/wiki/Tajikistan" TargetMode="External"/><Relationship Id="rId163" Type="http://schemas.openxmlformats.org/officeDocument/2006/relationships/hyperlink" Target="https://en.wikipedia.org/wiki/Liberia" TargetMode="External"/><Relationship Id="rId184" Type="http://schemas.openxmlformats.org/officeDocument/2006/relationships/hyperlink" Target="https://en.wikipedia.org/wiki/Federated_States_of_Micronesia" TargetMode="External"/><Relationship Id="rId189" Type="http://schemas.openxmlformats.org/officeDocument/2006/relationships/hyperlink" Target="http://www.ftse.com/Analytics/FactSheets/Home/DownloadSingleIssue/GAE?issueName=AWORLDS" TargetMode="External"/><Relationship Id="rId3" Type="http://schemas.openxmlformats.org/officeDocument/2006/relationships/hyperlink" Target="https://en.wikipedia.org/wiki/Germany" TargetMode="External"/><Relationship Id="rId25" Type="http://schemas.openxmlformats.org/officeDocument/2006/relationships/hyperlink" Target="https://en.wikipedia.org/wiki/Nigeria" TargetMode="External"/><Relationship Id="rId46" Type="http://schemas.openxmlformats.org/officeDocument/2006/relationships/hyperlink" Target="https://en.wikipedia.org/wiki/Vietnam" TargetMode="External"/><Relationship Id="rId67" Type="http://schemas.openxmlformats.org/officeDocument/2006/relationships/hyperlink" Target="https://en.wikipedia.org/wiki/Dominican_Republic" TargetMode="External"/><Relationship Id="rId116" Type="http://schemas.openxmlformats.org/officeDocument/2006/relationships/hyperlink" Target="https://en.wikipedia.org/wiki/Georgia_(country)" TargetMode="External"/><Relationship Id="rId137" Type="http://schemas.openxmlformats.org/officeDocument/2006/relationships/hyperlink" Target="https://en.wikipedia.org/wiki/Rwanda" TargetMode="External"/><Relationship Id="rId158" Type="http://schemas.openxmlformats.org/officeDocument/2006/relationships/hyperlink" Target="https://en.wikipedia.org/wiki/Burundi" TargetMode="External"/><Relationship Id="rId20" Type="http://schemas.openxmlformats.org/officeDocument/2006/relationships/hyperlink" Target="https://en.wikipedia.org/wiki/Taiwan" TargetMode="External"/><Relationship Id="rId41" Type="http://schemas.openxmlformats.org/officeDocument/2006/relationships/hyperlink" Target="https://en.wikipedia.org/wiki/Chile" TargetMode="External"/><Relationship Id="rId62" Type="http://schemas.openxmlformats.org/officeDocument/2006/relationships/hyperlink" Target="https://en.wikipedia.org/wiki/Sudan" TargetMode="External"/><Relationship Id="rId83" Type="http://schemas.openxmlformats.org/officeDocument/2006/relationships/hyperlink" Target="https://en.wikipedia.org/wiki/Slovenia" TargetMode="External"/><Relationship Id="rId88" Type="http://schemas.openxmlformats.org/officeDocument/2006/relationships/hyperlink" Target="https://en.wikipedia.org/wiki/Jordan" TargetMode="External"/><Relationship Id="rId111" Type="http://schemas.openxmlformats.org/officeDocument/2006/relationships/hyperlink" Target="https://en.wikipedia.org/wiki/Afghanistan" TargetMode="External"/><Relationship Id="rId132" Type="http://schemas.openxmlformats.org/officeDocument/2006/relationships/hyperlink" Target="https://en.wikipedia.org/wiki/Armenia" TargetMode="External"/><Relationship Id="rId153" Type="http://schemas.openxmlformats.org/officeDocument/2006/relationships/hyperlink" Target="https://en.wikipedia.org/wiki/Sierra_Leone" TargetMode="External"/><Relationship Id="rId174" Type="http://schemas.openxmlformats.org/officeDocument/2006/relationships/hyperlink" Target="https://en.wikipedia.org/wiki/Grenada" TargetMode="External"/><Relationship Id="rId179" Type="http://schemas.openxmlformats.org/officeDocument/2006/relationships/hyperlink" Target="https://en.wikipedia.org/wiki/Vanuatu" TargetMode="External"/><Relationship Id="rId190" Type="http://schemas.openxmlformats.org/officeDocument/2006/relationships/hyperlink" Target="https://www.google.de/url?sa=t&amp;rct=j&amp;q=&amp;esrc=s&amp;source=web&amp;cd=1&amp;ved=0ahUKEwiCjN_a97PYAhWIaVAKHZe5DcYQFggnMAA&amp;url=http%3A%2F%2Fwww.ftse.com%2FAnalytics%2FFactsheets%2FHome%2FDownloadSingleIssue%3FissueName%3DAWD%26IsManual%3DFalse&amp;usg=AOvVaw35xSKyah3DDJiwGAy1DJq6" TargetMode="External"/><Relationship Id="rId15" Type="http://schemas.openxmlformats.org/officeDocument/2006/relationships/hyperlink" Target="https://en.wikipedia.org/wiki/Turkey" TargetMode="External"/><Relationship Id="rId36" Type="http://schemas.openxmlformats.org/officeDocument/2006/relationships/hyperlink" Target="https://en.wikipedia.org/wiki/Malaysia" TargetMode="External"/><Relationship Id="rId57" Type="http://schemas.openxmlformats.org/officeDocument/2006/relationships/hyperlink" Target="https://en.wikipedia.org/wiki/Kuwait" TargetMode="External"/><Relationship Id="rId106" Type="http://schemas.openxmlformats.org/officeDocument/2006/relationships/hyperlink" Target="https://en.wikipedia.org/wiki/Trinidad_and_Tobago" TargetMode="External"/><Relationship Id="rId127" Type="http://schemas.openxmlformats.org/officeDocument/2006/relationships/hyperlink" Target="https://en.wikipedia.org/wiki/Brunei" TargetMode="External"/><Relationship Id="rId10" Type="http://schemas.openxmlformats.org/officeDocument/2006/relationships/hyperlink" Target="https://en.wikipedia.org/wiki/South_Korea" TargetMode="External"/><Relationship Id="rId31" Type="http://schemas.openxmlformats.org/officeDocument/2006/relationships/hyperlink" Target="https://en.wikipedia.org/wiki/Hong_Kong" TargetMode="External"/><Relationship Id="rId52" Type="http://schemas.openxmlformats.org/officeDocument/2006/relationships/hyperlink" Target="https://en.wikipedia.org/wiki/Iraq" TargetMode="External"/><Relationship Id="rId73" Type="http://schemas.openxmlformats.org/officeDocument/2006/relationships/hyperlink" Target="https://en.wikipedia.org/wiki/Luxembourg" TargetMode="External"/><Relationship Id="rId78" Type="http://schemas.openxmlformats.org/officeDocument/2006/relationships/hyperlink" Target="https://en.wikipedia.org/wiki/Lebanon" TargetMode="External"/><Relationship Id="rId94" Type="http://schemas.openxmlformats.org/officeDocument/2006/relationships/hyperlink" Target="https://en.wikipedia.org/wiki/Libya" TargetMode="External"/><Relationship Id="rId99" Type="http://schemas.openxmlformats.org/officeDocument/2006/relationships/hyperlink" Target="https://en.wikipedia.org/wiki/Yemen" TargetMode="External"/><Relationship Id="rId101" Type="http://schemas.openxmlformats.org/officeDocument/2006/relationships/hyperlink" Target="https://en.wikipedia.org/wiki/Uganda" TargetMode="External"/><Relationship Id="rId122" Type="http://schemas.openxmlformats.org/officeDocument/2006/relationships/hyperlink" Target="https://en.wikipedia.org/wiki/Albania" TargetMode="External"/><Relationship Id="rId143" Type="http://schemas.openxmlformats.org/officeDocument/2006/relationships/hyperlink" Target="https://en.wikipedia.org/wiki/Moldova" TargetMode="External"/><Relationship Id="rId148" Type="http://schemas.openxmlformats.org/officeDocument/2006/relationships/hyperlink" Target="https://en.wikipedia.org/wiki/Mauritania" TargetMode="External"/><Relationship Id="rId164" Type="http://schemas.openxmlformats.org/officeDocument/2006/relationships/hyperlink" Target="https://en.wikipedia.org/wiki/Djibouti" TargetMode="External"/><Relationship Id="rId169" Type="http://schemas.openxmlformats.org/officeDocument/2006/relationships/hyperlink" Target="https://en.wikipedia.org/wiki/Seychelles" TargetMode="External"/><Relationship Id="rId185" Type="http://schemas.openxmlformats.org/officeDocument/2006/relationships/hyperlink" Target="https://en.wikipedia.org/wiki/Palau" TargetMode="External"/><Relationship Id="rId4" Type="http://schemas.openxmlformats.org/officeDocument/2006/relationships/hyperlink" Target="https://en.wikipedia.org/wiki/United_Kingdom" TargetMode="External"/><Relationship Id="rId9" Type="http://schemas.openxmlformats.org/officeDocument/2006/relationships/hyperlink" Target="https://en.wikipedia.org/wiki/Canada" TargetMode="External"/><Relationship Id="rId180" Type="http://schemas.openxmlformats.org/officeDocument/2006/relationships/hyperlink" Target="https://en.wikipedia.org/wiki/Comoros" TargetMode="External"/><Relationship Id="rId26" Type="http://schemas.openxmlformats.org/officeDocument/2006/relationships/hyperlink" Target="https://en.wikipedia.org/wiki/Aust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198"/>
  <sheetViews>
    <sheetView showGridLines="0" tabSelected="1" zoomScale="90" zoomScaleNormal="90" workbookViewId="0">
      <selection activeCell="O5" sqref="O5:P5"/>
    </sheetView>
  </sheetViews>
  <sheetFormatPr baseColWidth="10" defaultRowHeight="15"/>
  <cols>
    <col min="1" max="1" width="5.7109375" customWidth="1"/>
    <col min="18" max="20" width="11.42578125" style="3"/>
    <col min="21" max="21" width="0" hidden="1" customWidth="1"/>
    <col min="29" max="29" width="11.42578125" style="11"/>
    <col min="30" max="30" width="11.42578125" style="8"/>
    <col min="31" max="31" width="11.42578125" style="14"/>
  </cols>
  <sheetData>
    <row r="1" spans="2:31" ht="5.0999999999999996" customHeight="1"/>
    <row r="2" spans="2:31">
      <c r="C2" s="47" t="s">
        <v>259</v>
      </c>
      <c r="D2" s="47"/>
      <c r="E2" s="47"/>
    </row>
    <row r="4" spans="2:31">
      <c r="C4" s="51" t="s">
        <v>267</v>
      </c>
      <c r="D4" s="52"/>
      <c r="E4" s="51" t="s">
        <v>268</v>
      </c>
      <c r="F4" s="52"/>
      <c r="G4" s="49" t="s">
        <v>269</v>
      </c>
      <c r="H4" s="50"/>
      <c r="I4" s="49" t="s">
        <v>270</v>
      </c>
      <c r="J4" s="50"/>
      <c r="K4" s="49" t="s">
        <v>260</v>
      </c>
      <c r="L4" s="50"/>
      <c r="M4" s="57" t="s">
        <v>266</v>
      </c>
      <c r="N4" s="50"/>
      <c r="O4" s="53" t="s">
        <v>271</v>
      </c>
      <c r="P4" s="54"/>
      <c r="AD4" s="8">
        <f>SUM(AD6:AD198)</f>
        <v>72935740</v>
      </c>
      <c r="AE4" s="14">
        <f>SUM(AE6:AE198)</f>
        <v>1.0000000000000007</v>
      </c>
    </row>
    <row r="5" spans="2:31">
      <c r="C5" s="55" t="s">
        <v>242</v>
      </c>
      <c r="D5" s="56"/>
      <c r="E5" s="55" t="s">
        <v>240</v>
      </c>
      <c r="F5" s="56"/>
      <c r="G5" s="55" t="s">
        <v>243</v>
      </c>
      <c r="H5" s="56"/>
      <c r="I5" s="55" t="s">
        <v>244</v>
      </c>
      <c r="J5" s="56"/>
      <c r="K5" s="55" t="s">
        <v>261</v>
      </c>
      <c r="L5" s="56"/>
      <c r="M5" s="58" t="s">
        <v>263</v>
      </c>
      <c r="N5" s="56"/>
      <c r="O5" s="55" t="s">
        <v>241</v>
      </c>
      <c r="P5" s="56"/>
      <c r="S5" s="7"/>
    </row>
    <row r="6" spans="2:31" ht="24.75">
      <c r="C6" s="26" t="s">
        <v>245</v>
      </c>
      <c r="D6" s="40">
        <v>0</v>
      </c>
      <c r="E6" s="26" t="s">
        <v>245</v>
      </c>
      <c r="F6" s="40">
        <v>0.5</v>
      </c>
      <c r="G6" s="26" t="s">
        <v>245</v>
      </c>
      <c r="H6" s="40">
        <v>0</v>
      </c>
      <c r="I6" s="26" t="s">
        <v>245</v>
      </c>
      <c r="J6" s="40">
        <v>0.15</v>
      </c>
      <c r="K6" s="26" t="s">
        <v>245</v>
      </c>
      <c r="L6" s="40">
        <v>0</v>
      </c>
      <c r="M6" s="38" t="s">
        <v>245</v>
      </c>
      <c r="N6" s="41">
        <v>0</v>
      </c>
      <c r="O6" s="26" t="s">
        <v>245</v>
      </c>
      <c r="P6" s="40">
        <v>0.35</v>
      </c>
      <c r="R6" s="42">
        <f>H6+F6+P6+D6+J6+L6+N6</f>
        <v>1</v>
      </c>
      <c r="S6" s="48" t="s">
        <v>265</v>
      </c>
      <c r="T6" s="48"/>
      <c r="AB6" s="9">
        <v>1</v>
      </c>
      <c r="AC6" s="12" t="s">
        <v>114</v>
      </c>
      <c r="AD6" s="10">
        <v>18624450</v>
      </c>
      <c r="AE6" s="14">
        <f>AD6/$AD$4</f>
        <v>0.25535423374055022</v>
      </c>
    </row>
    <row r="7" spans="2:31" ht="33" thickBot="1">
      <c r="C7" s="28" t="s">
        <v>249</v>
      </c>
      <c r="D7" s="27" t="s">
        <v>250</v>
      </c>
      <c r="E7" s="28" t="s">
        <v>249</v>
      </c>
      <c r="F7" s="27" t="s">
        <v>250</v>
      </c>
      <c r="G7" s="28" t="s">
        <v>249</v>
      </c>
      <c r="H7" s="27" t="s">
        <v>250</v>
      </c>
      <c r="I7" s="28" t="s">
        <v>249</v>
      </c>
      <c r="J7" s="27" t="s">
        <v>250</v>
      </c>
      <c r="K7" s="28" t="s">
        <v>249</v>
      </c>
      <c r="L7" s="27" t="s">
        <v>250</v>
      </c>
      <c r="M7" s="39" t="s">
        <v>249</v>
      </c>
      <c r="N7" s="27" t="s">
        <v>250</v>
      </c>
      <c r="O7" s="28" t="s">
        <v>249</v>
      </c>
      <c r="P7" s="27" t="s">
        <v>250</v>
      </c>
      <c r="R7" s="45" t="s">
        <v>246</v>
      </c>
      <c r="S7" s="46" t="s">
        <v>247</v>
      </c>
      <c r="T7" s="45" t="s">
        <v>248</v>
      </c>
      <c r="AB7" s="9" t="s">
        <v>115</v>
      </c>
      <c r="AC7" s="13" t="s">
        <v>116</v>
      </c>
      <c r="AD7" s="10">
        <v>0</v>
      </c>
      <c r="AE7" s="14">
        <f t="shared" ref="AE7:AE71" si="0">AD7/$AD$4</f>
        <v>0</v>
      </c>
    </row>
    <row r="8" spans="2:31" ht="17.25">
      <c r="B8" t="s">
        <v>18</v>
      </c>
      <c r="C8" s="5">
        <v>2.31</v>
      </c>
      <c r="D8" s="6">
        <f>C8*$D$6</f>
        <v>0</v>
      </c>
      <c r="E8" s="5">
        <v>2.56</v>
      </c>
      <c r="F8" s="6">
        <f>E8*$F$6</f>
        <v>1.28</v>
      </c>
      <c r="G8" s="5"/>
      <c r="H8" s="6"/>
      <c r="I8" s="5"/>
      <c r="J8" s="6"/>
      <c r="K8" s="5"/>
      <c r="L8" s="6"/>
      <c r="M8" s="20"/>
      <c r="N8" s="20"/>
      <c r="O8" s="5"/>
      <c r="P8" s="6"/>
      <c r="R8" s="43">
        <f>D8+F8+H8+J8+L8+P8+N8</f>
        <v>1.28</v>
      </c>
      <c r="S8" s="43">
        <v>1.73</v>
      </c>
      <c r="T8" s="44">
        <f>(R8-S8)/S8</f>
        <v>-0.26011560693641617</v>
      </c>
      <c r="U8" s="31">
        <f t="shared" ref="U8:U55" si="1">T8</f>
        <v>-0.26011560693641617</v>
      </c>
      <c r="AB8" s="9">
        <v>2</v>
      </c>
      <c r="AC8" s="13" t="s">
        <v>117</v>
      </c>
      <c r="AD8" s="10">
        <v>11232108</v>
      </c>
      <c r="AE8" s="14">
        <f t="shared" si="0"/>
        <v>0.15400005539122522</v>
      </c>
    </row>
    <row r="9" spans="2:31">
      <c r="B9" t="s">
        <v>3</v>
      </c>
      <c r="C9" s="5">
        <v>0.09</v>
      </c>
      <c r="D9" s="6">
        <f t="shared" ref="D9:D55" si="2">C9*$D$6</f>
        <v>0</v>
      </c>
      <c r="E9" s="5">
        <v>0.1</v>
      </c>
      <c r="F9" s="6">
        <f>E9*$F$6</f>
        <v>0.05</v>
      </c>
      <c r="G9" s="5">
        <v>0.41</v>
      </c>
      <c r="H9" s="6">
        <f>G9*$H$6</f>
        <v>0</v>
      </c>
      <c r="I9" s="5">
        <v>0.56999999999999995</v>
      </c>
      <c r="J9" s="6">
        <f>I9*$J$6</f>
        <v>8.5499999999999993E-2</v>
      </c>
      <c r="K9" s="5">
        <v>0.79</v>
      </c>
      <c r="L9" s="6">
        <f>K9*$L$6</f>
        <v>0</v>
      </c>
      <c r="M9" s="20">
        <v>0.9</v>
      </c>
      <c r="N9" s="20">
        <f>M9*$N$6</f>
        <v>0</v>
      </c>
      <c r="O9" s="5"/>
      <c r="P9" s="6"/>
      <c r="R9" s="23">
        <f>D9+F9+H9+J9+L9+P9+N9</f>
        <v>0.13550000000000001</v>
      </c>
      <c r="S9" s="23">
        <v>0.53</v>
      </c>
      <c r="T9" s="24">
        <f>(R9-S9)/S9</f>
        <v>-0.74433962264150944</v>
      </c>
      <c r="U9" s="31">
        <f t="shared" si="1"/>
        <v>-0.74433962264150944</v>
      </c>
      <c r="AB9" s="9">
        <v>3</v>
      </c>
      <c r="AC9" s="12" t="s">
        <v>47</v>
      </c>
      <c r="AD9" s="10">
        <v>4936543</v>
      </c>
      <c r="AE9" s="14">
        <f t="shared" si="0"/>
        <v>6.768345669763548E-2</v>
      </c>
    </row>
    <row r="10" spans="2:31">
      <c r="B10" t="s">
        <v>4</v>
      </c>
      <c r="C10" s="5">
        <v>0.39</v>
      </c>
      <c r="D10" s="6">
        <f t="shared" si="2"/>
        <v>0</v>
      </c>
      <c r="E10" s="5">
        <v>0.43</v>
      </c>
      <c r="F10" s="6">
        <f>E10*$F$6</f>
        <v>0.215</v>
      </c>
      <c r="G10" s="5">
        <v>1.84</v>
      </c>
      <c r="H10" s="6">
        <f>G10*$H$6</f>
        <v>0</v>
      </c>
      <c r="I10" s="5">
        <v>2.56</v>
      </c>
      <c r="J10" s="6">
        <f>I10*$J$6</f>
        <v>0.38400000000000001</v>
      </c>
      <c r="K10" s="5">
        <v>3.37</v>
      </c>
      <c r="L10" s="6">
        <f>K10*$L$6</f>
        <v>0</v>
      </c>
      <c r="M10" s="20">
        <v>3.6</v>
      </c>
      <c r="N10" s="20">
        <f>M10*$N$6</f>
        <v>0</v>
      </c>
      <c r="O10" s="5"/>
      <c r="P10" s="6"/>
      <c r="R10" s="23">
        <f>D10+F10+H10+J10+L10+P10+N10</f>
        <v>0.59899999999999998</v>
      </c>
      <c r="S10" s="23">
        <v>0.06</v>
      </c>
      <c r="T10" s="24">
        <f>(R10-S10)/S10</f>
        <v>8.9833333333333325</v>
      </c>
      <c r="U10" s="32">
        <f t="shared" si="1"/>
        <v>8.9833333333333325</v>
      </c>
      <c r="AB10" s="9">
        <v>4</v>
      </c>
      <c r="AC10" s="12" t="s">
        <v>118</v>
      </c>
      <c r="AD10" s="10">
        <v>3479232</v>
      </c>
      <c r="AE10" s="14">
        <f t="shared" si="0"/>
        <v>4.7702703777325078E-2</v>
      </c>
    </row>
    <row r="11" spans="2:31" ht="24.75">
      <c r="B11" t="s">
        <v>24</v>
      </c>
      <c r="C11" s="5">
        <v>0.82</v>
      </c>
      <c r="D11" s="6">
        <f t="shared" si="2"/>
        <v>0</v>
      </c>
      <c r="E11" s="5"/>
      <c r="F11" s="6"/>
      <c r="G11" s="5"/>
      <c r="H11" s="6"/>
      <c r="I11" s="5"/>
      <c r="J11" s="6"/>
      <c r="K11" s="5"/>
      <c r="L11" s="6"/>
      <c r="M11" s="20"/>
      <c r="N11" s="20"/>
      <c r="O11" s="5">
        <v>8.56</v>
      </c>
      <c r="P11" s="6">
        <f>O11*$P$6</f>
        <v>2.996</v>
      </c>
      <c r="R11" s="23">
        <f t="shared" ref="R11:R55" si="3">D11+F11+H11+J11+L11+P11+N11</f>
        <v>2.996</v>
      </c>
      <c r="S11" s="23">
        <v>2.4700000000000002</v>
      </c>
      <c r="T11" s="24">
        <f t="shared" ref="T11:T55" si="4">(R11-S11)/S11</f>
        <v>0.21295546558704442</v>
      </c>
      <c r="U11" s="31">
        <f t="shared" si="1"/>
        <v>0.21295546558704442</v>
      </c>
      <c r="AB11" s="9">
        <v>5</v>
      </c>
      <c r="AC11" s="12" t="s">
        <v>119</v>
      </c>
      <c r="AD11" s="10">
        <v>2629188</v>
      </c>
      <c r="AE11" s="14">
        <f t="shared" si="0"/>
        <v>3.6048006094131627E-2</v>
      </c>
    </row>
    <row r="12" spans="2:31">
      <c r="B12" t="s">
        <v>19</v>
      </c>
      <c r="C12" s="5">
        <v>2.85</v>
      </c>
      <c r="D12" s="6">
        <f t="shared" si="2"/>
        <v>0</v>
      </c>
      <c r="E12" s="5">
        <v>3.15</v>
      </c>
      <c r="F12" s="6">
        <f>E12*$F$6</f>
        <v>1.575</v>
      </c>
      <c r="G12" s="5"/>
      <c r="H12" s="6"/>
      <c r="I12" s="5"/>
      <c r="J12" s="6"/>
      <c r="K12" s="5"/>
      <c r="L12" s="6"/>
      <c r="M12" s="20"/>
      <c r="N12" s="20"/>
      <c r="O12" s="5"/>
      <c r="P12" s="6"/>
      <c r="R12" s="23">
        <f t="shared" si="3"/>
        <v>1.575</v>
      </c>
      <c r="S12" s="23">
        <v>2.1</v>
      </c>
      <c r="T12" s="24">
        <f t="shared" si="4"/>
        <v>-0.25000000000000006</v>
      </c>
      <c r="U12" s="31">
        <f t="shared" si="1"/>
        <v>-0.25000000000000006</v>
      </c>
      <c r="AB12" s="9">
        <v>6</v>
      </c>
      <c r="AC12" s="12" t="s">
        <v>120</v>
      </c>
      <c r="AD12" s="10">
        <v>2466472</v>
      </c>
      <c r="AE12" s="14">
        <f t="shared" si="0"/>
        <v>3.3817055945411671E-2</v>
      </c>
    </row>
    <row r="13" spans="2:31">
      <c r="B13" t="s">
        <v>25</v>
      </c>
      <c r="C13" s="5">
        <v>0.13</v>
      </c>
      <c r="D13" s="6">
        <f t="shared" si="2"/>
        <v>0</v>
      </c>
      <c r="E13" s="5"/>
      <c r="F13" s="6"/>
      <c r="G13" s="5"/>
      <c r="H13" s="6"/>
      <c r="I13" s="5"/>
      <c r="J13" s="6"/>
      <c r="K13" s="5"/>
      <c r="L13" s="6"/>
      <c r="M13" s="20"/>
      <c r="N13" s="20"/>
      <c r="O13" s="5">
        <v>1.35</v>
      </c>
      <c r="P13" s="6">
        <f>O13*$P$6</f>
        <v>0.47249999999999998</v>
      </c>
      <c r="R13" s="23">
        <f t="shared" si="3"/>
        <v>0.47249999999999998</v>
      </c>
      <c r="S13" s="23">
        <v>0.34</v>
      </c>
      <c r="T13" s="24">
        <f t="shared" si="4"/>
        <v>0.38970588235294101</v>
      </c>
      <c r="U13" s="31">
        <f t="shared" si="1"/>
        <v>0.38970588235294101</v>
      </c>
      <c r="AB13" s="9">
        <v>7</v>
      </c>
      <c r="AC13" s="12" t="s">
        <v>121</v>
      </c>
      <c r="AD13" s="10">
        <v>2263792</v>
      </c>
      <c r="AE13" s="14">
        <f t="shared" si="0"/>
        <v>3.1038171409517475E-2</v>
      </c>
    </row>
    <row r="14" spans="2:31" s="15" customFormat="1">
      <c r="B14" s="15" t="s">
        <v>26</v>
      </c>
      <c r="C14" s="16">
        <v>2.84</v>
      </c>
      <c r="D14" s="17">
        <f t="shared" si="2"/>
        <v>0</v>
      </c>
      <c r="E14" s="16"/>
      <c r="F14" s="17"/>
      <c r="G14" s="16"/>
      <c r="H14" s="17"/>
      <c r="I14" s="16"/>
      <c r="J14" s="17"/>
      <c r="K14" s="16"/>
      <c r="L14" s="17"/>
      <c r="M14" s="21"/>
      <c r="N14" s="21"/>
      <c r="O14" s="16">
        <v>29.73</v>
      </c>
      <c r="P14" s="17">
        <f>O14*$P$6</f>
        <v>10.4055</v>
      </c>
      <c r="R14" s="23">
        <f t="shared" si="3"/>
        <v>10.4055</v>
      </c>
      <c r="S14" s="25">
        <v>15.4</v>
      </c>
      <c r="T14" s="37">
        <f t="shared" si="4"/>
        <v>-0.32431818181818184</v>
      </c>
      <c r="U14" s="32">
        <f t="shared" si="1"/>
        <v>-0.32431818181818184</v>
      </c>
      <c r="AB14" s="33">
        <v>8</v>
      </c>
      <c r="AC14" s="34" t="s">
        <v>122</v>
      </c>
      <c r="AD14" s="35">
        <v>1850735</v>
      </c>
      <c r="AE14" s="36">
        <f t="shared" si="0"/>
        <v>2.5374871085149749E-2</v>
      </c>
    </row>
    <row r="15" spans="2:31">
      <c r="B15" t="s">
        <v>28</v>
      </c>
      <c r="C15" s="5">
        <v>0.05</v>
      </c>
      <c r="D15" s="6">
        <f t="shared" si="2"/>
        <v>0</v>
      </c>
      <c r="E15" s="5"/>
      <c r="F15" s="6"/>
      <c r="G15" s="5"/>
      <c r="H15" s="6"/>
      <c r="I15" s="5"/>
      <c r="J15" s="6"/>
      <c r="K15" s="5"/>
      <c r="L15" s="6"/>
      <c r="M15" s="20"/>
      <c r="N15" s="20"/>
      <c r="O15" s="5">
        <v>0.51</v>
      </c>
      <c r="P15" s="6">
        <f>O15*$P$6</f>
        <v>0.17849999999999999</v>
      </c>
      <c r="R15" s="23">
        <f t="shared" si="3"/>
        <v>0.17849999999999999</v>
      </c>
      <c r="S15" s="23">
        <v>0.39</v>
      </c>
      <c r="T15" s="24">
        <f t="shared" si="4"/>
        <v>-0.54230769230769238</v>
      </c>
      <c r="U15" s="31">
        <f t="shared" si="1"/>
        <v>-0.54230769230769238</v>
      </c>
      <c r="AB15" s="9">
        <v>9</v>
      </c>
      <c r="AC15" s="12" t="s">
        <v>123</v>
      </c>
      <c r="AD15" s="10">
        <v>1798622</v>
      </c>
      <c r="AE15" s="14">
        <f t="shared" si="0"/>
        <v>2.4660365412073698E-2</v>
      </c>
    </row>
    <row r="16" spans="2:31">
      <c r="B16" t="s">
        <v>27</v>
      </c>
      <c r="C16" s="5">
        <v>0.02</v>
      </c>
      <c r="D16" s="6">
        <f t="shared" si="2"/>
        <v>0</v>
      </c>
      <c r="E16" s="5"/>
      <c r="F16" s="6"/>
      <c r="G16" s="5"/>
      <c r="H16" s="6"/>
      <c r="I16" s="5"/>
      <c r="J16" s="6"/>
      <c r="K16" s="5"/>
      <c r="L16" s="6"/>
      <c r="M16" s="20"/>
      <c r="N16" s="20"/>
      <c r="O16" s="5">
        <v>0.21</v>
      </c>
      <c r="P16" s="6">
        <f>O16*$P$6</f>
        <v>7.3499999999999996E-2</v>
      </c>
      <c r="R16" s="23">
        <f t="shared" si="3"/>
        <v>7.3499999999999996E-2</v>
      </c>
      <c r="S16" s="23">
        <v>0.26</v>
      </c>
      <c r="T16" s="24">
        <f t="shared" si="4"/>
        <v>-0.71730769230769231</v>
      </c>
      <c r="U16" s="31">
        <f t="shared" si="1"/>
        <v>-0.71730769230769231</v>
      </c>
      <c r="AB16" s="9">
        <v>10</v>
      </c>
      <c r="AC16" s="12" t="s">
        <v>124</v>
      </c>
      <c r="AD16" s="10">
        <v>1529760</v>
      </c>
      <c r="AE16" s="14">
        <f t="shared" si="0"/>
        <v>2.0974079374528866E-2</v>
      </c>
    </row>
    <row r="17" spans="2:31">
      <c r="B17" t="s">
        <v>5</v>
      </c>
      <c r="C17" s="5">
        <v>0.57999999999999996</v>
      </c>
      <c r="D17" s="6">
        <f t="shared" si="2"/>
        <v>0</v>
      </c>
      <c r="E17" s="5">
        <v>0.64</v>
      </c>
      <c r="F17" s="6">
        <f>E17*$F$6</f>
        <v>0.32</v>
      </c>
      <c r="G17" s="5">
        <v>2.74</v>
      </c>
      <c r="H17" s="6">
        <f>G17*$H$6</f>
        <v>0</v>
      </c>
      <c r="I17" s="5">
        <v>3.82</v>
      </c>
      <c r="J17" s="6">
        <f>I17*$J$6</f>
        <v>0.57299999999999995</v>
      </c>
      <c r="K17" s="5"/>
      <c r="L17" s="6"/>
      <c r="M17" s="20"/>
      <c r="N17" s="20"/>
      <c r="O17" s="5"/>
      <c r="P17" s="6"/>
      <c r="R17" s="23">
        <f t="shared" si="3"/>
        <v>0.89300000000000002</v>
      </c>
      <c r="S17" s="23">
        <v>0.04</v>
      </c>
      <c r="T17" s="24">
        <f t="shared" si="4"/>
        <v>21.324999999999999</v>
      </c>
      <c r="U17" s="32">
        <f t="shared" si="1"/>
        <v>21.324999999999999</v>
      </c>
      <c r="AB17" s="9">
        <v>11</v>
      </c>
      <c r="AC17" s="12" t="s">
        <v>125</v>
      </c>
      <c r="AD17" s="10">
        <v>1411042</v>
      </c>
      <c r="AE17" s="14">
        <f t="shared" si="0"/>
        <v>1.9346372573994589E-2</v>
      </c>
    </row>
    <row r="18" spans="2:31" ht="17.25">
      <c r="B18" t="s">
        <v>29</v>
      </c>
      <c r="C18" s="5">
        <v>0.02</v>
      </c>
      <c r="D18" s="6">
        <f t="shared" si="2"/>
        <v>0</v>
      </c>
      <c r="E18" s="5"/>
      <c r="F18" s="6"/>
      <c r="G18" s="5"/>
      <c r="H18" s="6"/>
      <c r="I18" s="5"/>
      <c r="J18" s="6"/>
      <c r="K18" s="5"/>
      <c r="L18" s="6"/>
      <c r="M18" s="20"/>
      <c r="N18" s="20"/>
      <c r="O18" s="5">
        <v>0.18</v>
      </c>
      <c r="P18" s="6">
        <f>O18*$P$6</f>
        <v>6.3E-2</v>
      </c>
      <c r="R18" s="23">
        <f t="shared" si="3"/>
        <v>6.3E-2</v>
      </c>
      <c r="S18" s="23">
        <v>0.46</v>
      </c>
      <c r="T18" s="24">
        <f t="shared" si="4"/>
        <v>-0.86304347826086958</v>
      </c>
      <c r="U18" s="31">
        <f t="shared" si="1"/>
        <v>-0.86304347826086958</v>
      </c>
      <c r="AB18" s="9">
        <v>12</v>
      </c>
      <c r="AC18" s="13" t="s">
        <v>126</v>
      </c>
      <c r="AD18" s="10">
        <v>1283162</v>
      </c>
      <c r="AE18" s="14">
        <f t="shared" si="0"/>
        <v>1.7593048346393688E-2</v>
      </c>
    </row>
    <row r="19" spans="2:31">
      <c r="B19" t="s">
        <v>6</v>
      </c>
      <c r="C19" s="5">
        <v>0.34</v>
      </c>
      <c r="D19" s="6">
        <f t="shared" si="2"/>
        <v>0</v>
      </c>
      <c r="E19" s="5">
        <v>0.37</v>
      </c>
      <c r="F19" s="6">
        <f>E19*$F$6</f>
        <v>0.185</v>
      </c>
      <c r="G19" s="5">
        <v>1.59</v>
      </c>
      <c r="H19" s="6">
        <f>G19*$H$6</f>
        <v>0</v>
      </c>
      <c r="I19" s="5">
        <v>2.21</v>
      </c>
      <c r="J19" s="6">
        <f>I19*$J$6</f>
        <v>0.33149999999999996</v>
      </c>
      <c r="K19" s="5">
        <v>2.86</v>
      </c>
      <c r="L19" s="6">
        <f>K19*$L$6</f>
        <v>0</v>
      </c>
      <c r="M19" s="20">
        <v>3.2</v>
      </c>
      <c r="N19" s="20">
        <f>M19*$N$6</f>
        <v>0</v>
      </c>
      <c r="O19" s="5"/>
      <c r="P19" s="6"/>
      <c r="R19" s="23">
        <f t="shared" si="3"/>
        <v>0.51649999999999996</v>
      </c>
      <c r="S19" s="23">
        <v>0.32</v>
      </c>
      <c r="T19" s="24">
        <f t="shared" si="4"/>
        <v>0.61406249999999984</v>
      </c>
      <c r="U19" s="31">
        <f t="shared" si="1"/>
        <v>0.61406249999999984</v>
      </c>
      <c r="AB19" s="9">
        <v>13</v>
      </c>
      <c r="AC19" s="12" t="s">
        <v>127</v>
      </c>
      <c r="AD19" s="10">
        <v>1261645</v>
      </c>
      <c r="AE19" s="14">
        <f t="shared" si="0"/>
        <v>1.729803522936766E-2</v>
      </c>
    </row>
    <row r="20" spans="2:31" s="15" customFormat="1">
      <c r="B20" s="15" t="s">
        <v>7</v>
      </c>
      <c r="C20" s="16">
        <v>3.39</v>
      </c>
      <c r="D20" s="17">
        <f t="shared" si="2"/>
        <v>0</v>
      </c>
      <c r="E20" s="16">
        <v>3.74</v>
      </c>
      <c r="F20" s="17">
        <f>E20*$F$6</f>
        <v>1.87</v>
      </c>
      <c r="G20" s="16">
        <v>16.05</v>
      </c>
      <c r="H20" s="17">
        <f>G20*$H$6</f>
        <v>0</v>
      </c>
      <c r="I20" s="16">
        <v>22.34</v>
      </c>
      <c r="J20" s="17">
        <f>I20*$J$6</f>
        <v>3.351</v>
      </c>
      <c r="K20" s="16">
        <v>32.659999999999997</v>
      </c>
      <c r="L20" s="17">
        <f>K20*$L$6</f>
        <v>0</v>
      </c>
      <c r="M20" s="21">
        <v>32.4</v>
      </c>
      <c r="N20" s="21">
        <f>M20*$N$6</f>
        <v>0</v>
      </c>
      <c r="O20" s="16"/>
      <c r="P20" s="17"/>
      <c r="R20" s="25">
        <f t="shared" si="3"/>
        <v>5.2210000000000001</v>
      </c>
      <c r="S20" s="25">
        <v>3.38</v>
      </c>
      <c r="T20" s="37">
        <f t="shared" si="4"/>
        <v>0.54467455621301786</v>
      </c>
      <c r="U20" s="32">
        <f t="shared" si="1"/>
        <v>0.54467455621301786</v>
      </c>
      <c r="AB20" s="33">
        <v>14</v>
      </c>
      <c r="AC20" s="34" t="s">
        <v>128</v>
      </c>
      <c r="AD20" s="35">
        <v>1232597</v>
      </c>
      <c r="AE20" s="36">
        <f t="shared" si="0"/>
        <v>1.6899766835847554E-2</v>
      </c>
    </row>
    <row r="21" spans="2:31" s="15" customFormat="1">
      <c r="B21" s="15" t="s">
        <v>8</v>
      </c>
      <c r="C21" s="16">
        <v>3.25</v>
      </c>
      <c r="D21" s="17">
        <f t="shared" si="2"/>
        <v>0</v>
      </c>
      <c r="E21" s="16">
        <v>3.59</v>
      </c>
      <c r="F21" s="17">
        <f>E21*$F$6</f>
        <v>1.7949999999999999</v>
      </c>
      <c r="G21" s="16">
        <v>15.39</v>
      </c>
      <c r="H21" s="17">
        <f>G21*$H$6</f>
        <v>0</v>
      </c>
      <c r="I21" s="16">
        <v>21.43</v>
      </c>
      <c r="J21" s="17">
        <f>I21*$J$6</f>
        <v>3.2144999999999997</v>
      </c>
      <c r="K21" s="16">
        <v>30</v>
      </c>
      <c r="L21" s="17">
        <f>K21*$L$6</f>
        <v>0</v>
      </c>
      <c r="M21" s="21">
        <v>29.5</v>
      </c>
      <c r="N21" s="21">
        <f>M21*$N$6</f>
        <v>0</v>
      </c>
      <c r="O21" s="16"/>
      <c r="P21" s="17"/>
      <c r="R21" s="25">
        <f t="shared" si="3"/>
        <v>5.0094999999999992</v>
      </c>
      <c r="S21" s="25">
        <v>4.7699999999999996</v>
      </c>
      <c r="T21" s="37">
        <f t="shared" si="4"/>
        <v>5.0209643605869943E-2</v>
      </c>
      <c r="U21" s="32">
        <f t="shared" si="1"/>
        <v>5.0209643605869943E-2</v>
      </c>
      <c r="AB21" s="33">
        <v>15</v>
      </c>
      <c r="AC21" s="34" t="s">
        <v>129</v>
      </c>
      <c r="AD21" s="35">
        <v>1046925</v>
      </c>
      <c r="AE21" s="36">
        <f t="shared" si="0"/>
        <v>1.4354073873796303E-2</v>
      </c>
    </row>
    <row r="22" spans="2:31">
      <c r="B22" t="s">
        <v>30</v>
      </c>
      <c r="C22" s="5">
        <v>0.04</v>
      </c>
      <c r="D22" s="6">
        <f t="shared" si="2"/>
        <v>0</v>
      </c>
      <c r="E22" s="5"/>
      <c r="F22" s="6"/>
      <c r="G22" s="5"/>
      <c r="H22" s="6"/>
      <c r="I22" s="5"/>
      <c r="J22" s="6"/>
      <c r="K22" s="5"/>
      <c r="L22" s="6"/>
      <c r="M22" s="20"/>
      <c r="N22" s="20"/>
      <c r="O22" s="5">
        <v>0.4</v>
      </c>
      <c r="P22" s="6">
        <f>O22*$P$6</f>
        <v>0.13999999999999999</v>
      </c>
      <c r="R22" s="23">
        <f t="shared" si="3"/>
        <v>0.13999999999999999</v>
      </c>
      <c r="S22" s="23">
        <v>0.27</v>
      </c>
      <c r="T22" s="24">
        <f t="shared" si="4"/>
        <v>-0.48148148148148157</v>
      </c>
      <c r="U22" s="31">
        <f t="shared" si="1"/>
        <v>-0.48148148148148157</v>
      </c>
      <c r="AB22" s="9">
        <v>16</v>
      </c>
      <c r="AC22" s="12" t="s">
        <v>130</v>
      </c>
      <c r="AD22" s="10">
        <v>932448</v>
      </c>
      <c r="AE22" s="14">
        <f t="shared" si="0"/>
        <v>1.2784514149030366E-2</v>
      </c>
    </row>
    <row r="23" spans="2:31">
      <c r="B23" t="s">
        <v>20</v>
      </c>
      <c r="C23" s="5">
        <v>1.29</v>
      </c>
      <c r="D23" s="6">
        <f t="shared" si="2"/>
        <v>0</v>
      </c>
      <c r="E23" s="5">
        <v>1.43</v>
      </c>
      <c r="F23" s="6">
        <f>E23*$F$6</f>
        <v>0.71499999999999997</v>
      </c>
      <c r="G23" s="5"/>
      <c r="H23" s="6"/>
      <c r="I23" s="5"/>
      <c r="J23" s="6"/>
      <c r="K23" s="5"/>
      <c r="L23" s="6"/>
      <c r="M23" s="20"/>
      <c r="N23" s="20"/>
      <c r="O23" s="5"/>
      <c r="P23" s="6"/>
      <c r="R23" s="23">
        <f t="shared" si="3"/>
        <v>0.71499999999999997</v>
      </c>
      <c r="S23" s="23">
        <v>0.44</v>
      </c>
      <c r="T23" s="24">
        <f t="shared" si="4"/>
        <v>0.62499999999999989</v>
      </c>
      <c r="U23" s="31">
        <f t="shared" si="1"/>
        <v>0.62499999999999989</v>
      </c>
      <c r="AB23" s="9">
        <v>17</v>
      </c>
      <c r="AC23" s="12" t="s">
        <v>131</v>
      </c>
      <c r="AD23" s="10">
        <v>86339</v>
      </c>
      <c r="AE23" s="14">
        <f t="shared" si="0"/>
        <v>1.1837680676167815E-3</v>
      </c>
    </row>
    <row r="24" spans="2:31">
      <c r="B24" t="s">
        <v>31</v>
      </c>
      <c r="C24" s="5">
        <v>0.04</v>
      </c>
      <c r="D24" s="6">
        <f t="shared" si="2"/>
        <v>0</v>
      </c>
      <c r="E24" s="5"/>
      <c r="F24" s="6"/>
      <c r="G24" s="5"/>
      <c r="H24" s="6"/>
      <c r="I24" s="5"/>
      <c r="J24" s="6"/>
      <c r="K24" s="5"/>
      <c r="L24" s="6"/>
      <c r="M24" s="20"/>
      <c r="N24" s="20"/>
      <c r="O24" s="5">
        <v>0.44</v>
      </c>
      <c r="P24" s="6">
        <f>O24*$P$6</f>
        <v>0.154</v>
      </c>
      <c r="R24" s="23">
        <f t="shared" si="3"/>
        <v>0.154</v>
      </c>
      <c r="S24" s="23">
        <v>0.17</v>
      </c>
      <c r="T24" s="24">
        <f t="shared" si="4"/>
        <v>-9.4117647058823611E-2</v>
      </c>
      <c r="U24" s="31">
        <f t="shared" si="1"/>
        <v>-9.4117647058823611E-2</v>
      </c>
      <c r="AB24" s="9">
        <v>18</v>
      </c>
      <c r="AC24" s="12" t="s">
        <v>132</v>
      </c>
      <c r="AD24" s="10">
        <v>777548</v>
      </c>
      <c r="AE24" s="14">
        <f t="shared" si="0"/>
        <v>1.0660726826107475E-2</v>
      </c>
    </row>
    <row r="25" spans="2:31" s="15" customFormat="1">
      <c r="B25" s="15" t="s">
        <v>32</v>
      </c>
      <c r="C25" s="16">
        <v>1.1599999999999999</v>
      </c>
      <c r="D25" s="17">
        <f t="shared" si="2"/>
        <v>0</v>
      </c>
      <c r="E25" s="16"/>
      <c r="F25" s="17"/>
      <c r="G25" s="16"/>
      <c r="H25" s="17"/>
      <c r="I25" s="16"/>
      <c r="J25" s="17"/>
      <c r="K25" s="16"/>
      <c r="L25" s="17"/>
      <c r="M25" s="21"/>
      <c r="N25" s="21"/>
      <c r="O25" s="16">
        <v>12.13</v>
      </c>
      <c r="P25" s="17">
        <f>O25*$P$6</f>
        <v>4.2454999999999998</v>
      </c>
      <c r="R25" s="23">
        <f t="shared" si="3"/>
        <v>4.2454999999999998</v>
      </c>
      <c r="S25" s="25">
        <v>3.1</v>
      </c>
      <c r="T25" s="37">
        <f t="shared" si="4"/>
        <v>0.36951612903225795</v>
      </c>
      <c r="U25" s="32">
        <f t="shared" si="1"/>
        <v>0.36951612903225795</v>
      </c>
      <c r="AB25" s="33">
        <v>19</v>
      </c>
      <c r="AC25" s="34" t="s">
        <v>133</v>
      </c>
      <c r="AD25" s="35">
        <v>669038</v>
      </c>
      <c r="AE25" s="36">
        <f t="shared" si="0"/>
        <v>9.1729788441167522E-3</v>
      </c>
    </row>
    <row r="26" spans="2:31">
      <c r="B26" t="s">
        <v>33</v>
      </c>
      <c r="C26" s="5">
        <v>0.23</v>
      </c>
      <c r="D26" s="6">
        <f t="shared" si="2"/>
        <v>0</v>
      </c>
      <c r="E26" s="5"/>
      <c r="F26" s="6"/>
      <c r="G26" s="5"/>
      <c r="H26" s="6"/>
      <c r="I26" s="5"/>
      <c r="J26" s="6"/>
      <c r="K26" s="5"/>
      <c r="L26" s="6"/>
      <c r="M26" s="20"/>
      <c r="N26" s="20"/>
      <c r="O26" s="5">
        <v>2.4300000000000002</v>
      </c>
      <c r="P26" s="6">
        <f>O26*$P$6</f>
        <v>0.85050000000000003</v>
      </c>
      <c r="R26" s="23">
        <f t="shared" si="3"/>
        <v>0.85050000000000003</v>
      </c>
      <c r="S26" s="23">
        <v>1.28</v>
      </c>
      <c r="T26" s="24">
        <f t="shared" si="4"/>
        <v>-0.33554687499999997</v>
      </c>
      <c r="U26" s="31">
        <f t="shared" si="1"/>
        <v>-0.33554687499999997</v>
      </c>
      <c r="AB26" s="9">
        <v>20</v>
      </c>
      <c r="AC26" s="12" t="s">
        <v>134</v>
      </c>
      <c r="AD26" s="10">
        <v>646438</v>
      </c>
      <c r="AE26" s="14">
        <f t="shared" si="0"/>
        <v>8.8631170397393648E-3</v>
      </c>
    </row>
    <row r="27" spans="2:31">
      <c r="B27" t="s">
        <v>9</v>
      </c>
      <c r="C27" s="5">
        <v>0.08</v>
      </c>
      <c r="D27" s="6">
        <f t="shared" si="2"/>
        <v>0</v>
      </c>
      <c r="E27" s="5">
        <v>0.09</v>
      </c>
      <c r="F27" s="6">
        <f>E27*$F$6</f>
        <v>4.4999999999999998E-2</v>
      </c>
      <c r="G27" s="5">
        <v>0.4</v>
      </c>
      <c r="H27" s="6">
        <f>G27*$H$6</f>
        <v>0</v>
      </c>
      <c r="I27" s="5">
        <v>0.56000000000000005</v>
      </c>
      <c r="J27" s="6">
        <f>I27*$J$6</f>
        <v>8.4000000000000005E-2</v>
      </c>
      <c r="K27" s="5">
        <v>1.48</v>
      </c>
      <c r="L27" s="6">
        <f>K27*$L$6</f>
        <v>0</v>
      </c>
      <c r="M27" s="20">
        <v>1.9</v>
      </c>
      <c r="N27" s="20">
        <f>M27*$N$6</f>
        <v>0</v>
      </c>
      <c r="O27" s="5"/>
      <c r="P27" s="6"/>
      <c r="R27" s="23">
        <f t="shared" si="3"/>
        <v>0.129</v>
      </c>
      <c r="S27" s="23">
        <v>0.4</v>
      </c>
      <c r="T27" s="24">
        <f t="shared" si="4"/>
        <v>-0.67749999999999999</v>
      </c>
      <c r="U27" s="31">
        <f t="shared" si="1"/>
        <v>-0.67749999999999999</v>
      </c>
      <c r="AB27" s="9">
        <v>21</v>
      </c>
      <c r="AC27" s="12" t="s">
        <v>135</v>
      </c>
      <c r="AD27" s="10">
        <v>545124</v>
      </c>
      <c r="AE27" s="14">
        <f t="shared" si="0"/>
        <v>7.474031249974292E-3</v>
      </c>
    </row>
    <row r="28" spans="2:31">
      <c r="B28" t="s">
        <v>21</v>
      </c>
      <c r="C28" s="5">
        <v>0.15</v>
      </c>
      <c r="D28" s="6">
        <f t="shared" si="2"/>
        <v>0</v>
      </c>
      <c r="E28" s="5">
        <v>0.17</v>
      </c>
      <c r="F28" s="6">
        <f>E28*$F$6</f>
        <v>8.5000000000000006E-2</v>
      </c>
      <c r="G28" s="5"/>
      <c r="H28" s="6"/>
      <c r="I28" s="5"/>
      <c r="J28" s="6"/>
      <c r="K28" s="5"/>
      <c r="L28" s="6"/>
      <c r="M28" s="20"/>
      <c r="N28" s="20"/>
      <c r="O28" s="5"/>
      <c r="P28" s="6"/>
      <c r="R28" s="23">
        <f t="shared" si="3"/>
        <v>8.5000000000000006E-2</v>
      </c>
      <c r="S28" s="23">
        <v>0.44</v>
      </c>
      <c r="T28" s="24">
        <f t="shared" si="4"/>
        <v>-0.80681818181818177</v>
      </c>
      <c r="U28" s="31">
        <f t="shared" si="1"/>
        <v>-0.80681818181818177</v>
      </c>
      <c r="AB28" s="9">
        <v>22</v>
      </c>
      <c r="AC28" s="12" t="s">
        <v>48</v>
      </c>
      <c r="AD28" s="10">
        <v>52855</v>
      </c>
      <c r="AE28" s="14">
        <f t="shared" si="0"/>
        <v>7.246790119631336E-4</v>
      </c>
    </row>
    <row r="29" spans="2:31">
      <c r="B29" t="s">
        <v>10</v>
      </c>
      <c r="C29" s="5">
        <v>0.88</v>
      </c>
      <c r="D29" s="6">
        <f t="shared" si="2"/>
        <v>0</v>
      </c>
      <c r="E29" s="5">
        <v>0.97</v>
      </c>
      <c r="F29" s="6">
        <f>E29*$F$6</f>
        <v>0.48499999999999999</v>
      </c>
      <c r="G29" s="5">
        <v>4.1500000000000004</v>
      </c>
      <c r="H29" s="6">
        <f>G29*$H$6</f>
        <v>0</v>
      </c>
      <c r="I29" s="5">
        <v>5.77</v>
      </c>
      <c r="J29" s="6">
        <f>I29*$J$6</f>
        <v>0.86549999999999994</v>
      </c>
      <c r="K29" s="5">
        <v>5.99</v>
      </c>
      <c r="L29" s="6">
        <f>K29*$L$6</f>
        <v>0</v>
      </c>
      <c r="M29" s="20">
        <v>7.9</v>
      </c>
      <c r="N29" s="20">
        <f>M29*$N$6</f>
        <v>0</v>
      </c>
      <c r="O29" s="5"/>
      <c r="P29" s="6"/>
      <c r="R29" s="23">
        <f t="shared" si="3"/>
        <v>1.3504999999999998</v>
      </c>
      <c r="S29" s="23">
        <v>2.54</v>
      </c>
      <c r="T29" s="24">
        <f t="shared" si="4"/>
        <v>-0.46830708661417331</v>
      </c>
      <c r="U29" s="31">
        <f t="shared" si="1"/>
        <v>-0.46830708661417331</v>
      </c>
      <c r="AB29" s="9">
        <v>23</v>
      </c>
      <c r="AC29" s="12" t="s">
        <v>136</v>
      </c>
      <c r="AD29" s="10">
        <v>511397</v>
      </c>
      <c r="AE29" s="14">
        <f t="shared" si="0"/>
        <v>7.0116104943886218E-3</v>
      </c>
    </row>
    <row r="30" spans="2:31" s="15" customFormat="1">
      <c r="B30" s="15" t="s">
        <v>1</v>
      </c>
      <c r="C30" s="16">
        <v>8.6300000000000008</v>
      </c>
      <c r="D30" s="17">
        <f t="shared" si="2"/>
        <v>0</v>
      </c>
      <c r="E30" s="16">
        <v>9.5500000000000007</v>
      </c>
      <c r="F30" s="17">
        <f>E30*$F$6</f>
        <v>4.7750000000000004</v>
      </c>
      <c r="G30" s="16"/>
      <c r="H30" s="17"/>
      <c r="I30" s="16"/>
      <c r="J30" s="17"/>
      <c r="K30" s="16"/>
      <c r="L30" s="17"/>
      <c r="M30" s="21"/>
      <c r="N30" s="21"/>
      <c r="O30" s="16"/>
      <c r="P30" s="17"/>
      <c r="R30" s="23">
        <f t="shared" si="3"/>
        <v>4.7750000000000004</v>
      </c>
      <c r="S30" s="25">
        <v>6.77</v>
      </c>
      <c r="T30" s="37">
        <f t="shared" si="4"/>
        <v>-0.294682422451994</v>
      </c>
      <c r="U30" s="32">
        <f t="shared" si="1"/>
        <v>-0.294682422451994</v>
      </c>
      <c r="AB30" s="33">
        <v>24</v>
      </c>
      <c r="AC30" s="34" t="s">
        <v>137</v>
      </c>
      <c r="AD30" s="35">
        <v>467591</v>
      </c>
      <c r="AE30" s="36">
        <f t="shared" si="0"/>
        <v>6.4109996004702218E-3</v>
      </c>
    </row>
    <row r="31" spans="2:31">
      <c r="B31" t="s">
        <v>2</v>
      </c>
      <c r="C31" s="5">
        <v>1.78</v>
      </c>
      <c r="D31" s="6">
        <f t="shared" si="2"/>
        <v>0</v>
      </c>
      <c r="E31" s="5">
        <v>1.97</v>
      </c>
      <c r="F31" s="6">
        <f>E31*$F$6</f>
        <v>0.98499999999999999</v>
      </c>
      <c r="G31" s="5"/>
      <c r="H31" s="6"/>
      <c r="I31" s="5"/>
      <c r="J31" s="6"/>
      <c r="K31" s="5"/>
      <c r="L31" s="6"/>
      <c r="M31" s="20"/>
      <c r="N31" s="20"/>
      <c r="O31" s="5"/>
      <c r="P31" s="6"/>
      <c r="R31" s="23">
        <f t="shared" si="3"/>
        <v>0.98499999999999999</v>
      </c>
      <c r="S31" s="23">
        <v>1.93</v>
      </c>
      <c r="T31" s="24">
        <f t="shared" si="4"/>
        <v>-0.48963730569948183</v>
      </c>
      <c r="U31" s="31">
        <f t="shared" si="1"/>
        <v>-0.48963730569948183</v>
      </c>
      <c r="AB31" s="9">
        <v>25</v>
      </c>
      <c r="AC31" s="12" t="s">
        <v>138</v>
      </c>
      <c r="AD31" s="10">
        <v>46696</v>
      </c>
      <c r="AE31" s="14">
        <f t="shared" si="0"/>
        <v>6.4023481492064111E-4</v>
      </c>
    </row>
    <row r="32" spans="2:31">
      <c r="B32" t="s">
        <v>262</v>
      </c>
      <c r="C32" s="5"/>
      <c r="D32" s="6"/>
      <c r="E32" s="5"/>
      <c r="F32" s="6"/>
      <c r="G32" s="5"/>
      <c r="H32" s="6"/>
      <c r="I32" s="5"/>
      <c r="J32" s="6"/>
      <c r="K32" s="5">
        <v>0.34</v>
      </c>
      <c r="L32" s="6">
        <f>K32*$L$6</f>
        <v>0</v>
      </c>
      <c r="M32" s="20">
        <v>0.6</v>
      </c>
      <c r="N32" s="20">
        <f>M32*$N$6</f>
        <v>0</v>
      </c>
      <c r="O32" s="5"/>
      <c r="P32" s="6"/>
      <c r="R32" s="23">
        <f t="shared" si="3"/>
        <v>0</v>
      </c>
      <c r="S32" s="23">
        <v>0.08</v>
      </c>
      <c r="T32" s="24">
        <f t="shared" si="4"/>
        <v>-1</v>
      </c>
      <c r="U32" s="31"/>
      <c r="AB32" s="9"/>
      <c r="AC32" s="12"/>
      <c r="AD32" s="10"/>
    </row>
    <row r="33" spans="2:31">
      <c r="B33" t="s">
        <v>34</v>
      </c>
      <c r="C33" s="5">
        <v>0.31</v>
      </c>
      <c r="D33" s="6">
        <f t="shared" si="2"/>
        <v>0</v>
      </c>
      <c r="E33" s="5"/>
      <c r="F33" s="6"/>
      <c r="G33" s="5"/>
      <c r="H33" s="6"/>
      <c r="I33" s="5"/>
      <c r="J33" s="6"/>
      <c r="K33" s="5"/>
      <c r="L33" s="6"/>
      <c r="M33" s="20"/>
      <c r="N33" s="20"/>
      <c r="O33" s="5">
        <v>3.2</v>
      </c>
      <c r="P33" s="6">
        <f>O33*$P$6</f>
        <v>1.1199999999999999</v>
      </c>
      <c r="R33" s="23">
        <f t="shared" si="3"/>
        <v>1.1199999999999999</v>
      </c>
      <c r="S33" s="23">
        <v>0.41</v>
      </c>
      <c r="T33" s="24">
        <f t="shared" si="4"/>
        <v>1.7317073170731707</v>
      </c>
      <c r="U33" s="31">
        <f t="shared" si="1"/>
        <v>1.7317073170731707</v>
      </c>
      <c r="AB33" s="9">
        <v>26</v>
      </c>
      <c r="AC33" s="12" t="s">
        <v>49</v>
      </c>
      <c r="AD33" s="10">
        <v>406949</v>
      </c>
      <c r="AE33" s="14">
        <f t="shared" si="0"/>
        <v>5.5795553729899774E-3</v>
      </c>
    </row>
    <row r="34" spans="2:31">
      <c r="B34" t="s">
        <v>35</v>
      </c>
      <c r="C34" s="5">
        <v>0.37</v>
      </c>
      <c r="D34" s="6">
        <f t="shared" si="2"/>
        <v>0</v>
      </c>
      <c r="E34" s="5"/>
      <c r="F34" s="6"/>
      <c r="G34" s="5"/>
      <c r="H34" s="6"/>
      <c r="I34" s="5"/>
      <c r="J34" s="6"/>
      <c r="K34" s="5"/>
      <c r="L34" s="6"/>
      <c r="M34" s="20"/>
      <c r="N34" s="20"/>
      <c r="O34" s="5">
        <v>3.93</v>
      </c>
      <c r="P34" s="6">
        <f>O34*$P$6</f>
        <v>1.3754999999999999</v>
      </c>
      <c r="R34" s="23">
        <f t="shared" si="3"/>
        <v>1.3754999999999999</v>
      </c>
      <c r="S34" s="23">
        <v>1.44</v>
      </c>
      <c r="T34" s="24">
        <f t="shared" si="4"/>
        <v>-4.4791666666666667E-2</v>
      </c>
      <c r="U34" s="31">
        <f t="shared" si="1"/>
        <v>-4.4791666666666667E-2</v>
      </c>
      <c r="AB34" s="9">
        <v>27</v>
      </c>
      <c r="AC34" s="12" t="s">
        <v>50</v>
      </c>
      <c r="AD34" s="10">
        <v>405952</v>
      </c>
      <c r="AE34" s="14">
        <f t="shared" si="0"/>
        <v>5.5658858057791695E-3</v>
      </c>
    </row>
    <row r="35" spans="2:31">
      <c r="B35" t="s">
        <v>11</v>
      </c>
      <c r="C35" s="5">
        <v>1.1299999999999999</v>
      </c>
      <c r="D35" s="6">
        <f t="shared" si="2"/>
        <v>0</v>
      </c>
      <c r="E35" s="5">
        <v>1.25</v>
      </c>
      <c r="F35" s="6">
        <f>E35*$F$6</f>
        <v>0.625</v>
      </c>
      <c r="G35" s="5">
        <v>5.37</v>
      </c>
      <c r="H35" s="6">
        <f>G35*$H$6</f>
        <v>0</v>
      </c>
      <c r="I35" s="5">
        <v>7.48</v>
      </c>
      <c r="J35" s="6">
        <f>I35*$J$6</f>
        <v>1.1220000000000001</v>
      </c>
      <c r="K35" s="5">
        <v>11.7</v>
      </c>
      <c r="L35" s="6">
        <f>K35*$L$6</f>
        <v>0</v>
      </c>
      <c r="M35" s="20">
        <v>9.8000000000000007</v>
      </c>
      <c r="N35" s="20">
        <f>M35*$N$6</f>
        <v>0</v>
      </c>
      <c r="O35" s="5"/>
      <c r="P35" s="6"/>
      <c r="R35" s="23">
        <f t="shared" si="3"/>
        <v>1.7470000000000001</v>
      </c>
      <c r="S35" s="23">
        <v>1.07</v>
      </c>
      <c r="T35" s="24">
        <f t="shared" si="4"/>
        <v>0.63271028037383181</v>
      </c>
      <c r="U35" s="31">
        <f t="shared" si="1"/>
        <v>0.63271028037383181</v>
      </c>
      <c r="AB35" s="9">
        <v>28</v>
      </c>
      <c r="AC35" s="12" t="s">
        <v>139</v>
      </c>
      <c r="AD35" s="10">
        <v>386752</v>
      </c>
      <c r="AE35" s="14">
        <f t="shared" si="0"/>
        <v>5.3026403790514777E-3</v>
      </c>
    </row>
    <row r="36" spans="2:31">
      <c r="B36" t="s">
        <v>22</v>
      </c>
      <c r="C36" s="5">
        <v>7.0000000000000007E-2</v>
      </c>
      <c r="D36" s="6">
        <f t="shared" si="2"/>
        <v>0</v>
      </c>
      <c r="E36" s="5">
        <v>0.08</v>
      </c>
      <c r="F36" s="6">
        <f>E36*$F$6</f>
        <v>0.04</v>
      </c>
      <c r="G36" s="5"/>
      <c r="H36" s="6"/>
      <c r="I36" s="5"/>
      <c r="J36" s="6"/>
      <c r="K36" s="5"/>
      <c r="L36" s="6"/>
      <c r="M36" s="20"/>
      <c r="N36" s="20"/>
      <c r="O36" s="5"/>
      <c r="P36" s="6"/>
      <c r="R36" s="23">
        <f t="shared" si="3"/>
        <v>0.04</v>
      </c>
      <c r="S36" s="23">
        <v>0.25</v>
      </c>
      <c r="T36" s="24">
        <f t="shared" si="4"/>
        <v>-0.84</v>
      </c>
      <c r="U36" s="31">
        <f t="shared" si="1"/>
        <v>-0.84</v>
      </c>
      <c r="AB36" s="9">
        <v>29</v>
      </c>
      <c r="AC36" s="12" t="s">
        <v>51</v>
      </c>
      <c r="AD36" s="10">
        <v>376755</v>
      </c>
      <c r="AE36" s="14">
        <f t="shared" si="0"/>
        <v>5.1655745180620638E-3</v>
      </c>
    </row>
    <row r="37" spans="2:31" ht="24.75">
      <c r="B37" t="s">
        <v>12</v>
      </c>
      <c r="C37" s="5">
        <v>0.21</v>
      </c>
      <c r="D37" s="6">
        <f t="shared" si="2"/>
        <v>0</v>
      </c>
      <c r="E37" s="5">
        <v>0.23</v>
      </c>
      <c r="F37" s="6">
        <f>E37*$F$6</f>
        <v>0.115</v>
      </c>
      <c r="G37" s="5">
        <v>1</v>
      </c>
      <c r="H37" s="6">
        <f>G37*$H$6</f>
        <v>0</v>
      </c>
      <c r="I37" s="5">
        <v>1.4</v>
      </c>
      <c r="J37" s="6">
        <f>I37*$J$6</f>
        <v>0.21</v>
      </c>
      <c r="K37" s="5"/>
      <c r="L37" s="6"/>
      <c r="M37" s="20"/>
      <c r="N37" s="20"/>
      <c r="O37" s="5"/>
      <c r="P37" s="6"/>
      <c r="R37" s="23">
        <f t="shared" si="3"/>
        <v>0.32500000000000001</v>
      </c>
      <c r="S37" s="23">
        <v>0.51</v>
      </c>
      <c r="T37" s="24">
        <f t="shared" si="4"/>
        <v>-0.36274509803921567</v>
      </c>
      <c r="U37" s="31">
        <f t="shared" si="1"/>
        <v>-0.36274509803921567</v>
      </c>
      <c r="AB37" s="9">
        <v>30</v>
      </c>
      <c r="AC37" s="12" t="s">
        <v>140</v>
      </c>
      <c r="AD37" s="10">
        <v>371353</v>
      </c>
      <c r="AE37" s="14">
        <f t="shared" si="0"/>
        <v>5.0915093203962834E-3</v>
      </c>
    </row>
    <row r="38" spans="2:31">
      <c r="B38" t="s">
        <v>36</v>
      </c>
      <c r="C38" s="5">
        <v>0.01</v>
      </c>
      <c r="D38" s="6">
        <f t="shared" si="2"/>
        <v>0</v>
      </c>
      <c r="E38" s="5"/>
      <c r="F38" s="6"/>
      <c r="G38" s="5"/>
      <c r="H38" s="6"/>
      <c r="I38" s="5"/>
      <c r="J38" s="6"/>
      <c r="K38" s="5"/>
      <c r="L38" s="6"/>
      <c r="M38" s="20"/>
      <c r="N38" s="20"/>
      <c r="O38" s="5">
        <v>0.08</v>
      </c>
      <c r="P38" s="6">
        <f>O38*$P$6</f>
        <v>2.7999999999999997E-2</v>
      </c>
      <c r="R38" s="23">
        <f t="shared" si="3"/>
        <v>2.7999999999999997E-2</v>
      </c>
      <c r="S38" s="23">
        <v>0.38</v>
      </c>
      <c r="T38" s="24">
        <f t="shared" si="4"/>
        <v>-0.92631578947368409</v>
      </c>
      <c r="U38" s="31">
        <f t="shared" si="1"/>
        <v>-0.92631578947368409</v>
      </c>
      <c r="AB38" s="9">
        <v>31</v>
      </c>
      <c r="AC38" s="12" t="s">
        <v>141</v>
      </c>
      <c r="AD38" s="10">
        <v>370449</v>
      </c>
      <c r="AE38" s="14">
        <f t="shared" si="0"/>
        <v>5.0791148482211878E-3</v>
      </c>
    </row>
    <row r="39" spans="2:31">
      <c r="B39" t="s">
        <v>37</v>
      </c>
      <c r="C39" s="5">
        <v>0.04</v>
      </c>
      <c r="D39" s="6">
        <f t="shared" si="2"/>
        <v>0</v>
      </c>
      <c r="E39" s="5"/>
      <c r="F39" s="6"/>
      <c r="G39" s="5"/>
      <c r="H39" s="6"/>
      <c r="I39" s="5"/>
      <c r="J39" s="6"/>
      <c r="K39" s="5"/>
      <c r="L39" s="6"/>
      <c r="M39" s="20"/>
      <c r="N39" s="20"/>
      <c r="O39" s="5">
        <v>0.39</v>
      </c>
      <c r="P39" s="6">
        <f>O39*$P$6</f>
        <v>0.13649999999999998</v>
      </c>
      <c r="R39" s="23">
        <f t="shared" si="3"/>
        <v>0.13649999999999998</v>
      </c>
      <c r="S39" s="23">
        <v>0.03</v>
      </c>
      <c r="T39" s="24">
        <f t="shared" si="4"/>
        <v>3.5499999999999994</v>
      </c>
      <c r="U39" s="32">
        <f t="shared" si="1"/>
        <v>3.5499999999999994</v>
      </c>
      <c r="AB39" s="9">
        <v>32</v>
      </c>
      <c r="AC39" s="12" t="s">
        <v>142</v>
      </c>
      <c r="AD39" s="10">
        <v>332349</v>
      </c>
      <c r="AE39" s="14">
        <f t="shared" si="0"/>
        <v>4.556737204558424E-3</v>
      </c>
    </row>
    <row r="40" spans="2:31">
      <c r="B40" t="s">
        <v>38</v>
      </c>
      <c r="C40" s="5">
        <v>0.15</v>
      </c>
      <c r="D40" s="6">
        <f t="shared" si="2"/>
        <v>0</v>
      </c>
      <c r="E40" s="5"/>
      <c r="F40" s="6"/>
      <c r="G40" s="5"/>
      <c r="H40" s="6"/>
      <c r="I40" s="5"/>
      <c r="J40" s="6"/>
      <c r="K40" s="5"/>
      <c r="L40" s="6"/>
      <c r="M40" s="20"/>
      <c r="N40" s="20"/>
      <c r="O40" s="5">
        <v>1.62</v>
      </c>
      <c r="P40" s="6">
        <f>O40*$P$6</f>
        <v>0.56699999999999995</v>
      </c>
      <c r="R40" s="23">
        <f t="shared" si="3"/>
        <v>0.56699999999999995</v>
      </c>
      <c r="S40" s="23">
        <v>0.42</v>
      </c>
      <c r="T40" s="24">
        <f t="shared" si="4"/>
        <v>0.34999999999999992</v>
      </c>
      <c r="U40" s="31">
        <f t="shared" si="1"/>
        <v>0.34999999999999992</v>
      </c>
      <c r="AB40" s="9">
        <v>33</v>
      </c>
      <c r="AC40" s="12" t="s">
        <v>143</v>
      </c>
      <c r="AD40" s="10">
        <v>320668</v>
      </c>
      <c r="AE40" s="14">
        <f t="shared" si="0"/>
        <v>4.3965825259331022E-3</v>
      </c>
    </row>
    <row r="41" spans="2:31">
      <c r="B41" t="s">
        <v>39</v>
      </c>
      <c r="C41" s="5">
        <v>0.16</v>
      </c>
      <c r="D41" s="6">
        <f t="shared" si="2"/>
        <v>0</v>
      </c>
      <c r="E41" s="5"/>
      <c r="F41" s="6"/>
      <c r="G41" s="5"/>
      <c r="H41" s="6"/>
      <c r="I41" s="5"/>
      <c r="J41" s="6"/>
      <c r="K41" s="5"/>
      <c r="L41" s="6"/>
      <c r="M41" s="20"/>
      <c r="N41" s="20"/>
      <c r="O41" s="5">
        <v>1.65</v>
      </c>
      <c r="P41" s="6">
        <f>O41*$P$6</f>
        <v>0.5774999999999999</v>
      </c>
      <c r="R41" s="23">
        <f t="shared" si="3"/>
        <v>0.5774999999999999</v>
      </c>
      <c r="S41" s="23">
        <v>0.64</v>
      </c>
      <c r="T41" s="24">
        <f t="shared" si="4"/>
        <v>-9.7656250000000167E-2</v>
      </c>
      <c r="U41" s="31">
        <f t="shared" si="1"/>
        <v>-9.7656250000000167E-2</v>
      </c>
      <c r="AB41" s="9">
        <v>34</v>
      </c>
      <c r="AC41" s="12" t="s">
        <v>52</v>
      </c>
      <c r="AD41" s="10">
        <v>318386</v>
      </c>
      <c r="AE41" s="14">
        <f t="shared" si="0"/>
        <v>4.3652947101105715E-3</v>
      </c>
    </row>
    <row r="42" spans="2:31">
      <c r="B42" t="s">
        <v>13</v>
      </c>
      <c r="C42" s="5">
        <v>0.05</v>
      </c>
      <c r="D42" s="6">
        <f t="shared" si="2"/>
        <v>0</v>
      </c>
      <c r="E42" s="5">
        <v>0.06</v>
      </c>
      <c r="F42" s="6">
        <f>E42*$F$6</f>
        <v>0.03</v>
      </c>
      <c r="G42" s="5">
        <v>0.25</v>
      </c>
      <c r="H42" s="6">
        <f>G42*$H$6</f>
        <v>0</v>
      </c>
      <c r="I42" s="5">
        <v>0.35</v>
      </c>
      <c r="J42" s="6">
        <f>I42*$J$6</f>
        <v>5.2499999999999998E-2</v>
      </c>
      <c r="K42" s="5">
        <v>0.46</v>
      </c>
      <c r="L42" s="6">
        <f>K42*$L$6</f>
        <v>0</v>
      </c>
      <c r="M42" s="20">
        <v>0.3</v>
      </c>
      <c r="N42" s="20">
        <f>M42*$N$6</f>
        <v>0</v>
      </c>
      <c r="O42" s="5"/>
      <c r="P42" s="6"/>
      <c r="R42" s="23">
        <f t="shared" si="3"/>
        <v>8.249999999999999E-2</v>
      </c>
      <c r="S42" s="23">
        <v>0.28000000000000003</v>
      </c>
      <c r="T42" s="24">
        <f t="shared" si="4"/>
        <v>-0.7053571428571429</v>
      </c>
      <c r="U42" s="31">
        <f t="shared" si="1"/>
        <v>-0.7053571428571429</v>
      </c>
      <c r="AB42" s="9">
        <v>35</v>
      </c>
      <c r="AC42" s="12" t="s">
        <v>144</v>
      </c>
      <c r="AD42" s="10">
        <v>30673</v>
      </c>
      <c r="AE42" s="14">
        <f t="shared" si="0"/>
        <v>4.2054827989679685E-4</v>
      </c>
    </row>
    <row r="43" spans="2:31">
      <c r="B43" t="s">
        <v>40</v>
      </c>
      <c r="C43" s="5">
        <v>0.06</v>
      </c>
      <c r="D43" s="6">
        <f t="shared" si="2"/>
        <v>0</v>
      </c>
      <c r="E43" s="5"/>
      <c r="F43" s="6"/>
      <c r="G43" s="5"/>
      <c r="H43" s="6"/>
      <c r="I43" s="5"/>
      <c r="J43" s="6"/>
      <c r="K43" s="5"/>
      <c r="L43" s="6"/>
      <c r="M43" s="20"/>
      <c r="N43" s="20"/>
      <c r="O43" s="5">
        <v>0.63</v>
      </c>
      <c r="P43" s="6">
        <f>O43*$P$6</f>
        <v>0.22049999999999997</v>
      </c>
      <c r="R43" s="23">
        <f t="shared" si="3"/>
        <v>0.22049999999999997</v>
      </c>
      <c r="S43" s="23">
        <v>0.21</v>
      </c>
      <c r="T43" s="24">
        <f t="shared" si="4"/>
        <v>4.9999999999999913E-2</v>
      </c>
      <c r="U43" s="31">
        <f t="shared" si="1"/>
        <v>4.9999999999999913E-2</v>
      </c>
      <c r="AB43" s="9">
        <v>36</v>
      </c>
      <c r="AC43" s="12" t="s">
        <v>145</v>
      </c>
      <c r="AD43" s="10">
        <v>304696</v>
      </c>
      <c r="AE43" s="14">
        <f t="shared" si="0"/>
        <v>4.1775952365740035E-3</v>
      </c>
    </row>
    <row r="44" spans="2:31">
      <c r="B44" t="s">
        <v>41</v>
      </c>
      <c r="C44" s="5">
        <v>0.41</v>
      </c>
      <c r="D44" s="6">
        <f t="shared" si="2"/>
        <v>0</v>
      </c>
      <c r="E44" s="5"/>
      <c r="F44" s="6"/>
      <c r="G44" s="5"/>
      <c r="H44" s="6"/>
      <c r="I44" s="5"/>
      <c r="J44" s="6"/>
      <c r="K44" s="5"/>
      <c r="L44" s="6"/>
      <c r="M44" s="20"/>
      <c r="N44" s="20"/>
      <c r="O44" s="5">
        <v>4.34</v>
      </c>
      <c r="P44" s="6">
        <f>O44*$P$6</f>
        <v>1.5189999999999999</v>
      </c>
      <c r="R44" s="23">
        <f t="shared" si="3"/>
        <v>1.5189999999999999</v>
      </c>
      <c r="S44" s="23">
        <v>1.76</v>
      </c>
      <c r="T44" s="24">
        <f t="shared" si="4"/>
        <v>-0.13693181818181824</v>
      </c>
      <c r="U44" s="31">
        <f t="shared" si="1"/>
        <v>-0.13693181818181824</v>
      </c>
      <c r="AB44" s="9">
        <v>37</v>
      </c>
      <c r="AC44" s="12" t="s">
        <v>146</v>
      </c>
      <c r="AD44" s="10">
        <v>296967</v>
      </c>
      <c r="AE44" s="14">
        <f t="shared" si="0"/>
        <v>4.0716252416167983E-3</v>
      </c>
    </row>
    <row r="45" spans="2:31">
      <c r="B45" t="s">
        <v>23</v>
      </c>
      <c r="C45" s="5">
        <v>0.45</v>
      </c>
      <c r="D45" s="6">
        <f t="shared" si="2"/>
        <v>0</v>
      </c>
      <c r="E45" s="5">
        <v>0.5</v>
      </c>
      <c r="F45" s="6">
        <f>E45*$F$6</f>
        <v>0.25</v>
      </c>
      <c r="G45" s="5"/>
      <c r="H45" s="6"/>
      <c r="I45" s="5"/>
      <c r="J45" s="6"/>
      <c r="K45" s="5"/>
      <c r="L45" s="6"/>
      <c r="M45" s="20"/>
      <c r="N45" s="20"/>
      <c r="O45" s="5"/>
      <c r="P45" s="6"/>
      <c r="R45" s="23">
        <f t="shared" si="3"/>
        <v>0.25</v>
      </c>
      <c r="S45" s="23">
        <v>0.41</v>
      </c>
      <c r="T45" s="24">
        <f t="shared" si="4"/>
        <v>-0.39024390243902435</v>
      </c>
      <c r="U45" s="31">
        <f t="shared" si="1"/>
        <v>-0.39024390243902435</v>
      </c>
      <c r="AB45" s="9">
        <v>38</v>
      </c>
      <c r="AC45" s="12" t="s">
        <v>53</v>
      </c>
      <c r="AD45" s="10">
        <v>296359</v>
      </c>
      <c r="AE45" s="14">
        <f t="shared" si="0"/>
        <v>4.0632891364370885E-3</v>
      </c>
    </row>
    <row r="46" spans="2:31">
      <c r="B46" t="s">
        <v>42</v>
      </c>
      <c r="C46" s="5">
        <v>0.83</v>
      </c>
      <c r="D46" s="6">
        <f t="shared" si="2"/>
        <v>0</v>
      </c>
      <c r="E46" s="5"/>
      <c r="F46" s="6"/>
      <c r="G46" s="5"/>
      <c r="H46" s="6"/>
      <c r="I46" s="5"/>
      <c r="J46" s="6"/>
      <c r="K46" s="5"/>
      <c r="L46" s="6"/>
      <c r="M46" s="20"/>
      <c r="N46" s="20"/>
      <c r="O46" s="5">
        <v>8.74</v>
      </c>
      <c r="P46" s="6">
        <f>O46*$P$6</f>
        <v>3.0589999999999997</v>
      </c>
      <c r="R46" s="23">
        <f t="shared" si="3"/>
        <v>3.0589999999999997</v>
      </c>
      <c r="S46" s="23">
        <v>0.4</v>
      </c>
      <c r="T46" s="24">
        <f t="shared" si="4"/>
        <v>6.6474999999999991</v>
      </c>
      <c r="U46" s="31">
        <f t="shared" si="1"/>
        <v>6.6474999999999991</v>
      </c>
      <c r="AB46" s="9">
        <v>39</v>
      </c>
      <c r="AC46" s="12" t="s">
        <v>147</v>
      </c>
      <c r="AD46" s="10">
        <v>294132</v>
      </c>
      <c r="AE46" s="14">
        <f t="shared" si="0"/>
        <v>4.0327554090765381E-3</v>
      </c>
    </row>
    <row r="47" spans="2:31">
      <c r="B47" t="s">
        <v>14</v>
      </c>
      <c r="C47" s="5">
        <v>1.1100000000000001</v>
      </c>
      <c r="D47" s="6">
        <f t="shared" si="2"/>
        <v>0</v>
      </c>
      <c r="E47" s="5">
        <v>1.23</v>
      </c>
      <c r="F47" s="6">
        <f>E47*$F$6</f>
        <v>0.61499999999999999</v>
      </c>
      <c r="G47" s="5">
        <v>5.27</v>
      </c>
      <c r="H47" s="6">
        <f>G47*$H$6</f>
        <v>0</v>
      </c>
      <c r="I47" s="5">
        <v>7.34</v>
      </c>
      <c r="J47" s="6">
        <f>I47*$J$6</f>
        <v>1.101</v>
      </c>
      <c r="K47" s="5">
        <v>9.89</v>
      </c>
      <c r="L47" s="6">
        <f>K47*$L$6</f>
        <v>0</v>
      </c>
      <c r="M47" s="20">
        <v>9.9</v>
      </c>
      <c r="N47" s="20">
        <f>M47*$N$6</f>
        <v>0</v>
      </c>
      <c r="O47" s="5"/>
      <c r="P47" s="6"/>
      <c r="R47" s="23">
        <f t="shared" si="3"/>
        <v>1.716</v>
      </c>
      <c r="S47" s="23">
        <v>1.69</v>
      </c>
      <c r="T47" s="24">
        <f t="shared" si="4"/>
        <v>1.5384615384615399E-2</v>
      </c>
      <c r="U47" s="31">
        <f t="shared" si="1"/>
        <v>1.5384615384615399E-2</v>
      </c>
      <c r="AB47" s="9">
        <v>40</v>
      </c>
      <c r="AC47" s="12" t="s">
        <v>148</v>
      </c>
      <c r="AD47" s="10">
        <v>293605</v>
      </c>
      <c r="AE47" s="14">
        <f t="shared" si="0"/>
        <v>4.0255298705408346E-3</v>
      </c>
    </row>
    <row r="48" spans="2:31">
      <c r="B48" t="s">
        <v>15</v>
      </c>
      <c r="C48" s="5">
        <v>0.93</v>
      </c>
      <c r="D48" s="6">
        <f t="shared" si="2"/>
        <v>0</v>
      </c>
      <c r="E48" s="5">
        <v>1.03</v>
      </c>
      <c r="F48" s="6">
        <f>E48*$F$6</f>
        <v>0.51500000000000001</v>
      </c>
      <c r="G48" s="5">
        <v>4.42</v>
      </c>
      <c r="H48" s="6">
        <f>G48*$H$6</f>
        <v>0</v>
      </c>
      <c r="I48" s="5">
        <v>6.15</v>
      </c>
      <c r="J48" s="6">
        <f>I48*$J$6</f>
        <v>0.92249999999999999</v>
      </c>
      <c r="K48" s="5"/>
      <c r="L48" s="6"/>
      <c r="M48" s="20"/>
      <c r="N48" s="20"/>
      <c r="O48" s="5"/>
      <c r="P48" s="6"/>
      <c r="R48" s="23">
        <f t="shared" si="3"/>
        <v>1.4375</v>
      </c>
      <c r="S48" s="23">
        <v>0.7</v>
      </c>
      <c r="T48" s="24">
        <f t="shared" si="4"/>
        <v>1.0535714285714286</v>
      </c>
      <c r="U48" s="31">
        <f t="shared" si="1"/>
        <v>1.0535714285714286</v>
      </c>
      <c r="AB48" s="9">
        <v>41</v>
      </c>
      <c r="AC48" s="12" t="s">
        <v>149</v>
      </c>
      <c r="AD48" s="10">
        <v>282357</v>
      </c>
      <c r="AE48" s="14">
        <f t="shared" si="0"/>
        <v>3.8713119247161952E-3</v>
      </c>
    </row>
    <row r="49" spans="1:31">
      <c r="B49" t="s">
        <v>16</v>
      </c>
      <c r="C49" s="5">
        <v>2.73</v>
      </c>
      <c r="D49" s="6">
        <f t="shared" si="2"/>
        <v>0</v>
      </c>
      <c r="E49" s="5">
        <v>3.02</v>
      </c>
      <c r="F49" s="6">
        <f>E49*$F$6</f>
        <v>1.51</v>
      </c>
      <c r="G49" s="5">
        <v>12.96</v>
      </c>
      <c r="H49" s="6">
        <f>G49*$H$6</f>
        <v>0</v>
      </c>
      <c r="I49" s="5">
        <v>18.03</v>
      </c>
      <c r="J49" s="6">
        <f>I49*$J$6</f>
        <v>2.7044999999999999</v>
      </c>
      <c r="K49" s="5"/>
      <c r="L49" s="6"/>
      <c r="M49" s="20"/>
      <c r="N49" s="20"/>
      <c r="O49" s="5"/>
      <c r="P49" s="6"/>
      <c r="R49" s="23">
        <f t="shared" si="3"/>
        <v>4.2145000000000001</v>
      </c>
      <c r="S49" s="23">
        <v>0.92</v>
      </c>
      <c r="T49" s="24">
        <f t="shared" si="4"/>
        <v>3.5809782608695655</v>
      </c>
      <c r="U49" s="31">
        <f t="shared" si="1"/>
        <v>3.5809782608695655</v>
      </c>
      <c r="AB49" s="9">
        <v>42</v>
      </c>
      <c r="AC49" s="12" t="s">
        <v>55</v>
      </c>
      <c r="AD49" s="10">
        <v>278913</v>
      </c>
      <c r="AE49" s="14">
        <f t="shared" si="0"/>
        <v>3.8240922762969158E-3</v>
      </c>
    </row>
    <row r="50" spans="1:31" s="15" customFormat="1">
      <c r="B50" s="15" t="s">
        <v>43</v>
      </c>
      <c r="C50" s="16">
        <v>1.3</v>
      </c>
      <c r="D50" s="17">
        <f t="shared" si="2"/>
        <v>0</v>
      </c>
      <c r="E50" s="16"/>
      <c r="F50" s="17"/>
      <c r="G50" s="16"/>
      <c r="H50" s="17"/>
      <c r="I50" s="16"/>
      <c r="J50" s="17"/>
      <c r="K50" s="16"/>
      <c r="L50" s="17"/>
      <c r="M50" s="21"/>
      <c r="N50" s="21"/>
      <c r="O50" s="16">
        <v>13.68</v>
      </c>
      <c r="P50" s="17">
        <f>O50*$P$6</f>
        <v>4.7879999999999994</v>
      </c>
      <c r="R50" s="23">
        <f t="shared" si="3"/>
        <v>4.7879999999999994</v>
      </c>
      <c r="S50" s="25">
        <v>7.0000000000000007E-2</v>
      </c>
      <c r="T50" s="37">
        <f t="shared" si="4"/>
        <v>67.399999999999977</v>
      </c>
      <c r="U50" s="32">
        <f t="shared" si="1"/>
        <v>67.399999999999977</v>
      </c>
      <c r="AB50" s="33">
        <v>43</v>
      </c>
      <c r="AC50" s="34" t="s">
        <v>56</v>
      </c>
      <c r="AD50" s="35">
        <v>247025</v>
      </c>
      <c r="AE50" s="36">
        <f t="shared" si="0"/>
        <v>3.3868854967400068E-3</v>
      </c>
    </row>
    <row r="51" spans="1:31">
      <c r="B51" t="s">
        <v>44</v>
      </c>
      <c r="C51" s="5">
        <v>0.35</v>
      </c>
      <c r="D51" s="6">
        <f t="shared" si="2"/>
        <v>0</v>
      </c>
      <c r="E51" s="5"/>
      <c r="F51" s="6"/>
      <c r="G51" s="5"/>
      <c r="H51" s="6"/>
      <c r="I51" s="5"/>
      <c r="J51" s="6"/>
      <c r="K51" s="5"/>
      <c r="L51" s="6"/>
      <c r="M51" s="20"/>
      <c r="N51" s="20"/>
      <c r="O51" s="5">
        <v>3.65</v>
      </c>
      <c r="P51" s="6">
        <f>O51*$P$6</f>
        <v>1.2774999999999999</v>
      </c>
      <c r="R51" s="23">
        <f t="shared" si="3"/>
        <v>1.2774999999999999</v>
      </c>
      <c r="S51" s="23">
        <v>0.56000000000000005</v>
      </c>
      <c r="T51" s="24">
        <f t="shared" si="4"/>
        <v>1.2812499999999996</v>
      </c>
      <c r="U51" s="31">
        <f t="shared" si="1"/>
        <v>1.2812499999999996</v>
      </c>
      <c r="AB51" s="9">
        <v>44</v>
      </c>
      <c r="AC51" s="12" t="s">
        <v>150</v>
      </c>
      <c r="AD51" s="10">
        <v>236883</v>
      </c>
      <c r="AE51" s="14">
        <f t="shared" si="0"/>
        <v>3.2478315843508273E-3</v>
      </c>
    </row>
    <row r="52" spans="1:31">
      <c r="B52" t="s">
        <v>45</v>
      </c>
      <c r="C52" s="5">
        <v>0.11</v>
      </c>
      <c r="D52" s="6">
        <f t="shared" si="2"/>
        <v>0</v>
      </c>
      <c r="E52" s="5"/>
      <c r="F52" s="6"/>
      <c r="G52" s="5"/>
      <c r="H52" s="6"/>
      <c r="I52" s="5"/>
      <c r="J52" s="6"/>
      <c r="K52" s="5"/>
      <c r="L52" s="6"/>
      <c r="M52" s="20"/>
      <c r="N52" s="20"/>
      <c r="O52" s="5">
        <v>1.18</v>
      </c>
      <c r="P52" s="6">
        <f>O52*$P$6</f>
        <v>0.41299999999999998</v>
      </c>
      <c r="R52" s="23">
        <f t="shared" si="3"/>
        <v>0.41299999999999998</v>
      </c>
      <c r="S52" s="23">
        <v>0.12</v>
      </c>
      <c r="T52" s="24">
        <f t="shared" si="4"/>
        <v>2.4416666666666664</v>
      </c>
      <c r="U52" s="31">
        <f t="shared" si="1"/>
        <v>2.4416666666666664</v>
      </c>
      <c r="AB52" s="9">
        <v>45</v>
      </c>
      <c r="AC52" s="12" t="s">
        <v>54</v>
      </c>
      <c r="AD52" s="10">
        <v>236443</v>
      </c>
      <c r="AE52" s="14">
        <f t="shared" si="0"/>
        <v>3.2417988766549844E-3</v>
      </c>
    </row>
    <row r="53" spans="1:31">
      <c r="B53" t="s">
        <v>46</v>
      </c>
      <c r="C53" s="5">
        <v>0.09</v>
      </c>
      <c r="D53" s="6">
        <f t="shared" si="2"/>
        <v>0</v>
      </c>
      <c r="E53" s="5"/>
      <c r="F53" s="6"/>
      <c r="G53" s="5"/>
      <c r="H53" s="6"/>
      <c r="I53" s="5"/>
      <c r="J53" s="6"/>
      <c r="K53" s="5"/>
      <c r="L53" s="6"/>
      <c r="M53" s="20"/>
      <c r="N53" s="20"/>
      <c r="O53" s="5">
        <v>0.96</v>
      </c>
      <c r="P53" s="6">
        <f>O53*$P$6</f>
        <v>0.33599999999999997</v>
      </c>
      <c r="R53" s="23">
        <f t="shared" si="3"/>
        <v>0.33599999999999997</v>
      </c>
      <c r="S53" s="23">
        <v>0.51</v>
      </c>
      <c r="T53" s="24">
        <f t="shared" si="4"/>
        <v>-0.34117647058823536</v>
      </c>
      <c r="U53" s="31">
        <f t="shared" si="1"/>
        <v>-0.34117647058823536</v>
      </c>
      <c r="AB53" s="9">
        <v>46</v>
      </c>
      <c r="AC53" s="12" t="s">
        <v>151</v>
      </c>
      <c r="AD53" s="10">
        <v>227901</v>
      </c>
      <c r="AE53" s="14">
        <f t="shared" si="0"/>
        <v>3.1246820831597787E-3</v>
      </c>
    </row>
    <row r="54" spans="1:31" s="15" customFormat="1">
      <c r="B54" s="15" t="s">
        <v>17</v>
      </c>
      <c r="C54" s="16">
        <v>5.95</v>
      </c>
      <c r="D54" s="17">
        <f t="shared" si="2"/>
        <v>0</v>
      </c>
      <c r="E54" s="16">
        <v>6.57</v>
      </c>
      <c r="F54" s="17">
        <f>E54*$F$6</f>
        <v>3.2850000000000001</v>
      </c>
      <c r="G54" s="16">
        <v>28.16</v>
      </c>
      <c r="H54" s="17">
        <f>G54*$H$6</f>
        <v>0</v>
      </c>
      <c r="I54" s="16"/>
      <c r="J54" s="17"/>
      <c r="K54" s="16">
        <v>0.46</v>
      </c>
      <c r="L54" s="17">
        <f>K54*$L$6</f>
        <v>0</v>
      </c>
      <c r="M54" s="21"/>
      <c r="N54" s="21"/>
      <c r="O54" s="16"/>
      <c r="P54" s="17"/>
      <c r="R54" s="23">
        <f t="shared" si="3"/>
        <v>3.2850000000000001</v>
      </c>
      <c r="S54" s="25">
        <v>3.6</v>
      </c>
      <c r="T54" s="37">
        <f t="shared" si="4"/>
        <v>-8.7499999999999981E-2</v>
      </c>
      <c r="U54" s="32">
        <f t="shared" si="1"/>
        <v>-8.7499999999999981E-2</v>
      </c>
      <c r="AB54" s="33">
        <v>47</v>
      </c>
      <c r="AC54" s="34" t="s">
        <v>57</v>
      </c>
      <c r="AD54" s="35">
        <v>204761</v>
      </c>
      <c r="AE54" s="36">
        <f t="shared" si="0"/>
        <v>2.8074165011556748E-3</v>
      </c>
    </row>
    <row r="55" spans="1:31" s="15" customFormat="1">
      <c r="B55" s="15" t="s">
        <v>0</v>
      </c>
      <c r="C55" s="18">
        <v>51.81</v>
      </c>
      <c r="D55" s="19">
        <f t="shared" si="2"/>
        <v>0</v>
      </c>
      <c r="E55" s="18">
        <v>57.27</v>
      </c>
      <c r="F55" s="19">
        <f>E55*$F$6</f>
        <v>28.635000000000002</v>
      </c>
      <c r="G55" s="18"/>
      <c r="H55" s="19"/>
      <c r="I55" s="18"/>
      <c r="J55" s="19"/>
      <c r="K55" s="18"/>
      <c r="L55" s="19"/>
      <c r="M55" s="22"/>
      <c r="N55" s="22"/>
      <c r="O55" s="18"/>
      <c r="P55" s="19"/>
      <c r="R55" s="23">
        <f t="shared" si="3"/>
        <v>28.635000000000002</v>
      </c>
      <c r="S55" s="25">
        <v>25.54</v>
      </c>
      <c r="T55" s="37">
        <f t="shared" si="4"/>
        <v>0.12118245888801889</v>
      </c>
      <c r="U55" s="32">
        <f t="shared" si="1"/>
        <v>0.12118245888801889</v>
      </c>
      <c r="AB55" s="33">
        <v>48</v>
      </c>
      <c r="AC55" s="34" t="s">
        <v>58</v>
      </c>
      <c r="AD55" s="35">
        <v>201326</v>
      </c>
      <c r="AE55" s="36">
        <f t="shared" si="0"/>
        <v>2.7603202490301738E-3</v>
      </c>
    </row>
    <row r="56" spans="1:31">
      <c r="B56" s="2"/>
      <c r="C56" s="4">
        <f t="shared" ref="C56:P56" si="5">SUM(C8:C55)</f>
        <v>99.989999999999981</v>
      </c>
      <c r="D56" s="4">
        <f t="shared" si="5"/>
        <v>0</v>
      </c>
      <c r="E56" s="4">
        <f t="shared" si="5"/>
        <v>100</v>
      </c>
      <c r="F56" s="4">
        <f t="shared" si="5"/>
        <v>50</v>
      </c>
      <c r="G56" s="4">
        <f t="shared" si="5"/>
        <v>100</v>
      </c>
      <c r="H56" s="4">
        <f t="shared" si="5"/>
        <v>0</v>
      </c>
      <c r="I56" s="4">
        <f t="shared" si="5"/>
        <v>100.01000000000002</v>
      </c>
      <c r="J56" s="4">
        <f t="shared" si="5"/>
        <v>15.0015</v>
      </c>
      <c r="K56" s="4">
        <f t="shared" si="5"/>
        <v>99.999999999999986</v>
      </c>
      <c r="L56" s="4">
        <f t="shared" si="5"/>
        <v>0</v>
      </c>
      <c r="M56" s="4">
        <f t="shared" si="5"/>
        <v>100</v>
      </c>
      <c r="N56" s="4">
        <f t="shared" si="5"/>
        <v>0</v>
      </c>
      <c r="O56" s="4">
        <f t="shared" si="5"/>
        <v>99.99</v>
      </c>
      <c r="P56" s="4">
        <f t="shared" si="5"/>
        <v>34.996499999999997</v>
      </c>
      <c r="R56" s="4">
        <f>SUM(R8:R55)</f>
        <v>99.99799999999999</v>
      </c>
      <c r="AB56" s="9">
        <v>49</v>
      </c>
      <c r="AC56" s="12" t="s">
        <v>59</v>
      </c>
      <c r="AD56" s="10">
        <v>19514</v>
      </c>
      <c r="AE56" s="14">
        <f t="shared" si="0"/>
        <v>2.6755058631063456E-4</v>
      </c>
    </row>
    <row r="57" spans="1:31">
      <c r="B57" s="2"/>
      <c r="C57" s="2"/>
      <c r="D57" s="2"/>
      <c r="U57" s="30">
        <f>AVERAGE(U8:U55)</f>
        <v>2.3550673856448818</v>
      </c>
      <c r="AB57" s="9">
        <v>50</v>
      </c>
      <c r="AC57" s="12" t="s">
        <v>152</v>
      </c>
      <c r="AD57" s="10">
        <v>194248</v>
      </c>
      <c r="AE57" s="14">
        <f t="shared" si="0"/>
        <v>2.6632759193229547E-3</v>
      </c>
    </row>
    <row r="58" spans="1:31" ht="24.75">
      <c r="A58" t="s">
        <v>251</v>
      </c>
      <c r="B58" s="15" t="s">
        <v>264</v>
      </c>
      <c r="C58" s="1"/>
      <c r="D58" s="1"/>
      <c r="AB58" s="9">
        <v>51</v>
      </c>
      <c r="AC58" s="12" t="s">
        <v>153</v>
      </c>
      <c r="AD58" s="10">
        <v>192991</v>
      </c>
      <c r="AE58" s="14">
        <f t="shared" si="0"/>
        <v>2.6460415702918762E-3</v>
      </c>
    </row>
    <row r="59" spans="1:31">
      <c r="A59" t="s">
        <v>252</v>
      </c>
      <c r="B59" s="2" t="s">
        <v>253</v>
      </c>
      <c r="C59" s="2"/>
      <c r="D59" s="2"/>
      <c r="AB59" s="9">
        <v>52</v>
      </c>
      <c r="AC59" s="12" t="s">
        <v>154</v>
      </c>
      <c r="AD59" s="10">
        <v>187039</v>
      </c>
      <c r="AE59" s="14">
        <f t="shared" si="0"/>
        <v>2.5644354880062915E-3</v>
      </c>
    </row>
    <row r="60" spans="1:31" ht="24.75">
      <c r="B60" s="29" t="s">
        <v>254</v>
      </c>
      <c r="C60" s="2"/>
      <c r="D60" s="2"/>
      <c r="AB60" s="9">
        <v>53</v>
      </c>
      <c r="AC60" s="12" t="s">
        <v>155</v>
      </c>
      <c r="AD60" s="10">
        <v>181991</v>
      </c>
      <c r="AE60" s="14">
        <f t="shared" si="0"/>
        <v>2.4952238778958025E-3</v>
      </c>
    </row>
    <row r="61" spans="1:31">
      <c r="B61" s="29" t="s">
        <v>255</v>
      </c>
      <c r="C61" s="1"/>
      <c r="D61" s="1"/>
      <c r="AB61" s="9">
        <v>54</v>
      </c>
      <c r="AC61" s="12" t="s">
        <v>156</v>
      </c>
      <c r="AD61" s="10">
        <v>167026</v>
      </c>
      <c r="AE61" s="14">
        <f t="shared" si="0"/>
        <v>2.2900432627405987E-3</v>
      </c>
    </row>
    <row r="62" spans="1:31">
      <c r="B62" s="29" t="s">
        <v>256</v>
      </c>
      <c r="C62" s="1"/>
      <c r="D62" s="1"/>
      <c r="AB62" s="9">
        <v>55</v>
      </c>
      <c r="AC62" s="12" t="s">
        <v>157</v>
      </c>
      <c r="AD62" s="10">
        <v>160784</v>
      </c>
      <c r="AE62" s="14">
        <f t="shared" si="0"/>
        <v>2.2044610776554814E-3</v>
      </c>
    </row>
    <row r="63" spans="1:31">
      <c r="B63" s="29" t="s">
        <v>257</v>
      </c>
      <c r="C63" s="1"/>
      <c r="D63" s="1"/>
      <c r="AB63" s="9">
        <v>56</v>
      </c>
      <c r="AC63" s="12" t="s">
        <v>158</v>
      </c>
      <c r="AD63" s="10">
        <v>156734</v>
      </c>
      <c r="AE63" s="14">
        <f t="shared" si="0"/>
        <v>2.1489327454551088E-3</v>
      </c>
    </row>
    <row r="64" spans="1:31">
      <c r="B64" s="29" t="s">
        <v>258</v>
      </c>
      <c r="C64" s="1"/>
      <c r="D64" s="1"/>
      <c r="AB64" s="9">
        <v>57</v>
      </c>
      <c r="AC64" s="12" t="s">
        <v>159</v>
      </c>
      <c r="AD64" s="10">
        <v>133757</v>
      </c>
      <c r="AE64" s="14">
        <f t="shared" si="0"/>
        <v>1.8339020074383285E-3</v>
      </c>
    </row>
    <row r="65" spans="2:31">
      <c r="B65" s="2"/>
      <c r="C65" s="2"/>
      <c r="D65" s="2"/>
      <c r="AB65" s="9">
        <v>58</v>
      </c>
      <c r="AC65" s="12" t="s">
        <v>160</v>
      </c>
      <c r="AD65" s="10">
        <v>125675</v>
      </c>
      <c r="AE65" s="14">
        <f t="shared" si="0"/>
        <v>1.7230921356251407E-3</v>
      </c>
    </row>
    <row r="66" spans="2:31">
      <c r="B66" s="2"/>
      <c r="C66" s="2"/>
      <c r="D66" s="2"/>
      <c r="AB66" s="9">
        <v>59</v>
      </c>
      <c r="AC66" s="12" t="s">
        <v>60</v>
      </c>
      <c r="AD66" s="10">
        <v>109859</v>
      </c>
      <c r="AE66" s="14">
        <f t="shared" si="0"/>
        <v>1.5062437153582043E-3</v>
      </c>
    </row>
    <row r="67" spans="2:31">
      <c r="B67" s="1"/>
      <c r="C67" s="1"/>
      <c r="D67" s="1"/>
      <c r="AB67" s="9">
        <v>60</v>
      </c>
      <c r="AC67" s="12" t="s">
        <v>161</v>
      </c>
      <c r="AD67" s="10">
        <v>103615</v>
      </c>
      <c r="AE67" s="14">
        <f t="shared" si="0"/>
        <v>1.4206341088744696E-3</v>
      </c>
    </row>
    <row r="68" spans="2:31">
      <c r="B68" s="1"/>
      <c r="C68" s="1"/>
      <c r="D68" s="1"/>
      <c r="AB68" s="9">
        <v>61</v>
      </c>
      <c r="AC68" s="12" t="s">
        <v>162</v>
      </c>
      <c r="AD68" s="10">
        <v>101304</v>
      </c>
      <c r="AE68" s="14">
        <f t="shared" si="0"/>
        <v>1.3889486827719853E-3</v>
      </c>
    </row>
    <row r="69" spans="2:31">
      <c r="B69" s="1"/>
      <c r="C69" s="1"/>
      <c r="D69" s="1"/>
      <c r="AB69" s="9">
        <v>62</v>
      </c>
      <c r="AC69" s="12" t="s">
        <v>61</v>
      </c>
      <c r="AD69" s="10">
        <v>9801</v>
      </c>
      <c r="AE69" s="14">
        <f t="shared" si="0"/>
        <v>1.3437856392490156E-4</v>
      </c>
    </row>
    <row r="70" spans="2:31">
      <c r="B70" s="1"/>
      <c r="C70" s="1"/>
      <c r="D70" s="1"/>
      <c r="AB70" s="9">
        <v>63</v>
      </c>
      <c r="AC70" s="12" t="s">
        <v>62</v>
      </c>
      <c r="AD70" s="10">
        <v>95821</v>
      </c>
      <c r="AE70" s="14">
        <f t="shared" si="0"/>
        <v>1.3137729184621971E-3</v>
      </c>
    </row>
    <row r="71" spans="2:31">
      <c r="B71" s="2"/>
      <c r="C71" s="2"/>
      <c r="D71" s="2"/>
      <c r="AB71" s="9">
        <v>64</v>
      </c>
      <c r="AC71" s="12" t="s">
        <v>63</v>
      </c>
      <c r="AD71" s="10">
        <v>94421</v>
      </c>
      <c r="AE71" s="14">
        <f t="shared" si="0"/>
        <v>1.2945779394299695E-3</v>
      </c>
    </row>
    <row r="72" spans="2:31">
      <c r="B72" s="2"/>
      <c r="C72" s="2"/>
      <c r="D72" s="2"/>
      <c r="AB72" s="9">
        <v>65</v>
      </c>
      <c r="AC72" s="12" t="s">
        <v>64</v>
      </c>
      <c r="AD72" s="10">
        <v>93263</v>
      </c>
      <c r="AE72" s="14">
        <f t="shared" ref="AE72:AE135" si="6">AD72/$AD$4</f>
        <v>1.2787009496304555E-3</v>
      </c>
    </row>
    <row r="73" spans="2:31">
      <c r="B73" s="1"/>
      <c r="C73" s="1"/>
      <c r="D73" s="1"/>
      <c r="AB73" s="9">
        <v>66</v>
      </c>
      <c r="AC73" s="12" t="s">
        <v>163</v>
      </c>
      <c r="AD73" s="10">
        <v>89525</v>
      </c>
      <c r="AE73" s="14">
        <f t="shared" si="6"/>
        <v>1.2274503556144079E-3</v>
      </c>
    </row>
    <row r="74" spans="2:31">
      <c r="B74" s="1"/>
      <c r="C74" s="1"/>
      <c r="D74" s="1"/>
      <c r="AB74" s="9">
        <v>67</v>
      </c>
      <c r="AC74" s="12" t="s">
        <v>164</v>
      </c>
      <c r="AD74" s="10">
        <v>82615</v>
      </c>
      <c r="AE74" s="14">
        <f t="shared" si="6"/>
        <v>1.1327094233910563E-3</v>
      </c>
    </row>
    <row r="75" spans="2:31" ht="17.25">
      <c r="B75" s="1"/>
      <c r="C75" s="1"/>
      <c r="D75" s="1"/>
      <c r="AB75" s="9">
        <v>68</v>
      </c>
      <c r="AC75" s="13" t="s">
        <v>165</v>
      </c>
      <c r="AD75" s="10">
        <v>7746</v>
      </c>
      <c r="AE75" s="14">
        <f t="shared" si="6"/>
        <v>1.0620307684545327E-4</v>
      </c>
    </row>
    <row r="76" spans="2:31">
      <c r="B76" s="1"/>
      <c r="C76" s="1"/>
      <c r="D76" s="1"/>
      <c r="AB76" s="9">
        <v>69</v>
      </c>
      <c r="AC76" s="12" t="s">
        <v>166</v>
      </c>
      <c r="AD76" s="10">
        <v>72523</v>
      </c>
      <c r="AE76" s="14">
        <f t="shared" si="6"/>
        <v>9.9434104596731322E-4</v>
      </c>
    </row>
    <row r="77" spans="2:31" ht="24.75">
      <c r="B77" s="1"/>
      <c r="C77" s="1"/>
      <c r="D77" s="1"/>
      <c r="AB77" s="9">
        <v>70</v>
      </c>
      <c r="AC77" s="12" t="s">
        <v>167</v>
      </c>
      <c r="AD77" s="10">
        <v>72194</v>
      </c>
      <c r="AE77" s="14">
        <f t="shared" si="6"/>
        <v>9.8983022589473968E-4</v>
      </c>
    </row>
    <row r="78" spans="2:31">
      <c r="AB78" s="9">
        <v>71</v>
      </c>
      <c r="AC78" s="12" t="s">
        <v>168</v>
      </c>
      <c r="AD78" s="10">
        <v>68919</v>
      </c>
      <c r="AE78" s="14">
        <f t="shared" si="6"/>
        <v>9.4492768565863591E-4</v>
      </c>
    </row>
    <row r="79" spans="2:31">
      <c r="AB79" s="9">
        <v>72</v>
      </c>
      <c r="AC79" s="12" t="s">
        <v>65</v>
      </c>
      <c r="AD79" s="10">
        <v>68175</v>
      </c>
      <c r="AE79" s="14">
        <f t="shared" si="6"/>
        <v>9.3472692537293787E-4</v>
      </c>
    </row>
    <row r="80" spans="2:31">
      <c r="AB80" s="9">
        <v>73</v>
      </c>
      <c r="AC80" s="12" t="s">
        <v>169</v>
      </c>
      <c r="AD80" s="10">
        <v>66502</v>
      </c>
      <c r="AE80" s="14">
        <f t="shared" si="6"/>
        <v>9.1178892542942598E-4</v>
      </c>
    </row>
    <row r="81" spans="28:31">
      <c r="AB81" s="9">
        <v>74</v>
      </c>
      <c r="AC81" s="12" t="s">
        <v>66</v>
      </c>
      <c r="AD81" s="10">
        <v>66324</v>
      </c>
      <c r="AE81" s="14">
        <f t="shared" si="6"/>
        <v>9.0934842095247127E-4</v>
      </c>
    </row>
    <row r="82" spans="28:31">
      <c r="AB82" s="9">
        <v>75</v>
      </c>
      <c r="AC82" s="12" t="s">
        <v>67</v>
      </c>
      <c r="AD82" s="10">
        <v>63171</v>
      </c>
      <c r="AE82" s="14">
        <f t="shared" si="6"/>
        <v>8.6611858603203315E-4</v>
      </c>
    </row>
    <row r="83" spans="28:31">
      <c r="AB83" s="9">
        <v>76</v>
      </c>
      <c r="AC83" s="12" t="s">
        <v>170</v>
      </c>
      <c r="AD83" s="10">
        <v>59468</v>
      </c>
      <c r="AE83" s="14">
        <f t="shared" si="6"/>
        <v>8.1534786649179131E-4</v>
      </c>
    </row>
    <row r="84" spans="28:31">
      <c r="AB84" s="9">
        <v>77</v>
      </c>
      <c r="AC84" s="12" t="s">
        <v>171</v>
      </c>
      <c r="AD84" s="10">
        <v>58109</v>
      </c>
      <c r="AE84" s="14">
        <f t="shared" si="6"/>
        <v>7.9671502613122178E-4</v>
      </c>
    </row>
    <row r="85" spans="28:31">
      <c r="AB85" s="9">
        <v>78</v>
      </c>
      <c r="AC85" s="12" t="s">
        <v>68</v>
      </c>
      <c r="AD85" s="10">
        <v>55122</v>
      </c>
      <c r="AE85" s="14">
        <f t="shared" si="6"/>
        <v>7.5576116729603345E-4</v>
      </c>
    </row>
    <row r="86" spans="28:31">
      <c r="AB86" s="9">
        <v>79</v>
      </c>
      <c r="AC86" s="12" t="s">
        <v>69</v>
      </c>
      <c r="AD86" s="10">
        <v>54567</v>
      </c>
      <c r="AE86" s="14">
        <f t="shared" si="6"/>
        <v>7.481517291796861E-4</v>
      </c>
    </row>
    <row r="87" spans="28:31">
      <c r="AB87" s="9">
        <v>80</v>
      </c>
      <c r="AC87" s="12" t="s">
        <v>172</v>
      </c>
      <c r="AD87" s="10">
        <v>52418</v>
      </c>
      <c r="AE87" s="14">
        <f t="shared" si="6"/>
        <v>7.1868743636521683E-4</v>
      </c>
    </row>
    <row r="88" spans="28:31">
      <c r="AB88" s="9">
        <v>81</v>
      </c>
      <c r="AC88" s="12" t="s">
        <v>173</v>
      </c>
      <c r="AD88" s="10">
        <v>51991</v>
      </c>
      <c r="AE88" s="14">
        <f t="shared" si="6"/>
        <v>7.1283296776038739E-4</v>
      </c>
    </row>
    <row r="89" spans="28:31">
      <c r="AB89" s="9">
        <v>82</v>
      </c>
      <c r="AC89" s="12" t="s">
        <v>174</v>
      </c>
      <c r="AD89" s="10">
        <v>50441</v>
      </c>
      <c r="AE89" s="14">
        <f t="shared" si="6"/>
        <v>6.915813838318498E-4</v>
      </c>
    </row>
    <row r="90" spans="28:31">
      <c r="AB90" s="9">
        <v>83</v>
      </c>
      <c r="AC90" s="12" t="s">
        <v>175</v>
      </c>
      <c r="AD90" s="10">
        <v>48847</v>
      </c>
      <c r="AE90" s="14">
        <f t="shared" si="6"/>
        <v>6.6972652913372787E-4</v>
      </c>
    </row>
    <row r="91" spans="28:31">
      <c r="AB91" s="9">
        <v>84</v>
      </c>
      <c r="AC91" s="12" t="s">
        <v>176</v>
      </c>
      <c r="AD91" s="10">
        <v>47184</v>
      </c>
      <c r="AE91" s="14">
        <f t="shared" si="6"/>
        <v>6.4692563618330332E-4</v>
      </c>
    </row>
    <row r="92" spans="28:31">
      <c r="AB92" s="9">
        <v>85</v>
      </c>
      <c r="AC92" s="12" t="s">
        <v>70</v>
      </c>
      <c r="AD92" s="10">
        <v>4411</v>
      </c>
      <c r="AE92" s="14">
        <f t="shared" si="6"/>
        <v>6.0477894650825506E-5</v>
      </c>
    </row>
    <row r="93" spans="28:31">
      <c r="AB93" s="9">
        <v>86</v>
      </c>
      <c r="AC93" s="12" t="s">
        <v>177</v>
      </c>
      <c r="AD93" s="10">
        <v>44009</v>
      </c>
      <c r="AE93" s="14">
        <f t="shared" si="6"/>
        <v>6.0339416587807293E-4</v>
      </c>
    </row>
    <row r="94" spans="28:31">
      <c r="AB94" s="9">
        <v>87</v>
      </c>
      <c r="AC94" s="12" t="s">
        <v>71</v>
      </c>
      <c r="AD94" s="10">
        <v>43264</v>
      </c>
      <c r="AE94" s="14">
        <f t="shared" si="6"/>
        <v>5.9317969489306615E-4</v>
      </c>
    </row>
    <row r="95" spans="28:31">
      <c r="AB95" s="9">
        <v>88</v>
      </c>
      <c r="AC95" s="12" t="s">
        <v>178</v>
      </c>
      <c r="AD95" s="10">
        <v>42749</v>
      </c>
      <c r="AE95" s="14">
        <f t="shared" si="6"/>
        <v>5.8611868474906816E-4</v>
      </c>
    </row>
    <row r="96" spans="28:31">
      <c r="AB96" s="9">
        <v>89</v>
      </c>
      <c r="AC96" s="12" t="s">
        <v>179</v>
      </c>
      <c r="AD96" s="10">
        <v>41869</v>
      </c>
      <c r="AE96" s="14">
        <f t="shared" si="6"/>
        <v>5.7405326935738225E-4</v>
      </c>
    </row>
    <row r="97" spans="28:31" ht="36.75">
      <c r="AB97" s="9">
        <v>90</v>
      </c>
      <c r="AC97" s="12" t="s">
        <v>180</v>
      </c>
      <c r="AD97" s="10">
        <v>41615</v>
      </c>
      <c r="AE97" s="14">
        <f t="shared" si="6"/>
        <v>5.7057075173296381E-4</v>
      </c>
    </row>
    <row r="98" spans="28:31">
      <c r="AB98" s="9">
        <v>91</v>
      </c>
      <c r="AC98" s="12" t="s">
        <v>181</v>
      </c>
      <c r="AD98" s="10">
        <v>38743</v>
      </c>
      <c r="AE98" s="14">
        <f t="shared" si="6"/>
        <v>5.3119362331827992E-4</v>
      </c>
    </row>
    <row r="99" spans="28:31">
      <c r="AB99" s="9">
        <v>92</v>
      </c>
      <c r="AC99" s="12" t="s">
        <v>182</v>
      </c>
      <c r="AD99" s="10">
        <v>37745</v>
      </c>
      <c r="AE99" s="14">
        <f t="shared" si="6"/>
        <v>5.1751034540816344E-4</v>
      </c>
    </row>
    <row r="100" spans="28:31">
      <c r="AB100" s="9">
        <v>93</v>
      </c>
      <c r="AC100" s="12" t="s">
        <v>183</v>
      </c>
      <c r="AD100" s="10">
        <v>37556</v>
      </c>
      <c r="AE100" s="14">
        <f t="shared" si="6"/>
        <v>5.1491902323881264E-4</v>
      </c>
    </row>
    <row r="101" spans="28:31" ht="24.75">
      <c r="AB101" s="9">
        <v>94</v>
      </c>
      <c r="AC101" s="12" t="s">
        <v>72</v>
      </c>
      <c r="AD101" s="10">
        <v>3618</v>
      </c>
      <c r="AE101" s="14">
        <f t="shared" si="6"/>
        <v>4.9605310098999474E-5</v>
      </c>
    </row>
    <row r="102" spans="28:31">
      <c r="AB102" s="9">
        <v>95</v>
      </c>
      <c r="AC102" s="12" t="s">
        <v>184</v>
      </c>
      <c r="AD102" s="10">
        <v>35489</v>
      </c>
      <c r="AE102" s="14">
        <f t="shared" si="6"/>
        <v>4.8657900776765957E-4</v>
      </c>
    </row>
    <row r="103" spans="28:31">
      <c r="AB103" s="9">
        <v>96</v>
      </c>
      <c r="AC103" s="12" t="s">
        <v>185</v>
      </c>
      <c r="AD103" s="10">
        <v>34831</v>
      </c>
      <c r="AE103" s="14">
        <f t="shared" si="6"/>
        <v>4.7755736762251265E-4</v>
      </c>
    </row>
    <row r="104" spans="28:31">
      <c r="AB104" s="9">
        <v>97</v>
      </c>
      <c r="AC104" s="12" t="s">
        <v>186</v>
      </c>
      <c r="AD104" s="10">
        <v>33157</v>
      </c>
      <c r="AE104" s="14">
        <f t="shared" si="6"/>
        <v>4.5460565697969196E-4</v>
      </c>
    </row>
    <row r="105" spans="28:31">
      <c r="AB105" s="9">
        <v>98</v>
      </c>
      <c r="AC105" s="12" t="s">
        <v>73</v>
      </c>
      <c r="AD105" s="10">
        <v>31907</v>
      </c>
      <c r="AE105" s="14">
        <f t="shared" si="6"/>
        <v>4.3746728284377453E-4</v>
      </c>
    </row>
    <row r="106" spans="28:31">
      <c r="AB106" s="9">
        <v>99</v>
      </c>
      <c r="AC106" s="12" t="s">
        <v>187</v>
      </c>
      <c r="AD106" s="10">
        <v>29334</v>
      </c>
      <c r="AE106" s="14">
        <f t="shared" si="6"/>
        <v>4.0218965352240206E-4</v>
      </c>
    </row>
    <row r="107" spans="28:31">
      <c r="AB107" s="9">
        <v>100</v>
      </c>
      <c r="AC107" s="12" t="s">
        <v>188</v>
      </c>
      <c r="AD107" s="10">
        <v>27684</v>
      </c>
      <c r="AE107" s="14">
        <f t="shared" si="6"/>
        <v>3.7956699966299102E-4</v>
      </c>
    </row>
    <row r="108" spans="28:31">
      <c r="AB108" s="9">
        <v>101</v>
      </c>
      <c r="AC108" s="12" t="s">
        <v>74</v>
      </c>
      <c r="AD108" s="10">
        <v>27441</v>
      </c>
      <c r="AE108" s="14">
        <f t="shared" si="6"/>
        <v>3.7623529973096866E-4</v>
      </c>
    </row>
    <row r="109" spans="28:31">
      <c r="AB109" s="9">
        <v>102</v>
      </c>
      <c r="AC109" s="12" t="s">
        <v>189</v>
      </c>
      <c r="AD109" s="10">
        <v>27318</v>
      </c>
      <c r="AE109" s="14">
        <f t="shared" si="6"/>
        <v>3.7454888371599436E-4</v>
      </c>
    </row>
    <row r="110" spans="28:31">
      <c r="AB110" s="9">
        <v>103</v>
      </c>
      <c r="AC110" s="12" t="s">
        <v>190</v>
      </c>
      <c r="AD110" s="10">
        <v>26709</v>
      </c>
      <c r="AE110" s="14">
        <f t="shared" si="6"/>
        <v>3.661990678369754E-4</v>
      </c>
    </row>
    <row r="111" spans="28:31">
      <c r="AB111" s="9">
        <v>104</v>
      </c>
      <c r="AC111" s="12" t="s">
        <v>75</v>
      </c>
      <c r="AD111" s="10">
        <v>26195</v>
      </c>
      <c r="AE111" s="14">
        <f t="shared" si="6"/>
        <v>3.5915176839228615E-4</v>
      </c>
    </row>
    <row r="112" spans="28:31">
      <c r="AB112" s="9">
        <v>105</v>
      </c>
      <c r="AC112" s="12" t="s">
        <v>191</v>
      </c>
      <c r="AD112" s="10">
        <v>2313</v>
      </c>
      <c r="AE112" s="14">
        <f t="shared" si="6"/>
        <v>3.1712847501101657E-5</v>
      </c>
    </row>
    <row r="113" spans="28:31">
      <c r="AB113" s="9">
        <v>106</v>
      </c>
      <c r="AC113" s="12" t="s">
        <v>76</v>
      </c>
      <c r="AD113" s="10">
        <v>21364</v>
      </c>
      <c r="AE113" s="14">
        <f t="shared" si="6"/>
        <v>2.9291538003179237E-4</v>
      </c>
    </row>
    <row r="114" spans="28:31">
      <c r="AB114" s="9">
        <v>107</v>
      </c>
      <c r="AC114" s="12" t="s">
        <v>192</v>
      </c>
      <c r="AD114" s="10">
        <v>2131</v>
      </c>
      <c r="AE114" s="14">
        <f t="shared" si="6"/>
        <v>2.9217500226912072E-5</v>
      </c>
    </row>
    <row r="115" spans="28:31">
      <c r="AB115" s="9">
        <v>108</v>
      </c>
      <c r="AC115" s="12" t="s">
        <v>193</v>
      </c>
      <c r="AD115" s="10">
        <v>21154</v>
      </c>
      <c r="AE115" s="14">
        <f t="shared" si="6"/>
        <v>2.9003613317695826E-4</v>
      </c>
    </row>
    <row r="116" spans="28:31" ht="24.75">
      <c r="AB116" s="9">
        <v>109</v>
      </c>
      <c r="AC116" s="12" t="s">
        <v>194</v>
      </c>
      <c r="AD116" s="10">
        <v>20966</v>
      </c>
      <c r="AE116" s="14">
        <f t="shared" si="6"/>
        <v>2.8745852170691626E-4</v>
      </c>
    </row>
    <row r="117" spans="28:31">
      <c r="AB117" s="9">
        <v>110</v>
      </c>
      <c r="AC117" s="12" t="s">
        <v>195</v>
      </c>
      <c r="AD117" s="10">
        <v>20047</v>
      </c>
      <c r="AE117" s="14">
        <f t="shared" si="6"/>
        <v>2.7485838904218974E-4</v>
      </c>
    </row>
    <row r="118" spans="28:31" ht="24.75">
      <c r="AB118" s="9">
        <v>111</v>
      </c>
      <c r="AC118" s="12" t="s">
        <v>196</v>
      </c>
      <c r="AD118" s="10">
        <v>20003</v>
      </c>
      <c r="AE118" s="14">
        <f t="shared" si="6"/>
        <v>2.7425511827260546E-4</v>
      </c>
    </row>
    <row r="119" spans="28:31">
      <c r="AB119" s="9">
        <v>112</v>
      </c>
      <c r="AC119" s="12" t="s">
        <v>197</v>
      </c>
      <c r="AD119" s="10">
        <v>1981</v>
      </c>
      <c r="AE119" s="14">
        <f t="shared" si="6"/>
        <v>2.716089533060198E-5</v>
      </c>
    </row>
    <row r="120" spans="28:31">
      <c r="AB120" s="9">
        <v>113</v>
      </c>
      <c r="AC120" s="12" t="s">
        <v>198</v>
      </c>
      <c r="AD120" s="10">
        <v>19398</v>
      </c>
      <c r="AE120" s="14">
        <f t="shared" si="6"/>
        <v>2.6596014519082142E-4</v>
      </c>
    </row>
    <row r="121" spans="28:31">
      <c r="AB121" s="9">
        <v>114</v>
      </c>
      <c r="AC121" s="12" t="s">
        <v>77</v>
      </c>
      <c r="AD121" s="10">
        <v>18886</v>
      </c>
      <c r="AE121" s="14">
        <f t="shared" si="6"/>
        <v>2.5894026714474961E-4</v>
      </c>
    </row>
    <row r="122" spans="28:31" ht="24.75">
      <c r="AB122" s="9">
        <v>115</v>
      </c>
      <c r="AC122" s="12" t="s">
        <v>199</v>
      </c>
      <c r="AD122" s="10">
        <v>16605</v>
      </c>
      <c r="AE122" s="14">
        <f t="shared" si="6"/>
        <v>2.2766616202152745E-4</v>
      </c>
    </row>
    <row r="123" spans="28:31">
      <c r="AB123" s="9">
        <v>116</v>
      </c>
      <c r="AC123" s="12" t="s">
        <v>78</v>
      </c>
      <c r="AD123" s="10">
        <v>15018</v>
      </c>
      <c r="AE123" s="14">
        <f t="shared" si="6"/>
        <v>2.0590728221856665E-4</v>
      </c>
    </row>
    <row r="124" spans="28:31">
      <c r="AB124" s="9">
        <v>117</v>
      </c>
      <c r="AC124" s="12" t="s">
        <v>79</v>
      </c>
      <c r="AD124" s="10">
        <v>14785</v>
      </c>
      <c r="AE124" s="14">
        <f t="shared" si="6"/>
        <v>2.0271268927963163E-4</v>
      </c>
    </row>
    <row r="125" spans="28:31">
      <c r="AB125" s="9">
        <v>118</v>
      </c>
      <c r="AC125" s="12" t="s">
        <v>200</v>
      </c>
      <c r="AD125" s="10">
        <v>14273</v>
      </c>
      <c r="AE125" s="14">
        <f t="shared" si="6"/>
        <v>1.9569281123355984E-4</v>
      </c>
    </row>
    <row r="126" spans="28:31">
      <c r="AB126" s="9">
        <v>119</v>
      </c>
      <c r="AC126" s="12" t="s">
        <v>201</v>
      </c>
      <c r="AD126" s="10">
        <v>14222</v>
      </c>
      <c r="AE126" s="14">
        <f t="shared" si="6"/>
        <v>1.9499356556881441E-4</v>
      </c>
    </row>
    <row r="127" spans="28:31">
      <c r="AB127" s="9">
        <v>120</v>
      </c>
      <c r="AC127" s="12" t="s">
        <v>202</v>
      </c>
      <c r="AD127" s="10">
        <v>14174</v>
      </c>
      <c r="AE127" s="14">
        <f t="shared" si="6"/>
        <v>1.9433545200199517E-4</v>
      </c>
    </row>
    <row r="128" spans="28:31">
      <c r="AB128" s="9">
        <v>121</v>
      </c>
      <c r="AC128" s="12" t="s">
        <v>80</v>
      </c>
      <c r="AD128" s="10">
        <v>1396</v>
      </c>
      <c r="AE128" s="14">
        <f t="shared" si="6"/>
        <v>1.914013623499261E-5</v>
      </c>
    </row>
    <row r="129" spans="28:31">
      <c r="AB129" s="9">
        <v>122</v>
      </c>
      <c r="AC129" s="12" t="s">
        <v>203</v>
      </c>
      <c r="AD129" s="10">
        <v>1395</v>
      </c>
      <c r="AE129" s="14">
        <f t="shared" si="6"/>
        <v>1.9126425535683879E-5</v>
      </c>
    </row>
    <row r="130" spans="28:31">
      <c r="AB130" s="9">
        <v>123</v>
      </c>
      <c r="AC130" s="12" t="s">
        <v>81</v>
      </c>
      <c r="AD130" s="10">
        <v>1379</v>
      </c>
      <c r="AE130" s="14">
        <f t="shared" si="6"/>
        <v>1.8907054346744133E-5</v>
      </c>
    </row>
    <row r="131" spans="28:31">
      <c r="AB131" s="9">
        <v>124</v>
      </c>
      <c r="AC131" s="12" t="s">
        <v>82</v>
      </c>
      <c r="AD131" s="10">
        <v>13049</v>
      </c>
      <c r="AE131" s="14">
        <f t="shared" si="6"/>
        <v>1.7891091527966947E-4</v>
      </c>
    </row>
    <row r="132" spans="28:31">
      <c r="AB132" s="9">
        <v>125</v>
      </c>
      <c r="AC132" s="12" t="s">
        <v>204</v>
      </c>
      <c r="AD132" s="10">
        <v>12126</v>
      </c>
      <c r="AE132" s="14">
        <f t="shared" si="6"/>
        <v>1.6625593981770803E-4</v>
      </c>
    </row>
    <row r="133" spans="28:31">
      <c r="AB133" s="9">
        <v>126</v>
      </c>
      <c r="AC133" s="12" t="s">
        <v>83</v>
      </c>
      <c r="AD133" s="10">
        <v>1195</v>
      </c>
      <c r="AE133" s="14">
        <f t="shared" si="6"/>
        <v>1.6384285673937086E-5</v>
      </c>
    </row>
    <row r="134" spans="28:31" ht="24.75">
      <c r="AB134" s="9">
        <v>127</v>
      </c>
      <c r="AC134" s="12" t="s">
        <v>205</v>
      </c>
      <c r="AD134" s="10">
        <v>11182</v>
      </c>
      <c r="AE134" s="14">
        <f t="shared" si="6"/>
        <v>1.5331303967026317E-4</v>
      </c>
    </row>
    <row r="135" spans="28:31" ht="24.75">
      <c r="AB135" s="9">
        <v>128</v>
      </c>
      <c r="AC135" s="12" t="s">
        <v>206</v>
      </c>
      <c r="AD135" s="10">
        <v>11636</v>
      </c>
      <c r="AE135" s="14">
        <f t="shared" si="6"/>
        <v>1.5953769715642839E-4</v>
      </c>
    </row>
    <row r="136" spans="28:31" ht="24.75">
      <c r="AB136" s="9">
        <v>129</v>
      </c>
      <c r="AC136" s="12" t="s">
        <v>207</v>
      </c>
      <c r="AD136" s="10">
        <v>11283</v>
      </c>
      <c r="AE136" s="14">
        <f t="shared" ref="AE136:AE198" si="7">AD136/$AD$4</f>
        <v>1.546978203004453E-4</v>
      </c>
    </row>
    <row r="137" spans="28:31">
      <c r="AB137" s="9">
        <v>130</v>
      </c>
      <c r="AC137" s="12" t="s">
        <v>84</v>
      </c>
      <c r="AD137" s="10">
        <v>11182</v>
      </c>
      <c r="AE137" s="14">
        <f t="shared" si="7"/>
        <v>1.5331303967026317E-4</v>
      </c>
    </row>
    <row r="138" spans="28:31">
      <c r="AB138" s="9">
        <v>131</v>
      </c>
      <c r="AC138" s="12" t="s">
        <v>208</v>
      </c>
      <c r="AD138" s="10">
        <v>11031</v>
      </c>
      <c r="AE138" s="14">
        <f t="shared" si="7"/>
        <v>1.5124272407464435E-4</v>
      </c>
    </row>
    <row r="139" spans="28:31">
      <c r="AB139" s="9">
        <v>132</v>
      </c>
      <c r="AC139" s="12" t="s">
        <v>85</v>
      </c>
      <c r="AD139" s="10">
        <v>10953</v>
      </c>
      <c r="AE139" s="14">
        <f t="shared" si="7"/>
        <v>1.501732895285631E-4</v>
      </c>
    </row>
    <row r="140" spans="28:31">
      <c r="AB140" s="9">
        <v>133</v>
      </c>
      <c r="AC140" s="12" t="s">
        <v>209</v>
      </c>
      <c r="AD140" s="10">
        <v>10912</v>
      </c>
      <c r="AE140" s="14">
        <f t="shared" si="7"/>
        <v>1.49611150856905E-4</v>
      </c>
    </row>
    <row r="141" spans="28:31">
      <c r="AB141" s="9">
        <v>134</v>
      </c>
      <c r="AC141" s="12" t="s">
        <v>86</v>
      </c>
      <c r="AD141" s="10">
        <v>10646</v>
      </c>
      <c r="AE141" s="14">
        <f t="shared" si="7"/>
        <v>1.4596410484078175E-4</v>
      </c>
    </row>
    <row r="142" spans="28:31">
      <c r="AB142" s="9">
        <v>135</v>
      </c>
      <c r="AC142" s="12" t="s">
        <v>210</v>
      </c>
      <c r="AD142" s="10">
        <v>10499</v>
      </c>
      <c r="AE142" s="14">
        <f t="shared" si="7"/>
        <v>1.4394863204239788E-4</v>
      </c>
    </row>
    <row r="143" spans="28:31">
      <c r="AB143" s="9">
        <v>136</v>
      </c>
      <c r="AC143" s="12" t="s">
        <v>211</v>
      </c>
      <c r="AD143" s="10">
        <v>10103</v>
      </c>
      <c r="AE143" s="14">
        <f t="shared" si="7"/>
        <v>1.3851919511613921E-4</v>
      </c>
    </row>
    <row r="144" spans="28:31">
      <c r="AB144" s="9">
        <v>137</v>
      </c>
      <c r="AC144" s="12" t="s">
        <v>212</v>
      </c>
      <c r="AD144" s="10">
        <v>974</v>
      </c>
      <c r="AE144" s="14">
        <f t="shared" si="7"/>
        <v>1.335422112670688E-5</v>
      </c>
    </row>
    <row r="145" spans="28:31">
      <c r="AB145" s="9">
        <v>138</v>
      </c>
      <c r="AC145" s="12" t="s">
        <v>87</v>
      </c>
      <c r="AD145" s="10">
        <v>8939</v>
      </c>
      <c r="AE145" s="14">
        <f t="shared" si="7"/>
        <v>1.225599411207729E-4</v>
      </c>
    </row>
    <row r="146" spans="28:31">
      <c r="AB146" s="9">
        <v>139</v>
      </c>
      <c r="AC146" s="12" t="s">
        <v>88</v>
      </c>
      <c r="AD146" s="10">
        <v>8577</v>
      </c>
      <c r="AE146" s="14">
        <f t="shared" si="7"/>
        <v>1.1759666797101119E-4</v>
      </c>
    </row>
    <row r="147" spans="28:31">
      <c r="AB147" s="9">
        <v>140</v>
      </c>
      <c r="AC147" s="12" t="s">
        <v>213</v>
      </c>
      <c r="AD147" s="10">
        <v>8406</v>
      </c>
      <c r="AE147" s="14">
        <f t="shared" si="7"/>
        <v>1.1525213838921769E-4</v>
      </c>
    </row>
    <row r="148" spans="28:31">
      <c r="AB148" s="9">
        <v>141</v>
      </c>
      <c r="AC148" s="12" t="s">
        <v>89</v>
      </c>
      <c r="AD148" s="10">
        <v>8257</v>
      </c>
      <c r="AE148" s="14">
        <f t="shared" si="7"/>
        <v>1.1320924419221633E-4</v>
      </c>
    </row>
    <row r="149" spans="28:31" ht="24.75">
      <c r="AB149" s="9">
        <v>142</v>
      </c>
      <c r="AC149" s="12" t="s">
        <v>214</v>
      </c>
      <c r="AD149" s="10">
        <v>7955</v>
      </c>
      <c r="AE149" s="14">
        <f t="shared" si="7"/>
        <v>1.0906861300097867E-4</v>
      </c>
    </row>
    <row r="150" spans="28:31">
      <c r="AB150" s="9">
        <v>143</v>
      </c>
      <c r="AC150" s="12" t="s">
        <v>90</v>
      </c>
      <c r="AD150" s="10">
        <v>7479</v>
      </c>
      <c r="AE150" s="14">
        <f t="shared" si="7"/>
        <v>1.0254232013002131E-4</v>
      </c>
    </row>
    <row r="151" spans="28:31">
      <c r="AB151" s="9">
        <v>144</v>
      </c>
      <c r="AC151" s="12" t="s">
        <v>91</v>
      </c>
      <c r="AD151" s="10">
        <v>7047</v>
      </c>
      <c r="AE151" s="14">
        <f t="shared" si="7"/>
        <v>9.6619298028648233E-5</v>
      </c>
    </row>
    <row r="152" spans="28:31">
      <c r="AB152" s="9">
        <v>145</v>
      </c>
      <c r="AC152" s="12" t="s">
        <v>215</v>
      </c>
      <c r="AD152" s="10">
        <v>6922</v>
      </c>
      <c r="AE152" s="14">
        <f t="shared" si="7"/>
        <v>9.4905460615056487E-5</v>
      </c>
    </row>
    <row r="153" spans="28:31">
      <c r="AB153" s="9">
        <v>146</v>
      </c>
      <c r="AC153" s="12" t="s">
        <v>216</v>
      </c>
      <c r="AD153" s="10">
        <v>675</v>
      </c>
      <c r="AE153" s="14">
        <f t="shared" si="7"/>
        <v>9.2547220333954241E-6</v>
      </c>
    </row>
    <row r="154" spans="28:31">
      <c r="AB154" s="9">
        <v>147</v>
      </c>
      <c r="AC154" s="12" t="s">
        <v>217</v>
      </c>
      <c r="AD154" s="10">
        <v>6551</v>
      </c>
      <c r="AE154" s="14">
        <f t="shared" si="7"/>
        <v>8.9818791171516186E-5</v>
      </c>
    </row>
    <row r="155" spans="28:31">
      <c r="AB155" s="9">
        <v>148</v>
      </c>
      <c r="AC155" s="12" t="s">
        <v>92</v>
      </c>
      <c r="AD155" s="10">
        <v>6512</v>
      </c>
      <c r="AE155" s="14">
        <f t="shared" si="7"/>
        <v>8.9284073898475563E-5</v>
      </c>
    </row>
    <row r="156" spans="28:31">
      <c r="AB156" s="9">
        <v>149</v>
      </c>
      <c r="AC156" s="12" t="s">
        <v>93</v>
      </c>
      <c r="AD156" s="10">
        <v>5492</v>
      </c>
      <c r="AE156" s="14">
        <f t="shared" si="7"/>
        <v>7.5299160603566916E-5</v>
      </c>
    </row>
    <row r="157" spans="28:31">
      <c r="AB157" s="9">
        <v>150</v>
      </c>
      <c r="AC157" s="12" t="s">
        <v>94</v>
      </c>
      <c r="AD157" s="10">
        <v>5352</v>
      </c>
      <c r="AE157" s="14">
        <f t="shared" si="7"/>
        <v>7.3379662700344162E-5</v>
      </c>
    </row>
    <row r="158" spans="28:31">
      <c r="AB158" s="9">
        <v>151</v>
      </c>
      <c r="AC158" s="12" t="s">
        <v>218</v>
      </c>
      <c r="AD158" s="10">
        <v>4714</v>
      </c>
      <c r="AE158" s="14">
        <f t="shared" si="7"/>
        <v>6.4632236541371899E-5</v>
      </c>
    </row>
    <row r="159" spans="28:31">
      <c r="AB159" s="9">
        <v>152</v>
      </c>
      <c r="AC159" s="12" t="s">
        <v>219</v>
      </c>
      <c r="AD159" s="10">
        <v>464</v>
      </c>
      <c r="AE159" s="14">
        <f t="shared" si="7"/>
        <v>6.3617644792525584E-6</v>
      </c>
    </row>
    <row r="160" spans="28:31">
      <c r="AB160" s="9">
        <v>153</v>
      </c>
      <c r="AC160" s="12" t="s">
        <v>95</v>
      </c>
      <c r="AD160" s="10">
        <v>4588</v>
      </c>
      <c r="AE160" s="14">
        <f t="shared" si="7"/>
        <v>6.2904688428471421E-5</v>
      </c>
    </row>
    <row r="161" spans="28:31">
      <c r="AB161" s="9">
        <v>154</v>
      </c>
      <c r="AC161" s="12" t="s">
        <v>96</v>
      </c>
      <c r="AD161" s="10">
        <v>4434</v>
      </c>
      <c r="AE161" s="14">
        <f t="shared" si="7"/>
        <v>6.079324073492639E-5</v>
      </c>
    </row>
    <row r="162" spans="28:31">
      <c r="AB162" s="9">
        <v>155</v>
      </c>
      <c r="AC162" s="12" t="s">
        <v>97</v>
      </c>
      <c r="AD162" s="10">
        <v>4126</v>
      </c>
      <c r="AE162" s="14">
        <f t="shared" si="7"/>
        <v>5.6570345347836329E-5</v>
      </c>
    </row>
    <row r="163" spans="28:31">
      <c r="AB163" s="9">
        <v>156</v>
      </c>
      <c r="AC163" s="12" t="s">
        <v>220</v>
      </c>
      <c r="AD163" s="10">
        <v>3981</v>
      </c>
      <c r="AE163" s="14">
        <f t="shared" si="7"/>
        <v>5.4582293948069905E-5</v>
      </c>
    </row>
    <row r="164" spans="28:31">
      <c r="AB164" s="9">
        <v>157</v>
      </c>
      <c r="AC164" s="12" t="s">
        <v>221</v>
      </c>
      <c r="AD164" s="10">
        <v>377</v>
      </c>
      <c r="AE164" s="14">
        <f t="shared" si="7"/>
        <v>5.1689336393927034E-6</v>
      </c>
    </row>
    <row r="165" spans="28:31">
      <c r="AB165" s="9">
        <v>158</v>
      </c>
      <c r="AC165" s="12" t="s">
        <v>98</v>
      </c>
      <c r="AD165" s="10">
        <v>357</v>
      </c>
      <c r="AE165" s="14">
        <f t="shared" si="7"/>
        <v>4.8947196532180245E-6</v>
      </c>
    </row>
    <row r="166" spans="28:31">
      <c r="AB166" s="9">
        <v>159</v>
      </c>
      <c r="AC166" s="12" t="s">
        <v>99</v>
      </c>
      <c r="AD166" s="10">
        <v>3437</v>
      </c>
      <c r="AE166" s="14">
        <f t="shared" si="7"/>
        <v>4.7123673524118628E-5</v>
      </c>
    </row>
    <row r="167" spans="28:31">
      <c r="AB167" s="9">
        <v>160</v>
      </c>
      <c r="AC167" s="12" t="s">
        <v>222</v>
      </c>
      <c r="AD167" s="10">
        <v>3379</v>
      </c>
      <c r="AE167" s="14">
        <f t="shared" si="7"/>
        <v>4.6328452964212059E-5</v>
      </c>
    </row>
    <row r="168" spans="28:31">
      <c r="AB168" s="9">
        <v>161</v>
      </c>
      <c r="AC168" s="12" t="s">
        <v>100</v>
      </c>
      <c r="AD168" s="10">
        <v>3133</v>
      </c>
      <c r="AE168" s="14">
        <f t="shared" si="7"/>
        <v>4.2955620934263504E-5</v>
      </c>
    </row>
    <row r="169" spans="28:31">
      <c r="AB169" s="9">
        <v>162</v>
      </c>
      <c r="AC169" s="12" t="s">
        <v>223</v>
      </c>
      <c r="AD169" s="10">
        <v>2914</v>
      </c>
      <c r="AE169" s="14">
        <f t="shared" si="7"/>
        <v>3.9952977785650766E-5</v>
      </c>
    </row>
    <row r="170" spans="28:31">
      <c r="AB170" s="9">
        <v>163</v>
      </c>
      <c r="AC170" s="12" t="s">
        <v>224</v>
      </c>
      <c r="AD170" s="10">
        <v>2498</v>
      </c>
      <c r="AE170" s="14">
        <f t="shared" si="7"/>
        <v>3.4249326873217435E-5</v>
      </c>
    </row>
    <row r="171" spans="28:31">
      <c r="AB171" s="9">
        <v>164</v>
      </c>
      <c r="AC171" s="12" t="s">
        <v>101</v>
      </c>
      <c r="AD171" s="10">
        <v>2267</v>
      </c>
      <c r="AE171" s="14">
        <f t="shared" si="7"/>
        <v>3.1082155332899895E-5</v>
      </c>
    </row>
    <row r="172" spans="28:31">
      <c r="AB172" s="9">
        <v>165</v>
      </c>
      <c r="AC172" s="12" t="s">
        <v>102</v>
      </c>
      <c r="AD172" s="10">
        <v>2115</v>
      </c>
      <c r="AE172" s="14">
        <f t="shared" si="7"/>
        <v>2.899812903797233E-5</v>
      </c>
    </row>
    <row r="173" spans="28:31">
      <c r="AB173" s="9">
        <v>166</v>
      </c>
      <c r="AC173" s="12" t="s">
        <v>103</v>
      </c>
      <c r="AD173" s="10">
        <v>2111</v>
      </c>
      <c r="AE173" s="14">
        <f t="shared" si="7"/>
        <v>2.8943286240737395E-5</v>
      </c>
    </row>
    <row r="174" spans="28:31">
      <c r="AB174" s="9">
        <v>167</v>
      </c>
      <c r="AC174" s="12" t="s">
        <v>225</v>
      </c>
      <c r="AD174" s="10">
        <v>1894</v>
      </c>
      <c r="AE174" s="14">
        <f t="shared" si="7"/>
        <v>2.5968064490742126E-5</v>
      </c>
    </row>
    <row r="175" spans="28:31" ht="36.75">
      <c r="AB175" s="9">
        <v>168</v>
      </c>
      <c r="AC175" s="12" t="s">
        <v>226</v>
      </c>
      <c r="AD175" s="10">
        <v>178</v>
      </c>
      <c r="AE175" s="14">
        <f t="shared" si="7"/>
        <v>2.4405044769546454E-6</v>
      </c>
    </row>
    <row r="176" spans="28:31">
      <c r="AB176" s="9">
        <v>169</v>
      </c>
      <c r="AC176" s="12" t="s">
        <v>104</v>
      </c>
      <c r="AD176" s="10">
        <v>1743</v>
      </c>
      <c r="AE176" s="14">
        <f t="shared" si="7"/>
        <v>2.3897748895123295E-5</v>
      </c>
    </row>
    <row r="177" spans="28:31">
      <c r="AB177" s="9">
        <v>170</v>
      </c>
      <c r="AC177" s="12" t="s">
        <v>227</v>
      </c>
      <c r="AD177" s="10">
        <v>1636</v>
      </c>
      <c r="AE177" s="14">
        <f t="shared" si="7"/>
        <v>2.2430704069088764E-5</v>
      </c>
    </row>
    <row r="178" spans="28:31">
      <c r="AB178" s="9">
        <v>171</v>
      </c>
      <c r="AC178" s="12" t="s">
        <v>228</v>
      </c>
      <c r="AD178" s="10">
        <v>1592</v>
      </c>
      <c r="AE178" s="14">
        <f t="shared" si="7"/>
        <v>2.1827433299504468E-5</v>
      </c>
    </row>
    <row r="179" spans="28:31">
      <c r="AB179" s="9">
        <v>172</v>
      </c>
      <c r="AC179" s="12" t="s">
        <v>229</v>
      </c>
      <c r="AD179" s="10">
        <v>1405</v>
      </c>
      <c r="AE179" s="14">
        <f t="shared" si="7"/>
        <v>1.9263532528771217E-5</v>
      </c>
    </row>
    <row r="180" spans="28:31" ht="24.75">
      <c r="AB180" s="9">
        <v>173</v>
      </c>
      <c r="AC180" s="12" t="s">
        <v>230</v>
      </c>
      <c r="AD180" s="10">
        <v>1398</v>
      </c>
      <c r="AE180" s="14">
        <f t="shared" si="7"/>
        <v>1.9167557633610079E-5</v>
      </c>
    </row>
    <row r="181" spans="28:31">
      <c r="AB181" s="9">
        <v>174</v>
      </c>
      <c r="AC181" s="12" t="s">
        <v>231</v>
      </c>
      <c r="AD181" s="10">
        <v>1385</v>
      </c>
      <c r="AE181" s="14">
        <f t="shared" si="7"/>
        <v>1.8989318542596537E-5</v>
      </c>
    </row>
    <row r="182" spans="28:31" ht="24.75">
      <c r="AB182" s="9">
        <v>175</v>
      </c>
      <c r="AC182" s="12" t="s">
        <v>232</v>
      </c>
      <c r="AD182" s="10">
        <v>1184</v>
      </c>
      <c r="AE182" s="14">
        <f t="shared" si="7"/>
        <v>1.6233467981541013E-5</v>
      </c>
    </row>
    <row r="183" spans="28:31" ht="24.75">
      <c r="AB183" s="9">
        <v>176</v>
      </c>
      <c r="AC183" s="12" t="s">
        <v>105</v>
      </c>
      <c r="AD183" s="10">
        <v>1155</v>
      </c>
      <c r="AE183" s="14">
        <f t="shared" si="7"/>
        <v>1.5835857701587725E-5</v>
      </c>
    </row>
    <row r="184" spans="28:31">
      <c r="AB184" s="9">
        <v>177</v>
      </c>
      <c r="AC184" s="12" t="s">
        <v>106</v>
      </c>
      <c r="AD184" s="10">
        <v>1027</v>
      </c>
      <c r="AE184" s="14">
        <f t="shared" si="7"/>
        <v>1.4080888190069778E-5</v>
      </c>
    </row>
    <row r="185" spans="28:31">
      <c r="AB185" s="9">
        <v>178</v>
      </c>
      <c r="AC185" s="12" t="s">
        <v>233</v>
      </c>
      <c r="AD185" s="10">
        <v>965</v>
      </c>
      <c r="AE185" s="14">
        <f t="shared" si="7"/>
        <v>1.3230824832928274E-5</v>
      </c>
    </row>
    <row r="186" spans="28:31" ht="24.75">
      <c r="AB186" s="9">
        <v>179</v>
      </c>
      <c r="AC186" s="12" t="s">
        <v>234</v>
      </c>
      <c r="AD186" s="10">
        <v>903</v>
      </c>
      <c r="AE186" s="14">
        <f t="shared" si="7"/>
        <v>1.2380761475786768E-5</v>
      </c>
    </row>
    <row r="187" spans="28:31">
      <c r="AB187" s="9">
        <v>180</v>
      </c>
      <c r="AC187" s="12" t="s">
        <v>108</v>
      </c>
      <c r="AD187" s="10">
        <v>786</v>
      </c>
      <c r="AE187" s="14">
        <f t="shared" si="7"/>
        <v>1.0776609656664894E-5</v>
      </c>
    </row>
    <row r="188" spans="28:31" ht="36.75">
      <c r="AB188" s="9">
        <v>181</v>
      </c>
      <c r="AC188" s="12" t="s">
        <v>235</v>
      </c>
      <c r="AD188" s="10">
        <v>775</v>
      </c>
      <c r="AE188" s="14">
        <f t="shared" si="7"/>
        <v>1.062579196426882E-5</v>
      </c>
    </row>
    <row r="189" spans="28:31">
      <c r="AB189" s="9">
        <v>182</v>
      </c>
      <c r="AC189" s="12" t="s">
        <v>107</v>
      </c>
      <c r="AD189" s="10">
        <v>773</v>
      </c>
      <c r="AE189" s="14">
        <f t="shared" si="7"/>
        <v>1.0598370565651353E-5</v>
      </c>
    </row>
    <row r="190" spans="28:31">
      <c r="AB190" s="9">
        <v>183</v>
      </c>
      <c r="AC190" s="12" t="s">
        <v>236</v>
      </c>
      <c r="AD190" s="10">
        <v>620</v>
      </c>
      <c r="AE190" s="14">
        <f t="shared" si="7"/>
        <v>8.5006335714150566E-6</v>
      </c>
    </row>
    <row r="191" spans="28:31">
      <c r="AB191" s="9">
        <v>184</v>
      </c>
      <c r="AC191" s="12" t="s">
        <v>109</v>
      </c>
      <c r="AD191" s="10">
        <v>520</v>
      </c>
      <c r="AE191" s="14">
        <f t="shared" si="7"/>
        <v>7.1295636405416603E-6</v>
      </c>
    </row>
    <row r="192" spans="28:31">
      <c r="AB192" s="9">
        <v>185</v>
      </c>
      <c r="AC192" s="12" t="s">
        <v>110</v>
      </c>
      <c r="AD192" s="10">
        <v>403</v>
      </c>
      <c r="AE192" s="14">
        <f t="shared" si="7"/>
        <v>5.5254118214197871E-6</v>
      </c>
    </row>
    <row r="193" spans="28:31" ht="24.75">
      <c r="AB193" s="9">
        <v>186</v>
      </c>
      <c r="AC193" s="12" t="s">
        <v>237</v>
      </c>
      <c r="AD193" s="10">
        <v>350</v>
      </c>
      <c r="AE193" s="14">
        <f t="shared" si="7"/>
        <v>4.798744758056887E-6</v>
      </c>
    </row>
    <row r="194" spans="28:31" ht="36.75">
      <c r="AB194" s="9">
        <v>187</v>
      </c>
      <c r="AC194" s="12" t="s">
        <v>238</v>
      </c>
      <c r="AD194" s="10">
        <v>322</v>
      </c>
      <c r="AE194" s="14">
        <f t="shared" si="7"/>
        <v>4.414845177412336E-6</v>
      </c>
    </row>
    <row r="195" spans="28:31">
      <c r="AB195" s="9">
        <v>188</v>
      </c>
      <c r="AC195" s="12" t="s">
        <v>111</v>
      </c>
      <c r="AD195" s="10">
        <v>293</v>
      </c>
      <c r="AE195" s="14">
        <f t="shared" si="7"/>
        <v>4.0172348974590513E-6</v>
      </c>
    </row>
    <row r="196" spans="28:31" ht="24.75">
      <c r="AB196" s="9">
        <v>189</v>
      </c>
      <c r="AC196" s="12" t="s">
        <v>239</v>
      </c>
      <c r="AD196" s="10">
        <v>183</v>
      </c>
      <c r="AE196" s="14">
        <f t="shared" si="7"/>
        <v>2.5090579734983151E-6</v>
      </c>
    </row>
    <row r="197" spans="28:31">
      <c r="AB197" s="9">
        <v>190</v>
      </c>
      <c r="AC197" s="12" t="s">
        <v>112</v>
      </c>
      <c r="AD197" s="10">
        <v>167</v>
      </c>
      <c r="AE197" s="14">
        <f t="shared" si="7"/>
        <v>2.2896867845585718E-6</v>
      </c>
    </row>
    <row r="198" spans="28:31">
      <c r="AB198" s="9">
        <v>191</v>
      </c>
      <c r="AC198" s="12" t="s">
        <v>113</v>
      </c>
      <c r="AD198" s="10">
        <v>34</v>
      </c>
      <c r="AE198" s="14">
        <f t="shared" si="7"/>
        <v>4.6616377649695473E-7</v>
      </c>
    </row>
  </sheetData>
  <mergeCells count="16">
    <mergeCell ref="C2:E2"/>
    <mergeCell ref="S6:T6"/>
    <mergeCell ref="G4:H4"/>
    <mergeCell ref="E4:F4"/>
    <mergeCell ref="O4:P4"/>
    <mergeCell ref="C4:D4"/>
    <mergeCell ref="E5:F5"/>
    <mergeCell ref="O5:P5"/>
    <mergeCell ref="C5:D5"/>
    <mergeCell ref="G5:H5"/>
    <mergeCell ref="I4:J4"/>
    <mergeCell ref="I5:J5"/>
    <mergeCell ref="K4:L4"/>
    <mergeCell ref="K5:L5"/>
    <mergeCell ref="M4:N4"/>
    <mergeCell ref="M5:N5"/>
  </mergeCells>
  <conditionalFormatting sqref="R6">
    <cfRule type="cellIs" dxfId="8" priority="6" operator="lessThan">
      <formula>1</formula>
    </cfRule>
    <cfRule type="cellIs" dxfId="7" priority="7" operator="greaterThan">
      <formula>1</formula>
    </cfRule>
    <cfRule type="cellIs" dxfId="6" priority="8" operator="equal">
      <formula>1</formula>
    </cfRule>
    <cfRule type="cellIs" dxfId="5" priority="15" operator="equal">
      <formula>1</formula>
    </cfRule>
  </conditionalFormatting>
  <conditionalFormatting sqref="U57">
    <cfRule type="cellIs" dxfId="4" priority="12" operator="between">
      <formula>0.5</formula>
      <formula>2</formula>
    </cfRule>
  </conditionalFormatting>
  <conditionalFormatting sqref="U8:U55">
    <cfRule type="cellIs" dxfId="3" priority="9" operator="between">
      <formula>-0.5</formula>
      <formula>0.5</formula>
    </cfRule>
  </conditionalFormatting>
  <conditionalFormatting sqref="T8:T55">
    <cfRule type="cellIs" dxfId="2" priority="2" operator="lessThan">
      <formula>-0.5</formula>
    </cfRule>
    <cfRule type="cellIs" dxfId="1" priority="3" operator="greaterThan">
      <formula>2</formula>
    </cfRule>
  </conditionalFormatting>
  <conditionalFormatting sqref="R8:R55">
    <cfRule type="cellIs" dxfId="0" priority="1" operator="greaterThan">
      <formula>2</formula>
    </cfRule>
  </conditionalFormatting>
  <hyperlinks>
    <hyperlink ref="AC6" r:id="rId1" tooltip="United States" display="https://en.wikipedia.org/wiki/United_States"/>
    <hyperlink ref="AC9" r:id="rId2" tooltip="Japan" display="https://en.wikipedia.org/wiki/Japan"/>
    <hyperlink ref="AC10" r:id="rId3" tooltip="Germany" display="https://en.wikipedia.org/wiki/Germany"/>
    <hyperlink ref="AC11" r:id="rId4" tooltip="United Kingdom" display="https://en.wikipedia.org/wiki/United_Kingdom"/>
    <hyperlink ref="AC12" r:id="rId5" tooltip="France" display="https://en.wikipedia.org/wiki/France"/>
    <hyperlink ref="AC13" r:id="rId6" tooltip="India" display="https://en.wikipedia.org/wiki/India"/>
    <hyperlink ref="AC14" r:id="rId7" tooltip="Italy" display="https://en.wikipedia.org/wiki/Italy"/>
    <hyperlink ref="AC15" r:id="rId8" tooltip="Brazil" display="https://en.wikipedia.org/wiki/Brazil"/>
    <hyperlink ref="AC16" r:id="rId9" tooltip="Canada" display="https://en.wikipedia.org/wiki/Canada"/>
    <hyperlink ref="AC17" r:id="rId10" tooltip="South Korea" display="https://en.wikipedia.org/wiki/South_Korea"/>
    <hyperlink ref="AC19" r:id="rId11" tooltip="Australia" display="https://en.wikipedia.org/wiki/Australia"/>
    <hyperlink ref="AC20" r:id="rId12" tooltip="Spain" display="https://en.wikipedia.org/wiki/Spain"/>
    <hyperlink ref="AC21" r:id="rId13" tooltip="Mexico" display="https://en.wikipedia.org/wiki/Mexico"/>
    <hyperlink ref="AC22" r:id="rId14" tooltip="Indonesia" display="https://en.wikipedia.org/wiki/Indonesia"/>
    <hyperlink ref="AC23" r:id="rId15" tooltip="Turkey" display="https://en.wikipedia.org/wiki/Turkey"/>
    <hyperlink ref="AC24" r:id="rId16" tooltip="Netherlands" display="https://en.wikipedia.org/wiki/Netherlands"/>
    <hyperlink ref="AC25" r:id="rId17" tooltip="Switzerland" display="https://en.wikipedia.org/wiki/Switzerland"/>
    <hyperlink ref="AC26" r:id="rId18" tooltip="Saudi Arabia" display="https://en.wikipedia.org/wiki/Saudi_Arabia"/>
    <hyperlink ref="AC27" r:id="rId19" tooltip="Argentina" display="https://en.wikipedia.org/wiki/Argentina"/>
    <hyperlink ref="AC28" r:id="rId20" tooltip="Taiwan" display="https://en.wikipedia.org/wiki/Taiwan"/>
    <hyperlink ref="AC29" r:id="rId21" tooltip="Sweden" display="https://en.wikipedia.org/wiki/Sweden"/>
    <hyperlink ref="AC30" r:id="rId22" tooltip="Poland" display="https://en.wikipedia.org/wiki/Poland"/>
    <hyperlink ref="AC31" r:id="rId23" tooltip="Belgium" display="https://en.wikipedia.org/wiki/Belgium"/>
    <hyperlink ref="AC33" r:id="rId24" tooltip="Thailand" display="https://en.wikipedia.org/wiki/Thailand"/>
    <hyperlink ref="AC34" r:id="rId25" tooltip="Nigeria" display="https://en.wikipedia.org/wiki/Nigeria"/>
    <hyperlink ref="AC35" r:id="rId26" tooltip="Austria" display="https://en.wikipedia.org/wiki/Austria"/>
    <hyperlink ref="AC36" r:id="rId27" tooltip="Iran" display="https://en.wikipedia.org/wiki/Iran"/>
    <hyperlink ref="AC37" r:id="rId28" tooltip="United Arab Emirates" display="https://en.wikipedia.org/wiki/United_Arab_Emirates"/>
    <hyperlink ref="AC38" r:id="rId29" tooltip="Norway" display="https://en.wikipedia.org/wiki/Norway"/>
    <hyperlink ref="AC39" r:id="rId30" tooltip="Egypt" display="https://en.wikipedia.org/wiki/Egypt"/>
    <hyperlink ref="AC40" r:id="rId31" tooltip="Hong Kong" display="https://en.wikipedia.org/wiki/Hong_Kong"/>
    <hyperlink ref="AC41" r:id="rId32" tooltip="Israel" display="https://en.wikipedia.org/wiki/Israel"/>
    <hyperlink ref="AC42" r:id="rId33" tooltip="Denmark" display="https://en.wikipedia.org/wiki/Denmark"/>
    <hyperlink ref="AC43" r:id="rId34" tooltip="Philippines" display="https://en.wikipedia.org/wiki/Philippines"/>
    <hyperlink ref="AC44" r:id="rId35" tooltip="Singapore" display="https://en.wikipedia.org/wiki/Singapore"/>
    <hyperlink ref="AC45" r:id="rId36" tooltip="Malaysia" display="https://en.wikipedia.org/wiki/Malaysia"/>
    <hyperlink ref="AC46" r:id="rId37" tooltip="South Africa" display="https://en.wikipedia.org/wiki/South_Africa"/>
    <hyperlink ref="AC47" r:id="rId38" tooltip="Republic of Ireland" display="https://en.wikipedia.org/wiki/Republic_of_Ireland"/>
    <hyperlink ref="AC48" r:id="rId39" tooltip="Colombia" display="https://en.wikipedia.org/wiki/Colombia"/>
    <hyperlink ref="AC49" r:id="rId40" tooltip="Pakistan" display="https://en.wikipedia.org/wiki/Pakistan"/>
    <hyperlink ref="AC50" r:id="rId41" tooltip="Chile" display="https://en.wikipedia.org/wiki/Chile"/>
    <hyperlink ref="AC51" r:id="rId42" tooltip="Finland" display="https://en.wikipedia.org/wiki/Finland"/>
    <hyperlink ref="AC52" r:id="rId43" tooltip="Venezuela" display="https://en.wikipedia.org/wiki/Venezuela"/>
    <hyperlink ref="AC53" r:id="rId44" tooltip="Bangladesh" display="https://en.wikipedia.org/wiki/Bangladesh"/>
    <hyperlink ref="AC54" r:id="rId45" tooltip="Portugal" display="https://en.wikipedia.org/wiki/Portugal"/>
    <hyperlink ref="AC55" r:id="rId46" tooltip="Vietnam" display="https://en.wikipedia.org/wiki/Vietnam"/>
    <hyperlink ref="AC56" r:id="rId47" tooltip="Peru" display="https://en.wikipedia.org/wiki/Peru"/>
    <hyperlink ref="AC57" r:id="rId48" tooltip="Greece" display="https://en.wikipedia.org/wiki/Greece"/>
    <hyperlink ref="AC58" r:id="rId49" tooltip="Czech Republic" display="https://en.wikipedia.org/wiki/Czech_Republic"/>
    <hyperlink ref="AC59" r:id="rId50" tooltip="Romania" display="https://en.wikipedia.org/wiki/Romania"/>
    <hyperlink ref="AC60" r:id="rId51" tooltip="New Zealand" display="https://en.wikipedia.org/wiki/New_Zealand"/>
    <hyperlink ref="AC61" r:id="rId52" tooltip="Iraq" display="https://en.wikipedia.org/wiki/Iraq"/>
    <hyperlink ref="AC62" r:id="rId53" tooltip="Algeria" display="https://en.wikipedia.org/wiki/Algeria"/>
    <hyperlink ref="AC63" r:id="rId54" tooltip="Qatar" display="https://en.wikipedia.org/wiki/Qatar"/>
    <hyperlink ref="AC64" r:id="rId55" tooltip="Kazakhstan" display="https://en.wikipedia.org/wiki/Kazakhstan"/>
    <hyperlink ref="AC65" r:id="rId56" tooltip="Hungary" display="https://en.wikipedia.org/wiki/Hungary"/>
    <hyperlink ref="AC66" r:id="rId57" tooltip="Kuwait" display="https://en.wikipedia.org/wiki/Kuwait"/>
    <hyperlink ref="AC67" r:id="rId58" tooltip="Morocco" display="https://en.wikipedia.org/wiki/Morocco"/>
    <hyperlink ref="AC68" r:id="rId59" tooltip="Puerto Rico" display="https://en.wikipedia.org/wiki/Puerto_Rico"/>
    <hyperlink ref="AC69" r:id="rId60" tooltip="Ecuador" display="https://en.wikipedia.org/wiki/Ecuador"/>
    <hyperlink ref="AC70" r:id="rId61" tooltip="Angola" display="https://en.wikipedia.org/wiki/Angola"/>
    <hyperlink ref="AC71" r:id="rId62" tooltip="Sudan" display="https://en.wikipedia.org/wiki/Sudan"/>
    <hyperlink ref="AC72" r:id="rId63" tooltip="Ukraine" display="https://en.wikipedia.org/wiki/Ukraine"/>
    <hyperlink ref="AC73" r:id="rId64" tooltip="Slovakia" display="https://en.wikipedia.org/wiki/Slovakia"/>
    <hyperlink ref="AC74" r:id="rId65" tooltip="Sri Lanka" display="https://en.wikipedia.org/wiki/Sri_Lanka"/>
    <hyperlink ref="AC76" r:id="rId66" tooltip="Ethiopia" display="https://en.wikipedia.org/wiki/Ethiopia"/>
    <hyperlink ref="AC77" r:id="rId67" tooltip="Dominican Republic" display="https://en.wikipedia.org/wiki/Dominican_Republic"/>
    <hyperlink ref="AC78" r:id="rId68" tooltip="Kenya" display="https://en.wikipedia.org/wiki/Kenya"/>
    <hyperlink ref="AC79" r:id="rId69" tooltip="Guatemala" display="https://en.wikipedia.org/wiki/Guatemala"/>
    <hyperlink ref="AC80" r:id="rId70" tooltip="Uzbekistan" display="https://en.wikipedia.org/wiki/Uzbekistan"/>
    <hyperlink ref="AC81" r:id="rId71" tooltip="Myanmar" display="https://en.wikipedia.org/wiki/Myanmar"/>
    <hyperlink ref="AC82" r:id="rId72" tooltip="Oman" display="https://en.wikipedia.org/wiki/Oman"/>
    <hyperlink ref="AC83" r:id="rId73" tooltip="Luxembourg" display="https://en.wikipedia.org/wiki/Luxembourg"/>
    <hyperlink ref="AC84" r:id="rId74" tooltip="Costa Rica" display="https://en.wikipedia.org/wiki/Costa_Rica"/>
    <hyperlink ref="AC85" r:id="rId75" tooltip="Panama" display="https://en.wikipedia.org/wiki/Panama"/>
    <hyperlink ref="AC86" r:id="rId76" tooltip="Uruguay" display="https://en.wikipedia.org/wiki/Uruguay"/>
    <hyperlink ref="AC87" r:id="rId77" tooltip="Bulgaria" display="https://en.wikipedia.org/wiki/Bulgaria"/>
    <hyperlink ref="AC88" r:id="rId78" tooltip="Lebanon" display="https://en.wikipedia.org/wiki/Lebanon"/>
    <hyperlink ref="AC89" r:id="rId79" tooltip="Croatia" display="https://en.wikipedia.org/wiki/Croatia"/>
    <hyperlink ref="AC90" r:id="rId80" tooltip="Belarus" display="https://en.wikipedia.org/wiki/Belarus"/>
    <hyperlink ref="AC91" r:id="rId81" tooltip="Tanzania" display="https://en.wikipedia.org/wiki/Tanzania"/>
    <hyperlink ref="AC92" r:id="rId82" tooltip="Macau" display="https://en.wikipedia.org/wiki/Macau"/>
    <hyperlink ref="AC93" r:id="rId83" tooltip="Slovenia" display="https://en.wikipedia.org/wiki/Slovenia"/>
    <hyperlink ref="AC94" r:id="rId84" tooltip="Ghana" display="https://en.wikipedia.org/wiki/Ghana"/>
    <hyperlink ref="AC95" r:id="rId85" tooltip="Lithuania" display="https://en.wikipedia.org/wiki/Lithuania"/>
    <hyperlink ref="AC96" r:id="rId86" tooltip="Tunisia" display="https://en.wikipedia.org/wiki/Tunisia"/>
    <hyperlink ref="AC97" r:id="rId87" tooltip="Democratic Republic of the Congo" display="https://en.wikipedia.org/wiki/Democratic_Republic_of_the_Congo"/>
    <hyperlink ref="AC98" r:id="rId88" tooltip="Jordan" display="https://en.wikipedia.org/wiki/Jordan"/>
    <hyperlink ref="AC99" r:id="rId89" tooltip="Serbia" display="https://en.wikipedia.org/wiki/Serbia"/>
    <hyperlink ref="AC100" r:id="rId90" tooltip="Azerbaijan" display="https://en.wikipedia.org/wiki/Azerbaijan"/>
    <hyperlink ref="AC101" r:id="rId91" tooltip="Turkmenistan" display="https://en.wikipedia.org/wiki/Turkmenistan"/>
    <hyperlink ref="AC102" r:id="rId92" tooltip="Ivory Coast" display="https://en.wikipedia.org/wiki/Ivory_Coast"/>
    <hyperlink ref="AC103" r:id="rId93" tooltip="Bolivia" display="https://en.wikipedia.org/wiki/Bolivia"/>
    <hyperlink ref="AC104" r:id="rId94" tooltip="Libya" display="https://en.wikipedia.org/wiki/Libya"/>
    <hyperlink ref="AC105" r:id="rId95" tooltip="Bahrain" display="https://en.wikipedia.org/wiki/Bahrain"/>
    <hyperlink ref="AC106" r:id="rId96" tooltip="Cameroon" display="https://en.wikipedia.org/wiki/Cameroon"/>
    <hyperlink ref="AC107" r:id="rId97" tooltip="Latvia" display="https://en.wikipedia.org/wiki/Latvia"/>
    <hyperlink ref="AC108" r:id="rId98" tooltip="Paraguay" display="https://en.wikipedia.org/wiki/Paraguay"/>
    <hyperlink ref="AC109" r:id="rId99" tooltip="Yemen" display="https://en.wikipedia.org/wiki/Yemen"/>
    <hyperlink ref="AC110" r:id="rId100" tooltip="El Salvador" display="https://en.wikipedia.org/wiki/El_Salvador"/>
    <hyperlink ref="AC111" r:id="rId101" tooltip="Uganda" display="https://en.wikipedia.org/wiki/Uganda"/>
    <hyperlink ref="AC112" r:id="rId102" tooltip="Estonia" display="https://en.wikipedia.org/wiki/Estonia"/>
    <hyperlink ref="AC113" r:id="rId103" tooltip="Honduras" display="https://en.wikipedia.org/wiki/Honduras"/>
    <hyperlink ref="AC114" r:id="rId104" tooltip="Zambia" display="https://en.wikipedia.org/wiki/Zambia"/>
    <hyperlink ref="AC115" r:id="rId105" tooltip="Nepal" display="https://en.wikipedia.org/wiki/Nepal"/>
    <hyperlink ref="AC116" r:id="rId106" tooltip="Trinidad and Tobago" display="https://en.wikipedia.org/wiki/Trinidad_and_Tobago"/>
    <hyperlink ref="AC117" r:id="rId107" tooltip="Iceland" display="https://en.wikipedia.org/wiki/Iceland"/>
    <hyperlink ref="AC118" r:id="rId108" tooltip="Papua New Guinea" display="https://en.wikipedia.org/wiki/Papua_New_Guinea"/>
    <hyperlink ref="AC119" r:id="rId109" tooltip="Cyprus" display="https://en.wikipedia.org/wiki/Cyprus"/>
    <hyperlink ref="AC120" r:id="rId110" tooltip="Cambodia" display="https://en.wikipedia.org/wiki/Cambodia"/>
    <hyperlink ref="AC121" r:id="rId111" tooltip="Afghanistan" display="https://en.wikipedia.org/wiki/Afghanistan"/>
    <hyperlink ref="AC122" r:id="rId112" tooltip="Bosnia and Herzegovina" display="https://en.wikipedia.org/wiki/Bosnia_and_Herzegovina"/>
    <hyperlink ref="AC123" r:id="rId113" tooltip="Botswana" display="https://en.wikipedia.org/wiki/Botswana"/>
    <hyperlink ref="AC124" r:id="rId114" tooltip="Senegal" display="https://en.wikipedia.org/wiki/Senegal"/>
    <hyperlink ref="AC125" r:id="rId115" tooltip="Gabon" display="https://en.wikipedia.org/wiki/Gabon"/>
    <hyperlink ref="AC126" r:id="rId116" tooltip="Georgia (country)" display="https://en.wikipedia.org/wiki/Georgia_(country)"/>
    <hyperlink ref="AC127" r:id="rId117" tooltip="Zimbabwe" display="https://en.wikipedia.org/wiki/Zimbabwe"/>
    <hyperlink ref="AC128" r:id="rId118" tooltip="Mali" display="https://en.wikipedia.org/wiki/Mali"/>
    <hyperlink ref="AC129" r:id="rId119" tooltip="Jamaica" display="https://en.wikipedia.org/wiki/Jamaica"/>
    <hyperlink ref="AC130" r:id="rId120" tooltip="Laos" display="https://en.wikipedia.org/wiki/Laos"/>
    <hyperlink ref="AC131" r:id="rId121" tooltip="Nicaragua" display="https://en.wikipedia.org/wiki/Nicaragua"/>
    <hyperlink ref="AC132" r:id="rId122" tooltip="Albania" display="https://en.wikipedia.org/wiki/Albania"/>
    <hyperlink ref="AC133" r:id="rId123" tooltip="Mauritius" display="https://en.wikipedia.org/wiki/Mauritius"/>
    <hyperlink ref="AC134" r:id="rId124" tooltip="Burkina Faso" display="https://en.wikipedia.org/wiki/Burkina_Faso"/>
    <hyperlink ref="AC135" r:id="rId125" tooltip="Equatorial Guinea" display="https://en.wikipedia.org/wiki/Equatorial_Guinea"/>
    <hyperlink ref="AC136" r:id="rId126" tooltip="Mozambique" display="https://en.wikipedia.org/wiki/Mozambique"/>
    <hyperlink ref="AC137" r:id="rId127" tooltip="Brunei" display="https://en.wikipedia.org/wiki/Brunei"/>
    <hyperlink ref="AC138" r:id="rId128" tooltip="Mongolia" display="https://en.wikipedia.org/wiki/Mongolia"/>
    <hyperlink ref="AC139" r:id="rId129" tooltip="Malta" display="https://en.wikipedia.org/wiki/Malta"/>
    <hyperlink ref="AC140" r:id="rId130" tooltip="Republic of Macedonia" display="https://en.wikipedia.org/wiki/Republic_of_Macedonia"/>
    <hyperlink ref="AC141" r:id="rId131" tooltip="Namibia" display="https://en.wikipedia.org/wiki/Namibia"/>
    <hyperlink ref="AC142" r:id="rId132" tooltip="Armenia" display="https://en.wikipedia.org/wiki/Armenia"/>
    <hyperlink ref="AC143" r:id="rId133" tooltip="Chad" display="https://en.wikipedia.org/wiki/Chad"/>
    <hyperlink ref="AC144" r:id="rId134" tooltip="Madagascar" display="https://en.wikipedia.org/wiki/Madagascar"/>
    <hyperlink ref="AC145" r:id="rId135" tooltip="The Bahamas" display="https://en.wikipedia.org/wiki/The_Bahamas"/>
    <hyperlink ref="AC146" r:id="rId136" tooltip="Benin" display="https://en.wikipedia.org/wiki/Benin"/>
    <hyperlink ref="AC147" r:id="rId137" tooltip="Rwanda" display="https://en.wikipedia.org/wiki/Rwanda"/>
    <hyperlink ref="AC148" r:id="rId138" tooltip="Haiti" display="https://en.wikipedia.org/wiki/Haiti"/>
    <hyperlink ref="AC149" r:id="rId139" tooltip="Republic of the Congo" display="https://en.wikipedia.org/wiki/Republic_of_the_Congo"/>
    <hyperlink ref="AC150" r:id="rId140" tooltip="Niger" display="https://en.wikipedia.org/wiki/Niger"/>
    <hyperlink ref="AC151" r:id="rId141" tooltip="Kosovo" display="https://en.wikipedia.org/wiki/Kosovo"/>
    <hyperlink ref="AC152" r:id="rId142" tooltip="Tajikistan" display="https://en.wikipedia.org/wiki/Tajikistan"/>
    <hyperlink ref="AC153" r:id="rId143" tooltip="Moldova" display="https://en.wikipedia.org/wiki/Moldova"/>
    <hyperlink ref="AC154" r:id="rId144" tooltip="Kyrgyzstan" display="https://en.wikipedia.org/wiki/Kyrgyzstan"/>
    <hyperlink ref="AC155" r:id="rId145" tooltip="Guinea" display="https://en.wikipedia.org/wiki/Guinea"/>
    <hyperlink ref="AC156" r:id="rId146" tooltip="Malawi" display="https://en.wikipedia.org/wiki/Malawi"/>
    <hyperlink ref="AC157" r:id="rId147" tooltip="Eritrea" display="https://en.wikipedia.org/wiki/Eritrea"/>
    <hyperlink ref="AC158" r:id="rId148" tooltip="Mauritania" display="https://en.wikipedia.org/wiki/Mauritania"/>
    <hyperlink ref="AC159" r:id="rId149" tooltip="Fiji" display="https://en.wikipedia.org/wiki/Fiji"/>
    <hyperlink ref="AC160" r:id="rId150" tooltip="Barbados" display="https://en.wikipedia.org/wiki/Barbados"/>
    <hyperlink ref="AC161" r:id="rId151" tooltip="Togo" display="https://en.wikipedia.org/wiki/Togo"/>
    <hyperlink ref="AC162" r:id="rId152" tooltip="Montenegro" display="https://en.wikipedia.org/wiki/Montenegro"/>
    <hyperlink ref="AC163" r:id="rId153" tooltip="Sierra Leone" display="https://en.wikipedia.org/wiki/Sierra_Leone"/>
    <hyperlink ref="AC164" r:id="rId154" tooltip="Swaziland" display="https://en.wikipedia.org/wiki/Swaziland"/>
    <hyperlink ref="AC165" r:id="rId155" tooltip="Suriname" display="https://en.wikipedia.org/wiki/Suriname"/>
    <hyperlink ref="AC166" r:id="rId156" tooltip="Guyana" display="https://en.wikipedia.org/wiki/Guyana"/>
    <hyperlink ref="AC167" r:id="rId157" tooltip="Maldives" display="https://en.wikipedia.org/wiki/Maldives"/>
    <hyperlink ref="AC168" r:id="rId158" tooltip="Burundi" display="https://en.wikipedia.org/wiki/Burundi"/>
    <hyperlink ref="AC169" r:id="rId159" tooltip="South Sudan" display="https://en.wikipedia.org/wiki/South_Sudan"/>
    <hyperlink ref="AC170" r:id="rId160" tooltip="East Timor" display="https://en.wikipedia.org/wiki/East_Timor"/>
    <hyperlink ref="AC171" r:id="rId161" tooltip="Lesotho" display="https://en.wikipedia.org/wiki/Lesotho"/>
    <hyperlink ref="AC172" r:id="rId162" tooltip="Bhutan" display="https://en.wikipedia.org/wiki/Bhutan"/>
    <hyperlink ref="AC173" r:id="rId163" tooltip="Liberia" display="https://en.wikipedia.org/wiki/Liberia"/>
    <hyperlink ref="AC174" r:id="rId164" tooltip="Djibouti" display="https://en.wikipedia.org/wiki/Djibouti"/>
    <hyperlink ref="AC175" r:id="rId165" tooltip="Central African Republic" display="https://en.wikipedia.org/wiki/Central_African_Republic"/>
    <hyperlink ref="AC176" r:id="rId166" tooltip="Belize" display="https://en.wikipedia.org/wiki/Belize"/>
    <hyperlink ref="AC177" r:id="rId167" tooltip="Cape Verde" display="https://en.wikipedia.org/wiki/Cape_Verde"/>
    <hyperlink ref="AC178" r:id="rId168" tooltip="San Marino" display="https://en.wikipedia.org/wiki/San_Marino"/>
    <hyperlink ref="AC179" r:id="rId169" tooltip="Seychelles" display="https://en.wikipedia.org/wiki/Seychelles"/>
    <hyperlink ref="AC180" r:id="rId170" tooltip="Antigua and Barbuda" display="https://en.wikipedia.org/wiki/Antigua_and_Barbuda"/>
    <hyperlink ref="AC181" r:id="rId171" tooltip="Saint Lucia" display="https://en.wikipedia.org/wiki/Saint_Lucia"/>
    <hyperlink ref="AC182" r:id="rId172" tooltip="Solomon Islands" display="https://en.wikipedia.org/wiki/Solomon_Islands"/>
    <hyperlink ref="AC183" r:id="rId173" tooltip="Guinea-Bissau" display="https://en.wikipedia.org/wiki/Guinea-Bissau"/>
    <hyperlink ref="AC184" r:id="rId174" tooltip="Grenada" display="https://en.wikipedia.org/wiki/Grenada"/>
    <hyperlink ref="AC185" r:id="rId175" tooltip="The Gambia" display="https://en.wikipedia.org/wiki/The_Gambia"/>
    <hyperlink ref="AC186" r:id="rId176" tooltip="Saint Kitts and Nevis" display="https://en.wikipedia.org/wiki/Saint_Kitts_and_Nevis"/>
    <hyperlink ref="AC187" r:id="rId177" tooltip="Samoa" display="https://en.wikipedia.org/wiki/Samoa"/>
    <hyperlink ref="AC188" r:id="rId178" tooltip="Saint Vincent and the Grenadines" display="https://en.wikipedia.org/wiki/Saint_Vincent_and_the_Grenadines"/>
    <hyperlink ref="AC189" r:id="rId179" tooltip="Vanuatu" display="https://en.wikipedia.org/wiki/Vanuatu"/>
    <hyperlink ref="AC190" r:id="rId180" tooltip="Comoros" display="https://en.wikipedia.org/wiki/Comoros"/>
    <hyperlink ref="AC191" r:id="rId181" tooltip="Dominica" display="https://en.wikipedia.org/wiki/Dominica"/>
    <hyperlink ref="AC192" r:id="rId182" tooltip="Tonga" display="https://en.wikipedia.org/wiki/Tonga"/>
    <hyperlink ref="AC193" r:id="rId183" tooltip="São Tomé and Príncipe" display="https://en.wikipedia.org/wiki/S%C3%A3o_Tom%C3%A9_and_Pr%C3%ADncipe"/>
    <hyperlink ref="AC194" r:id="rId184" tooltip="Federated States of Micronesia" display="https://en.wikipedia.org/wiki/Federated_States_of_Micronesia"/>
    <hyperlink ref="AC195" r:id="rId185" tooltip="Palau" display="https://en.wikipedia.org/wiki/Palau"/>
    <hyperlink ref="AC196" r:id="rId186" tooltip="Marshall Islands" display="https://en.wikipedia.org/wiki/Marshall_Islands"/>
    <hyperlink ref="AC197" r:id="rId187" tooltip="Kiribati" display="https://en.wikipedia.org/wiki/Kiribati"/>
    <hyperlink ref="AC198" r:id="rId188" tooltip="Tuvalu" display="https://en.wikipedia.org/wiki/Tuvalu"/>
    <hyperlink ref="B60" r:id="rId189" display="http://www.ftse.com/Analytics/FactSheets/Home/DownloadSingleIssue/GAE?issueName=AWORLDS"/>
    <hyperlink ref="B61" r:id="rId190" display="https://www.google.de/url?sa=t&amp;rct=j&amp;q=&amp;esrc=s&amp;source=web&amp;cd=1&amp;ved=0ahUKEwiCjN_a97PYAhWIaVAKHZe5DcYQFggnMAA&amp;url=http%3A%2F%2Fwww.ftse.com%2FAnalytics%2FFactsheets%2FHome%2FDownloadSingleIssue%3FissueName%3DAWD%26IsManual%3DFalse&amp;usg=AOvVaw35xSKyah3DDJiwGAy1DJq6"/>
    <hyperlink ref="B62" r:id="rId191" display="https://www.google.de/url?sa=t&amp;rct=j&amp;q=&amp;esrc=s&amp;source=web&amp;cd=1&amp;cad=rja&amp;uact=8&amp;ved=0ahUKEwjv66D297PYAhXHY1AKHU1gDd0QFggnMAA&amp;url=http%3A%2F%2Fwww.ftse.com%2FAnalytics%2FFactsheets%2FHome%2FDownloadSingleIssue%3FissueName%3DAWDEURS%26IsManual%3DFalse&amp;usg=AOvVaw0yWNpJx2mNh-xyCqVv6Kve"/>
    <hyperlink ref="B63" r:id="rId192" display="https://www.google.de/url?sa=t&amp;rct=j&amp;q=&amp;esrc=s&amp;source=web&amp;cd=1&amp;cad=rja&amp;uact=8&amp;ved=0ahUKEwitscKA-LPYAhWLZlAKHRpxDPUQFggnMAA&amp;url=http%3A%2F%2Fwww.ftse.com%2FAnalytics%2FFactsheets%2FHome%2FDownloadSingleIssue%3FissueName%3DAWDEXUKS%26IsManual%3DFalse&amp;usg=AOvVaw00EBAOgRHUVoPxWXxXis2q"/>
    <hyperlink ref="B64" r:id="rId193" display="https://www.google.de/url?sa=t&amp;rct=j&amp;q=&amp;esrc=s&amp;source=web&amp;cd=1&amp;cad=rja&amp;uact=8&amp;ved=0ahUKEwjW_f-K-LPYAhUFElAKHatJDPIQFggnMAA&amp;url=https%3A%2F%2Fwww.ftse.com%2FAnalytics%2FFactsheets%2FHome%2FDownloadSingleIssue%3FissueName%3DR89950USD%26IsManual%3DTrue&amp;usg=AOvVaw3iMuRiMz4xAkMKNh_Pq1Uj"/>
  </hyperlinks>
  <pageMargins left="0.25" right="0.25" top="0.75" bottom="0.75" header="0.3" footer="0.3"/>
  <pageSetup paperSize="8" scale="23" orientation="landscape" verticalDpi="0" r:id="rId19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Übersicht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</dc:creator>
  <cp:lastModifiedBy>Familie</cp:lastModifiedBy>
  <dcterms:created xsi:type="dcterms:W3CDTF">2014-11-09T11:18:28Z</dcterms:created>
  <dcterms:modified xsi:type="dcterms:W3CDTF">2018-01-24T19:20:17Z</dcterms:modified>
</cp:coreProperties>
</file>