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600" yWindow="420" windowWidth="22515" windowHeight="9165" tabRatio="434"/>
  </bookViews>
  <sheets>
    <sheet name="US98426T1060" sheetId="3" r:id="rId1"/>
    <sheet name="Nasdaq" sheetId="1" r:id="rId2"/>
    <sheet name="Wechselkurse" sheetId="4" r:id="rId3"/>
  </sheets>
  <definedNames>
    <definedName name="_?from_EUR_amount_1_1" localSheetId="2">Wechselkurse!$A$30:$C$83</definedName>
    <definedName name="_?from_USD_amount_1" localSheetId="2">Wechselkurse!$F$30:$H$83</definedName>
    <definedName name="alle_nasdaq_aktien_bestandteile" localSheetId="1">Nasdaq!$A$2:$E$2447</definedName>
    <definedName name="_xlnm.Print_Area" localSheetId="0">US98426T1060!$A$1:$AP$147</definedName>
  </definedNames>
  <calcPr calcId="145621"/>
</workbook>
</file>

<file path=xl/calcChain.xml><?xml version="1.0" encoding="utf-8"?>
<calcChain xmlns="http://schemas.openxmlformats.org/spreadsheetml/2006/main">
  <c r="AF113" i="3" l="1"/>
  <c r="AI113" i="3" s="1"/>
  <c r="AL113" i="3" s="1"/>
  <c r="AO113" i="3" s="1"/>
  <c r="AR113" i="3" s="1"/>
  <c r="AU113" i="3" s="1"/>
  <c r="AX113" i="3" s="1"/>
  <c r="BA113" i="3" s="1"/>
  <c r="BD113" i="3" s="1"/>
  <c r="BG113" i="3" s="1"/>
  <c r="BJ113" i="3" s="1"/>
  <c r="BM113" i="3" s="1"/>
  <c r="BP113" i="3" s="1"/>
  <c r="BS113" i="3" s="1"/>
  <c r="BV113" i="3" s="1"/>
  <c r="BY113" i="3" s="1"/>
  <c r="CB113" i="3" s="1"/>
  <c r="CE113" i="3" s="1"/>
  <c r="CH113" i="3" s="1"/>
  <c r="CK113" i="3" s="1"/>
  <c r="CN113" i="3" s="1"/>
  <c r="CQ113" i="3" s="1"/>
  <c r="CT113" i="3" s="1"/>
  <c r="CW113" i="3" s="1"/>
  <c r="CZ113" i="3" s="1"/>
  <c r="DC113" i="3" s="1"/>
  <c r="DF113" i="3" s="1"/>
  <c r="DI113" i="3" s="1"/>
  <c r="DL113" i="3" s="1"/>
  <c r="DO113" i="3" s="1"/>
  <c r="DR113" i="3" s="1"/>
  <c r="DU113" i="3" s="1"/>
  <c r="DX113" i="3" s="1"/>
  <c r="EA113" i="3" s="1"/>
  <c r="ED113" i="3" s="1"/>
  <c r="EG113" i="3" s="1"/>
  <c r="EJ113" i="3" s="1"/>
  <c r="DT144" i="3"/>
  <c r="DW144" i="3"/>
  <c r="DZ144" i="3"/>
  <c r="EC144" i="3"/>
  <c r="EF144" i="3"/>
  <c r="EI144" i="3"/>
  <c r="AB135" i="3"/>
  <c r="AB124" i="3"/>
  <c r="M132" i="3"/>
  <c r="M124" i="3"/>
  <c r="P124" i="3"/>
  <c r="S124" i="3"/>
  <c r="EI143" i="3"/>
  <c r="AB129" i="3" l="1"/>
  <c r="M136" i="3"/>
  <c r="P136" i="3"/>
  <c r="S136" i="3"/>
  <c r="M133" i="3"/>
  <c r="P133" i="3"/>
  <c r="S133" i="3"/>
  <c r="M127" i="3"/>
  <c r="P127" i="3"/>
  <c r="S127" i="3"/>
  <c r="M121" i="3"/>
  <c r="P121" i="3"/>
  <c r="S121" i="3"/>
  <c r="J135" i="3"/>
  <c r="M135" i="3"/>
  <c r="P135" i="3"/>
  <c r="S135" i="3"/>
  <c r="V135" i="3"/>
  <c r="Y135" i="3"/>
  <c r="V132" i="3"/>
  <c r="V138" i="3" s="1"/>
  <c r="J132" i="3"/>
  <c r="J138" i="3" s="1"/>
  <c r="J139" i="3"/>
  <c r="M138" i="3"/>
  <c r="P132" i="3"/>
  <c r="P138" i="3" s="1"/>
  <c r="M139" i="3"/>
  <c r="P139" i="3"/>
  <c r="V114" i="3"/>
  <c r="Y114" i="3" s="1"/>
  <c r="AB114" i="3" s="1"/>
  <c r="AE114" i="3" s="1"/>
  <c r="AH114" i="3" s="1"/>
  <c r="AK114" i="3" s="1"/>
  <c r="AN114" i="3" s="1"/>
  <c r="AQ114" i="3" s="1"/>
  <c r="AT114" i="3" s="1"/>
  <c r="AW114" i="3" s="1"/>
  <c r="AZ114" i="3" s="1"/>
  <c r="BC114" i="3" s="1"/>
  <c r="BF114" i="3" s="1"/>
  <c r="BI114" i="3" s="1"/>
  <c r="BL114" i="3" s="1"/>
  <c r="BO114" i="3" s="1"/>
  <c r="BR114" i="3" s="1"/>
  <c r="BU114" i="3" s="1"/>
  <c r="BX114" i="3" s="1"/>
  <c r="CA114" i="3" s="1"/>
  <c r="CD114" i="3" s="1"/>
  <c r="CG114" i="3" s="1"/>
  <c r="CJ114" i="3" s="1"/>
  <c r="CM114" i="3" s="1"/>
  <c r="CP114" i="3" s="1"/>
  <c r="CS114" i="3" s="1"/>
  <c r="CV114" i="3" s="1"/>
  <c r="CY114" i="3" s="1"/>
  <c r="DB114" i="3" s="1"/>
  <c r="DE114" i="3" s="1"/>
  <c r="DH114" i="3" s="1"/>
  <c r="DK114" i="3" s="1"/>
  <c r="DN114" i="3" s="1"/>
  <c r="DQ114" i="3" s="1"/>
  <c r="DT114" i="3" s="1"/>
  <c r="DW114" i="3" s="1"/>
  <c r="DZ114" i="3" s="1"/>
  <c r="EC114" i="3" s="1"/>
  <c r="EF114" i="3" s="1"/>
  <c r="EI114" i="3" s="1"/>
  <c r="V124" i="3"/>
  <c r="S132" i="3"/>
  <c r="S138" i="3" s="1"/>
  <c r="AH118" i="3"/>
  <c r="AK118" i="3" s="1"/>
  <c r="AN118" i="3" s="1"/>
  <c r="AQ118" i="3" s="1"/>
  <c r="AT118" i="3" s="1"/>
  <c r="AW118" i="3" s="1"/>
  <c r="AZ118" i="3" s="1"/>
  <c r="BC118" i="3" s="1"/>
  <c r="BF118" i="3" s="1"/>
  <c r="BI118" i="3" s="1"/>
  <c r="BL118" i="3" s="1"/>
  <c r="BO118" i="3" s="1"/>
  <c r="BR118" i="3" s="1"/>
  <c r="BU118" i="3" s="1"/>
  <c r="BX118" i="3" s="1"/>
  <c r="CA118" i="3" s="1"/>
  <c r="CD118" i="3" s="1"/>
  <c r="CG118" i="3" s="1"/>
  <c r="CJ118" i="3" s="1"/>
  <c r="CM118" i="3" s="1"/>
  <c r="CP118" i="3" s="1"/>
  <c r="CS118" i="3" s="1"/>
  <c r="CV118" i="3" s="1"/>
  <c r="CY118" i="3" s="1"/>
  <c r="DB118" i="3" s="1"/>
  <c r="DE118" i="3" s="1"/>
  <c r="DH118" i="3" s="1"/>
  <c r="DK118" i="3" s="1"/>
  <c r="DN118" i="3" s="1"/>
  <c r="DQ118" i="3" s="1"/>
  <c r="DT118" i="3" s="1"/>
  <c r="DW118" i="3" s="1"/>
  <c r="DZ118" i="3" s="1"/>
  <c r="EC118" i="3" s="1"/>
  <c r="EF118" i="3" s="1"/>
  <c r="EI118" i="3" s="1"/>
  <c r="AH119" i="3"/>
  <c r="AK119" i="3" s="1"/>
  <c r="AN119" i="3" s="1"/>
  <c r="AQ119" i="3" s="1"/>
  <c r="AT119" i="3" s="1"/>
  <c r="AW119" i="3" s="1"/>
  <c r="AZ119" i="3" s="1"/>
  <c r="BC119" i="3" s="1"/>
  <c r="BF119" i="3" s="1"/>
  <c r="BI119" i="3" s="1"/>
  <c r="BL119" i="3" s="1"/>
  <c r="BO119" i="3" s="1"/>
  <c r="BR119" i="3" s="1"/>
  <c r="BU119" i="3" s="1"/>
  <c r="BX119" i="3" s="1"/>
  <c r="CA119" i="3" s="1"/>
  <c r="CD119" i="3" s="1"/>
  <c r="CG119" i="3" s="1"/>
  <c r="CJ119" i="3" s="1"/>
  <c r="CM119" i="3" s="1"/>
  <c r="CP119" i="3" s="1"/>
  <c r="CS119" i="3" s="1"/>
  <c r="CV119" i="3" s="1"/>
  <c r="CY119" i="3" s="1"/>
  <c r="DB119" i="3" s="1"/>
  <c r="DE119" i="3" s="1"/>
  <c r="DH119" i="3" s="1"/>
  <c r="DK119" i="3" s="1"/>
  <c r="DN119" i="3" s="1"/>
  <c r="DQ119" i="3" s="1"/>
  <c r="DT119" i="3" s="1"/>
  <c r="DW119" i="3" s="1"/>
  <c r="DZ119" i="3" s="1"/>
  <c r="EC119" i="3" s="1"/>
  <c r="EF119" i="3" s="1"/>
  <c r="EI119" i="3" s="1"/>
  <c r="AB133" i="3"/>
  <c r="Y133" i="3"/>
  <c r="V133" i="3"/>
  <c r="Y127" i="3"/>
  <c r="AB127" i="3"/>
  <c r="V127" i="3"/>
  <c r="V129" i="3"/>
  <c r="Y129" i="3"/>
  <c r="S139" i="3"/>
  <c r="V139" i="3"/>
  <c r="Y139" i="3"/>
  <c r="AB139" i="3"/>
  <c r="AH120" i="3"/>
  <c r="AK120" i="3" s="1"/>
  <c r="AN120" i="3" s="1"/>
  <c r="AQ120" i="3" s="1"/>
  <c r="AT120" i="3" s="1"/>
  <c r="AW120" i="3" s="1"/>
  <c r="AZ120" i="3" s="1"/>
  <c r="BC120" i="3" s="1"/>
  <c r="BF120" i="3" s="1"/>
  <c r="BI120" i="3" s="1"/>
  <c r="BL120" i="3" s="1"/>
  <c r="BO120" i="3" s="1"/>
  <c r="BR120" i="3" s="1"/>
  <c r="BU120" i="3" s="1"/>
  <c r="BX120" i="3" s="1"/>
  <c r="CA120" i="3" s="1"/>
  <c r="CD120" i="3" s="1"/>
  <c r="CG120" i="3" s="1"/>
  <c r="CJ120" i="3" s="1"/>
  <c r="CM120" i="3" s="1"/>
  <c r="CP120" i="3" s="1"/>
  <c r="CS120" i="3" s="1"/>
  <c r="CV120" i="3" s="1"/>
  <c r="CY120" i="3" s="1"/>
  <c r="DB120" i="3" s="1"/>
  <c r="DE120" i="3" s="1"/>
  <c r="DH120" i="3" s="1"/>
  <c r="DK120" i="3" s="1"/>
  <c r="DN120" i="3" s="1"/>
  <c r="DQ120" i="3" s="1"/>
  <c r="DT120" i="3" s="1"/>
  <c r="DW120" i="3" s="1"/>
  <c r="DZ120" i="3" s="1"/>
  <c r="EC120" i="3" s="1"/>
  <c r="EF120" i="3" s="1"/>
  <c r="EI120" i="3" s="1"/>
  <c r="AH117" i="3"/>
  <c r="AK117" i="3" s="1"/>
  <c r="AN117" i="3" s="1"/>
  <c r="AQ117" i="3" s="1"/>
  <c r="AT117" i="3" s="1"/>
  <c r="AW117" i="3" s="1"/>
  <c r="AZ117" i="3" s="1"/>
  <c r="BC117" i="3" s="1"/>
  <c r="BF117" i="3" s="1"/>
  <c r="BI117" i="3" s="1"/>
  <c r="BL117" i="3" s="1"/>
  <c r="BO117" i="3" s="1"/>
  <c r="BR117" i="3" s="1"/>
  <c r="BU117" i="3" s="1"/>
  <c r="BX117" i="3" s="1"/>
  <c r="CA117" i="3" s="1"/>
  <c r="CD117" i="3" s="1"/>
  <c r="CG117" i="3" s="1"/>
  <c r="CJ117" i="3" s="1"/>
  <c r="CM117" i="3" s="1"/>
  <c r="CP117" i="3" s="1"/>
  <c r="CS117" i="3" s="1"/>
  <c r="CV117" i="3" s="1"/>
  <c r="CY117" i="3" s="1"/>
  <c r="DB117" i="3" s="1"/>
  <c r="DE117" i="3" s="1"/>
  <c r="DH117" i="3" s="1"/>
  <c r="DK117" i="3" s="1"/>
  <c r="DN117" i="3" s="1"/>
  <c r="DQ117" i="3" s="1"/>
  <c r="DT117" i="3" s="1"/>
  <c r="DW117" i="3" s="1"/>
  <c r="DZ117" i="3" s="1"/>
  <c r="EC117" i="3" s="1"/>
  <c r="EF117" i="3" s="1"/>
  <c r="EI117" i="3" s="1"/>
  <c r="AH116" i="3"/>
  <c r="AB136" i="3"/>
  <c r="Y136" i="3"/>
  <c r="V136" i="3"/>
  <c r="Y124" i="3"/>
  <c r="Y121" i="3"/>
  <c r="AB121" i="3"/>
  <c r="V121" i="3"/>
  <c r="AE124" i="3" l="1"/>
  <c r="AH124" i="3" s="1"/>
  <c r="AE136" i="3"/>
  <c r="AH136" i="3" s="1"/>
  <c r="AK124" i="3"/>
  <c r="AE129" i="3"/>
  <c r="AH129" i="3" s="1"/>
  <c r="AE133" i="3"/>
  <c r="AH133" i="3" s="1"/>
  <c r="AK133" i="3" s="1"/>
  <c r="AE121" i="3"/>
  <c r="AH121" i="3" s="1"/>
  <c r="AK121" i="3" s="1"/>
  <c r="AN121" i="3" s="1"/>
  <c r="AE127" i="3"/>
  <c r="V140" i="3"/>
  <c r="V141" i="3" s="1"/>
  <c r="V142" i="3" s="1"/>
  <c r="M140" i="3"/>
  <c r="M141" i="3" s="1"/>
  <c r="M142" i="3" s="1"/>
  <c r="P140" i="3"/>
  <c r="P141" i="3" s="1"/>
  <c r="P142" i="3" s="1"/>
  <c r="S140" i="3"/>
  <c r="S141" i="3" s="1"/>
  <c r="S142" i="3" s="1"/>
  <c r="S131" i="3"/>
  <c r="J140" i="3"/>
  <c r="P131" i="3"/>
  <c r="AK116" i="3"/>
  <c r="M131" i="3"/>
  <c r="Y132" i="3"/>
  <c r="AB132" i="3"/>
  <c r="AB138" i="3" s="1"/>
  <c r="AB140" i="3" s="1"/>
  <c r="W4" i="3"/>
  <c r="J40" i="4"/>
  <c r="AN124" i="3" l="1"/>
  <c r="AQ124" i="3" s="1"/>
  <c r="AE125" i="3"/>
  <c r="AH125" i="3" s="1"/>
  <c r="AH126" i="3" s="1"/>
  <c r="AK129" i="3"/>
  <c r="AN129" i="3" s="1"/>
  <c r="AQ129" i="3" s="1"/>
  <c r="AH127" i="3"/>
  <c r="AK127" i="3" s="1"/>
  <c r="AE128" i="3"/>
  <c r="Y138" i="3"/>
  <c r="Y140" i="3" s="1"/>
  <c r="Y141" i="3" s="1"/>
  <c r="Y142" i="3" s="1"/>
  <c r="J143" i="3" s="1"/>
  <c r="J141" i="3"/>
  <c r="J142" i="3" s="1"/>
  <c r="AB141" i="3"/>
  <c r="AE134" i="3"/>
  <c r="AK136" i="3"/>
  <c r="AN136" i="3" s="1"/>
  <c r="AQ136" i="3" s="1"/>
  <c r="AN116" i="3"/>
  <c r="AN133" i="3"/>
  <c r="AQ133" i="3" s="1"/>
  <c r="AQ121" i="3"/>
  <c r="AT121" i="3" s="1"/>
  <c r="AE137" i="3"/>
  <c r="AE130" i="3"/>
  <c r="J123" i="3"/>
  <c r="J126" i="3"/>
  <c r="P126" i="3"/>
  <c r="M123" i="3"/>
  <c r="P123" i="3"/>
  <c r="M126" i="3"/>
  <c r="Y131" i="3"/>
  <c r="AE122" i="3"/>
  <c r="AH122" i="3" s="1"/>
  <c r="V131" i="3"/>
  <c r="AB131" i="3"/>
  <c r="AB126" i="3"/>
  <c r="Y126" i="3"/>
  <c r="V126" i="3"/>
  <c r="Y123" i="3"/>
  <c r="AB123" i="3"/>
  <c r="S123" i="3"/>
  <c r="S126" i="3"/>
  <c r="V123" i="3"/>
  <c r="AT129" i="3" l="1"/>
  <c r="AW129" i="3" s="1"/>
  <c r="AE131" i="3"/>
  <c r="AH131" i="3" s="1"/>
  <c r="J144" i="3"/>
  <c r="J146" i="3" s="1"/>
  <c r="J147" i="3" s="1"/>
  <c r="AB142" i="3"/>
  <c r="M143" i="3" s="1"/>
  <c r="AT124" i="3"/>
  <c r="AN127" i="3"/>
  <c r="AQ127" i="3" s="1"/>
  <c r="AH128" i="3"/>
  <c r="AK128" i="3" s="1"/>
  <c r="AH134" i="3"/>
  <c r="AE135" i="3"/>
  <c r="AE139" i="3"/>
  <c r="AH137" i="3"/>
  <c r="AQ116" i="3"/>
  <c r="AT133" i="3"/>
  <c r="AW133" i="3" s="1"/>
  <c r="AW121" i="3"/>
  <c r="AZ121" i="3" s="1"/>
  <c r="BC121" i="3" s="1"/>
  <c r="AT136" i="3"/>
  <c r="AH130" i="3"/>
  <c r="AK130" i="3" s="1"/>
  <c r="AE126" i="3"/>
  <c r="AK125" i="3"/>
  <c r="AK126" i="3" s="1"/>
  <c r="AK122" i="3"/>
  <c r="AH123" i="3"/>
  <c r="B1" i="4"/>
  <c r="AZ129" i="3" l="1"/>
  <c r="BC129" i="3" s="1"/>
  <c r="AW124" i="3"/>
  <c r="AN128" i="3"/>
  <c r="AQ128" i="3" s="1"/>
  <c r="AT127" i="3"/>
  <c r="AW127" i="3" s="1"/>
  <c r="AH135" i="3"/>
  <c r="AK134" i="3"/>
  <c r="AK135" i="3" s="1"/>
  <c r="AK131" i="3"/>
  <c r="AE132" i="3"/>
  <c r="AE138" i="3" s="1"/>
  <c r="AE140" i="3" s="1"/>
  <c r="AT116" i="3"/>
  <c r="AH139" i="3"/>
  <c r="AZ133" i="3"/>
  <c r="BC133" i="3" s="1"/>
  <c r="BF133" i="3" s="1"/>
  <c r="BI133" i="3" s="1"/>
  <c r="BF121" i="3"/>
  <c r="BI121" i="3" s="1"/>
  <c r="AW136" i="3"/>
  <c r="AK137" i="3"/>
  <c r="AN125" i="3"/>
  <c r="AN126" i="3" s="1"/>
  <c r="AK123" i="3"/>
  <c r="AN122" i="3"/>
  <c r="AK139" i="3"/>
  <c r="AN130" i="3"/>
  <c r="AQ130" i="3" s="1"/>
  <c r="BF129" i="3" l="1"/>
  <c r="BI129" i="3" s="1"/>
  <c r="BL129" i="3" s="1"/>
  <c r="AZ124" i="3"/>
  <c r="BC124" i="3" s="1"/>
  <c r="AT128" i="3"/>
  <c r="AW128" i="3" s="1"/>
  <c r="AN134" i="3"/>
  <c r="AQ134" i="3" s="1"/>
  <c r="AQ135" i="3" s="1"/>
  <c r="AE141" i="3"/>
  <c r="AN137" i="3"/>
  <c r="AN131" i="3"/>
  <c r="AW116" i="3"/>
  <c r="BL121" i="3"/>
  <c r="AZ127" i="3"/>
  <c r="BL133" i="3"/>
  <c r="AZ136" i="3"/>
  <c r="AQ125" i="3"/>
  <c r="AQ126" i="3" s="1"/>
  <c r="AN123" i="3"/>
  <c r="AQ122" i="3"/>
  <c r="AH132" i="3"/>
  <c r="AH138" i="3" s="1"/>
  <c r="AH140" i="3" s="1"/>
  <c r="AN139" i="3"/>
  <c r="AT130" i="3"/>
  <c r="AQ139" i="3"/>
  <c r="AE142" i="3" l="1"/>
  <c r="M144" i="3"/>
  <c r="M146" i="3" s="1"/>
  <c r="M147" i="3" s="1"/>
  <c r="BF124" i="3"/>
  <c r="BO129" i="3"/>
  <c r="AN135" i="3"/>
  <c r="AT134" i="3"/>
  <c r="AW134" i="3" s="1"/>
  <c r="AQ137" i="3"/>
  <c r="AH141" i="3"/>
  <c r="P143" i="3"/>
  <c r="AQ131" i="3"/>
  <c r="AZ116" i="3"/>
  <c r="BO133" i="3"/>
  <c r="AZ128" i="3"/>
  <c r="BO121" i="3"/>
  <c r="BR121" i="3" s="1"/>
  <c r="BC127" i="3"/>
  <c r="BF127" i="3" s="1"/>
  <c r="BC136" i="3"/>
  <c r="BF136" i="3" s="1"/>
  <c r="AT125" i="3"/>
  <c r="AW125" i="3" s="1"/>
  <c r="AW126" i="3" s="1"/>
  <c r="AQ123" i="3"/>
  <c r="AT122" i="3"/>
  <c r="AK132" i="3"/>
  <c r="AK138" i="3" s="1"/>
  <c r="AK140" i="3" s="1"/>
  <c r="AW130" i="3"/>
  <c r="AT139" i="3"/>
  <c r="AH142" i="3" l="1"/>
  <c r="S143" i="3" s="1"/>
  <c r="P144" i="3"/>
  <c r="P146" i="3" s="1"/>
  <c r="P147" i="3" s="1"/>
  <c r="BI124" i="3"/>
  <c r="BL124" i="3" s="1"/>
  <c r="BR129" i="3"/>
  <c r="BU129" i="3" s="1"/>
  <c r="AT135" i="3"/>
  <c r="AT137" i="3"/>
  <c r="AK141" i="3"/>
  <c r="AT131" i="3"/>
  <c r="BC116" i="3"/>
  <c r="BR133" i="3"/>
  <c r="BU133" i="3" s="1"/>
  <c r="BX133" i="3" s="1"/>
  <c r="BI127" i="3"/>
  <c r="BL127" i="3" s="1"/>
  <c r="BI136" i="3"/>
  <c r="BL136" i="3" s="1"/>
  <c r="BU121" i="3"/>
  <c r="BX121" i="3" s="1"/>
  <c r="BC128" i="3"/>
  <c r="BF128" i="3" s="1"/>
  <c r="AT126" i="3"/>
  <c r="AW135" i="3"/>
  <c r="AZ125" i="3"/>
  <c r="AZ126" i="3" s="1"/>
  <c r="AW122" i="3"/>
  <c r="AT123" i="3"/>
  <c r="AN132" i="3"/>
  <c r="AN138" i="3" s="1"/>
  <c r="AN140" i="3" s="1"/>
  <c r="AW139" i="3"/>
  <c r="AZ130" i="3"/>
  <c r="AZ134" i="3"/>
  <c r="AK142" i="3" l="1"/>
  <c r="V143" i="3" s="1"/>
  <c r="S144" i="3"/>
  <c r="S146" i="3" s="1"/>
  <c r="S147" i="3" s="1"/>
  <c r="BO124" i="3"/>
  <c r="BX129" i="3"/>
  <c r="AW137" i="3"/>
  <c r="AN141" i="3"/>
  <c r="AW131" i="3"/>
  <c r="BF116" i="3"/>
  <c r="BI128" i="3"/>
  <c r="BL128" i="3" s="1"/>
  <c r="CA133" i="3"/>
  <c r="CA121" i="3"/>
  <c r="CD121" i="3" s="1"/>
  <c r="CG121" i="3" s="1"/>
  <c r="CJ121" i="3" s="1"/>
  <c r="BO127" i="3"/>
  <c r="BR127" i="3" s="1"/>
  <c r="BO136" i="3"/>
  <c r="BC125" i="3"/>
  <c r="BF125" i="3" s="1"/>
  <c r="AZ135" i="3"/>
  <c r="AW123" i="3"/>
  <c r="AZ122" i="3"/>
  <c r="AQ132" i="3"/>
  <c r="AQ138" i="3" s="1"/>
  <c r="AQ140" i="3" s="1"/>
  <c r="BC130" i="3"/>
  <c r="AZ139" i="3"/>
  <c r="BC134" i="3"/>
  <c r="AN142" i="3" l="1"/>
  <c r="Y143" i="3" s="1"/>
  <c r="V144" i="3"/>
  <c r="V146" i="3" s="1"/>
  <c r="V147" i="3" s="1"/>
  <c r="BR124" i="3"/>
  <c r="BU124" i="3" s="1"/>
  <c r="CA129" i="3"/>
  <c r="AZ137" i="3"/>
  <c r="AQ141" i="3"/>
  <c r="AZ131" i="3"/>
  <c r="BI116" i="3"/>
  <c r="BC126" i="3"/>
  <c r="CD133" i="3"/>
  <c r="CG133" i="3" s="1"/>
  <c r="CM121" i="3"/>
  <c r="BU127" i="3"/>
  <c r="BR136" i="3"/>
  <c r="BO128" i="3"/>
  <c r="BC135" i="3"/>
  <c r="AZ123" i="3"/>
  <c r="BC122" i="3"/>
  <c r="AT132" i="3"/>
  <c r="AT138" i="3" s="1"/>
  <c r="AT140" i="3" s="1"/>
  <c r="BI125" i="3"/>
  <c r="BF126" i="3"/>
  <c r="BF134" i="3"/>
  <c r="BC139" i="3"/>
  <c r="BF130" i="3"/>
  <c r="Y144" i="3" l="1"/>
  <c r="Y146" i="3" s="1"/>
  <c r="Y147" i="3" s="1"/>
  <c r="AQ142" i="3"/>
  <c r="AB143" i="3" s="1"/>
  <c r="BX124" i="3"/>
  <c r="CA124" i="3" s="1"/>
  <c r="CD129" i="3"/>
  <c r="BC137" i="3"/>
  <c r="AT141" i="3"/>
  <c r="BC131" i="3"/>
  <c r="BL116" i="3"/>
  <c r="CJ133" i="3"/>
  <c r="CM133" i="3" s="1"/>
  <c r="CP121" i="3"/>
  <c r="BX127" i="3"/>
  <c r="CA127" i="3" s="1"/>
  <c r="BU136" i="3"/>
  <c r="BX136" i="3" s="1"/>
  <c r="BR128" i="3"/>
  <c r="BU128" i="3" s="1"/>
  <c r="BF135" i="3"/>
  <c r="BF122" i="3"/>
  <c r="BC123" i="3"/>
  <c r="AW132" i="3"/>
  <c r="AW138" i="3" s="1"/>
  <c r="AW140" i="3" s="1"/>
  <c r="BI134" i="3"/>
  <c r="BI126" i="3"/>
  <c r="BL125" i="3"/>
  <c r="BI130" i="3"/>
  <c r="BF139" i="3"/>
  <c r="AT142" i="3" l="1"/>
  <c r="AE143" i="3" s="1"/>
  <c r="AB144" i="3"/>
  <c r="AB146" i="3" s="1"/>
  <c r="AB147" i="3" s="1"/>
  <c r="CD124" i="3"/>
  <c r="CG129" i="3"/>
  <c r="BF137" i="3"/>
  <c r="AW141" i="3"/>
  <c r="BF131" i="3"/>
  <c r="BI131" i="3" s="1"/>
  <c r="BL131" i="3" s="1"/>
  <c r="BO116" i="3"/>
  <c r="CP133" i="3"/>
  <c r="CS133" i="3" s="1"/>
  <c r="CV133" i="3" s="1"/>
  <c r="CS121" i="3"/>
  <c r="CD127" i="3"/>
  <c r="CG127" i="3" s="1"/>
  <c r="CA136" i="3"/>
  <c r="BI135" i="3"/>
  <c r="BX128" i="3"/>
  <c r="BF123" i="3"/>
  <c r="BI122" i="3"/>
  <c r="AZ132" i="3"/>
  <c r="AZ138" i="3" s="1"/>
  <c r="AZ140" i="3" s="1"/>
  <c r="BL134" i="3"/>
  <c r="BI139" i="3"/>
  <c r="BL130" i="3"/>
  <c r="BO125" i="3"/>
  <c r="BL126" i="3"/>
  <c r="AW142" i="3" l="1"/>
  <c r="AH143" i="3" s="1"/>
  <c r="AE144" i="3"/>
  <c r="AE146" i="3" s="1"/>
  <c r="AE147" i="3" s="1"/>
  <c r="CG124" i="3"/>
  <c r="CJ124" i="3"/>
  <c r="CJ129" i="3"/>
  <c r="CM129" i="3" s="1"/>
  <c r="BI137" i="3"/>
  <c r="AZ141" i="3"/>
  <c r="BO131" i="3"/>
  <c r="BR131" i="3" s="1"/>
  <c r="BU131" i="3" s="1"/>
  <c r="BR116" i="3"/>
  <c r="CY133" i="3"/>
  <c r="DB133" i="3" s="1"/>
  <c r="DE133" i="3" s="1"/>
  <c r="DH133" i="3" s="1"/>
  <c r="CV121" i="3"/>
  <c r="CJ127" i="3"/>
  <c r="CD136" i="3"/>
  <c r="CA128" i="3"/>
  <c r="BL135" i="3"/>
  <c r="BL122" i="3"/>
  <c r="BI123" i="3"/>
  <c r="BC132" i="3"/>
  <c r="BC138" i="3" s="1"/>
  <c r="BC140" i="3" s="1"/>
  <c r="BL139" i="3"/>
  <c r="BO130" i="3"/>
  <c r="BO126" i="3"/>
  <c r="BR125" i="3"/>
  <c r="BO134" i="3"/>
  <c r="AZ142" i="3" l="1"/>
  <c r="AH144" i="3"/>
  <c r="CM124" i="3"/>
  <c r="CP129" i="3"/>
  <c r="BL137" i="3"/>
  <c r="BC141" i="3"/>
  <c r="AK143" i="3"/>
  <c r="DK133" i="3"/>
  <c r="DN133" i="3" s="1"/>
  <c r="DQ133" i="3" s="1"/>
  <c r="BU116" i="3"/>
  <c r="BO135" i="3"/>
  <c r="CY121" i="3"/>
  <c r="CM127" i="3"/>
  <c r="BX131" i="3"/>
  <c r="CG136" i="3"/>
  <c r="CD128" i="3"/>
  <c r="CG128" i="3" s="1"/>
  <c r="BL123" i="3"/>
  <c r="BO122" i="3"/>
  <c r="BF132" i="3"/>
  <c r="BF138" i="3" s="1"/>
  <c r="BF140" i="3" s="1"/>
  <c r="BO139" i="3"/>
  <c r="BR130" i="3"/>
  <c r="BR134" i="3"/>
  <c r="BU125" i="3"/>
  <c r="BR126" i="3"/>
  <c r="BC142" i="3" l="1"/>
  <c r="AN143" i="3" s="1"/>
  <c r="AK144" i="3"/>
  <c r="CP124" i="3"/>
  <c r="CS129" i="3"/>
  <c r="CV129" i="3" s="1"/>
  <c r="BO137" i="3"/>
  <c r="BF141" i="3"/>
  <c r="BX116" i="3"/>
  <c r="DB121" i="3"/>
  <c r="CP127" i="3"/>
  <c r="CS127" i="3" s="1"/>
  <c r="CA131" i="3"/>
  <c r="DT133" i="3"/>
  <c r="CJ136" i="3"/>
  <c r="CJ128" i="3"/>
  <c r="CM128" i="3" s="1"/>
  <c r="BR135" i="3"/>
  <c r="BO123" i="3"/>
  <c r="BR122" i="3"/>
  <c r="BI132" i="3"/>
  <c r="BI138" i="3" s="1"/>
  <c r="BI140" i="3" s="1"/>
  <c r="BU134" i="3"/>
  <c r="BU130" i="3"/>
  <c r="BR139" i="3"/>
  <c r="BU126" i="3"/>
  <c r="BX125" i="3"/>
  <c r="BF142" i="3" l="1"/>
  <c r="AQ143" i="3" s="1"/>
  <c r="AN144" i="3"/>
  <c r="CS124" i="3"/>
  <c r="CV124" i="3"/>
  <c r="CY124" i="3" s="1"/>
  <c r="CY129" i="3"/>
  <c r="BR137" i="3"/>
  <c r="BI141" i="3"/>
  <c r="CA116" i="3"/>
  <c r="DE121" i="3"/>
  <c r="CV127" i="3"/>
  <c r="CD131" i="3"/>
  <c r="DW133" i="3"/>
  <c r="DZ133" i="3" s="1"/>
  <c r="EC133" i="3" s="1"/>
  <c r="CM136" i="3"/>
  <c r="BU135" i="3"/>
  <c r="BU122" i="3"/>
  <c r="BR123" i="3"/>
  <c r="BL132" i="3"/>
  <c r="BL138" i="3" s="1"/>
  <c r="BL140" i="3" s="1"/>
  <c r="BX126" i="3"/>
  <c r="CA125" i="3"/>
  <c r="BU139" i="3"/>
  <c r="BX130" i="3"/>
  <c r="BX134" i="3"/>
  <c r="BI142" i="3" l="1"/>
  <c r="AT143" i="3" s="1"/>
  <c r="AQ144" i="3"/>
  <c r="DB124" i="3"/>
  <c r="DB129" i="3"/>
  <c r="BX135" i="3"/>
  <c r="BU137" i="3"/>
  <c r="BL141" i="3"/>
  <c r="CD116" i="3"/>
  <c r="DH121" i="3"/>
  <c r="CY127" i="3"/>
  <c r="CG131" i="3"/>
  <c r="EF133" i="3"/>
  <c r="EI133" i="3" s="1"/>
  <c r="CP136" i="3"/>
  <c r="CP128" i="3"/>
  <c r="CS128" i="3" s="1"/>
  <c r="CV128" i="3" s="1"/>
  <c r="CA126" i="3"/>
  <c r="CD125" i="3"/>
  <c r="BX122" i="3"/>
  <c r="BU123" i="3"/>
  <c r="BO132" i="3"/>
  <c r="BO138" i="3" s="1"/>
  <c r="BO140" i="3" s="1"/>
  <c r="CA134" i="3"/>
  <c r="CA130" i="3"/>
  <c r="BX139" i="3"/>
  <c r="BL142" i="3" l="1"/>
  <c r="AW143" i="3" s="1"/>
  <c r="AT144" i="3"/>
  <c r="DE124" i="3"/>
  <c r="DH124" i="3" s="1"/>
  <c r="DE129" i="3"/>
  <c r="BX137" i="3"/>
  <c r="BO141" i="3"/>
  <c r="CG116" i="3"/>
  <c r="DK121" i="3"/>
  <c r="DB127" i="3"/>
  <c r="CJ131" i="3"/>
  <c r="CS136" i="3"/>
  <c r="CY128" i="3"/>
  <c r="CA135" i="3"/>
  <c r="CA139" i="3"/>
  <c r="CD130" i="3"/>
  <c r="CG125" i="3"/>
  <c r="CD126" i="3"/>
  <c r="CD134" i="3"/>
  <c r="BX123" i="3"/>
  <c r="CA122" i="3"/>
  <c r="BR132" i="3"/>
  <c r="BR138" i="3" s="1"/>
  <c r="BR140" i="3" s="1"/>
  <c r="BO142" i="3" l="1"/>
  <c r="AZ143" i="3" s="1"/>
  <c r="AW144" i="3"/>
  <c r="DK124" i="3"/>
  <c r="DN124" i="3" s="1"/>
  <c r="DH129" i="3"/>
  <c r="CA137" i="3"/>
  <c r="BR141" i="3"/>
  <c r="CJ116" i="3"/>
  <c r="DN121" i="3"/>
  <c r="DE127" i="3"/>
  <c r="CM131" i="3"/>
  <c r="CV136" i="3"/>
  <c r="DB128" i="3"/>
  <c r="CD135" i="3"/>
  <c r="CD139" i="3"/>
  <c r="CG130" i="3"/>
  <c r="CJ125" i="3"/>
  <c r="CG126" i="3"/>
  <c r="CG134" i="3"/>
  <c r="CA123" i="3"/>
  <c r="CD122" i="3"/>
  <c r="BU132" i="3"/>
  <c r="BU138" i="3" s="1"/>
  <c r="BU140" i="3" s="1"/>
  <c r="BR142" i="3" l="1"/>
  <c r="BC143" i="3" s="1"/>
  <c r="AZ144" i="3"/>
  <c r="DQ124" i="3"/>
  <c r="DK129" i="3"/>
  <c r="CD137" i="3"/>
  <c r="BU141" i="3"/>
  <c r="CG135" i="3"/>
  <c r="CM116" i="3"/>
  <c r="DQ121" i="3"/>
  <c r="DH127" i="3"/>
  <c r="CP131" i="3"/>
  <c r="CY136" i="3"/>
  <c r="DE128" i="3"/>
  <c r="CM125" i="3"/>
  <c r="CJ126" i="3"/>
  <c r="CG122" i="3"/>
  <c r="CD123" i="3"/>
  <c r="CJ134" i="3"/>
  <c r="CJ130" i="3"/>
  <c r="CG139" i="3"/>
  <c r="BX132" i="3"/>
  <c r="BX138" i="3" s="1"/>
  <c r="BX140" i="3" s="1"/>
  <c r="BU142" i="3" l="1"/>
  <c r="BF143" i="3" s="1"/>
  <c r="BC144" i="3"/>
  <c r="DT124" i="3"/>
  <c r="DW124" i="3"/>
  <c r="DZ124" i="3" s="1"/>
  <c r="DN129" i="3"/>
  <c r="CG137" i="3"/>
  <c r="BX141" i="3"/>
  <c r="CP116" i="3"/>
  <c r="DT121" i="3"/>
  <c r="DK127" i="3"/>
  <c r="CS131" i="3"/>
  <c r="DB136" i="3"/>
  <c r="DH128" i="3"/>
  <c r="CJ135" i="3"/>
  <c r="CM134" i="3"/>
  <c r="CM130" i="3"/>
  <c r="CJ139" i="3"/>
  <c r="CJ122" i="3"/>
  <c r="CG123" i="3"/>
  <c r="CP125" i="3"/>
  <c r="CM126" i="3"/>
  <c r="CA132" i="3"/>
  <c r="CA138" i="3" s="1"/>
  <c r="CA140" i="3" s="1"/>
  <c r="BX142" i="3" l="1"/>
  <c r="BF144" i="3"/>
  <c r="EC124" i="3"/>
  <c r="DQ129" i="3"/>
  <c r="CJ137" i="3"/>
  <c r="CA141" i="3"/>
  <c r="BI143" i="3"/>
  <c r="CS116" i="3"/>
  <c r="DW121" i="3"/>
  <c r="DN127" i="3"/>
  <c r="CV131" i="3"/>
  <c r="DE136" i="3"/>
  <c r="DK128" i="3"/>
  <c r="CM135" i="3"/>
  <c r="CS125" i="3"/>
  <c r="CP126" i="3"/>
  <c r="CM139" i="3"/>
  <c r="CP130" i="3"/>
  <c r="CP134" i="3"/>
  <c r="CD132" i="3"/>
  <c r="CD138" i="3" s="1"/>
  <c r="CD140" i="3" s="1"/>
  <c r="CM122" i="3"/>
  <c r="CJ123" i="3"/>
  <c r="CA142" i="3" l="1"/>
  <c r="BL143" i="3" s="1"/>
  <c r="BI144" i="3"/>
  <c r="EF124" i="3"/>
  <c r="EI124" i="3" s="1"/>
  <c r="DT129" i="3"/>
  <c r="CM137" i="3"/>
  <c r="CD141" i="3"/>
  <c r="AH146" i="3"/>
  <c r="AH147" i="3" s="1"/>
  <c r="CV116" i="3"/>
  <c r="DZ121" i="3"/>
  <c r="DQ127" i="3"/>
  <c r="CY131" i="3"/>
  <c r="DH136" i="3"/>
  <c r="DN128" i="3"/>
  <c r="CP135" i="3"/>
  <c r="CG132" i="3"/>
  <c r="CG138" i="3" s="1"/>
  <c r="CG140" i="3" s="1"/>
  <c r="CV125" i="3"/>
  <c r="CS126" i="3"/>
  <c r="CS130" i="3"/>
  <c r="CP139" i="3"/>
  <c r="CM123" i="3"/>
  <c r="CP122" i="3"/>
  <c r="CS134" i="3"/>
  <c r="CD142" i="3" l="1"/>
  <c r="BL144" i="3"/>
  <c r="DW129" i="3"/>
  <c r="DZ129" i="3" s="1"/>
  <c r="CP137" i="3"/>
  <c r="CG141" i="3"/>
  <c r="BO143" i="3"/>
  <c r="AK146" i="3"/>
  <c r="AK147" i="3" s="1"/>
  <c r="CY116" i="3"/>
  <c r="EC121" i="3"/>
  <c r="DT127" i="3"/>
  <c r="DB131" i="3"/>
  <c r="DE131" i="3" s="1"/>
  <c r="DK136" i="3"/>
  <c r="DQ128" i="3"/>
  <c r="CS135" i="3"/>
  <c r="CS139" i="3"/>
  <c r="CV130" i="3"/>
  <c r="CV134" i="3"/>
  <c r="CP123" i="3"/>
  <c r="CS122" i="3"/>
  <c r="CJ132" i="3"/>
  <c r="CJ138" i="3" s="1"/>
  <c r="CJ140" i="3" s="1"/>
  <c r="CY125" i="3"/>
  <c r="CV126" i="3"/>
  <c r="CG142" i="3" l="1"/>
  <c r="BO144" i="3"/>
  <c r="EC129" i="3"/>
  <c r="CS137" i="3"/>
  <c r="CJ141" i="3"/>
  <c r="BR143" i="3"/>
  <c r="AN146" i="3"/>
  <c r="AN147" i="3" s="1"/>
  <c r="DB116" i="3"/>
  <c r="CV135" i="3"/>
  <c r="EF121" i="3"/>
  <c r="EI121" i="3" s="1"/>
  <c r="DW127" i="3"/>
  <c r="DH131" i="3"/>
  <c r="DN136" i="3"/>
  <c r="DT128" i="3"/>
  <c r="CY130" i="3"/>
  <c r="CV139" i="3"/>
  <c r="CY126" i="3"/>
  <c r="DB125" i="3"/>
  <c r="CM132" i="3"/>
  <c r="CM138" i="3" s="1"/>
  <c r="CM140" i="3" s="1"/>
  <c r="CS123" i="3"/>
  <c r="CV122" i="3"/>
  <c r="CY134" i="3"/>
  <c r="CJ142" i="3" l="1"/>
  <c r="BR144" i="3"/>
  <c r="EF129" i="3"/>
  <c r="EI129" i="3" s="1"/>
  <c r="CV137" i="3"/>
  <c r="CM141" i="3"/>
  <c r="BU143" i="3"/>
  <c r="AQ146" i="3"/>
  <c r="AQ147" i="3" s="1"/>
  <c r="DE116" i="3"/>
  <c r="CY135" i="3"/>
  <c r="DZ127" i="3"/>
  <c r="DW128" i="3"/>
  <c r="DK131" i="3"/>
  <c r="DQ136" i="3"/>
  <c r="CP132" i="3"/>
  <c r="CP138" i="3" s="1"/>
  <c r="CP140" i="3" s="1"/>
  <c r="CY122" i="3"/>
  <c r="CV123" i="3"/>
  <c r="CY139" i="3"/>
  <c r="DB130" i="3"/>
  <c r="DB134" i="3"/>
  <c r="DE125" i="3"/>
  <c r="DB126" i="3"/>
  <c r="CM142" i="3" l="1"/>
  <c r="BU144" i="3"/>
  <c r="CY137" i="3"/>
  <c r="CP141" i="3"/>
  <c r="DZ128" i="3"/>
  <c r="BX143" i="3"/>
  <c r="AT146" i="3"/>
  <c r="AT147" i="3" s="1"/>
  <c r="DH116" i="3"/>
  <c r="EC127" i="3"/>
  <c r="EF127" i="3" s="1"/>
  <c r="DN131" i="3"/>
  <c r="DQ131" i="3" s="1"/>
  <c r="DT136" i="3"/>
  <c r="DB135" i="3"/>
  <c r="CY123" i="3"/>
  <c r="DB122" i="3"/>
  <c r="CS132" i="3"/>
  <c r="CS138" i="3" s="1"/>
  <c r="CS140" i="3" s="1"/>
  <c r="DH125" i="3"/>
  <c r="DE126" i="3"/>
  <c r="DB139" i="3"/>
  <c r="DE130" i="3"/>
  <c r="DE134" i="3"/>
  <c r="CP142" i="3" l="1"/>
  <c r="BX144" i="3"/>
  <c r="DB137" i="3"/>
  <c r="CS141" i="3"/>
  <c r="EC128" i="3"/>
  <c r="EF128" i="3" s="1"/>
  <c r="CA143" i="3"/>
  <c r="AW146" i="3"/>
  <c r="AW147" i="3" s="1"/>
  <c r="DK116" i="3"/>
  <c r="DT131" i="3"/>
  <c r="DW131" i="3" s="1"/>
  <c r="DZ131" i="3" s="1"/>
  <c r="DE135" i="3"/>
  <c r="EI127" i="3"/>
  <c r="DW136" i="3"/>
  <c r="CV132" i="3"/>
  <c r="CV138" i="3" s="1"/>
  <c r="CV140" i="3" s="1"/>
  <c r="DE122" i="3"/>
  <c r="DB123" i="3"/>
  <c r="DH126" i="3"/>
  <c r="DK125" i="3"/>
  <c r="DH134" i="3"/>
  <c r="DH130" i="3"/>
  <c r="DE139" i="3"/>
  <c r="CS142" i="3" l="1"/>
  <c r="CA144" i="3"/>
  <c r="DE137" i="3"/>
  <c r="CV141" i="3"/>
  <c r="EI128" i="3"/>
  <c r="CD143" i="3"/>
  <c r="AZ146" i="3"/>
  <c r="AZ147" i="3" s="1"/>
  <c r="DN116" i="3"/>
  <c r="EC131" i="3"/>
  <c r="DZ136" i="3"/>
  <c r="EC136" i="3" s="1"/>
  <c r="DH135" i="3"/>
  <c r="CY132" i="3"/>
  <c r="CY138" i="3" s="1"/>
  <c r="CY140" i="3" s="1"/>
  <c r="DK126" i="3"/>
  <c r="DN125" i="3"/>
  <c r="DK134" i="3"/>
  <c r="DE123" i="3"/>
  <c r="DH122" i="3"/>
  <c r="DK130" i="3"/>
  <c r="DH139" i="3"/>
  <c r="CV142" i="3" l="1"/>
  <c r="CD144" i="3"/>
  <c r="DH137" i="3"/>
  <c r="CY141" i="3"/>
  <c r="CG143" i="3"/>
  <c r="BC146" i="3"/>
  <c r="BC147" i="3" s="1"/>
  <c r="DQ116" i="3"/>
  <c r="EF131" i="3"/>
  <c r="EI131" i="3" s="1"/>
  <c r="EF136" i="3"/>
  <c r="EI136" i="3" s="1"/>
  <c r="DK135" i="3"/>
  <c r="DK139" i="3"/>
  <c r="DN130" i="3"/>
  <c r="DQ125" i="3"/>
  <c r="DN126" i="3"/>
  <c r="DH123" i="3"/>
  <c r="DK122" i="3"/>
  <c r="DN134" i="3"/>
  <c r="DB132" i="3"/>
  <c r="DB138" i="3" s="1"/>
  <c r="DB140" i="3" s="1"/>
  <c r="CY142" i="3" l="1"/>
  <c r="CG144" i="3"/>
  <c r="DK137" i="3"/>
  <c r="DB141" i="3"/>
  <c r="CJ143" i="3"/>
  <c r="BF146" i="3"/>
  <c r="BF147" i="3" s="1"/>
  <c r="DT116" i="3"/>
  <c r="DN135" i="3"/>
  <c r="DQ134" i="3"/>
  <c r="DK123" i="3"/>
  <c r="DN122" i="3"/>
  <c r="DE132" i="3"/>
  <c r="DE138" i="3" s="1"/>
  <c r="DE140" i="3" s="1"/>
  <c r="DQ130" i="3"/>
  <c r="DN139" i="3"/>
  <c r="DT125" i="3"/>
  <c r="DQ126" i="3"/>
  <c r="DB142" i="3" l="1"/>
  <c r="CJ144" i="3"/>
  <c r="DN137" i="3"/>
  <c r="DE141" i="3"/>
  <c r="CM143" i="3"/>
  <c r="BI146" i="3"/>
  <c r="BI147" i="3" s="1"/>
  <c r="BL146" i="3"/>
  <c r="BL147" i="3" s="1"/>
  <c r="DW116" i="3"/>
  <c r="DQ135" i="3"/>
  <c r="DT130" i="3"/>
  <c r="DQ139" i="3"/>
  <c r="DW125" i="3"/>
  <c r="DT126" i="3"/>
  <c r="DH132" i="3"/>
  <c r="DH138" i="3" s="1"/>
  <c r="DH140" i="3" s="1"/>
  <c r="DN123" i="3"/>
  <c r="DQ122" i="3"/>
  <c r="DT134" i="3"/>
  <c r="DE142" i="3" l="1"/>
  <c r="CM144" i="3"/>
  <c r="DT135" i="3"/>
  <c r="DQ137" i="3"/>
  <c r="DH141" i="3"/>
  <c r="CP143" i="3"/>
  <c r="DZ116" i="3"/>
  <c r="DW130" i="3"/>
  <c r="DT139" i="3"/>
  <c r="DW134" i="3"/>
  <c r="DT122" i="3"/>
  <c r="DQ123" i="3"/>
  <c r="DZ125" i="3"/>
  <c r="DW126" i="3"/>
  <c r="DK132" i="3"/>
  <c r="DK138" i="3" s="1"/>
  <c r="DK140" i="3" s="1"/>
  <c r="DH142" i="3" l="1"/>
  <c r="CS143" i="3" s="1"/>
  <c r="CP144" i="3"/>
  <c r="DT137" i="3"/>
  <c r="DK141" i="3"/>
  <c r="BO146" i="3"/>
  <c r="BO147" i="3" s="1"/>
  <c r="DW135" i="3"/>
  <c r="EC116" i="3"/>
  <c r="DW122" i="3"/>
  <c r="DT123" i="3"/>
  <c r="DZ126" i="3"/>
  <c r="EC125" i="3"/>
  <c r="DZ134" i="3"/>
  <c r="DN132" i="3"/>
  <c r="DN138" i="3" s="1"/>
  <c r="DN140" i="3" s="1"/>
  <c r="DZ130" i="3"/>
  <c r="DW139" i="3"/>
  <c r="DK142" i="3" l="1"/>
  <c r="CS144" i="3"/>
  <c r="DW137" i="3"/>
  <c r="DN141" i="3"/>
  <c r="CV143" i="3"/>
  <c r="BR146" i="3"/>
  <c r="BR147" i="3" s="1"/>
  <c r="DZ135" i="3"/>
  <c r="EF116" i="3"/>
  <c r="EC126" i="3"/>
  <c r="EF125" i="3"/>
  <c r="DW123" i="3"/>
  <c r="DZ122" i="3"/>
  <c r="EC134" i="3"/>
  <c r="DZ139" i="3"/>
  <c r="EC130" i="3"/>
  <c r="DQ132" i="3"/>
  <c r="DQ138" i="3" s="1"/>
  <c r="DQ140" i="3" s="1"/>
  <c r="DN142" i="3" l="1"/>
  <c r="CV144" i="3"/>
  <c r="DZ137" i="3"/>
  <c r="DQ141" i="3"/>
  <c r="CY143" i="3"/>
  <c r="BU146" i="3"/>
  <c r="BU147" i="3" s="1"/>
  <c r="EI116" i="3"/>
  <c r="EC135" i="3"/>
  <c r="DZ123" i="3"/>
  <c r="EC122" i="3"/>
  <c r="EC139" i="3"/>
  <c r="EF130" i="3"/>
  <c r="EF134" i="3"/>
  <c r="EI125" i="3"/>
  <c r="EI126" i="3" s="1"/>
  <c r="EF126" i="3"/>
  <c r="DT132" i="3"/>
  <c r="DT138" i="3" s="1"/>
  <c r="DT140" i="3" s="1"/>
  <c r="DQ142" i="3" l="1"/>
  <c r="DB143" i="3" s="1"/>
  <c r="CY144" i="3"/>
  <c r="EC137" i="3"/>
  <c r="DT141" i="3"/>
  <c r="BX146" i="3"/>
  <c r="BX147" i="3" s="1"/>
  <c r="EF135" i="3"/>
  <c r="EI130" i="3"/>
  <c r="EI139" i="3" s="1"/>
  <c r="EF139" i="3"/>
  <c r="EF122" i="3"/>
  <c r="EC123" i="3"/>
  <c r="DW132" i="3"/>
  <c r="DW138" i="3" s="1"/>
  <c r="DW140" i="3" s="1"/>
  <c r="EI134" i="3"/>
  <c r="DT142" i="3" l="1"/>
  <c r="DE143" i="3" s="1"/>
  <c r="DB144" i="3"/>
  <c r="EF137" i="3"/>
  <c r="DW141" i="3"/>
  <c r="CA146" i="3"/>
  <c r="CA147" i="3" s="1"/>
  <c r="EI135" i="3"/>
  <c r="DZ132" i="3"/>
  <c r="DZ138" i="3" s="1"/>
  <c r="DZ140" i="3" s="1"/>
  <c r="EI122" i="3"/>
  <c r="EI123" i="3" s="1"/>
  <c r="EF123" i="3"/>
  <c r="DW142" i="3" l="1"/>
  <c r="DH143" i="3" s="1"/>
  <c r="DE144" i="3"/>
  <c r="EI137" i="3"/>
  <c r="DZ141" i="3"/>
  <c r="EC132" i="3"/>
  <c r="EC138" i="3" s="1"/>
  <c r="EC140" i="3" s="1"/>
  <c r="DZ142" i="3" l="1"/>
  <c r="DK143" i="3" s="1"/>
  <c r="DH144" i="3"/>
  <c r="DH146" i="3" s="1"/>
  <c r="DH147" i="3" s="1"/>
  <c r="EC141" i="3"/>
  <c r="CD146" i="3"/>
  <c r="CD147" i="3" s="1"/>
  <c r="EF132" i="3"/>
  <c r="EF138" i="3" s="1"/>
  <c r="EF140" i="3" s="1"/>
  <c r="EC142" i="3" l="1"/>
  <c r="DN143" i="3" s="1"/>
  <c r="DK144" i="3"/>
  <c r="DK146" i="3" s="1"/>
  <c r="DK147" i="3" s="1"/>
  <c r="EF141" i="3"/>
  <c r="CG146" i="3"/>
  <c r="CG147" i="3" s="1"/>
  <c r="EI132" i="3"/>
  <c r="EI138" i="3" s="1"/>
  <c r="EI140" i="3" s="1"/>
  <c r="EF142" i="3" l="1"/>
  <c r="DN144" i="3"/>
  <c r="DN146" i="3" s="1"/>
  <c r="DN147" i="3" s="1"/>
  <c r="EI141" i="3"/>
  <c r="EI146" i="3"/>
  <c r="DQ143" i="3"/>
  <c r="CJ146" i="3"/>
  <c r="CJ147" i="3" s="1"/>
  <c r="EI142" i="3" l="1"/>
  <c r="DQ144" i="3"/>
  <c r="DQ146" i="3" s="1"/>
  <c r="DQ147" i="3" s="1"/>
  <c r="DE146" i="3"/>
  <c r="DE147" i="3" s="1"/>
  <c r="CM146" i="3"/>
  <c r="CM147" i="3" s="1"/>
  <c r="EF143" i="3"/>
  <c r="EF146" i="3" s="1"/>
  <c r="EI147" i="3"/>
  <c r="DT143" i="3"/>
  <c r="DT146" i="3" s="1"/>
  <c r="DW143" i="3"/>
  <c r="DW146" i="3" s="1"/>
  <c r="EC143" i="3"/>
  <c r="EC146" i="3" s="1"/>
  <c r="DZ143" i="3"/>
  <c r="DZ146" i="3" s="1"/>
  <c r="EC147" i="3" l="1"/>
  <c r="DW147" i="3"/>
  <c r="DT147" i="3"/>
  <c r="DZ147" i="3"/>
  <c r="EF147" i="3"/>
  <c r="CV146" i="3" l="1"/>
  <c r="CV147" i="3" s="1"/>
  <c r="CP146" i="3"/>
  <c r="CP147" i="3" s="1"/>
  <c r="CS146" i="3"/>
  <c r="CS147" i="3" s="1"/>
  <c r="DB146" i="3"/>
  <c r="DB147" i="3" s="1"/>
  <c r="CY146" i="3"/>
  <c r="CY147" i="3" s="1"/>
  <c r="AE123" i="3" l="1"/>
</calcChain>
</file>

<file path=xl/comments1.xml><?xml version="1.0" encoding="utf-8"?>
<comments xmlns="http://schemas.openxmlformats.org/spreadsheetml/2006/main">
  <authors>
    <author>Hiebner Rico</author>
  </authors>
  <commentList>
    <comment ref="G114" authorId="0">
      <text>
        <r>
          <rPr>
            <b/>
            <sz val="9"/>
            <color indexed="81"/>
            <rFont val="Tahoma"/>
            <family val="2"/>
          </rPr>
          <t>Hiebner Rico:</t>
        </r>
        <r>
          <rPr>
            <sz val="9"/>
            <color indexed="81"/>
            <rFont val="Tahoma"/>
            <family val="2"/>
          </rPr>
          <t xml:space="preserve">
Zum korrergieren bei starken
 Wachstum</t>
        </r>
      </text>
    </comment>
  </commentList>
</comments>
</file>

<file path=xl/connections.xml><?xml version="1.0" encoding="utf-8"?>
<connections xmlns="http://schemas.openxmlformats.org/spreadsheetml/2006/main">
  <connection id="1" name="Verbindung" type="4" refreshedVersion="4" background="1" saveData="1">
    <webPr sourceData="1" parsePre="1" consecutive="1" xl2000="1" url="https://traderfox.de/aktien/alle-nasdaq-aktien-bestandteile" htmlTables="1"/>
  </connection>
  <connection id="2" name="Verbindung1" type="4" refreshedVersion="4" background="1" saveData="1">
    <webPr sourceData="1" parsePre="1" consecutive="1" xl2000="1" url="https://x-rates.com/table/?from=EUR&amp;amount=1" htmlTables="1">
      <tables count="1">
        <x v="2"/>
      </tables>
    </webPr>
  </connection>
  <connection id="3" name="Verbindung2" type="4" refreshedVersion="4" background="1" saveData="1">
    <webPr sourceData="1" parsePre="1" consecutive="1" xl2000="1" url="https://x-rates.com/table/?from=USD&amp;amount=1" htmlTables="1">
      <tables count="1">
        <x v="2"/>
      </tables>
    </webPr>
  </connection>
</connections>
</file>

<file path=xl/sharedStrings.xml><?xml version="1.0" encoding="utf-8"?>
<sst xmlns="http://schemas.openxmlformats.org/spreadsheetml/2006/main" count="9210" uniqueCount="5783">
  <si>
    <t>Wert</t>
  </si>
  <si>
    <t>WKN</t>
  </si>
  <si>
    <t>N</t>
  </si>
  <si>
    <t>Aktuell</t>
  </si>
  <si>
    <t>%</t>
  </si>
  <si>
    <t>1-800-FLOWERS.COM INC.</t>
  </si>
  <si>
    <t>-</t>
  </si>
  <si>
    <t>1347 Capital Corp</t>
  </si>
  <si>
    <t>9,170$</t>
  </si>
  <si>
    <t>1347 Property Insurance Holdings Inc</t>
  </si>
  <si>
    <t>A111E4</t>
  </si>
  <si>
    <t>1st Century Bancshares Inc</t>
  </si>
  <si>
    <t>A0RECJ</t>
  </si>
  <si>
    <t>11,220$</t>
  </si>
  <si>
    <t>1st Constitution Bancorp</t>
  </si>
  <si>
    <t>A0D98F</t>
  </si>
  <si>
    <t>1st Source Corp</t>
  </si>
  <si>
    <t>21st Century Fox Inc. (A)</t>
  </si>
  <si>
    <t>A1WZP6</t>
  </si>
  <si>
    <t>21st Century Fox Inc. (B)</t>
  </si>
  <si>
    <t>A1WZPY</t>
  </si>
  <si>
    <t>21Vianet Group Inc.</t>
  </si>
  <si>
    <t>A1H9DT</t>
  </si>
  <si>
    <t>2U Inc.</t>
  </si>
  <si>
    <t>A1XEYD</t>
  </si>
  <si>
    <t>51Job Inc. (ADRs)</t>
  </si>
  <si>
    <t>A0DJ5H</t>
  </si>
  <si>
    <t>6D Global Technologies Inc</t>
  </si>
  <si>
    <t>A12CWS</t>
  </si>
  <si>
    <t>0,010$</t>
  </si>
  <si>
    <t>8point3 Energy Partners LP</t>
  </si>
  <si>
    <t>12,504$</t>
  </si>
  <si>
    <t>8x8</t>
  </si>
  <si>
    <t>A V Homes Inc</t>
  </si>
  <si>
    <t>A-Mark Precious Metals Inc</t>
  </si>
  <si>
    <t>A. Schulman, Inc.</t>
  </si>
  <si>
    <t>Aaon Inc</t>
  </si>
  <si>
    <t>Abaxis Inc.</t>
  </si>
  <si>
    <t>Abeona Therapeutics Inc.</t>
  </si>
  <si>
    <t>A14VK7</t>
  </si>
  <si>
    <t>ABIOMED INC.</t>
  </si>
  <si>
    <t>ABRAXAS PETROLEUM CORP.</t>
  </si>
  <si>
    <t>Acacia Research Corp.</t>
  </si>
  <si>
    <t>Acadia Healthcare Co Inc</t>
  </si>
  <si>
    <t>Acadia Pharmaceuticals Inc.</t>
  </si>
  <si>
    <t>Acasti Pharma Inc</t>
  </si>
  <si>
    <t>A0REJB</t>
  </si>
  <si>
    <t>Accelerate Diagnostics Inc.</t>
  </si>
  <si>
    <t>A1KA68</t>
  </si>
  <si>
    <t>Acceleron Pharma Inc.</t>
  </si>
  <si>
    <t>A1W5LE</t>
  </si>
  <si>
    <t>Accenture Ltd.</t>
  </si>
  <si>
    <t>A0YAQA</t>
  </si>
  <si>
    <t>Access National Corp</t>
  </si>
  <si>
    <t>A0D9Z7</t>
  </si>
  <si>
    <t>Accuray Inc.</t>
  </si>
  <si>
    <t>A0MKWM</t>
  </si>
  <si>
    <t>AccuShares Commodities Trust I</t>
  </si>
  <si>
    <t>4,730$</t>
  </si>
  <si>
    <t>4,280$</t>
  </si>
  <si>
    <t>AcelRx Pharmaceuticals Inc.</t>
  </si>
  <si>
    <t>A1H64B</t>
  </si>
  <si>
    <t>Aceto Corp.</t>
  </si>
  <si>
    <t>Achaogen Inc</t>
  </si>
  <si>
    <t>Achillion Pharmaceuticals Inc.</t>
  </si>
  <si>
    <t>A0LCU8</t>
  </si>
  <si>
    <t>ACI Worldwide</t>
  </si>
  <si>
    <t>A0MXU1</t>
  </si>
  <si>
    <t>ACNB Corp</t>
  </si>
  <si>
    <t>A0YHBJ</t>
  </si>
  <si>
    <t>Acorda Therapeutics Inc.</t>
  </si>
  <si>
    <t>A0BK80</t>
  </si>
  <si>
    <t>Activision Blizzard</t>
  </si>
  <si>
    <t>A0Q4K4</t>
  </si>
  <si>
    <t>Actua Corp.</t>
  </si>
  <si>
    <t>A12A4C</t>
  </si>
  <si>
    <t>0,995$</t>
  </si>
  <si>
    <t>Acura Pharmaceuticals Inc.</t>
  </si>
  <si>
    <t>A0M86E</t>
  </si>
  <si>
    <t>Acxiom</t>
  </si>
  <si>
    <t>Adamas Pharmaceuticals Inc</t>
  </si>
  <si>
    <t>Adamis Pharmaceuticals Corp.</t>
  </si>
  <si>
    <t>A1XA2F</t>
  </si>
  <si>
    <t>Adaptimmune Therapeutics PLC</t>
  </si>
  <si>
    <t>Addvantage Technologies Group Inc</t>
  </si>
  <si>
    <t>Adler Biopharmaceutical Inc.</t>
  </si>
  <si>
    <t>A113TL</t>
  </si>
  <si>
    <t>ADMA Biologics Inc</t>
  </si>
  <si>
    <t>A12FAG</t>
  </si>
  <si>
    <t>Adobe Systems</t>
  </si>
  <si>
    <t>Adtran Inc.</t>
  </si>
  <si>
    <t>Aduro Biotech Inc</t>
  </si>
  <si>
    <t>Advanced Energy Industries Inc.</t>
  </si>
  <si>
    <t>Advanced Micro Devices Inc.</t>
  </si>
  <si>
    <t>Advaxis Inc.</t>
  </si>
  <si>
    <t>A1W2SK</t>
  </si>
  <si>
    <t xml:space="preserve">AdvShs YldPro Shs </t>
  </si>
  <si>
    <t>23,420$</t>
  </si>
  <si>
    <t>Aegion Corp</t>
  </si>
  <si>
    <t>A1JM9L</t>
  </si>
  <si>
    <t>Aehr Test Systems</t>
  </si>
  <si>
    <t>AEP Industries Inc</t>
  </si>
  <si>
    <t>109,950$</t>
  </si>
  <si>
    <t>Aerie Pharmaceuticals Inc.</t>
  </si>
  <si>
    <t>A1W7RL</t>
  </si>
  <si>
    <t>AeroVironment Inc.</t>
  </si>
  <si>
    <t>A0MJX7</t>
  </si>
  <si>
    <t>AEterna Zentaris Inc.</t>
  </si>
  <si>
    <t>A1J5XC</t>
  </si>
  <si>
    <t>Aethlon Medical Inc</t>
  </si>
  <si>
    <t>Affimed Therapeutics B.V.</t>
  </si>
  <si>
    <t>A12BHU</t>
  </si>
  <si>
    <t>Agenus Inc.</t>
  </si>
  <si>
    <t>A1JLKZ</t>
  </si>
  <si>
    <t>Agile Therapeutics Inc</t>
  </si>
  <si>
    <t>A1135H</t>
  </si>
  <si>
    <t>Agilysys Inc</t>
  </si>
  <si>
    <t>Agios Pharmaceuticals Inc.</t>
  </si>
  <si>
    <t>A1W2RM</t>
  </si>
  <si>
    <t>AgroFresh Solutions Inc</t>
  </si>
  <si>
    <t>Aimmune Therapeutics Inc</t>
  </si>
  <si>
    <t>Air T Inc</t>
  </si>
  <si>
    <t>Air Transport Services Group Inc</t>
  </si>
  <si>
    <t>AirMedia Group Inc. Reg.Shares (Sp.ADRs) o.N.</t>
  </si>
  <si>
    <t>A0M59E</t>
  </si>
  <si>
    <t>Akamai Technologies</t>
  </si>
  <si>
    <t>Akebia Therapeutics Inc.</t>
  </si>
  <si>
    <t>A1XF0S</t>
  </si>
  <si>
    <t>Akers Biosciences Inc</t>
  </si>
  <si>
    <t>A1W883</t>
  </si>
  <si>
    <t>Akorn Inc.</t>
  </si>
  <si>
    <t>Alarm.com Holdings Inc</t>
  </si>
  <si>
    <t>Alaska Communications Systems Group Inc</t>
  </si>
  <si>
    <t>Alcentra Capital Corp</t>
  </si>
  <si>
    <t>A117WH</t>
  </si>
  <si>
    <t>Aldeyra Therapeutics Inc</t>
  </si>
  <si>
    <t>Alexion Pharmaceuticals</t>
  </si>
  <si>
    <t>Algin Technology Inc.</t>
  </si>
  <si>
    <t>Alico Inc.</t>
  </si>
  <si>
    <t>Alimera Sciences, Inc.</t>
  </si>
  <si>
    <t>A0Q78Q</t>
  </si>
  <si>
    <t>Alkermes PLC</t>
  </si>
  <si>
    <t>A1JKVH</t>
  </si>
  <si>
    <t>Allegiant Travel Co</t>
  </si>
  <si>
    <t>A0LFDN</t>
  </si>
  <si>
    <t>Alliance Bancorp Inc</t>
  </si>
  <si>
    <t>A1H5PP</t>
  </si>
  <si>
    <t>23,980$</t>
  </si>
  <si>
    <t>Alliance HealthCare Services Inc</t>
  </si>
  <si>
    <t>A1KAP1</t>
  </si>
  <si>
    <t>Alliance Holdings GP LP</t>
  </si>
  <si>
    <t>A0JLY8</t>
  </si>
  <si>
    <t>28,370$</t>
  </si>
  <si>
    <t>Alliance Resource Partners LP</t>
  </si>
  <si>
    <t>Allied Motion Technologies Inc</t>
  </si>
  <si>
    <t>Allot Commun</t>
  </si>
  <si>
    <t>A0LE7C</t>
  </si>
  <si>
    <t>Allscripts Healthcare Solutions Inc</t>
  </si>
  <si>
    <t>Almost Family Inc</t>
  </si>
  <si>
    <t>56,000$</t>
  </si>
  <si>
    <t>Alnylam Pharmaceuticals Inc Registered Shares DL -,0001</t>
  </si>
  <si>
    <t>A0CBCK</t>
  </si>
  <si>
    <t>Alpha &amp; Omega Semiconductor, Ltd.</t>
  </si>
  <si>
    <t>A1CXBR</t>
  </si>
  <si>
    <t>Alphabet Inc.</t>
  </si>
  <si>
    <t>A14Y6F</t>
  </si>
  <si>
    <t>Alphabet Inc. (Class C)</t>
  </si>
  <si>
    <t>A14Y6H</t>
  </si>
  <si>
    <t>Alphatec Holdings Inc</t>
  </si>
  <si>
    <t>A0JMY2</t>
  </si>
  <si>
    <t xml:space="preserve">AlphMrk Activl Shs </t>
  </si>
  <si>
    <t>Altisource Ptf Solns</t>
  </si>
  <si>
    <t>A0X9T0</t>
  </si>
  <si>
    <t>Altra Industrial Motion Corp</t>
  </si>
  <si>
    <t>A0LGD8</t>
  </si>
  <si>
    <t>AMAG Pharmaceuticals Inc.</t>
  </si>
  <si>
    <t>A0MXU2</t>
  </si>
  <si>
    <t>Amarin Corp. PLC (Spons. ADRs)</t>
  </si>
  <si>
    <t>A0NBNG</t>
  </si>
  <si>
    <t>Amazon.com</t>
  </si>
  <si>
    <t>AMBAC Financial Group Inc.</t>
  </si>
  <si>
    <t>A1T95E</t>
  </si>
  <si>
    <t>Ambarella Inc.</t>
  </si>
  <si>
    <t>A1J58B</t>
  </si>
  <si>
    <t>Ambassadors Group Inc</t>
  </si>
  <si>
    <t>1,750$</t>
  </si>
  <si>
    <t>AMC Networks-A</t>
  </si>
  <si>
    <t>A1JBRG</t>
  </si>
  <si>
    <t>Amdocs Limited</t>
  </si>
  <si>
    <t>Amedisys Inc.</t>
  </si>
  <si>
    <t>Amer. Superconductor Corp. Registered Shares DL -,01</t>
  </si>
  <si>
    <t>Amerco</t>
  </si>
  <si>
    <t>Ameriana Bancorp</t>
  </si>
  <si>
    <t>22,920$</t>
  </si>
  <si>
    <t>America First Multifamily Investors LP</t>
  </si>
  <si>
    <t>America Movil Shs Sponsored American Deposit Receipt Repr 20 Shs -A-</t>
  </si>
  <si>
    <t>18,483$</t>
  </si>
  <si>
    <t>America's Car-Mart Inc</t>
  </si>
  <si>
    <t>American Airlines Group Inc.</t>
  </si>
  <si>
    <t>A1W97M</t>
  </si>
  <si>
    <t>American Capital Agency Corp</t>
  </si>
  <si>
    <t>A1J7P3</t>
  </si>
  <si>
    <t>25,330$</t>
  </si>
  <si>
    <t>American Capital Mortgage Investment Corp</t>
  </si>
  <si>
    <t>A1JEZR</t>
  </si>
  <si>
    <t>American Capital Senior Floating Ltd</t>
  </si>
  <si>
    <t>A1XDMW</t>
  </si>
  <si>
    <t>American Caresource Holdings Inc</t>
  </si>
  <si>
    <t>A1J3RM</t>
  </si>
  <si>
    <t>0,170$</t>
  </si>
  <si>
    <t>American Dairy Inc.</t>
  </si>
  <si>
    <t>A0NBL5</t>
  </si>
  <si>
    <t>American Electric Technologies Inc</t>
  </si>
  <si>
    <t>1,264$</t>
  </si>
  <si>
    <t>American Independence Corp</t>
  </si>
  <si>
    <t>24,710$</t>
  </si>
  <si>
    <t>American National Bankshares Inc (Virginia)</t>
  </si>
  <si>
    <t>American National Insurance Co</t>
  </si>
  <si>
    <t>American Public Education Inc</t>
  </si>
  <si>
    <t>A0M613</t>
  </si>
  <si>
    <t>American Railcar Industries Inc</t>
  </si>
  <si>
    <t>A0H1G2</t>
  </si>
  <si>
    <t>American River Bankshares</t>
  </si>
  <si>
    <t>American Software Inc</t>
  </si>
  <si>
    <t>American Woodmark Corp</t>
  </si>
  <si>
    <t>Ameris Bancorp</t>
  </si>
  <si>
    <t>A0HNB2</t>
  </si>
  <si>
    <t>Amerisafe Inc</t>
  </si>
  <si>
    <t>A0HMCU</t>
  </si>
  <si>
    <t>57,500$</t>
  </si>
  <si>
    <t>Ameriserv Financial Inc</t>
  </si>
  <si>
    <t>Ameriserv Finl Cap 8.45 % Gtd Beneficial Unsecured Secs 1998-30.6.28 Series -A-</t>
  </si>
  <si>
    <t>Ames National Corp</t>
  </si>
  <si>
    <t>A0DNWF</t>
  </si>
  <si>
    <t>Amgen</t>
  </si>
  <si>
    <t>Amicus Therapeutics Inc.</t>
  </si>
  <si>
    <t>A0MSMZ</t>
  </si>
  <si>
    <t>Amkor Technology Inc.</t>
  </si>
  <si>
    <t>Amphastar Pharmaceuticals Inc</t>
  </si>
  <si>
    <t>A11664</t>
  </si>
  <si>
    <t>Amsurg Corp</t>
  </si>
  <si>
    <t>128,040$</t>
  </si>
  <si>
    <t>Amtech Systems Inc.</t>
  </si>
  <si>
    <t>AmTrust Financial Service Inc</t>
  </si>
  <si>
    <t>A0LEED</t>
  </si>
  <si>
    <t>Analog Devices</t>
  </si>
  <si>
    <t>Analogic Corp.</t>
  </si>
  <si>
    <t>83,974$</t>
  </si>
  <si>
    <t>Anchor Bancorp</t>
  </si>
  <si>
    <t>A1H65S</t>
  </si>
  <si>
    <t>Anchor BanCorp Wisconsin Inc</t>
  </si>
  <si>
    <t>47,860$</t>
  </si>
  <si>
    <t>Andersons Inc., The Registered Shares o.N.</t>
  </si>
  <si>
    <t>Angiodynamics Inc.</t>
  </si>
  <si>
    <t>A0B9A5</t>
  </si>
  <si>
    <t>ANI Pharmaceuticals Inc.</t>
  </si>
  <si>
    <t>A1W15D</t>
  </si>
  <si>
    <t>Anika Therapeutics</t>
  </si>
  <si>
    <t>Ansys Inc.</t>
  </si>
  <si>
    <t>Antares Pharma Inc.</t>
  </si>
  <si>
    <t>Apogee Enterprises Inc</t>
  </si>
  <si>
    <t>Apollo Investment Corp</t>
  </si>
  <si>
    <t>AppFolio Inc</t>
  </si>
  <si>
    <t>Apple Inc.</t>
  </si>
  <si>
    <t>Appliance Recycling Centers of America Inc.</t>
  </si>
  <si>
    <t>Applied DNA Sciences Inc</t>
  </si>
  <si>
    <t>A12DYU</t>
  </si>
  <si>
    <t>Applied Genetic Technol. Corp.</t>
  </si>
  <si>
    <t>A110V2</t>
  </si>
  <si>
    <t>Applied Materials Inc.</t>
  </si>
  <si>
    <t>Applied Optoelectronics Inc.</t>
  </si>
  <si>
    <t>A1W4EQ</t>
  </si>
  <si>
    <t>Approach Resources Inc.</t>
  </si>
  <si>
    <t>A0M7H8</t>
  </si>
  <si>
    <t>Aptose Biosciences Inc</t>
  </si>
  <si>
    <t>A12C5N</t>
  </si>
  <si>
    <t>Aqua Metals Inc</t>
  </si>
  <si>
    <t>Aquinox Pharmaceut</t>
  </si>
  <si>
    <t>A1XDJL</t>
  </si>
  <si>
    <t>AR Capital Acquisition Corp</t>
  </si>
  <si>
    <t>9,960$</t>
  </si>
  <si>
    <t>9,820$</t>
  </si>
  <si>
    <t>Aradigm Corp</t>
  </si>
  <si>
    <t>Aratana Therapeutics Inc.</t>
  </si>
  <si>
    <t>A1W10A</t>
  </si>
  <si>
    <t>Arbutus Biopharma Corp</t>
  </si>
  <si>
    <t>ARC Group Worldwide Inc.</t>
  </si>
  <si>
    <t>A1J2RL</t>
  </si>
  <si>
    <t>ARCA Biopharma Inc.</t>
  </si>
  <si>
    <t>A1JWX0</t>
  </si>
  <si>
    <t>Arcadia Biosciences Inc</t>
  </si>
  <si>
    <t>ArcBest Corp</t>
  </si>
  <si>
    <t>A113JL</t>
  </si>
  <si>
    <t>Arch Capital Group Ltd</t>
  </si>
  <si>
    <t>Ardelyx Inc</t>
  </si>
  <si>
    <t>Ares Capital Corp.</t>
  </si>
  <si>
    <t>A0DQY4</t>
  </si>
  <si>
    <t>Argo Group International Holdings LTD</t>
  </si>
  <si>
    <t>A0MYRH</t>
  </si>
  <si>
    <t>58,850$</t>
  </si>
  <si>
    <t>Argos Therapeutics Inc</t>
  </si>
  <si>
    <t>0,136$</t>
  </si>
  <si>
    <t>ARI Network Services Inc</t>
  </si>
  <si>
    <t>7,095$</t>
  </si>
  <si>
    <t>ARK Restaurants Corp</t>
  </si>
  <si>
    <t>Arotech Corp.</t>
  </si>
  <si>
    <t>A0J3J9</t>
  </si>
  <si>
    <t>Arowana Inc</t>
  </si>
  <si>
    <t>Arqule</t>
  </si>
  <si>
    <t>ARRAY BIOPHARMA INC.</t>
  </si>
  <si>
    <t>Arrow Financial Corp</t>
  </si>
  <si>
    <t>Arrow Invest Tr Shs DWA Tactical ETF</t>
  </si>
  <si>
    <t>Artesian Resources Corp</t>
  </si>
  <si>
    <t>Arts Way Manufacturing Co Inc</t>
  </si>
  <si>
    <t xml:space="preserve">AS Snrs Glb Mlt Shs </t>
  </si>
  <si>
    <t>24,010$</t>
  </si>
  <si>
    <t>ASB Bancorp Inc</t>
  </si>
  <si>
    <t>A1JMRE</t>
  </si>
  <si>
    <t>45,100$</t>
  </si>
  <si>
    <t>Ascena Retail Group Inc</t>
  </si>
  <si>
    <t>Ascendis Pharma Shs Sponsored American Deposit Share Level III Repr 1 Sh</t>
  </si>
  <si>
    <t>Ascent Capital Group Inc</t>
  </si>
  <si>
    <t>A0Q9SJ</t>
  </si>
  <si>
    <t>3,950$</t>
  </si>
  <si>
    <t>Ascent Solar Technologies Inc. Registered Shares DL -,0001</t>
  </si>
  <si>
    <t>A0KEZT</t>
  </si>
  <si>
    <t>Asia Pacific Wire &amp; Cable Corp. Ltd.</t>
  </si>
  <si>
    <t>Aspen Technology Inc</t>
  </si>
  <si>
    <t>Assembly Biosciences Inc.</t>
  </si>
  <si>
    <t>A117S1</t>
  </si>
  <si>
    <t>Asta Funding Inc</t>
  </si>
  <si>
    <t>Astec Industries Inc</t>
  </si>
  <si>
    <t>Astro-Med Inc.</t>
  </si>
  <si>
    <t>Astronics Corp</t>
  </si>
  <si>
    <t>Asure Software Inc.</t>
  </si>
  <si>
    <t>A0YH66</t>
  </si>
  <si>
    <t>Atara Biotherapeutics Inc.</t>
  </si>
  <si>
    <t>A1166A</t>
  </si>
  <si>
    <t>Athenahealth Inc.</t>
  </si>
  <si>
    <t>A0MWXF</t>
  </si>
  <si>
    <t>Athens Bancshares Corp</t>
  </si>
  <si>
    <t>A0YJU0</t>
  </si>
  <si>
    <t>Athersys Inc.</t>
  </si>
  <si>
    <t>A0M085</t>
  </si>
  <si>
    <t>Atlantic Alliance Partnership Corp</t>
  </si>
  <si>
    <t>A14STK</t>
  </si>
  <si>
    <t>10,600$</t>
  </si>
  <si>
    <t>Atlantic American Corp</t>
  </si>
  <si>
    <t>2,450$</t>
  </si>
  <si>
    <t>Atlantic Coast Financial Corp</t>
  </si>
  <si>
    <t>A1H6PA</t>
  </si>
  <si>
    <t>10,890$</t>
  </si>
  <si>
    <t>Atlantica Yield PLC</t>
  </si>
  <si>
    <t>A116CH</t>
  </si>
  <si>
    <t>Atlanticus Holdings Corp</t>
  </si>
  <si>
    <t>A1J9JF</t>
  </si>
  <si>
    <t>Atlas Air Worldwide Holdings Inc</t>
  </si>
  <si>
    <t>A0DK5Y</t>
  </si>
  <si>
    <t>Atlas Financial Holdings Inc</t>
  </si>
  <si>
    <t>A1KDBH</t>
  </si>
  <si>
    <t>8,550$</t>
  </si>
  <si>
    <t>AtriCure Inc.</t>
  </si>
  <si>
    <t>A0ES9W</t>
  </si>
  <si>
    <t>Atrion Corporation</t>
  </si>
  <si>
    <t>Attunity Ltd.</t>
  </si>
  <si>
    <t>aTyr Pharma Inc</t>
  </si>
  <si>
    <t>15,430$</t>
  </si>
  <si>
    <t>Auburn National Bancorp</t>
  </si>
  <si>
    <t>AUDIOCODES LTD.</t>
  </si>
  <si>
    <t>Aurinia Pharmaceuticals Inc</t>
  </si>
  <si>
    <t>Auris Medical Holding AG</t>
  </si>
  <si>
    <t>0,275$</t>
  </si>
  <si>
    <t>Autodesk</t>
  </si>
  <si>
    <t>Automatic Data Processing</t>
  </si>
  <si>
    <t>Avenue Financial Holdings Inc</t>
  </si>
  <si>
    <t>19,650$</t>
  </si>
  <si>
    <t>Aveo Pharmaceuticals Inc.</t>
  </si>
  <si>
    <t>A0YH9L</t>
  </si>
  <si>
    <t>Aviat Networks Inc</t>
  </si>
  <si>
    <t>A0RD8B</t>
  </si>
  <si>
    <t>16,700$</t>
  </si>
  <si>
    <t>Avinger Inc</t>
  </si>
  <si>
    <t>0,185$</t>
  </si>
  <si>
    <t>Avis Budget Group Inc. Registered Shares DL -,01</t>
  </si>
  <si>
    <t>A0KEE9</t>
  </si>
  <si>
    <t>Aware Inc.</t>
  </si>
  <si>
    <t>Axion Power International Inc</t>
  </si>
  <si>
    <t>A12A8V</t>
  </si>
  <si>
    <t>1,850$</t>
  </si>
  <si>
    <t>AxoGen Inc</t>
  </si>
  <si>
    <t>AXT Inc. Registered Shares DL -,001</t>
  </si>
  <si>
    <t>B Communications Ltd</t>
  </si>
  <si>
    <t>A0M63A</t>
  </si>
  <si>
    <t>B. Riley Financial Inc</t>
  </si>
  <si>
    <t>Baidu.com (ADRs)</t>
  </si>
  <si>
    <t>A0F5DE</t>
  </si>
  <si>
    <t>Balchem Corp.</t>
  </si>
  <si>
    <t>Baldwin &amp; Lyons Inc.</t>
  </si>
  <si>
    <t>Ballard Power Sys</t>
  </si>
  <si>
    <t>A0RENB</t>
  </si>
  <si>
    <t>Bancfirst Corp</t>
  </si>
  <si>
    <t>Bancorp Inc</t>
  </si>
  <si>
    <t>A0DPKZ</t>
  </si>
  <si>
    <t>10,610$</t>
  </si>
  <si>
    <t>Bank Mutual Corp</t>
  </si>
  <si>
    <t>10,400$</t>
  </si>
  <si>
    <t>Bank Of Commerce Holdings</t>
  </si>
  <si>
    <t>A0DK7X</t>
  </si>
  <si>
    <t>12,900$</t>
  </si>
  <si>
    <t>Bank Of Marin Bancorp</t>
  </si>
  <si>
    <t>A0MWPL</t>
  </si>
  <si>
    <t>Bank Of South Carolina Corp</t>
  </si>
  <si>
    <t>A0D90A</t>
  </si>
  <si>
    <t>Bank Of The James Financial Group Inc</t>
  </si>
  <si>
    <t>A0YHVZ</t>
  </si>
  <si>
    <t>Bank Of The Ozarks</t>
  </si>
  <si>
    <t>BankFinancial Corp</t>
  </si>
  <si>
    <t>A0ER9S</t>
  </si>
  <si>
    <t>Bankwell Financial Group Inc</t>
  </si>
  <si>
    <t>Banner Corp</t>
  </si>
  <si>
    <t>A1JBAL</t>
  </si>
  <si>
    <t>Baozun Inc</t>
  </si>
  <si>
    <t>Barclays Bank Barclays Inverse US Treasury Composite ETN 2014-24.7.24 Sr Lkd Brcls Invrs US Tsr Ftrs Cmpst Idx Ser A</t>
  </si>
  <si>
    <t>Barclays Bank iPath US Treasury 10 Yr Bear Exchange Traded Notes 2010-13.8.20 Sr-A Lk Barclays Cap 10Y US Trs Fut Trgt Exp Id</t>
  </si>
  <si>
    <t>Barclays Bank iPath US Treasury 2 Yr Bear Exchange Traded Notes 2010-13.8.20 Sr-A Lk Barclays Cap 2Y US Trs Fut Trgt Exp Id</t>
  </si>
  <si>
    <t>Barclays Bank iPath US Treasury 2-year Bull Exchange Traded Notes 2010-13.8.20 Ser -A- Lnk to BC 2Y US Treasury Futures Trg Ex</t>
  </si>
  <si>
    <t>Barclays Bank iPath US Treasury 5-Year Bear Exchange Traded Note 2011-12.7.21 Ser -A- Lkd to BC 2Y US Trsry Futs Trgtd Expsre</t>
  </si>
  <si>
    <t>Barclays Bank iPath US Treasury Flattener Exchange Traded Notes 2010-13.8.20 Ser -A- Lnkd to BC US Treasury 2Y/10Y Yld Curve</t>
  </si>
  <si>
    <t>Barclays Bank iPath US Treasury Long Bond Bear Exchange Traded Notes 2010-13.8.20 Ser-A- Lkd BC Long Bd US Trs Futs Trgt Exp Idx</t>
  </si>
  <si>
    <t>Barclays Bank iPath US Treasury Steepener Exchange Traded Notes 2010-13.8.20 Ser -A- Lnkd to BC US Treasury 2Y/10Y Yld Curve</t>
  </si>
  <si>
    <t>Barington/Hilco Acquisition Corp</t>
  </si>
  <si>
    <t>Barrett Business Services Inc</t>
  </si>
  <si>
    <t>Bassett Furniture Industries Inc</t>
  </si>
  <si>
    <t>Bay Bancorp Inc</t>
  </si>
  <si>
    <t>A1W7WC</t>
  </si>
  <si>
    <t>13,350$</t>
  </si>
  <si>
    <t>Baylake Corp</t>
  </si>
  <si>
    <t>A0YHGN</t>
  </si>
  <si>
    <t>17,430$</t>
  </si>
  <si>
    <t>Bazaarvoice Inc.</t>
  </si>
  <si>
    <t>A1JLAB</t>
  </si>
  <si>
    <t>5,488$</t>
  </si>
  <si>
    <t>BBCN Bancorp Inc</t>
  </si>
  <si>
    <t>A1JQUA</t>
  </si>
  <si>
    <t>15,370$</t>
  </si>
  <si>
    <t>BCB Bancorp Inc</t>
  </si>
  <si>
    <t>A0ESUL</t>
  </si>
  <si>
    <t>BDCA Venture Inc</t>
  </si>
  <si>
    <t>3,630$</t>
  </si>
  <si>
    <t>Beacon Roofing Supply Inc</t>
  </si>
  <si>
    <t>A0DJZ9</t>
  </si>
  <si>
    <t>Bear State Financial Inc</t>
  </si>
  <si>
    <t>10,320$</t>
  </si>
  <si>
    <t>Beasley Broadcast Group Inc</t>
  </si>
  <si>
    <t>Bed Bath &amp; Beyond</t>
  </si>
  <si>
    <t>Bel Fuse Inc</t>
  </si>
  <si>
    <t>Bellerophon Therapeutics Inc</t>
  </si>
  <si>
    <t>Bellicum Pharmaceuticals Inc.</t>
  </si>
  <si>
    <t>A12GT1</t>
  </si>
  <si>
    <t>Benefitfocus Inc.</t>
  </si>
  <si>
    <t>A1W5CS</t>
  </si>
  <si>
    <t>Benitec Biopharma Ltd</t>
  </si>
  <si>
    <t xml:space="preserve">BFC Cap Tr II Trust Pfd Secs </t>
  </si>
  <si>
    <t>28,000$</t>
  </si>
  <si>
    <t>BGC Partners Inc. Reg. Shares Class A DL -,01</t>
  </si>
  <si>
    <t>A0NJH6</t>
  </si>
  <si>
    <t>Big 5 Sporting Goods Corp.</t>
  </si>
  <si>
    <t>Bio Blast Pharma Ltd.</t>
  </si>
  <si>
    <t>A119KH</t>
  </si>
  <si>
    <t>Bio-Path Holdings Inc</t>
  </si>
  <si>
    <t>A0YHHB</t>
  </si>
  <si>
    <t>BIOANALYTICIAL SYS INC.</t>
  </si>
  <si>
    <t>BioCryst Pharmaceuticals Inc. Registered Shares DL -,01</t>
  </si>
  <si>
    <t>Biodelivery Sciences</t>
  </si>
  <si>
    <t>Biogen Inc.</t>
  </si>
  <si>
    <t>Biolase Technology</t>
  </si>
  <si>
    <t>0,319$</t>
  </si>
  <si>
    <t>Biolife Solutions Inc</t>
  </si>
  <si>
    <t>Bioline RX Ltd. (ADRs)</t>
  </si>
  <si>
    <t>A1JHLB</t>
  </si>
  <si>
    <t>Biomarin Pharmaceutical</t>
  </si>
  <si>
    <t>Biondvax Pharma Shs Sponsored American Depositary Share Repr Shs</t>
  </si>
  <si>
    <t>BioScrip Inc.</t>
  </si>
  <si>
    <t>A0DQLD</t>
  </si>
  <si>
    <t>Biospecifics Technologies Corp.</t>
  </si>
  <si>
    <t>BioTelemetry Inc.</t>
  </si>
  <si>
    <t>A1W3Q2</t>
  </si>
  <si>
    <t>Biotie Therapies Shs Sponsored American Deposit Receipt Repr Sh</t>
  </si>
  <si>
    <t>25,800$</t>
  </si>
  <si>
    <t>Birner Dental Management Services Inc</t>
  </si>
  <si>
    <t>5,540$</t>
  </si>
  <si>
    <t>BJ's Restaurants Inc</t>
  </si>
  <si>
    <t>Black Box Corp.</t>
  </si>
  <si>
    <t>Black Diamond Inc</t>
  </si>
  <si>
    <t>A1H5RG</t>
  </si>
  <si>
    <t>6,650$</t>
  </si>
  <si>
    <t>Blackbaud Inc</t>
  </si>
  <si>
    <t>A0B9Q0</t>
  </si>
  <si>
    <t>Blackberry</t>
  </si>
  <si>
    <t>A1W2YK</t>
  </si>
  <si>
    <t>Blackhawk Network Hldgs Inc.</t>
  </si>
  <si>
    <t>A1T83K</t>
  </si>
  <si>
    <t>45,157$</t>
  </si>
  <si>
    <t>BlackRock Kelso Capital Corp</t>
  </si>
  <si>
    <t>BLDRS Emerging Markets 50 ADR Index</t>
  </si>
  <si>
    <t>A0B7KK</t>
  </si>
  <si>
    <t>43,789$</t>
  </si>
  <si>
    <t>BLDRS Index Fds Tr Shs BLDRS Asia 50 ADR Index Fd</t>
  </si>
  <si>
    <t>BLDRS Index Fds Tr Shs BLDRS Developed Markets 100 ADR Index Fund</t>
  </si>
  <si>
    <t>BLDRS Index Fds Tr Shs BLDRS Europe 100 ADR Index Fund</t>
  </si>
  <si>
    <t>Bloomin' Brands Inc</t>
  </si>
  <si>
    <t>Blucora Inc.</t>
  </si>
  <si>
    <t>A1JZBJ</t>
  </si>
  <si>
    <t>Blue Bird Corp</t>
  </si>
  <si>
    <t>A14PN5</t>
  </si>
  <si>
    <t>Blue Buffalo Pet Products Inc</t>
  </si>
  <si>
    <t>38,938$</t>
  </si>
  <si>
    <t>Blue Earth Inc</t>
  </si>
  <si>
    <t>A12A6E</t>
  </si>
  <si>
    <t>0,041$</t>
  </si>
  <si>
    <t>Blue Hills Bancorp Inc</t>
  </si>
  <si>
    <t>A1188D</t>
  </si>
  <si>
    <t>Bluebird Bio Inc.</t>
  </si>
  <si>
    <t>A1W025</t>
  </si>
  <si>
    <t>BlueKnight Energy Partners LP LLC</t>
  </si>
  <si>
    <t>A1JMG1</t>
  </si>
  <si>
    <t>A0YF1Y</t>
  </si>
  <si>
    <t>Blueprint Medicines Corp</t>
  </si>
  <si>
    <t>BNC Bancorp</t>
  </si>
  <si>
    <t>35,150$</t>
  </si>
  <si>
    <t>Bofi Holding Inc</t>
  </si>
  <si>
    <t>A0D8WZ</t>
  </si>
  <si>
    <t>Boingo Wireless Inc</t>
  </si>
  <si>
    <t>Bojangles Inc</t>
  </si>
  <si>
    <t>BOK Financial Corp</t>
  </si>
  <si>
    <t>Bon-Ton Stores Inc</t>
  </si>
  <si>
    <t>Bonso Electronics International Inc</t>
  </si>
  <si>
    <t>BOS Better Online Solutions Ltd.</t>
  </si>
  <si>
    <t>Boston Fin Hold Deposit Shs Repr 1/40th Non-Cum Perp Pfd Shs Series -D-</t>
  </si>
  <si>
    <t>24,990$</t>
  </si>
  <si>
    <t>Boston Private Financial Holdings Inc</t>
  </si>
  <si>
    <t>Bottomline Technologies</t>
  </si>
  <si>
    <t>Boulder Brands Inc</t>
  </si>
  <si>
    <t>A1KA97</t>
  </si>
  <si>
    <t>11,030$</t>
  </si>
  <si>
    <t>BrainStorm Cell Therapeutics Inc.</t>
  </si>
  <si>
    <t>A12BXW</t>
  </si>
  <si>
    <t>Bravo Brio Restaurant Group Inc</t>
  </si>
  <si>
    <t>A1C7UY</t>
  </si>
  <si>
    <t>4,050$</t>
  </si>
  <si>
    <t>BreitBurn Energy Partners LP</t>
  </si>
  <si>
    <t>0,630$</t>
  </si>
  <si>
    <t>Bridge Bancorp Inc</t>
  </si>
  <si>
    <t>A0Q4E6</t>
  </si>
  <si>
    <t>Bridgeline Digital Inc</t>
  </si>
  <si>
    <t>A0MWQD</t>
  </si>
  <si>
    <t>1,570$</t>
  </si>
  <si>
    <t>Bridgford Foods Corp</t>
  </si>
  <si>
    <t>Brightcove Inc.</t>
  </si>
  <si>
    <t>A1JTPT</t>
  </si>
  <si>
    <t>BroadSoft, Inc.</t>
  </si>
  <si>
    <t>A1C0QE</t>
  </si>
  <si>
    <t>54,705$</t>
  </si>
  <si>
    <t>BROADVISION INC</t>
  </si>
  <si>
    <t>A0RBSP</t>
  </si>
  <si>
    <t>Broadway Financial Corp</t>
  </si>
  <si>
    <t>BROADWIND ENERGY</t>
  </si>
  <si>
    <t>A1J3B2</t>
  </si>
  <si>
    <t>Brookline Bancorp Inc</t>
  </si>
  <si>
    <t>Brooks Automation Inc.</t>
  </si>
  <si>
    <t>Bruker Corp.</t>
  </si>
  <si>
    <t>Bryn Mawr Bank Corp</t>
  </si>
  <si>
    <t>BSB Bancorp Inc</t>
  </si>
  <si>
    <t>BSQUARE Corp</t>
  </si>
  <si>
    <t>A0HGDS</t>
  </si>
  <si>
    <t>Buffalo Wild Wings Inc.</t>
  </si>
  <si>
    <t>156,675$</t>
  </si>
  <si>
    <t>Builders Firstsource Inc</t>
  </si>
  <si>
    <t>Burcon NutraScience Corp</t>
  </si>
  <si>
    <t>C &amp; F Financial Corp</t>
  </si>
  <si>
    <t>C.H. Robinson Worldwide</t>
  </si>
  <si>
    <t>A0HGF5</t>
  </si>
  <si>
    <t>CA Inc.</t>
  </si>
  <si>
    <t>A0JC59</t>
  </si>
  <si>
    <t>Cabot Microelectronics</t>
  </si>
  <si>
    <t>Cadence Design Systems</t>
  </si>
  <si>
    <t>Cadiz Inc</t>
  </si>
  <si>
    <t>A0BK9G</t>
  </si>
  <si>
    <t>Caesars Entertainment Corp</t>
  </si>
  <si>
    <t>Caesarstone Ltd.</t>
  </si>
  <si>
    <t>A1JV50</t>
  </si>
  <si>
    <t>CafePress Inc</t>
  </si>
  <si>
    <t>A1JKAW</t>
  </si>
  <si>
    <t>Cal-Maine Foods, Inc.</t>
  </si>
  <si>
    <t>Calamos Asset Management Inc</t>
  </si>
  <si>
    <t>A0DKTK</t>
  </si>
  <si>
    <t>8,280$</t>
  </si>
  <si>
    <t xml:space="preserve">Calamos Conv High Shs Of Benef.Interest </t>
  </si>
  <si>
    <t>A0J2ZX</t>
  </si>
  <si>
    <t xml:space="preserve">Calamos Conv Opport Shs of Benef.Interest </t>
  </si>
  <si>
    <t xml:space="preserve">Calamos Glbl Ttl Re Shs of Benef Interest </t>
  </si>
  <si>
    <t>A0RFYS</t>
  </si>
  <si>
    <t xml:space="preserve">Calamos Global Shs of Benef Interest </t>
  </si>
  <si>
    <t>A0YDQA</t>
  </si>
  <si>
    <t xml:space="preserve">Calamos Strategic Shs of Benef Interest </t>
  </si>
  <si>
    <t>A0MSCH</t>
  </si>
  <si>
    <t>CalAmp Corp.</t>
  </si>
  <si>
    <t>A0B7RX</t>
  </si>
  <si>
    <t>Calavo Growers Inc</t>
  </si>
  <si>
    <t>California First National Bancorp</t>
  </si>
  <si>
    <t>15,750$</t>
  </si>
  <si>
    <t>Calithera Biosciences Inc.</t>
  </si>
  <si>
    <t>A12AQH</t>
  </si>
  <si>
    <t>Callidus Software</t>
  </si>
  <si>
    <t>35,976$</t>
  </si>
  <si>
    <t>Calumet Specialty Products Partners LP</t>
  </si>
  <si>
    <t>A0H1BP</t>
  </si>
  <si>
    <t>Cambium Learning Group Inc</t>
  </si>
  <si>
    <t>A0YGNB</t>
  </si>
  <si>
    <t>Cambridge Capital Acquisition Corp</t>
  </si>
  <si>
    <t>9,160$</t>
  </si>
  <si>
    <t>10,700$</t>
  </si>
  <si>
    <t>Camden National Corp</t>
  </si>
  <si>
    <t>Camtek</t>
  </si>
  <si>
    <t>A0H0YX</t>
  </si>
  <si>
    <t>Canadian Solar</t>
  </si>
  <si>
    <t>A0LCUY</t>
  </si>
  <si>
    <t>Cancer Genetics Inc.</t>
  </si>
  <si>
    <t>A1W4HC</t>
  </si>
  <si>
    <t>Canterbury Park Holding Corp</t>
  </si>
  <si>
    <t>Cape Bancorp Inc</t>
  </si>
  <si>
    <t>A0NC63</t>
  </si>
  <si>
    <t>14,590$</t>
  </si>
  <si>
    <t>Capella Education Co</t>
  </si>
  <si>
    <t>A0F43N</t>
  </si>
  <si>
    <t>Capital Bank Financial Corp</t>
  </si>
  <si>
    <t>A1J4YX</t>
  </si>
  <si>
    <t>41,750$</t>
  </si>
  <si>
    <t>Capital City Bank Group Inc</t>
  </si>
  <si>
    <t>Capital Product Partners LP</t>
  </si>
  <si>
    <t>A0MN1B</t>
  </si>
  <si>
    <t>Capital Southwest Corp</t>
  </si>
  <si>
    <t>Capitala Finance Corp</t>
  </si>
  <si>
    <t>A1W6DQ</t>
  </si>
  <si>
    <t>Capitol Federal Financial Inc</t>
  </si>
  <si>
    <t>A1H4TW</t>
  </si>
  <si>
    <t>Capricor Therapeutics Inc</t>
  </si>
  <si>
    <t>Cara Therapeutics</t>
  </si>
  <si>
    <t>A1XDTK</t>
  </si>
  <si>
    <t>Carbonite Inc</t>
  </si>
  <si>
    <t>A1JJ44</t>
  </si>
  <si>
    <t>Cardica Inc</t>
  </si>
  <si>
    <t>A0H1CH</t>
  </si>
  <si>
    <t>2,360$</t>
  </si>
  <si>
    <t>Cardinal Financial Corp</t>
  </si>
  <si>
    <t>29,040$</t>
  </si>
  <si>
    <t>Cardiome Pharma</t>
  </si>
  <si>
    <t>A1T824</t>
  </si>
  <si>
    <t>2,332$</t>
  </si>
  <si>
    <t>Cardiovascular Systems Inc</t>
  </si>
  <si>
    <t>CareDx Inc</t>
  </si>
  <si>
    <t>Career Education</t>
  </si>
  <si>
    <t>CareTrust REIT Inc</t>
  </si>
  <si>
    <t>A11398</t>
  </si>
  <si>
    <t>Carlyle Group LP</t>
  </si>
  <si>
    <t>A1JXD8</t>
  </si>
  <si>
    <t>Carmike Cinemas Inc</t>
  </si>
  <si>
    <t>33,400$</t>
  </si>
  <si>
    <t>Carolina Bank Holdings Inc</t>
  </si>
  <si>
    <t>A0D9ZF</t>
  </si>
  <si>
    <t>27,990$</t>
  </si>
  <si>
    <t>Carolina Financial Corp</t>
  </si>
  <si>
    <t>A117KU</t>
  </si>
  <si>
    <t>Carolina Trust Bank</t>
  </si>
  <si>
    <t>Carrizo Oil &amp; Gas Inc.</t>
  </si>
  <si>
    <t>Carrols Restaurant Group Inc</t>
  </si>
  <si>
    <t>A0LGD7</t>
  </si>
  <si>
    <t>Cartesian Inc</t>
  </si>
  <si>
    <t>0,399$</t>
  </si>
  <si>
    <t>Carver Bancorp Inc</t>
  </si>
  <si>
    <t>A1JNKY</t>
  </si>
  <si>
    <t>Cas Medical Systems Inc</t>
  </si>
  <si>
    <t>Cascade Bancorp</t>
  </si>
  <si>
    <t>A1C9RE</t>
  </si>
  <si>
    <t>6,990$</t>
  </si>
  <si>
    <t>Cascade Microtech Inc</t>
  </si>
  <si>
    <t>21,860$</t>
  </si>
  <si>
    <t>Casella Waste Systems Inc</t>
  </si>
  <si>
    <t>Casey's General Stores Inc</t>
  </si>
  <si>
    <t>Casi Pharmaceuticals Inc.</t>
  </si>
  <si>
    <t>A116GB</t>
  </si>
  <si>
    <t>Cass Information Systems Inc</t>
  </si>
  <si>
    <t>Catabasis Pharmaceuticals Inc</t>
  </si>
  <si>
    <t>Catalyst Pharmaceuticals Inc.</t>
  </si>
  <si>
    <t>A0LCUL</t>
  </si>
  <si>
    <t>Cathay General Bancorp</t>
  </si>
  <si>
    <t>Cavco Industries Inc</t>
  </si>
  <si>
    <t>Cavium Inc.</t>
  </si>
  <si>
    <t>A1JB6D</t>
  </si>
  <si>
    <t>CB Financial Services Inc</t>
  </si>
  <si>
    <t>A0YH0W</t>
  </si>
  <si>
    <t>CB Pharma Acquisition Corp</t>
  </si>
  <si>
    <t>10,210$</t>
  </si>
  <si>
    <t>CBOE Holdings, Inc.</t>
  </si>
  <si>
    <t>A1CZTX</t>
  </si>
  <si>
    <t>CDK Global Inc.</t>
  </si>
  <si>
    <t>A12CCG</t>
  </si>
  <si>
    <t>CDW Corp (New)</t>
  </si>
  <si>
    <t>A1W0KL</t>
  </si>
  <si>
    <t>Ceco Environmental Corp.</t>
  </si>
  <si>
    <t>Celgene Corp.</t>
  </si>
  <si>
    <t>CELLDEX THER. NEW</t>
  </si>
  <si>
    <t>A0RA0S</t>
  </si>
  <si>
    <t>Cellectar Biosciences Inc</t>
  </si>
  <si>
    <t>A116E7</t>
  </si>
  <si>
    <t>CELLECTIS Shs Sponsored American Deposit Receipt Repr Shs</t>
  </si>
  <si>
    <t>Cellular Biomedicine Group Inc.</t>
  </si>
  <si>
    <t>A1JUHH</t>
  </si>
  <si>
    <t>CELYAD SA</t>
  </si>
  <si>
    <t>Cemtrex Inc</t>
  </si>
  <si>
    <t>Centerstate Banks Inc</t>
  </si>
  <si>
    <t>30,230$</t>
  </si>
  <si>
    <t>Central European Media Enterprises</t>
  </si>
  <si>
    <t>Central Federal Corp</t>
  </si>
  <si>
    <t>Central Garden &amp; Pet Co</t>
  </si>
  <si>
    <t>A0LGZP</t>
  </si>
  <si>
    <t>Central Valley Community Bancorp</t>
  </si>
  <si>
    <t>A0B9QZ</t>
  </si>
  <si>
    <t>CENTURY ALUM. CO</t>
  </si>
  <si>
    <t>Century Bancorp Inc (Mass)</t>
  </si>
  <si>
    <t>Century Casinos Inc.</t>
  </si>
  <si>
    <t>Ceragon Networks Ltd.</t>
  </si>
  <si>
    <t>CERNER CORP.</t>
  </si>
  <si>
    <t>Cerus Corp.</t>
  </si>
  <si>
    <t>Ceva Inc.</t>
  </si>
  <si>
    <t>A0BKYT</t>
  </si>
  <si>
    <t>Champions Oncology Inc</t>
  </si>
  <si>
    <t>CHANGYOU.COM LTD.ADR CL A</t>
  </si>
  <si>
    <t>A0RGFW</t>
  </si>
  <si>
    <t>Charles &amp; Colvard Ltd</t>
  </si>
  <si>
    <t>Chart Industries Inc</t>
  </si>
  <si>
    <t>A0KDX9</t>
  </si>
  <si>
    <t>Charter Financial Corp</t>
  </si>
  <si>
    <t>A1T8M5</t>
  </si>
  <si>
    <t>Check Point Software Technology</t>
  </si>
  <si>
    <t>CHECK-CAP LTD</t>
  </si>
  <si>
    <t>Cheesecake Factory Inc.</t>
  </si>
  <si>
    <t>Chefs Warehouse Inc.</t>
  </si>
  <si>
    <t>A1H9UZ</t>
  </si>
  <si>
    <t>Chembio Diagnostics Inc.</t>
  </si>
  <si>
    <t>A1JY4D</t>
  </si>
  <si>
    <t>Chemical Financial Corp</t>
  </si>
  <si>
    <t>55,870$</t>
  </si>
  <si>
    <t>ChemoCentryx Inc.</t>
  </si>
  <si>
    <t>A0NBM2</t>
  </si>
  <si>
    <t>Chemung Financial Corp</t>
  </si>
  <si>
    <t>A0YHJX</t>
  </si>
  <si>
    <t>Cherokee Inc.</t>
  </si>
  <si>
    <t>Cheviot Financial Corp</t>
  </si>
  <si>
    <t>A1JS0M</t>
  </si>
  <si>
    <t>14,950$</t>
  </si>
  <si>
    <t>Chiasma Inc</t>
  </si>
  <si>
    <t>Chicopee Bancorp Inc</t>
  </si>
  <si>
    <t>A0KD72</t>
  </si>
  <si>
    <t>19,140$</t>
  </si>
  <si>
    <t>Chimerix Inc.</t>
  </si>
  <si>
    <t>A1T65B</t>
  </si>
  <si>
    <t>China Advanced Construction Materials Group Inc</t>
  </si>
  <si>
    <t>A1W3TK</t>
  </si>
  <si>
    <t>China Auto Logistics Inc.</t>
  </si>
  <si>
    <t>A1J6EQ</t>
  </si>
  <si>
    <t>China Automotive Systems Inc. Registered Shares DL -,0001</t>
  </si>
  <si>
    <t>China Commercial Credit Inc.</t>
  </si>
  <si>
    <t>A1W4EJ</t>
  </si>
  <si>
    <t>China Finance Online Co.Ltd. Reg. Shs A (Sp.ADRs) 5/YC 1</t>
  </si>
  <si>
    <t>A0DKUB</t>
  </si>
  <si>
    <t>China Gerui Advance Mat. Gr. Ltd.</t>
  </si>
  <si>
    <t>A0YGAE</t>
  </si>
  <si>
    <t>China Holdings Real Estate Inc</t>
  </si>
  <si>
    <t>A1C5GP</t>
  </si>
  <si>
    <t>China Housing &amp; Land Dev. Inc.</t>
  </si>
  <si>
    <t>A0MW88</t>
  </si>
  <si>
    <t>China Info Tech</t>
  </si>
  <si>
    <t>A1J7TG</t>
  </si>
  <si>
    <t>1,725$</t>
  </si>
  <si>
    <t>China Jo-Jo Drugstore Inc.</t>
  </si>
  <si>
    <t>A1CXQZ</t>
  </si>
  <si>
    <t>China Lodging Group Ltd. (ADRs)</t>
  </si>
  <si>
    <t>A1CVDC</t>
  </si>
  <si>
    <t>49,593$</t>
  </si>
  <si>
    <t>China Natural Resources Inc. Registered Shares DL -,001</t>
  </si>
  <si>
    <t>A0DNRG</t>
  </si>
  <si>
    <t>China XD Plastics Co. Ltd.</t>
  </si>
  <si>
    <t>A0YFVP</t>
  </si>
  <si>
    <t>ChinaCache Intl. Holdings Ltd. (ADRs)</t>
  </si>
  <si>
    <t>A1C597</t>
  </si>
  <si>
    <t>CHS Inc</t>
  </si>
  <si>
    <t>A12BHT</t>
  </si>
  <si>
    <t>A0M06Z</t>
  </si>
  <si>
    <t>Churchill Downs</t>
  </si>
  <si>
    <t>Chuys Holdings Inc</t>
  </si>
  <si>
    <t>A1J1DC</t>
  </si>
  <si>
    <t>Cia En. de Minas Gerais-CEMIG Reg.Shs NV Pfd(ADRs) RB-01</t>
  </si>
  <si>
    <t>Cidara Therapeutics Inc</t>
  </si>
  <si>
    <t>CIFC Corp</t>
  </si>
  <si>
    <t>A1JJ7Q</t>
  </si>
  <si>
    <t>11,400$</t>
  </si>
  <si>
    <t>CIM Commercial Trust Corp</t>
  </si>
  <si>
    <t>A11290</t>
  </si>
  <si>
    <t>Cimpress N.V.</t>
  </si>
  <si>
    <t>A0YA63</t>
  </si>
  <si>
    <t>Cincinnati Financial Corp.</t>
  </si>
  <si>
    <t>Cinedigm Corp</t>
  </si>
  <si>
    <t>A1W6S0</t>
  </si>
  <si>
    <t>Cintas</t>
  </si>
  <si>
    <t>Cirrus Logic</t>
  </si>
  <si>
    <t>Cisco Systems</t>
  </si>
  <si>
    <t>Citi Trends Inc</t>
  </si>
  <si>
    <t>A0EATE</t>
  </si>
  <si>
    <t>Citizens &amp; Northern Corp</t>
  </si>
  <si>
    <t>A0DPS7</t>
  </si>
  <si>
    <t>Citizens Community Bancorp</t>
  </si>
  <si>
    <t>A0LEFB</t>
  </si>
  <si>
    <t>Citizens First Corp</t>
  </si>
  <si>
    <t>A0LEF9</t>
  </si>
  <si>
    <t>26,050$</t>
  </si>
  <si>
    <t>Citizens Holding Co</t>
  </si>
  <si>
    <t>23,500$</t>
  </si>
  <si>
    <t>Citrix Systems</t>
  </si>
  <si>
    <t>City Holding Co</t>
  </si>
  <si>
    <t>Civista Bancshares Inc</t>
  </si>
  <si>
    <t>Civista Bancshs Deposit Shs Repr 1/40th 6 1/2 % Non-Cum Conv Red Perp Pfd Series -B-</t>
  </si>
  <si>
    <t>Clean Energy Fuels Corp. Registered Shares o.N.</t>
  </si>
  <si>
    <t>A0MRJL</t>
  </si>
  <si>
    <t>Clearfield Inc. Registered Shares DL -,01</t>
  </si>
  <si>
    <t>A0NAKY</t>
  </si>
  <si>
    <t>ClearOne Inc</t>
  </si>
  <si>
    <t>A1KAES</t>
  </si>
  <si>
    <t>ClearSign Combustion Corp</t>
  </si>
  <si>
    <t>A1JXYE</t>
  </si>
  <si>
    <t>2,000$</t>
  </si>
  <si>
    <t>Cleveland Biolabs Inc.</t>
  </si>
  <si>
    <t>A0KD71</t>
  </si>
  <si>
    <t>Clifton Bancorp Inc</t>
  </si>
  <si>
    <t>A1106V</t>
  </si>
  <si>
    <t>15,650$</t>
  </si>
  <si>
    <t xml:space="preserve">Clmd Dyn Conv Shs </t>
  </si>
  <si>
    <t>Clovis Oncology Inc.</t>
  </si>
  <si>
    <t>A1JPJY</t>
  </si>
  <si>
    <t>CM Finance Inc</t>
  </si>
  <si>
    <t>CME GROUP INC.</t>
  </si>
  <si>
    <t>A0MW32</t>
  </si>
  <si>
    <t>CNB Financial Corp (Pa)</t>
  </si>
  <si>
    <t>Coastway Bancorp Inc</t>
  </si>
  <si>
    <t>27,750$</t>
  </si>
  <si>
    <t>CoBiz Financial Inc</t>
  </si>
  <si>
    <t>Coca-Cola Bottling</t>
  </si>
  <si>
    <t>Code Rebel Corp</t>
  </si>
  <si>
    <t>2,160$</t>
  </si>
  <si>
    <t>Codexis Inc.</t>
  </si>
  <si>
    <t>A0Q2S4</t>
  </si>
  <si>
    <t>Codorus Valley Bancorp Inc</t>
  </si>
  <si>
    <t>Coffee Holding Co. Inc.</t>
  </si>
  <si>
    <t>A0ER78</t>
  </si>
  <si>
    <t>Cogent Communications Holdings Inc</t>
  </si>
  <si>
    <t>A0D9JK</t>
  </si>
  <si>
    <t>COGNEX CORP.</t>
  </si>
  <si>
    <t>Cognizant Technologies Solutions</t>
  </si>
  <si>
    <t>Coherent Inc</t>
  </si>
  <si>
    <t>Coherus Biosciences Inc.</t>
  </si>
  <si>
    <t>A12ETZ</t>
  </si>
  <si>
    <t>Cohu Inc</t>
  </si>
  <si>
    <t>Collectors Universe Inc</t>
  </si>
  <si>
    <t>Collegium Pharmaceutical Inc</t>
  </si>
  <si>
    <t>14,820$</t>
  </si>
  <si>
    <t>Colliers International Group Inc</t>
  </si>
  <si>
    <t>Colony Bankcorp Inc</t>
  </si>
  <si>
    <t>17,500$</t>
  </si>
  <si>
    <t>Columbia Banking System Inc</t>
  </si>
  <si>
    <t>Columbia Sportswear Company</t>
  </si>
  <si>
    <t>Columbus Mckinnon Corp New York</t>
  </si>
  <si>
    <t>Comcast Corp. New Class A</t>
  </si>
  <si>
    <t>Commerce Bancshares Inc</t>
  </si>
  <si>
    <t>Commerce Union Bancshares Inc</t>
  </si>
  <si>
    <t>25,640$</t>
  </si>
  <si>
    <t>Commercial Vehicle Group Inc</t>
  </si>
  <si>
    <t>A0B7E5</t>
  </si>
  <si>
    <t>Commscope Holding Co Inc</t>
  </si>
  <si>
    <t>A1W5SD</t>
  </si>
  <si>
    <t>Communications Systems Inc</t>
  </si>
  <si>
    <t>Community Bankers Trust Corp</t>
  </si>
  <si>
    <t>A0Q3X9</t>
  </si>
  <si>
    <t>Community Trust Bancorp Inc</t>
  </si>
  <si>
    <t>Community West Bancshares</t>
  </si>
  <si>
    <t>11,850$</t>
  </si>
  <si>
    <t>CommunityOne Bancorp</t>
  </si>
  <si>
    <t>A1W1XY</t>
  </si>
  <si>
    <t>14,100$</t>
  </si>
  <si>
    <t>CommVault Systems, Inc.</t>
  </si>
  <si>
    <t>A0JL3S</t>
  </si>
  <si>
    <t>Compass EMP Shs Developed 500 Enhanced Volatility Weighted Index ETF</t>
  </si>
  <si>
    <t>Compass EMP Shs EMP US High Divid 100 Volatility Weighted Index ETF</t>
  </si>
  <si>
    <t>Compass EMP Shs U.S. 500 Enhanced Volatility Weighted Index ETF</t>
  </si>
  <si>
    <t>Compass EMP Shs U.S. 500 Volatility Weighted Index ETF</t>
  </si>
  <si>
    <t>Compass EMP Shs U.S. Discovery 500 Enhanced Volatility Weighted Fund</t>
  </si>
  <si>
    <t>A14SWE</t>
  </si>
  <si>
    <t>Compass EMP Shs U.S. EQ Income 100 Enhanced Volatility Weighted ETF</t>
  </si>
  <si>
    <t>Compugen</t>
  </si>
  <si>
    <t>Computer Programs &amp; Systems Inc</t>
  </si>
  <si>
    <t>Computer Task Group Inc</t>
  </si>
  <si>
    <t>Comtech Telecommunications Corp</t>
  </si>
  <si>
    <t>Conatus Pharmaceuticals Inc.</t>
  </si>
  <si>
    <t>A1W3G8</t>
  </si>
  <si>
    <t>Concert Pharmaceut</t>
  </si>
  <si>
    <t>A1XEAC</t>
  </si>
  <si>
    <t>Concurrent Computer Corp.</t>
  </si>
  <si>
    <t>A0Q504</t>
  </si>
  <si>
    <t>Condor Hospitality Trust Inc</t>
  </si>
  <si>
    <t>31,290$</t>
  </si>
  <si>
    <t>ConforMIS Inc</t>
  </si>
  <si>
    <t>Conifer Holdings Inc</t>
  </si>
  <si>
    <t>Conkwest Inc</t>
  </si>
  <si>
    <t>CONMED Corporation</t>
  </si>
  <si>
    <t>Connecticut Water Service Inc</t>
  </si>
  <si>
    <t>Connecture Inc</t>
  </si>
  <si>
    <t>A12GFG</t>
  </si>
  <si>
    <t>0,345$</t>
  </si>
  <si>
    <t>Conn´s Inc.</t>
  </si>
  <si>
    <t>Consolidated Communications Holdings Inc</t>
  </si>
  <si>
    <t>Consolidated Water Co. Inc.</t>
  </si>
  <si>
    <t>CONSUMER PORTFOLIO SVCS INC.</t>
  </si>
  <si>
    <t>Contravir Pharmaceuticals Inc.</t>
  </si>
  <si>
    <t>A1XDLW</t>
  </si>
  <si>
    <t>0,257$</t>
  </si>
  <si>
    <t>Control4 Corp.</t>
  </si>
  <si>
    <t>A1W3KT</t>
  </si>
  <si>
    <t>Copart Inc</t>
  </si>
  <si>
    <t>Corbus Pharmaceuticals Holdings Inc</t>
  </si>
  <si>
    <t>Corcept Therapeutics Inc.</t>
  </si>
  <si>
    <t>Cordia Bancorp Inc</t>
  </si>
  <si>
    <t>A1T8FL</t>
  </si>
  <si>
    <t>5,140$</t>
  </si>
  <si>
    <t>Core-Mark Holding Co. Inc.</t>
  </si>
  <si>
    <t>A0HNLZ</t>
  </si>
  <si>
    <t>Corium International Inc</t>
  </si>
  <si>
    <t>Cornerstone OnDemand, Inc.</t>
  </si>
  <si>
    <t>A1H42H</t>
  </si>
  <si>
    <t>Coronado Biosciences Inc</t>
  </si>
  <si>
    <t>2,580$</t>
  </si>
  <si>
    <t>CorVel Corp</t>
  </si>
  <si>
    <t>Cosco International Holdings Ltd.</t>
  </si>
  <si>
    <t>CoStar Group Inc</t>
  </si>
  <si>
    <t>Costco Wholesale</t>
  </si>
  <si>
    <t>CounterPath Corp</t>
  </si>
  <si>
    <t>A0NHE8</t>
  </si>
  <si>
    <t>County Bancorp Inc</t>
  </si>
  <si>
    <t>A14MU2</t>
  </si>
  <si>
    <t>Covenant Transportation Group Inc</t>
  </si>
  <si>
    <t>Covisint Corp</t>
  </si>
  <si>
    <t>A1W6AJ</t>
  </si>
  <si>
    <t>Cowen Group Inc</t>
  </si>
  <si>
    <t>A0YDAW</t>
  </si>
  <si>
    <t>CPS Technologies Corp</t>
  </si>
  <si>
    <t>CRA International Inc</t>
  </si>
  <si>
    <t>A0EQWX</t>
  </si>
  <si>
    <t>Cracker Barrel Old Country Store Inc.</t>
  </si>
  <si>
    <t>A0RD0J</t>
  </si>
  <si>
    <t>Craft Brew Alliance Inc</t>
  </si>
  <si>
    <t>Cray Inc. Registered Shares New DL -,01</t>
  </si>
  <si>
    <t>A0J271</t>
  </si>
  <si>
    <t>Credit Acceptance Corp</t>
  </si>
  <si>
    <t>CREE INC.</t>
  </si>
  <si>
    <t>Cresud ADR</t>
  </si>
  <si>
    <t>CRITEO SA</t>
  </si>
  <si>
    <t>A1W5UR</t>
  </si>
  <si>
    <t>Crocs Inc. Registered Shares DL -,01</t>
  </si>
  <si>
    <t>A0HM52</t>
  </si>
  <si>
    <t>Cross Country Healthcare Inc</t>
  </si>
  <si>
    <t>Crown Crafts Inc</t>
  </si>
  <si>
    <t>Crown Media Holdings Inc</t>
  </si>
  <si>
    <t>5,070$</t>
  </si>
  <si>
    <t>CryoPort Inc</t>
  </si>
  <si>
    <t>CS Nassau Exchange Traded Notes 2013-21.4.33 Sr Lkd to CS NASDAQ Silver FLOWS 106 Idx</t>
  </si>
  <si>
    <t>CS Nassau Gold Shares Covered Call Exchange Traded Notes 2013-2.2.33 Sr Lkd to CS NASDAQ Gold FLOWS 103 Indx</t>
  </si>
  <si>
    <t>CS Nassau VelocityShares 3x Inverse Silver Exchange Traded Notes 2011-14.10.31 Linked to S&amp;P GSCI Silver Inverse Index ER</t>
  </si>
  <si>
    <t>CS Nassau VelocityShares Daily 2x VIX Medium Term Exchange Traded Nts 2013-4.12.30 Lkd S&amp;P 500 VIX Mid-Term Futures Index</t>
  </si>
  <si>
    <t>CS Nassau VelocityShares Daily 2x VIX Short Term Exchange Traded Nts 2013-4.12.30 Linked to S&amp;P 500 VIX Short-Term Futures</t>
  </si>
  <si>
    <t>0,000$</t>
  </si>
  <si>
    <t>CS Nassau VelocityShares Daily 3x Inverse Gold Exchange Traded Notes 2011-14.10.31 Linked to S&amp;P GSCI Gold Index ER</t>
  </si>
  <si>
    <t>CS Nassau VelocityShares Daily 3x Long Gold Exchange Traded Notes 2011-14.10.31 Linked to S&amp;P GSCI Gold Index ER</t>
  </si>
  <si>
    <t>CS Nassau VelocityShares Daily 3x Long Silver Exchange Traded Notes 2013-14.10.31 Lkd to S&amp;P GSCI Silver Index ER</t>
  </si>
  <si>
    <t>CS Nassau VelocityShares Daily Inverse VIX Medium Term Exch Trd Nts 2010-4.12.30 Linked to S&amp;P 500 VIX Mid-Term Futures Index</t>
  </si>
  <si>
    <t>CS Nassau VelocityShares Daily Inverse VIX Short Term Exch Trd Nts 2010-4.12.30 Linked to S&amp;P 500 VIX Short-Term Futures Index</t>
  </si>
  <si>
    <t>6,040$</t>
  </si>
  <si>
    <t>CS Nassau VelocityShares VIX Medium Term Exchange Traded Notes 2010-4.12.30 Linked to the S&amp;P 500 VIX Mid-Term Futures</t>
  </si>
  <si>
    <t>CS Nassau VelocityShares VIX Short Term Exchange Traded Notes 2013-4.12.30 Linked to S&amp;P 500 VIX Short-Term Futures</t>
  </si>
  <si>
    <t>CSG Systems International Inc</t>
  </si>
  <si>
    <t>CSI Compressco LP</t>
  </si>
  <si>
    <t>A12F4V</t>
  </si>
  <si>
    <t>CSP Inc</t>
  </si>
  <si>
    <t>CTI BioPharma Corp.</t>
  </si>
  <si>
    <t>A115FF</t>
  </si>
  <si>
    <t>CTI Industries Corporation</t>
  </si>
  <si>
    <t>4,000$</t>
  </si>
  <si>
    <t>Ctrip. Com Intern. Dp. ADR</t>
  </si>
  <si>
    <t>A0BK6U</t>
  </si>
  <si>
    <t>CU Bancorp</t>
  </si>
  <si>
    <t>A1J2HH</t>
  </si>
  <si>
    <t>37,500$</t>
  </si>
  <si>
    <t>CUI Global Inc</t>
  </si>
  <si>
    <t>A1JTJF</t>
  </si>
  <si>
    <t>Cumberland Pharmaceuticals, Inc.</t>
  </si>
  <si>
    <t>A0RC46</t>
  </si>
  <si>
    <t>6,455$</t>
  </si>
  <si>
    <t>Cumulus Media Inc</t>
  </si>
  <si>
    <t>0,031$</t>
  </si>
  <si>
    <t>Curis Inc.</t>
  </si>
  <si>
    <t>0,467$</t>
  </si>
  <si>
    <t>Cutera Inc</t>
  </si>
  <si>
    <t>CVB Financial Corp</t>
  </si>
  <si>
    <t>CVD Equipment Corp.</t>
  </si>
  <si>
    <t>A0D94S</t>
  </si>
  <si>
    <t>Cyanotech Corp</t>
  </si>
  <si>
    <t>A0LEA5</t>
  </si>
  <si>
    <t>CyberArk Software Ltd.</t>
  </si>
  <si>
    <t>A12CPP</t>
  </si>
  <si>
    <t>CyberOptics Corp</t>
  </si>
  <si>
    <t>CymaBay Therapeutics Inc.</t>
  </si>
  <si>
    <t>A116DD</t>
  </si>
  <si>
    <t>Cynapsus Therapeutics Inc</t>
  </si>
  <si>
    <t>40,480$</t>
  </si>
  <si>
    <t>Cypress Semiconductor</t>
  </si>
  <si>
    <t>CYREN Ltd</t>
  </si>
  <si>
    <t>CyrusOne Inc.</t>
  </si>
  <si>
    <t>A1J84D</t>
  </si>
  <si>
    <t>Cytokinetics Inc.</t>
  </si>
  <si>
    <t>A1W1KK</t>
  </si>
  <si>
    <t>Cytosorbents Corp.</t>
  </si>
  <si>
    <t>A12GDU</t>
  </si>
  <si>
    <t>Daegis Inc</t>
  </si>
  <si>
    <t>Daily Journal Corp</t>
  </si>
  <si>
    <t>Daktronics Inc</t>
  </si>
  <si>
    <t>Data I/O Corp</t>
  </si>
  <si>
    <t>Datawatch Corp</t>
  </si>
  <si>
    <t>Dave &amp; Buster's Entertainment Inc</t>
  </si>
  <si>
    <t>DBV Techno Shs Sponsored American Deposit Receipt Repr 1/2 Sh</t>
  </si>
  <si>
    <t>A12EBR</t>
  </si>
  <si>
    <t>Dealertrack Technologies Inc</t>
  </si>
  <si>
    <t>A0HL4S</t>
  </si>
  <si>
    <t>63,160$</t>
  </si>
  <si>
    <t>Del Frisco's Restaurant Group Inc</t>
  </si>
  <si>
    <t>A1J2EG</t>
  </si>
  <si>
    <t>Delta Natural Gas Co Inc</t>
  </si>
  <si>
    <t>30,690$</t>
  </si>
  <si>
    <t>DELTA TECH.HLDGS LTD DL</t>
  </si>
  <si>
    <t>A14WBJ</t>
  </si>
  <si>
    <t>Denny's Corp.</t>
  </si>
  <si>
    <t>Depomed Inc.</t>
  </si>
  <si>
    <t>Derma Sciences Inc</t>
  </si>
  <si>
    <t>A1CSNG</t>
  </si>
  <si>
    <t>7,000$</t>
  </si>
  <si>
    <t>Dermira Inc</t>
  </si>
  <si>
    <t>DESCARTES SYSTEMS GRP.INC</t>
  </si>
  <si>
    <t>Destination Maternity Corp</t>
  </si>
  <si>
    <t>A0RDZ1</t>
  </si>
  <si>
    <t>Destination XL Group Inc</t>
  </si>
  <si>
    <t>A1H8P9</t>
  </si>
  <si>
    <t>2,150$</t>
  </si>
  <si>
    <t>Deswell Industries Inc</t>
  </si>
  <si>
    <t>Dex Media</t>
  </si>
  <si>
    <t>A1T92R</t>
  </si>
  <si>
    <t>0,100$</t>
  </si>
  <si>
    <t>DexCom Inc.</t>
  </si>
  <si>
    <t>A0D9T1</t>
  </si>
  <si>
    <t>DHX Media Ltd</t>
  </si>
  <si>
    <t>Diamond Hill Investment Group Inc</t>
  </si>
  <si>
    <t>Diamondback Energy Inc.</t>
  </si>
  <si>
    <t>A1J6Y4</t>
  </si>
  <si>
    <t>Diana Containerships Inc</t>
  </si>
  <si>
    <t>A1H5PX</t>
  </si>
  <si>
    <t>Dicerna Pharmaceuticals Inc</t>
  </si>
  <si>
    <t>A1XCYU</t>
  </si>
  <si>
    <t>Digi International Inc</t>
  </si>
  <si>
    <t>Digimarc Corp</t>
  </si>
  <si>
    <t>A0RBRR</t>
  </si>
  <si>
    <t>Digirad Corp</t>
  </si>
  <si>
    <t>Digital Ally Inc.</t>
  </si>
  <si>
    <t>A1J3HE</t>
  </si>
  <si>
    <t>Digital Turbine Inc</t>
  </si>
  <si>
    <t>Dime Community Bancshares</t>
  </si>
  <si>
    <t>Diodes Inc.</t>
  </si>
  <si>
    <t>Discovery Communications Inc.</t>
  </si>
  <si>
    <t>A0Q90J</t>
  </si>
  <si>
    <t>A0Q90G</t>
  </si>
  <si>
    <t>A0Q90H</t>
  </si>
  <si>
    <t>Dish Network Corp.</t>
  </si>
  <si>
    <t>A0NBN0</t>
  </si>
  <si>
    <t>Diversicare Healthcare Services Inc</t>
  </si>
  <si>
    <t>A1T64U</t>
  </si>
  <si>
    <t>Diversified Restaurant Holdings Inc</t>
  </si>
  <si>
    <t>A0YG3E</t>
  </si>
  <si>
    <t>Dixie Group Inc</t>
  </si>
  <si>
    <t>2,400$</t>
  </si>
  <si>
    <t>DLH Holdings Corp</t>
  </si>
  <si>
    <t>A1J0M3</t>
  </si>
  <si>
    <t>Dnb Financial Corp</t>
  </si>
  <si>
    <t>Dollar Tree Inc.</t>
  </si>
  <si>
    <t>A0NFQC</t>
  </si>
  <si>
    <t>Donegal Group Inc</t>
  </si>
  <si>
    <t>Dorchester Minerals LP</t>
  </si>
  <si>
    <t>Dorman Products Inc</t>
  </si>
  <si>
    <t>A0J2R0</t>
  </si>
  <si>
    <t>Dot Hill Systems Corp</t>
  </si>
  <si>
    <t>9,750$</t>
  </si>
  <si>
    <t>DOUBLE EAGLE ACQUISITION CORP</t>
  </si>
  <si>
    <t>10,180$</t>
  </si>
  <si>
    <t>DS Healthcare Group Inc</t>
  </si>
  <si>
    <t>A1J87T</t>
  </si>
  <si>
    <t>DSP Group Inc</t>
  </si>
  <si>
    <t>DT Asia Investments Ltd</t>
  </si>
  <si>
    <t>Dunkin Brands Group Inc.</t>
  </si>
  <si>
    <t>A1JHGA</t>
  </si>
  <si>
    <t>Durect Corp.</t>
  </si>
  <si>
    <t>DXP Enterprises Inc</t>
  </si>
  <si>
    <t>Dynasil Corporation Of America</t>
  </si>
  <si>
    <t>Dynatronics</t>
  </si>
  <si>
    <t>A1KAU7</t>
  </si>
  <si>
    <t>E*TRADE Financial Corp.</t>
  </si>
  <si>
    <t>A1CZ84</t>
  </si>
  <si>
    <t>Eagle Bancorp Inc</t>
  </si>
  <si>
    <t>A0D9ZK</t>
  </si>
  <si>
    <t>Eagle Bancorp Montana Inc</t>
  </si>
  <si>
    <t>A1CVYH</t>
  </si>
  <si>
    <t>Eagle Pharmaceuticals Inc.</t>
  </si>
  <si>
    <t>A1XEDS</t>
  </si>
  <si>
    <t>East West Bancorp Inc</t>
  </si>
  <si>
    <t>Easterly Acquisition Corp</t>
  </si>
  <si>
    <t>Eastern Virginia Bancshares Inc</t>
  </si>
  <si>
    <t>11,010$</t>
  </si>
  <si>
    <t>eBay</t>
  </si>
  <si>
    <t>Ebix.com</t>
  </si>
  <si>
    <t>Echo Global Logistics Inc</t>
  </si>
  <si>
    <t>A0QZZH</t>
  </si>
  <si>
    <t>EchoStar Corp.</t>
  </si>
  <si>
    <t>A0NDYQ</t>
  </si>
  <si>
    <t>Eco-Stim Energy Solutions Inc</t>
  </si>
  <si>
    <t>Ecology &amp; Environment Inc</t>
  </si>
  <si>
    <t>EDAP TMS S.A. (ADRs)</t>
  </si>
  <si>
    <t>Edgewater Technology Inc. Registered Shares DL -,01</t>
  </si>
  <si>
    <t>Educational Development Corp</t>
  </si>
  <si>
    <t>eGain Corporation</t>
  </si>
  <si>
    <t>Egalet Corp</t>
  </si>
  <si>
    <t>Ehealth Inc.</t>
  </si>
  <si>
    <t>A0LBT4</t>
  </si>
  <si>
    <t>El Pollo Loco Holdings Inc.</t>
  </si>
  <si>
    <t>A117LA</t>
  </si>
  <si>
    <t>Elbit Imaging Ltd</t>
  </si>
  <si>
    <t>Elbit Systems Ltd. Registered Shares o.N.</t>
  </si>
  <si>
    <t>Eldorado Resorts Inc</t>
  </si>
  <si>
    <t>Electricite de Strasbourg</t>
  </si>
  <si>
    <t>Electro Rent Corp</t>
  </si>
  <si>
    <t>15,500$</t>
  </si>
  <si>
    <t>Electro Scientific Inds Inc.</t>
  </si>
  <si>
    <t>Electro-Sensors Inc</t>
  </si>
  <si>
    <t>Electronic Arts</t>
  </si>
  <si>
    <t>Electronics for Imaging</t>
  </si>
  <si>
    <t>Electrum Special Acquisition Corp</t>
  </si>
  <si>
    <t>7,780$</t>
  </si>
  <si>
    <t>Eleven Biotherapeutics Inc</t>
  </si>
  <si>
    <t>3,317$</t>
  </si>
  <si>
    <t>Elkhorn ETF Tr Shs S&amp;P 500 Capital Expenditures Portfolio</t>
  </si>
  <si>
    <t>27,320$</t>
  </si>
  <si>
    <t>Elmira Savings Bank Elmira NY</t>
  </si>
  <si>
    <t>A0DQGD</t>
  </si>
  <si>
    <t>Eltek Ltd</t>
  </si>
  <si>
    <t>EMC Insurance Group Inc</t>
  </si>
  <si>
    <t>Emclaire Financial Corp</t>
  </si>
  <si>
    <t>A0YEC0</t>
  </si>
  <si>
    <t>Emcore Corp.</t>
  </si>
  <si>
    <t>A1JT9R</t>
  </si>
  <si>
    <t>Emmis Communications Corp</t>
  </si>
  <si>
    <t>Empire Resorts Inc</t>
  </si>
  <si>
    <t>A1JREB</t>
  </si>
  <si>
    <t>19,750$</t>
  </si>
  <si>
    <t>Empire Resources Inc</t>
  </si>
  <si>
    <t>Enanta Pharmaceuticals Inc.</t>
  </si>
  <si>
    <t>A1T7BJ</t>
  </si>
  <si>
    <t>Encore Capital Group Inc</t>
  </si>
  <si>
    <t>Encore Wire</t>
  </si>
  <si>
    <t>Endo Internat</t>
  </si>
  <si>
    <t>A1XE6M</t>
  </si>
  <si>
    <t>Endocyte Inc.</t>
  </si>
  <si>
    <t>A1H68U</t>
  </si>
  <si>
    <t>Endologix Inc</t>
  </si>
  <si>
    <t>Endurance International Group Holdings Inc.</t>
  </si>
  <si>
    <t>A1W5QW</t>
  </si>
  <si>
    <t>Energous Corp.</t>
  </si>
  <si>
    <t>A110V4</t>
  </si>
  <si>
    <t>Energy Focus Inc</t>
  </si>
  <si>
    <t>A118RP</t>
  </si>
  <si>
    <t>Energy Recovery Inc.</t>
  </si>
  <si>
    <t>A0NJUL</t>
  </si>
  <si>
    <t>Energy XXI Ltd.</t>
  </si>
  <si>
    <t>A1CSM5</t>
  </si>
  <si>
    <t>Englobal Corp.</t>
  </si>
  <si>
    <t>Enphase Energy Inc.</t>
  </si>
  <si>
    <t>A1JC82</t>
  </si>
  <si>
    <t>Ensign Group Inc.</t>
  </si>
  <si>
    <t>A0MSST</t>
  </si>
  <si>
    <t>Entegra Financial Corp</t>
  </si>
  <si>
    <t>Entegris Inc</t>
  </si>
  <si>
    <t>Entellus Medical Inc</t>
  </si>
  <si>
    <t>A14M8Y</t>
  </si>
  <si>
    <t>24,000$</t>
  </si>
  <si>
    <t>Enterprise Bancorp Inc</t>
  </si>
  <si>
    <t>A0DQ1D</t>
  </si>
  <si>
    <t>Enterprise Financial Services Corp</t>
  </si>
  <si>
    <t>A0DQZ3</t>
  </si>
  <si>
    <t>Enzymotec Ltd.</t>
  </si>
  <si>
    <t>A1W6FG</t>
  </si>
  <si>
    <t>EPIQ Systems Inc</t>
  </si>
  <si>
    <t>16,490$</t>
  </si>
  <si>
    <t>Epizyme Inc.</t>
  </si>
  <si>
    <t>A1T9L2</t>
  </si>
  <si>
    <t>Eplus Inc.</t>
  </si>
  <si>
    <t>Equinix Inc.</t>
  </si>
  <si>
    <t>Equitable Financial Corp</t>
  </si>
  <si>
    <t>Ericsson B ADR</t>
  </si>
  <si>
    <t>Erie Indemnity Co</t>
  </si>
  <si>
    <t>Escalade Inc</t>
  </si>
  <si>
    <t>Escalera Resources Co</t>
  </si>
  <si>
    <t>A110W9</t>
  </si>
  <si>
    <t>0,005$</t>
  </si>
  <si>
    <t>0,430$</t>
  </si>
  <si>
    <t>Escalon Medical Corp</t>
  </si>
  <si>
    <t>0,230$</t>
  </si>
  <si>
    <t>Esperion Therapeutic.Inc.</t>
  </si>
  <si>
    <t>A1W1SJ</t>
  </si>
  <si>
    <t>ESSA Bancorp Inc</t>
  </si>
  <si>
    <t>A0MN42</t>
  </si>
  <si>
    <t>ESSA Pharma Inc</t>
  </si>
  <si>
    <t>Essendant Inc</t>
  </si>
  <si>
    <t>Essex Rental Corp</t>
  </si>
  <si>
    <t>A0RN3Y</t>
  </si>
  <si>
    <t>ETF Series Tr Shs Recon Cap NASDAQ 100 Covered Call ETF</t>
  </si>
  <si>
    <t>22,275$</t>
  </si>
  <si>
    <t xml:space="preserve">ETFis BioShares Shs </t>
  </si>
  <si>
    <t>A14PZD</t>
  </si>
  <si>
    <t xml:space="preserve">ETFis BioShs Shs </t>
  </si>
  <si>
    <t>A14MJV</t>
  </si>
  <si>
    <t xml:space="preserve">ETFis TuttleTac Shs </t>
  </si>
  <si>
    <t>22,770$</t>
  </si>
  <si>
    <t>22,630$</t>
  </si>
  <si>
    <t>Etsy Inc</t>
  </si>
  <si>
    <t>A14P98</t>
  </si>
  <si>
    <t>Euro Tech Holdings Ltd</t>
  </si>
  <si>
    <t>A1JSYR</t>
  </si>
  <si>
    <t>Euronet Worldwide</t>
  </si>
  <si>
    <t>EV Energy Partners L.P.</t>
  </si>
  <si>
    <t>A0J33R</t>
  </si>
  <si>
    <t>0,142$</t>
  </si>
  <si>
    <t>Ever-Glory International Group Inc</t>
  </si>
  <si>
    <t>A0M9Q9</t>
  </si>
  <si>
    <t>2,750$</t>
  </si>
  <si>
    <t>EVINE Live Inc</t>
  </si>
  <si>
    <t>A12FKQ</t>
  </si>
  <si>
    <t>Evoke Pharma, Inc.</t>
  </si>
  <si>
    <t>A1W6DP</t>
  </si>
  <si>
    <t>Evolving Systems Inc.</t>
  </si>
  <si>
    <t>A0M8ZW</t>
  </si>
  <si>
    <t>Exact Sciences Corp.</t>
  </si>
  <si>
    <t>Exactech Inc</t>
  </si>
  <si>
    <t>49,250$</t>
  </si>
  <si>
    <t>Exch Trd Con Tr Shs Forensic Accounting ETF</t>
  </si>
  <si>
    <t>Exch Trd Con Tr Shs ROBO Global Robotics and Automation Index</t>
  </si>
  <si>
    <t>A1W8T5</t>
  </si>
  <si>
    <t>Exelixis</t>
  </si>
  <si>
    <t>EXFO Inc</t>
  </si>
  <si>
    <t>A1CS9D</t>
  </si>
  <si>
    <t>ExlService Holdings Inc</t>
  </si>
  <si>
    <t>A0LB2A</t>
  </si>
  <si>
    <t>ExOne Co.</t>
  </si>
  <si>
    <t>A1KCMF</t>
  </si>
  <si>
    <t>Expedia Inc.</t>
  </si>
  <si>
    <t>A1JRLJ</t>
  </si>
  <si>
    <t>Expeditors Intl. Wash</t>
  </si>
  <si>
    <t>Exponent Inc</t>
  </si>
  <si>
    <t>Express Scripts Holding Inc.</t>
  </si>
  <si>
    <t>A1JWJL</t>
  </si>
  <si>
    <t>Exterran Partners LP</t>
  </si>
  <si>
    <t>A0MZKC</t>
  </si>
  <si>
    <t>20,020$</t>
  </si>
  <si>
    <t>Extreme Networks</t>
  </si>
  <si>
    <t>Ezcorp Inc</t>
  </si>
  <si>
    <t>F5 Networks</t>
  </si>
  <si>
    <t>Facebook Inc.</t>
  </si>
  <si>
    <t>A1JWVX</t>
  </si>
  <si>
    <t>Fairpoint Communications Inc</t>
  </si>
  <si>
    <t>A1H6L7</t>
  </si>
  <si>
    <t>15,950$</t>
  </si>
  <si>
    <t>Falconstor Software Inc</t>
  </si>
  <si>
    <t>Famous Dave'S of America Inc</t>
  </si>
  <si>
    <t>Farmer Bros. Co.</t>
  </si>
  <si>
    <t>Farmers Capital Bank Corp</t>
  </si>
  <si>
    <t>Farmers National Banc Corp</t>
  </si>
  <si>
    <t>A0YG3S</t>
  </si>
  <si>
    <t>16,450$</t>
  </si>
  <si>
    <t>Faro Technologies Inc.</t>
  </si>
  <si>
    <t>Fastenal Company</t>
  </si>
  <si>
    <t>Fate Therapeutics Inc</t>
  </si>
  <si>
    <t>A1W50M</t>
  </si>
  <si>
    <t>Fauquier Bankshares Inc</t>
  </si>
  <si>
    <t>Federal-Mogul Holdings Corp</t>
  </si>
  <si>
    <t>A0M9B6</t>
  </si>
  <si>
    <t>9,980$</t>
  </si>
  <si>
    <t>Federated National Holding Company</t>
  </si>
  <si>
    <t>A1J4DG</t>
  </si>
  <si>
    <t>Fenix Parts Inc</t>
  </si>
  <si>
    <t>0,395$</t>
  </si>
  <si>
    <t>Fiat S.p.A. St</t>
  </si>
  <si>
    <t>A12CBU</t>
  </si>
  <si>
    <t>Fibrocell Science Inc</t>
  </si>
  <si>
    <t>2,550$</t>
  </si>
  <si>
    <t>FibroGen Inc</t>
  </si>
  <si>
    <t>A12EZ0</t>
  </si>
  <si>
    <t>Fidelity Cwth Shs NASDAQ Composite Index Tracking Fund</t>
  </si>
  <si>
    <t>Fidelity Southern Corp</t>
  </si>
  <si>
    <t>Fidus Investment Corporation</t>
  </si>
  <si>
    <t>A1JCGJ</t>
  </si>
  <si>
    <t>Fiesta Restaurant Group Inc</t>
  </si>
  <si>
    <t>A1JXFE</t>
  </si>
  <si>
    <t>Fifth Street Asset Management Inc</t>
  </si>
  <si>
    <t>Fifth Street Senior Floating Rate Corp</t>
  </si>
  <si>
    <t>A1W8QK</t>
  </si>
  <si>
    <t>8,840$</t>
  </si>
  <si>
    <t>FIFTH THIRD BANCORP</t>
  </si>
  <si>
    <t>Fifth Third Bancorp</t>
  </si>
  <si>
    <t>A1XACC</t>
  </si>
  <si>
    <t>Financial Engines Inc</t>
  </si>
  <si>
    <t>Financial Institutions Inc</t>
  </si>
  <si>
    <t>Finisar Corp.</t>
  </si>
  <si>
    <t>A0YA7Q</t>
  </si>
  <si>
    <t>FinTech Acquisition Corp</t>
  </si>
  <si>
    <t>11,640$</t>
  </si>
  <si>
    <t>FireEye Inc.</t>
  </si>
  <si>
    <t>A1W4G7</t>
  </si>
  <si>
    <t>First Bancorp</t>
  </si>
  <si>
    <t>First Bancorp Inc Maine</t>
  </si>
  <si>
    <t>A0QZU1</t>
  </si>
  <si>
    <t>First Bancshares Inc</t>
  </si>
  <si>
    <t>A0KETG</t>
  </si>
  <si>
    <t>First Bank</t>
  </si>
  <si>
    <t>14,200$</t>
  </si>
  <si>
    <t>First Busey Corp</t>
  </si>
  <si>
    <t>6,200$</t>
  </si>
  <si>
    <t>First Business Financial Services Inc</t>
  </si>
  <si>
    <t>A0HGPP</t>
  </si>
  <si>
    <t>First Capital Bancorp Inc</t>
  </si>
  <si>
    <t>A0MU4N</t>
  </si>
  <si>
    <t>5,560$</t>
  </si>
  <si>
    <t>First Capital Inc</t>
  </si>
  <si>
    <t>A0D98G</t>
  </si>
  <si>
    <t>First Cash Financial Services Inc</t>
  </si>
  <si>
    <t>First Citizens Bancshares Inc</t>
  </si>
  <si>
    <t>First Clover Leaf Financial Corp</t>
  </si>
  <si>
    <t>A0J365</t>
  </si>
  <si>
    <t>12,500$</t>
  </si>
  <si>
    <t>First Community Bancshares Inc</t>
  </si>
  <si>
    <t>First Community Corp</t>
  </si>
  <si>
    <t>A0DKLK</t>
  </si>
  <si>
    <t>First Community Financial Partners Inc</t>
  </si>
  <si>
    <t>First Connecticut Bancorp Inc</t>
  </si>
  <si>
    <t>First Defiance Financial Corp</t>
  </si>
  <si>
    <t>First Federal of Northern Michigan Bancorp Inc</t>
  </si>
  <si>
    <t>A0EAF0</t>
  </si>
  <si>
    <t>8,900$</t>
  </si>
  <si>
    <t>First Financial Bancorp</t>
  </si>
  <si>
    <t>First Financial Bankshares Inc</t>
  </si>
  <si>
    <t>First Financial Corp (Indiana)</t>
  </si>
  <si>
    <t>First Financial Northwest Inc</t>
  </si>
  <si>
    <t>A0M269</t>
  </si>
  <si>
    <t>First Foundation Inc</t>
  </si>
  <si>
    <t>A12EWX</t>
  </si>
  <si>
    <t>First Internet Bancorp</t>
  </si>
  <si>
    <t>A0JKC8</t>
  </si>
  <si>
    <t>34,050$</t>
  </si>
  <si>
    <t>First Interstate Bancsystem Inc</t>
  </si>
  <si>
    <t>A1CVGL</t>
  </si>
  <si>
    <t>First Merchants Corp</t>
  </si>
  <si>
    <t>First Mid-Illinois Bancshares Inc</t>
  </si>
  <si>
    <t>First Midwest Bancorp Inc</t>
  </si>
  <si>
    <t>First NBC Bank Holding Co</t>
  </si>
  <si>
    <t>A1WYT9</t>
  </si>
  <si>
    <t>First Niagara Financial Group Inc</t>
  </si>
  <si>
    <t>First Northwest Bancorp</t>
  </si>
  <si>
    <t>First of Long Island Corp</t>
  </si>
  <si>
    <t>25,400$</t>
  </si>
  <si>
    <t>First Savings Financial Group Inc</t>
  </si>
  <si>
    <t>A0RA8R</t>
  </si>
  <si>
    <t>First Security Group Inc</t>
  </si>
  <si>
    <t>A1JKTR</t>
  </si>
  <si>
    <t>2,340$</t>
  </si>
  <si>
    <t>First Solar Inc.</t>
  </si>
  <si>
    <t>A0LEKM</t>
  </si>
  <si>
    <t>First South Bancorp Inc (VA)</t>
  </si>
  <si>
    <t>18,650$</t>
  </si>
  <si>
    <t>First Trust ISE Shs Global Copper Index Fund</t>
  </si>
  <si>
    <t>First Trust ISE Shs Global Platinum Index Fund</t>
  </si>
  <si>
    <t>A1CYCP</t>
  </si>
  <si>
    <t>First United Corp</t>
  </si>
  <si>
    <t xml:space="preserve">Firsthand Tech Shs </t>
  </si>
  <si>
    <t>A1H96U</t>
  </si>
  <si>
    <t>FirstMerit Corp</t>
  </si>
  <si>
    <t>21,610$</t>
  </si>
  <si>
    <t>FirstService Corp</t>
  </si>
  <si>
    <t>Fiserv</t>
  </si>
  <si>
    <t>Five Below Inc.</t>
  </si>
  <si>
    <t>A1JZ18</t>
  </si>
  <si>
    <t>Five Prime Therapeutics Inc.</t>
  </si>
  <si>
    <t>A1W5T9</t>
  </si>
  <si>
    <t>Five9 Inc.</t>
  </si>
  <si>
    <t>A1XFG9</t>
  </si>
  <si>
    <t>Flex Ltd.</t>
  </si>
  <si>
    <t>Flex Pharma Inc.</t>
  </si>
  <si>
    <t>A14M1P</t>
  </si>
  <si>
    <t>Flexion Therapeutics Inc.</t>
  </si>
  <si>
    <t>A1XEDR</t>
  </si>
  <si>
    <t>FlexShares Tr Shs Credit-Scored US Corp Bond Index Fund</t>
  </si>
  <si>
    <t>FlexShares Tr Shs Disciplined Duration MBS Index Fund</t>
  </si>
  <si>
    <t>Flexsteel Industries Inc</t>
  </si>
  <si>
    <t>FLIR SYS INC.</t>
  </si>
  <si>
    <t>Fluidigm Corporation</t>
  </si>
  <si>
    <t>A0RADJ</t>
  </si>
  <si>
    <t>Flushing Financial Corp</t>
  </si>
  <si>
    <t>Foamix Pharmaceuticals Ltd.</t>
  </si>
  <si>
    <t>A12BKW</t>
  </si>
  <si>
    <t>Fogo de Chao Inc</t>
  </si>
  <si>
    <t>15,734$</t>
  </si>
  <si>
    <t>Fonar Corp</t>
  </si>
  <si>
    <t>A0MQFC</t>
  </si>
  <si>
    <t>Forbes Energy Services Ltd</t>
  </si>
  <si>
    <t>A1JECB</t>
  </si>
  <si>
    <t>0,093$</t>
  </si>
  <si>
    <t>FormFactor Inc.</t>
  </si>
  <si>
    <t>Formula Systems 1985 ADR</t>
  </si>
  <si>
    <t>Forrester Research Inc</t>
  </si>
  <si>
    <t>Fortinet Inc.</t>
  </si>
  <si>
    <t>A0YEFE</t>
  </si>
  <si>
    <t>Forward Air Corp</t>
  </si>
  <si>
    <t>Forward Industries Inc.</t>
  </si>
  <si>
    <t>Forward Pharma Shs Sponsored American Deposit Share Level III Repr 1 Sh</t>
  </si>
  <si>
    <t>A12DLW</t>
  </si>
  <si>
    <t>Fossil Group Inc.</t>
  </si>
  <si>
    <t>A1W0DE</t>
  </si>
  <si>
    <t>Foundation Medicine Inc.</t>
  </si>
  <si>
    <t>A1W5NZ</t>
  </si>
  <si>
    <t>Fox Chase Bancorp Inc</t>
  </si>
  <si>
    <t>A1C061</t>
  </si>
  <si>
    <t>20,340$</t>
  </si>
  <si>
    <t>Fox Factory Holding Corp</t>
  </si>
  <si>
    <t>Francesca's Holdings Corp</t>
  </si>
  <si>
    <t>A1JDA8</t>
  </si>
  <si>
    <t>Franklin Electric Co Inc</t>
  </si>
  <si>
    <t>Fred's Inc</t>
  </si>
  <si>
    <t>FreightCar America Inc</t>
  </si>
  <si>
    <t>A0D890</t>
  </si>
  <si>
    <t>Frequency Electronics Inc.</t>
  </si>
  <si>
    <t>Freshpet Inc.</t>
  </si>
  <si>
    <t>A12ENX</t>
  </si>
  <si>
    <t>Frontier Communications Corporation</t>
  </si>
  <si>
    <t>FRP Holdings Inc</t>
  </si>
  <si>
    <t>Frst Tr ETF Shs First Trust BICK Index Fund</t>
  </si>
  <si>
    <t>Frst Tr ETF Shs First Trust NASDAQ Clean Edge Smart Grid Infrastructure Inde</t>
  </si>
  <si>
    <t>A0YFCR</t>
  </si>
  <si>
    <t>Frst Trt ETF IV Shs First Trust Strategic Income ETF</t>
  </si>
  <si>
    <t>Frst Trt ETF IV Shs First Trust Tactical High Yield ETF</t>
  </si>
  <si>
    <t>Frst Trt ETF IV Shs Low Duration Mortgage Opportunities ETF</t>
  </si>
  <si>
    <t>Frst Trt ETF IV Shs Senior Loan ETF</t>
  </si>
  <si>
    <t>FS Bancorp Inc</t>
  </si>
  <si>
    <t>FstTr ET AlDex Shs ISE Cloud Computing Index Fund</t>
  </si>
  <si>
    <t>A1JZHE</t>
  </si>
  <si>
    <t>FstTr ET AlDx2 Shs Eurozone AlphaDEX ETF</t>
  </si>
  <si>
    <t>FstTr ET AlDx2 Shs First Trust Brazil AlphaDEX Fund</t>
  </si>
  <si>
    <t>FstTr ET AlDx2 Shs First Trust Canada AlphaDEX Fund</t>
  </si>
  <si>
    <t>A116GR</t>
  </si>
  <si>
    <t>FstTr ET AlDx2 Shs First Trust Germany AlphaDEX Fund</t>
  </si>
  <si>
    <t>FstTr ET AlDx2 Shs First Trust Hong Kong AlphaDEX Fund</t>
  </si>
  <si>
    <t>FstTr ET AlDx2 Shs First Trust Japan AlphaDEX Fund</t>
  </si>
  <si>
    <t>A12A77</t>
  </si>
  <si>
    <t>FstTr ET AlDx2 Shs First Trust South Korea AphaDEX Fund</t>
  </si>
  <si>
    <t>FstTr ET AlDx2 Shs First Trust Switzerland AlphaDEX Fund</t>
  </si>
  <si>
    <t>FstTr ET AlDx2 Shs First Trust Taiwan AlphaDEX Fund</t>
  </si>
  <si>
    <t>FstTr ET AlDx2 Shs First Trust United Kingdom AlphaDEX Fund</t>
  </si>
  <si>
    <t>A1W66Z</t>
  </si>
  <si>
    <t xml:space="preserve">FT Cap Strength Shs </t>
  </si>
  <si>
    <t>A0MMQS</t>
  </si>
  <si>
    <t xml:space="preserve">FT Dors Wr Fc 5 Shs </t>
  </si>
  <si>
    <t>A12FBZ</t>
  </si>
  <si>
    <t>FT ETF III Shs Emerging Markets Local Currency Bond ETF</t>
  </si>
  <si>
    <t>FT ETF III Shs Managed Municipal ETF</t>
  </si>
  <si>
    <t>FT ETF VI Shs Dorsey Wright International Focus 5 ETF</t>
  </si>
  <si>
    <t>A14SBC</t>
  </si>
  <si>
    <t>FT ETF VI Shs High Income ETF</t>
  </si>
  <si>
    <t>FT ETF VI Shs International Multi Asset Diversified Income Index Fund</t>
  </si>
  <si>
    <t>17,450$</t>
  </si>
  <si>
    <t>FT ETF VI Shs Low Beta Income ETF</t>
  </si>
  <si>
    <t>FT ETF VI Shs Multi-Asset Diversified Incomed Index Fund</t>
  </si>
  <si>
    <t>FT ETF VI Shs NASDAQ Rising Divid Achievers ETF</t>
  </si>
  <si>
    <t>FT ETF VI Shs NASDAQ Technology Dividend Index Fund</t>
  </si>
  <si>
    <t>A1W1BL</t>
  </si>
  <si>
    <t>FT ETF VI Shs RBA American Industrial Renaissance ETF</t>
  </si>
  <si>
    <t>A114YE</t>
  </si>
  <si>
    <t>FT ETF VI Shs RBA Quality Income ETF</t>
  </si>
  <si>
    <t>FT ETF VII Shs First Trust Global Tactical Commodity Strategy Fund</t>
  </si>
  <si>
    <t xml:space="preserve">FT Intl IPO Shs </t>
  </si>
  <si>
    <t xml:space="preserve">FT NASD 100 Ex Shs </t>
  </si>
  <si>
    <t>A0MLQT</t>
  </si>
  <si>
    <t>FT Nasd CEA Shs</t>
  </si>
  <si>
    <t>FT NASD US Grn Shs First Trust NASDAQ Clean Edge Green Energy Index Fund</t>
  </si>
  <si>
    <t>A0MLKF</t>
  </si>
  <si>
    <t xml:space="preserve">FT NASD-100 Eql Wgt Shs </t>
  </si>
  <si>
    <t>A0MMRA</t>
  </si>
  <si>
    <t xml:space="preserve">FT NASD-100 Tech Sc Shs </t>
  </si>
  <si>
    <t>A0MMRB</t>
  </si>
  <si>
    <t xml:space="preserve">FT NASDAQ ABA Shs </t>
  </si>
  <si>
    <t xml:space="preserve">FT NQ CEA Smt Shs </t>
  </si>
  <si>
    <t>FT NQ Glbl Auto Shs NASDAQ Global Auto Index Fund</t>
  </si>
  <si>
    <t>A1JZGQ</t>
  </si>
  <si>
    <t>FT Ttl US Mkt Shs Total US Marekt AlphaDEX ETF</t>
  </si>
  <si>
    <t>FTD Companies Inc.</t>
  </si>
  <si>
    <t>A1W5WK</t>
  </si>
  <si>
    <t>Fuel Tech</t>
  </si>
  <si>
    <t>A0LB74</t>
  </si>
  <si>
    <t>Full Circle Capital Corp</t>
  </si>
  <si>
    <t>A1JA9Y</t>
  </si>
  <si>
    <t>2,670$</t>
  </si>
  <si>
    <t>Full House Resorts Inc</t>
  </si>
  <si>
    <t>A0D8KQ</t>
  </si>
  <si>
    <t>Fulton Financial Corp</t>
  </si>
  <si>
    <t>Fusion Telecommunications International Inc</t>
  </si>
  <si>
    <t>3,294$</t>
  </si>
  <si>
    <t>Fx Energy Inc</t>
  </si>
  <si>
    <t>25,590$</t>
  </si>
  <si>
    <t>G &amp; K Services Inc</t>
  </si>
  <si>
    <t>97,490$</t>
  </si>
  <si>
    <t>G-III Apparel Group, Ltd.</t>
  </si>
  <si>
    <t>G. Willi-Food Intl</t>
  </si>
  <si>
    <t>Galapagos N.V. (ADRs)</t>
  </si>
  <si>
    <t>A0YGNJ</t>
  </si>
  <si>
    <t>Galectin Therapeutics Inc</t>
  </si>
  <si>
    <t>Galectin Therapeutics Inc.</t>
  </si>
  <si>
    <t>A1JV3R</t>
  </si>
  <si>
    <t>Galmed Pharmaceuticals Ltd.</t>
  </si>
  <si>
    <t>A1XFUX</t>
  </si>
  <si>
    <t>Gaming and Leisure Properties Inc</t>
  </si>
  <si>
    <t>Gaming Partners International Corp</t>
  </si>
  <si>
    <t>A0B7UU</t>
  </si>
  <si>
    <t>Garmin Ltd.</t>
  </si>
  <si>
    <t>A1C06B</t>
  </si>
  <si>
    <t>Garnero Group Acquisition Co</t>
  </si>
  <si>
    <t>Garnero Group Units Cons of 1 Sh + 1 Rt + 1 Wt</t>
  </si>
  <si>
    <t>Garrison Capital Inc</t>
  </si>
  <si>
    <t>A1W1WP</t>
  </si>
  <si>
    <t>Gbl X Chn Tech Shs Global X NASDAQ China Technology ETF</t>
  </si>
  <si>
    <t>A1CSX3</t>
  </si>
  <si>
    <t>Gencor Industries Inc</t>
  </si>
  <si>
    <t>General Communication Inc</t>
  </si>
  <si>
    <t>39,063$</t>
  </si>
  <si>
    <t>General Finance Corp</t>
  </si>
  <si>
    <t>A0MKWT</t>
  </si>
  <si>
    <t>GenMark Diagnostics, Inc.</t>
  </si>
  <si>
    <t>A1CVZA</t>
  </si>
  <si>
    <t>Genocea Biosciences Inc.</t>
  </si>
  <si>
    <t>A1XD0A</t>
  </si>
  <si>
    <t>Genomic Health Inc.</t>
  </si>
  <si>
    <t>A0F6J5</t>
  </si>
  <si>
    <t>Gentex</t>
  </si>
  <si>
    <t>Gentherm Inc.</t>
  </si>
  <si>
    <t>A1J4AC</t>
  </si>
  <si>
    <t>Georgetown Bancorp Inc</t>
  </si>
  <si>
    <t>26,000$</t>
  </si>
  <si>
    <t>Geospace Technologies Corp.</t>
  </si>
  <si>
    <t>A1J5K9</t>
  </si>
  <si>
    <t>German American Bancorp</t>
  </si>
  <si>
    <t>Geron Corp.</t>
  </si>
  <si>
    <t>Gevo Inc.</t>
  </si>
  <si>
    <t>A1C49Y</t>
  </si>
  <si>
    <t>Gibraltar Industries Inc</t>
  </si>
  <si>
    <t>A0DK96</t>
  </si>
  <si>
    <t>Giga-Tronics Inc.</t>
  </si>
  <si>
    <t>GILAT SATELLITE NETWORKS</t>
  </si>
  <si>
    <t>Gilead Sciences</t>
  </si>
  <si>
    <t>Glacier Bancorp Inc</t>
  </si>
  <si>
    <t>Gladstone Capital Corp</t>
  </si>
  <si>
    <t>24,980$</t>
  </si>
  <si>
    <t>Gladstone Commercial Corp</t>
  </si>
  <si>
    <t>A1J5V5</t>
  </si>
  <si>
    <t>26,250$</t>
  </si>
  <si>
    <t>25,290$</t>
  </si>
  <si>
    <t>Gladstone Commercial Corp.</t>
  </si>
  <si>
    <t>Gladstone Investment Corp</t>
  </si>
  <si>
    <t>25,020$</t>
  </si>
  <si>
    <t>A0KES9</t>
  </si>
  <si>
    <t>A1KCL7</t>
  </si>
  <si>
    <t xml:space="preserve">Glb X Guru Act Shs </t>
  </si>
  <si>
    <t>13,170$</t>
  </si>
  <si>
    <t>Glbl X Scl Mda Shs Global X Social Media Index ETF</t>
  </si>
  <si>
    <t>A1JTWB</t>
  </si>
  <si>
    <t xml:space="preserve">GlbX SpDiv REIT Shs </t>
  </si>
  <si>
    <t>Glen Burnie Bancorp</t>
  </si>
  <si>
    <t>GLOB.LOGISTIC PROPERTY</t>
  </si>
  <si>
    <t>A1C67T</t>
  </si>
  <si>
    <t>Global Defense &amp; National Security Systems Inc</t>
  </si>
  <si>
    <t>5,250$</t>
  </si>
  <si>
    <t>Global Egl Entrn</t>
  </si>
  <si>
    <t>A1JDGQ</t>
  </si>
  <si>
    <t>Global Indemnity PLC</t>
  </si>
  <si>
    <t>A1C08K</t>
  </si>
  <si>
    <t>Global Partner Acquisition Corp</t>
  </si>
  <si>
    <t>9,950$</t>
  </si>
  <si>
    <t>9,900$</t>
  </si>
  <si>
    <t>Globus Maritime Ltd</t>
  </si>
  <si>
    <t>Glori Energy Inc</t>
  </si>
  <si>
    <t>A112ED</t>
  </si>
  <si>
    <t>0,012$</t>
  </si>
  <si>
    <t>GLU Mobile Inc.</t>
  </si>
  <si>
    <t>A0MLUQ</t>
  </si>
  <si>
    <t>GlycoMimetics Inc.</t>
  </si>
  <si>
    <t>A1W8HZ</t>
  </si>
  <si>
    <t>Gogo Inc.</t>
  </si>
  <si>
    <t>A1W078</t>
  </si>
  <si>
    <t>Golar LNG Ltd.</t>
  </si>
  <si>
    <t>Golar LNG Partners LP</t>
  </si>
  <si>
    <t>Golden Enterprises Inc</t>
  </si>
  <si>
    <t>11,990$</t>
  </si>
  <si>
    <t>Golden Entertainment Inc</t>
  </si>
  <si>
    <t>Golden Ocean Group Limited</t>
  </si>
  <si>
    <t>A0DNZY</t>
  </si>
  <si>
    <t>Golub Capital BDC Inc</t>
  </si>
  <si>
    <t>A1CXEA</t>
  </si>
  <si>
    <t>Good Times Restaurants Inc</t>
  </si>
  <si>
    <t>A1H5YS</t>
  </si>
  <si>
    <t>Goodyear Tire &amp; Rubber</t>
  </si>
  <si>
    <t>GoPro Inc.</t>
  </si>
  <si>
    <t>A1XE7G</t>
  </si>
  <si>
    <t>Gores Holdings Inc</t>
  </si>
  <si>
    <t>12,800$</t>
  </si>
  <si>
    <t>GP Investments Acquisition Corp</t>
  </si>
  <si>
    <t>8,700$</t>
  </si>
  <si>
    <t>Grand Canyon Education Inc</t>
  </si>
  <si>
    <t>A0Q8E2</t>
  </si>
  <si>
    <t>Great Lakes Dredge &amp; Dock Corp</t>
  </si>
  <si>
    <t>A0LG02</t>
  </si>
  <si>
    <t>5,400$</t>
  </si>
  <si>
    <t>Great Southern Bancorp Inc</t>
  </si>
  <si>
    <t>Green Bancorp Inc</t>
  </si>
  <si>
    <t>Green Brick Partners Inc</t>
  </si>
  <si>
    <t>A12EA8</t>
  </si>
  <si>
    <t>Green Plains Partners LP</t>
  </si>
  <si>
    <t>Green Plains Renew. En. Inc. Registered Shares DL -,01</t>
  </si>
  <si>
    <t>A0JJ1Q</t>
  </si>
  <si>
    <t>Greene County Bancorp Inc</t>
  </si>
  <si>
    <t>GREENLIGHT CAP.RE A DL-01</t>
  </si>
  <si>
    <t>A0MLRN</t>
  </si>
  <si>
    <t>Griffin Land &amp; Nurseries Inc</t>
  </si>
  <si>
    <t>Groupon Inc.</t>
  </si>
  <si>
    <t>A1JMC2</t>
  </si>
  <si>
    <t>Grupo Aerop.d.Centro Norte SAB (ADRs)</t>
  </si>
  <si>
    <t>A0LFER</t>
  </si>
  <si>
    <t>Grupo Financiero Galicia S.A. Reg. Shs B (Sp. ADRs) 10/AP 1</t>
  </si>
  <si>
    <t>GSI Technology Inc</t>
  </si>
  <si>
    <t>A0EAS3</t>
  </si>
  <si>
    <t>GSV Capital Corp.</t>
  </si>
  <si>
    <t>A1JGWK</t>
  </si>
  <si>
    <t>Guaranty Bancorp</t>
  </si>
  <si>
    <t>A1WZB8</t>
  </si>
  <si>
    <t>30,300$</t>
  </si>
  <si>
    <t>Guaranty Federal Bancshares Inc</t>
  </si>
  <si>
    <t>Guidance Software Inc</t>
  </si>
  <si>
    <t>A0LF24</t>
  </si>
  <si>
    <t>7,070$</t>
  </si>
  <si>
    <t>Gulf Coast Ultra Deep Royalty Trust</t>
  </si>
  <si>
    <t>A1W0A8</t>
  </si>
  <si>
    <t>Gulf Island Fabrication Inc</t>
  </si>
  <si>
    <t>Gulf Resourcers Inc.</t>
  </si>
  <si>
    <t>A0YBYT</t>
  </si>
  <si>
    <t>Gulfport Energy Corp.</t>
  </si>
  <si>
    <t>A0BKZ7</t>
  </si>
  <si>
    <t>GW Pharmaceuticals PLC (ADRs)</t>
  </si>
  <si>
    <t>A1T980</t>
  </si>
  <si>
    <t>GWG Holdings Inc</t>
  </si>
  <si>
    <t>7,200$</t>
  </si>
  <si>
    <t>Gyrodyne Co of America Inc</t>
  </si>
  <si>
    <t>31,795$</t>
  </si>
  <si>
    <t>H &amp; E Equipment Services Inc</t>
  </si>
  <si>
    <t>Habit Restaurants Inc.</t>
  </si>
  <si>
    <t>A12FKW</t>
  </si>
  <si>
    <t>Hackett Group Inc., The Registered Shares DL -,001</t>
  </si>
  <si>
    <t>A0NAKZ</t>
  </si>
  <si>
    <t>Hain Celestial Group Inc.</t>
  </si>
  <si>
    <t>Hallador Energy Co</t>
  </si>
  <si>
    <t>A1CUUM</t>
  </si>
  <si>
    <t>Hallmark Financial Services Inc</t>
  </si>
  <si>
    <t>A0KDXW</t>
  </si>
  <si>
    <t>Halozyme Therapeutics Inc.</t>
  </si>
  <si>
    <t>A0DLHS</t>
  </si>
  <si>
    <t>Hamilton Bancorp Inc</t>
  </si>
  <si>
    <t>Hampton Roads Bankshares Inc</t>
  </si>
  <si>
    <t>A1JJG2</t>
  </si>
  <si>
    <t>2,050$</t>
  </si>
  <si>
    <t>Hancock Holding Co</t>
  </si>
  <si>
    <t>Handy &amp; Harman Ltd</t>
  </si>
  <si>
    <t>A1H5J9</t>
  </si>
  <si>
    <t>Hanmi Financial Corp</t>
  </si>
  <si>
    <t>A1JRR1</t>
  </si>
  <si>
    <t>Hanwha Q CELLS Shs Sponsored American Deposit Receipt Repr 5 Shs</t>
  </si>
  <si>
    <t>A14T72</t>
  </si>
  <si>
    <t>Hardinge Inc</t>
  </si>
  <si>
    <t>18,500$</t>
  </si>
  <si>
    <t>Harmonic</t>
  </si>
  <si>
    <t>Harmony Merger Corp</t>
  </si>
  <si>
    <t>10,000$</t>
  </si>
  <si>
    <t>Harvard Bioscience, Inc.</t>
  </si>
  <si>
    <t>Harvest Capital Credit Corp</t>
  </si>
  <si>
    <t>A1XDF8</t>
  </si>
  <si>
    <t>Hasbro</t>
  </si>
  <si>
    <t>Hawaiian Hldgs</t>
  </si>
  <si>
    <t>Hawaiian Telcom Holdco Inc</t>
  </si>
  <si>
    <t>A0YJEV</t>
  </si>
  <si>
    <t>28,920$</t>
  </si>
  <si>
    <t>Hawkins Inc</t>
  </si>
  <si>
    <t>Hawthorn Bancshares Inc</t>
  </si>
  <si>
    <t>A0MU9F</t>
  </si>
  <si>
    <t>Haynes International Inc</t>
  </si>
  <si>
    <t>A0DQY1</t>
  </si>
  <si>
    <t>HD Supply Holdings Inc.</t>
  </si>
  <si>
    <t>A1W0DH</t>
  </si>
  <si>
    <t>Health Insurance Innovations Inc</t>
  </si>
  <si>
    <t>A1KC4C</t>
  </si>
  <si>
    <t>Healthcare Services Group Inc. Registered Shares DL -,01</t>
  </si>
  <si>
    <t>HealthEquity Inc</t>
  </si>
  <si>
    <t>A119D1</t>
  </si>
  <si>
    <t>HealthStream</t>
  </si>
  <si>
    <t>Heartland Express Inc</t>
  </si>
  <si>
    <t>Heartland Financial USA Inc</t>
  </si>
  <si>
    <t>Heartware International Inc.</t>
  </si>
  <si>
    <t>A0RLMH</t>
  </si>
  <si>
    <t>57,980$</t>
  </si>
  <si>
    <t>Heat Biologics Inc</t>
  </si>
  <si>
    <t>0,348$</t>
  </si>
  <si>
    <t>HEIDRICK+STRUG.INTL DL-01</t>
  </si>
  <si>
    <t>Helen of Troy Ltd.</t>
  </si>
  <si>
    <t>Helios and Matheson Analytics Inc</t>
  </si>
  <si>
    <t>Hemisphere Media Group Inc</t>
  </si>
  <si>
    <t>A1T7ZC</t>
  </si>
  <si>
    <t>Hennessy Advisors Inc</t>
  </si>
  <si>
    <t>A0LEEJ</t>
  </si>
  <si>
    <t>Hennessy Capital Acquisition Corp. II</t>
  </si>
  <si>
    <t>Henry Schein</t>
  </si>
  <si>
    <t>Heritage Commerce Corp</t>
  </si>
  <si>
    <t>Heritage Financial Corporation</t>
  </si>
  <si>
    <t>Heritage Oaks Bancorp</t>
  </si>
  <si>
    <t>A0DJ6T</t>
  </si>
  <si>
    <t>Heritage-Crystal Clean Inc</t>
  </si>
  <si>
    <t>A0NGTE</t>
  </si>
  <si>
    <t>Herman Miller</t>
  </si>
  <si>
    <t>Heron Therapeutics Inc.</t>
  </si>
  <si>
    <t>A1XB6K</t>
  </si>
  <si>
    <t>Herzfeld Caribbean Basin Fund Inc.</t>
  </si>
  <si>
    <t>Heska Corporation</t>
  </si>
  <si>
    <t>HF Financial Corp</t>
  </si>
  <si>
    <t>19,640$</t>
  </si>
  <si>
    <t>Hibbett Sports</t>
  </si>
  <si>
    <t>A0MK8D</t>
  </si>
  <si>
    <t>Highlight Communications</t>
  </si>
  <si>
    <t>Highpower International Inc.</t>
  </si>
  <si>
    <t>A1C70A</t>
  </si>
  <si>
    <t>Highway Holdings Ltd</t>
  </si>
  <si>
    <t>Himax Technologies Inc. Reg.Shares (Sp.ADRs) o.N.</t>
  </si>
  <si>
    <t>A0JKBX</t>
  </si>
  <si>
    <t>Hingham Institution for Savings</t>
  </si>
  <si>
    <t>Histogenics Corp</t>
  </si>
  <si>
    <t>HMN Financial Inc</t>
  </si>
  <si>
    <t>20,000$</t>
  </si>
  <si>
    <t>HMS Holdings Corp.</t>
  </si>
  <si>
    <t>Hollysys Automation Technologies Ltd</t>
  </si>
  <si>
    <t>A0X91G</t>
  </si>
  <si>
    <t>Hologic Inc. Registered Shares DL -,01</t>
  </si>
  <si>
    <t>Home Bancorp Inc</t>
  </si>
  <si>
    <t>A0RA0F</t>
  </si>
  <si>
    <t>Home Bancshares Inc</t>
  </si>
  <si>
    <t>A0J3F3</t>
  </si>
  <si>
    <t>Home Federal Bancorp Inc</t>
  </si>
  <si>
    <t>HomeStreet Inc</t>
  </si>
  <si>
    <t>A1JASV</t>
  </si>
  <si>
    <t>HomeTrust Bancshares Inc</t>
  </si>
  <si>
    <t>A1J1DL</t>
  </si>
  <si>
    <t>Hooker Furniture Corp</t>
  </si>
  <si>
    <t>Hopfed Bancorp Inc</t>
  </si>
  <si>
    <t>Horizon Bancorp (Ind)</t>
  </si>
  <si>
    <t>Horizon Pharma, Inc.</t>
  </si>
  <si>
    <t>A1H42M</t>
  </si>
  <si>
    <t>Horizon Technology Finance Corp</t>
  </si>
  <si>
    <t>A1C8VS</t>
  </si>
  <si>
    <t>Hortonworks Inc.</t>
  </si>
  <si>
    <t>A12F7N</t>
  </si>
  <si>
    <t>Houghton Mifflin Harcourt Co</t>
  </si>
  <si>
    <t>A1W7FR</t>
  </si>
  <si>
    <t>Houston Wire &amp; Cable Co</t>
  </si>
  <si>
    <t>A0J2QC</t>
  </si>
  <si>
    <t>8,400$</t>
  </si>
  <si>
    <t>Hovnanian Enterprises Inc</t>
  </si>
  <si>
    <t>A0ETFE</t>
  </si>
  <si>
    <t>Howard Bancorp</t>
  </si>
  <si>
    <t>A0YHSR</t>
  </si>
  <si>
    <t>HSN Inc</t>
  </si>
  <si>
    <t>A0Q742</t>
  </si>
  <si>
    <t>40,350$</t>
  </si>
  <si>
    <t>HTG Molecular Diagnostics Inc</t>
  </si>
  <si>
    <t>Hub Group Inc</t>
  </si>
  <si>
    <t>Hudson Global Inc</t>
  </si>
  <si>
    <t>A1JXX6</t>
  </si>
  <si>
    <t>Hudson Technologies Inc</t>
  </si>
  <si>
    <t>HUNT J.B. TRANS.</t>
  </si>
  <si>
    <t>Huntington Bancshares Inc</t>
  </si>
  <si>
    <t>A0MUT6</t>
  </si>
  <si>
    <t>1.316,000$</t>
  </si>
  <si>
    <t>HUNTINGTON BANCSHS INC.</t>
  </si>
  <si>
    <t>Hurco Cos Inc</t>
  </si>
  <si>
    <t>Huron Consulting Group Inc.</t>
  </si>
  <si>
    <t>A0DKTV</t>
  </si>
  <si>
    <t>Huttig Building Products Inc</t>
  </si>
  <si>
    <t>Hydra Industries Acquisition Corp</t>
  </si>
  <si>
    <t>11,500$</t>
  </si>
  <si>
    <t>8,450$</t>
  </si>
  <si>
    <t>Hydrogenics</t>
  </si>
  <si>
    <t>A1CSG9</t>
  </si>
  <si>
    <t>I.D. Systems Inc</t>
  </si>
  <si>
    <t>IBERIABANK Corp</t>
  </si>
  <si>
    <t>ICAD Inc</t>
  </si>
  <si>
    <t>A1J20J</t>
  </si>
  <si>
    <t>Icahn Ent Dep Uts</t>
  </si>
  <si>
    <t>A0M1Z9</t>
  </si>
  <si>
    <t>ICF International Inc</t>
  </si>
  <si>
    <t>A0LBNM</t>
  </si>
  <si>
    <t>ICON PLC</t>
  </si>
  <si>
    <t>42,780$</t>
  </si>
  <si>
    <t>Iconix Brand Group Inc</t>
  </si>
  <si>
    <t>ICU Medical Inc.</t>
  </si>
  <si>
    <t>Ideal Power Inc.</t>
  </si>
  <si>
    <t>A1W9TD</t>
  </si>
  <si>
    <t>Identive Group Inc.</t>
  </si>
  <si>
    <t>A11404</t>
  </si>
  <si>
    <t>Idera Pharmaceuticals Inc.</t>
  </si>
  <si>
    <t>A0J3UY</t>
  </si>
  <si>
    <t>Idexx Laboratories Inc.</t>
  </si>
  <si>
    <t>IF Bancorp Inc</t>
  </si>
  <si>
    <t>Ignite Restaurant Group Inc</t>
  </si>
  <si>
    <t>A1JX8Z</t>
  </si>
  <si>
    <t>0,370$</t>
  </si>
  <si>
    <t>Ignyta Inc.</t>
  </si>
  <si>
    <t>A1XFVC</t>
  </si>
  <si>
    <t>27,225$</t>
  </si>
  <si>
    <t>II VI Incorporated</t>
  </si>
  <si>
    <t>iKang Healthcare Group Inc. (ADRs)</t>
  </si>
  <si>
    <t>A1XFZT</t>
  </si>
  <si>
    <t>Ikonics Corp</t>
  </si>
  <si>
    <t>Illumina</t>
  </si>
  <si>
    <t>IMAGE SENSING SYSTEMS INC.</t>
  </si>
  <si>
    <t>IMMERSION CORP.</t>
  </si>
  <si>
    <t>Immucell Corp</t>
  </si>
  <si>
    <t>Immune Design Corp.</t>
  </si>
  <si>
    <t>A1188H</t>
  </si>
  <si>
    <t>Immunogen</t>
  </si>
  <si>
    <t>Immunomedics</t>
  </si>
  <si>
    <t>Impax Laboratories Inc.</t>
  </si>
  <si>
    <t>18,626$</t>
  </si>
  <si>
    <t>Imprimis Pharmaceuticals Inc</t>
  </si>
  <si>
    <t>INC Research Holdings Inc</t>
  </si>
  <si>
    <t>A12EBN</t>
  </si>
  <si>
    <t>40,500$</t>
  </si>
  <si>
    <t>Incyte</t>
  </si>
  <si>
    <t>Independent Bank Corp (Mass)</t>
  </si>
  <si>
    <t>Independent Bank Corp Michigan</t>
  </si>
  <si>
    <t>A1C4BY</t>
  </si>
  <si>
    <t>Independent Bank Group Inc</t>
  </si>
  <si>
    <t>A1T8G1</t>
  </si>
  <si>
    <t>INDUSTRIAL SRVS OF AMERIKA INC.</t>
  </si>
  <si>
    <t>Infinera Corp.</t>
  </si>
  <si>
    <t>A0MSSK</t>
  </si>
  <si>
    <t>Infinity Pharmaceuticals Inc.</t>
  </si>
  <si>
    <t>A0LA4Y</t>
  </si>
  <si>
    <t>Infinity Property &amp; Casualty Corp</t>
  </si>
  <si>
    <t>142,698$</t>
  </si>
  <si>
    <t>Information Services Group Inc</t>
  </si>
  <si>
    <t>A0MJ2D</t>
  </si>
  <si>
    <t>Ingles Markets Inc</t>
  </si>
  <si>
    <t>InnerWorkings Inc</t>
  </si>
  <si>
    <t>Innocoll Shs Sponsored American Deposit Share Repr 1/13.25 Sh</t>
  </si>
  <si>
    <t>A116ZP</t>
  </si>
  <si>
    <t>2,350$</t>
  </si>
  <si>
    <t>Innodata Inc</t>
  </si>
  <si>
    <t>Innophos Holdings Inc</t>
  </si>
  <si>
    <t>Innospec Inc</t>
  </si>
  <si>
    <t>A0H1E7</t>
  </si>
  <si>
    <t>Innovative Solutions and Support Inc</t>
  </si>
  <si>
    <t>Inogen Inc.</t>
  </si>
  <si>
    <t>A1XB32</t>
  </si>
  <si>
    <t>Inotek Pharmaceuticals Corp.</t>
  </si>
  <si>
    <t>A14NFE</t>
  </si>
  <si>
    <t>Inovalon Holdings Inc.</t>
  </si>
  <si>
    <t>A12HT3</t>
  </si>
  <si>
    <t>Inovio Pharmaceuticals Inc.</t>
  </si>
  <si>
    <t>A115GK</t>
  </si>
  <si>
    <t>Insight Enterprises Inc.</t>
  </si>
  <si>
    <t>Insignia Systems Inc</t>
  </si>
  <si>
    <t>Insmed Inc.</t>
  </si>
  <si>
    <t>A1JJA3</t>
  </si>
  <si>
    <t>Insulet Corporation</t>
  </si>
  <si>
    <t>A0MQX8</t>
  </si>
  <si>
    <t>Insys Therapeutics Inc.</t>
  </si>
  <si>
    <t>A1JC8P</t>
  </si>
  <si>
    <t>Intec Pharma Ltd</t>
  </si>
  <si>
    <t>Integra Lifesciences Holding</t>
  </si>
  <si>
    <t>Integrated Device</t>
  </si>
  <si>
    <t>Integrated Electrical Services Inc</t>
  </si>
  <si>
    <t>A0JMYU</t>
  </si>
  <si>
    <t>Intel</t>
  </si>
  <si>
    <t>IntelliPharmaCeutics International Inc</t>
  </si>
  <si>
    <t>A0YC7P</t>
  </si>
  <si>
    <t>Inter Parfums Inc</t>
  </si>
  <si>
    <t>Interactive Brokers Group Inc.</t>
  </si>
  <si>
    <t>A0MQY6</t>
  </si>
  <si>
    <t>Intercept Pharmaceuticals Inc.</t>
  </si>
  <si>
    <t>A1J5U0</t>
  </si>
  <si>
    <t>Interdigital Inc.</t>
  </si>
  <si>
    <t>A0MWY3</t>
  </si>
  <si>
    <t>Interface Inc.</t>
  </si>
  <si>
    <t>A1JYG7</t>
  </si>
  <si>
    <t>Intergroup Corp</t>
  </si>
  <si>
    <t>Intermolecular Inc</t>
  </si>
  <si>
    <t>A1JNJ7</t>
  </si>
  <si>
    <t>International Bancshares Corp</t>
  </si>
  <si>
    <t>International Speedway Corp</t>
  </si>
  <si>
    <t>Internet Gold-Golden Lines</t>
  </si>
  <si>
    <t>Internet Initiative Japan (ADRs)</t>
  </si>
  <si>
    <t>Internet Patents Corp</t>
  </si>
  <si>
    <t>A1JSPA</t>
  </si>
  <si>
    <t>2,790$</t>
  </si>
  <si>
    <t>Intersect ENT Inc</t>
  </si>
  <si>
    <t>Intersections Inc</t>
  </si>
  <si>
    <t>A0CA1J</t>
  </si>
  <si>
    <t>Interval Leisure Group Inc</t>
  </si>
  <si>
    <t>A0Q8CM</t>
  </si>
  <si>
    <t>16,720$</t>
  </si>
  <si>
    <t>Intl FCStone Inc</t>
  </si>
  <si>
    <t>A1JH3A</t>
  </si>
  <si>
    <t>Intra-Cell Thrp</t>
  </si>
  <si>
    <t>A1XDTL</t>
  </si>
  <si>
    <t>IntriCon Corp</t>
  </si>
  <si>
    <t>A0D9UU</t>
  </si>
  <si>
    <t>Intuit</t>
  </si>
  <si>
    <t>Intuitive Surgical Inc.</t>
  </si>
  <si>
    <t>Inventure Foods Inc.</t>
  </si>
  <si>
    <t>A1CZ2R</t>
  </si>
  <si>
    <t>Investar Holding Corp</t>
  </si>
  <si>
    <t>28,150$</t>
  </si>
  <si>
    <t>Investors Title Co</t>
  </si>
  <si>
    <t>InVivo Therapeutics Holdings Corp</t>
  </si>
  <si>
    <t>A1C9NW</t>
  </si>
  <si>
    <t>10,840$</t>
  </si>
  <si>
    <t>IPASS</t>
  </si>
  <si>
    <t>IPC Healthcare Inc</t>
  </si>
  <si>
    <t>A0M6T6</t>
  </si>
  <si>
    <t>80,170$</t>
  </si>
  <si>
    <t>IPG PHOTONICS CORP.</t>
  </si>
  <si>
    <t>iRadimed Corp</t>
  </si>
  <si>
    <t>A118V4</t>
  </si>
  <si>
    <t>IRIDEX Corporation</t>
  </si>
  <si>
    <t>Iridium Communications Inc</t>
  </si>
  <si>
    <t>Iridium Communications Inc.</t>
  </si>
  <si>
    <t>A0YB48</t>
  </si>
  <si>
    <t>iRobot Corp. Registered Shares DL -,01</t>
  </si>
  <si>
    <t>A0F5CC</t>
  </si>
  <si>
    <t>Ironwood Pharmaceuticals Inc.</t>
  </si>
  <si>
    <t>A0X789</t>
  </si>
  <si>
    <t>IRSA Propiedades Comerciale S.A. (ADRs)</t>
  </si>
  <si>
    <t>A14NRT</t>
  </si>
  <si>
    <t xml:space="preserve">iSh 3Yr Intl Tr Shs </t>
  </si>
  <si>
    <t>A0YC2R</t>
  </si>
  <si>
    <t xml:space="preserve">iSh EM Infrstrc Shs </t>
  </si>
  <si>
    <t>A0PEFX</t>
  </si>
  <si>
    <t xml:space="preserve">iSh Eur Dev RE Shs </t>
  </si>
  <si>
    <t>A0YC2U</t>
  </si>
  <si>
    <t xml:space="preserve">iSh Glb Tmb&amp;Fr Shs </t>
  </si>
  <si>
    <t>A0RFM0</t>
  </si>
  <si>
    <t xml:space="preserve">iSh Intl Dev RE Shs </t>
  </si>
  <si>
    <t>A0YC2V</t>
  </si>
  <si>
    <t>29,250$</t>
  </si>
  <si>
    <t xml:space="preserve">iSh Intl Trs Bd Shs </t>
  </si>
  <si>
    <t>A0YC2Q</t>
  </si>
  <si>
    <t xml:space="preserve">iSh MSCI ACWI Shs </t>
  </si>
  <si>
    <t>A0YC2S</t>
  </si>
  <si>
    <t>A0RC9F</t>
  </si>
  <si>
    <t xml:space="preserve">iSh MSCI All Ct Shs </t>
  </si>
  <si>
    <t>A0RBMF</t>
  </si>
  <si>
    <t xml:space="preserve">iSh MSCI ESC Shs </t>
  </si>
  <si>
    <t>A0YC2W</t>
  </si>
  <si>
    <t xml:space="preserve">iSh MSCI Eur Fn Shs </t>
  </si>
  <si>
    <t>A1JHD8</t>
  </si>
  <si>
    <t xml:space="preserve">iSh SP Gl Cl En Shs </t>
  </si>
  <si>
    <t>A0RDTE</t>
  </si>
  <si>
    <t>iSh US ETF Tr Shs Commodities Select Strategy ETF</t>
  </si>
  <si>
    <t>A14SNM</t>
  </si>
  <si>
    <t>iShares Nasdaq Biotechnology</t>
  </si>
  <si>
    <t>iShares PHLX SOX Semiconductor Sector</t>
  </si>
  <si>
    <t xml:space="preserve">iShs Cr GNMA Bd Shs </t>
  </si>
  <si>
    <t>A1XBVN</t>
  </si>
  <si>
    <t xml:space="preserve">iShs India 50 Shs </t>
  </si>
  <si>
    <t>A0RAXZ</t>
  </si>
  <si>
    <t xml:space="preserve">iShs MSCI EM As Shs </t>
  </si>
  <si>
    <t>A1JZGR</t>
  </si>
  <si>
    <t xml:space="preserve">iShs MSCI EM LA Shs </t>
  </si>
  <si>
    <t>A1JZGT</t>
  </si>
  <si>
    <t>iShs MSCI Qat Shs MSCI Qatar Capped ETF</t>
  </si>
  <si>
    <t>A115LY</t>
  </si>
  <si>
    <t>Isle of Capri Casinos Inc</t>
  </si>
  <si>
    <t>22,980$</t>
  </si>
  <si>
    <t>Isramco Inc.</t>
  </si>
  <si>
    <t>Itron</t>
  </si>
  <si>
    <t>Ituran Location and Control Registered Shares IS 1</t>
  </si>
  <si>
    <t>ITUS Corp</t>
  </si>
  <si>
    <t>IXYS CORP.</t>
  </si>
  <si>
    <t>23,333$</t>
  </si>
  <si>
    <t>J&amp;J Snack Foods</t>
  </si>
  <si>
    <t>J.W. Mays Inc</t>
  </si>
  <si>
    <t>j2 Global Inc.</t>
  </si>
  <si>
    <t>A1JQ41</t>
  </si>
  <si>
    <t>Ja Solar Holdings Co. Ltd. (Sp. ADRs)</t>
  </si>
  <si>
    <t>A1J87E</t>
  </si>
  <si>
    <t>Jack Henry &amp; Associates Inc</t>
  </si>
  <si>
    <t>Jack in the Box</t>
  </si>
  <si>
    <t>Jacksonville Bancorp Inc</t>
  </si>
  <si>
    <t>A1W7TF</t>
  </si>
  <si>
    <t>Jaguar Animal Health Inc</t>
  </si>
  <si>
    <t>Jakks Pacific Inc</t>
  </si>
  <si>
    <t>Jamba Inc</t>
  </si>
  <si>
    <t>A1WZ6K</t>
  </si>
  <si>
    <t>James River Group Holdings Ltd</t>
  </si>
  <si>
    <t>A12GD2</t>
  </si>
  <si>
    <t>Jason Industries Inc</t>
  </si>
  <si>
    <t>A11709</t>
  </si>
  <si>
    <t>Jazz Pharmaceuticals PLC</t>
  </si>
  <si>
    <t>A1JS1K</t>
  </si>
  <si>
    <t>JD.com Inc. (ADRs)</t>
  </si>
  <si>
    <t>A112ST</t>
  </si>
  <si>
    <t>JDS Uniphase Corp</t>
  </si>
  <si>
    <t>Jetblue Airways Corp.</t>
  </si>
  <si>
    <t>JetPay Corp</t>
  </si>
  <si>
    <t>Jewett-Cameron Trading Co Ltd</t>
  </si>
  <si>
    <t>JM Global Holding Co</t>
  </si>
  <si>
    <t>Joe's Jeans Inc</t>
  </si>
  <si>
    <t>A0M292</t>
  </si>
  <si>
    <t>0,193$</t>
  </si>
  <si>
    <t>John B Sanfilippo &amp; Son Inc</t>
  </si>
  <si>
    <t>Johnson Outdoors Inc</t>
  </si>
  <si>
    <t>Juniper Networks</t>
  </si>
  <si>
    <t>Juno Therapeutics Inc.</t>
  </si>
  <si>
    <t>A12GMP</t>
  </si>
  <si>
    <t>87,005$</t>
  </si>
  <si>
    <t>Kaiser Aluminum Corp.</t>
  </si>
  <si>
    <t>A0J4J3</t>
  </si>
  <si>
    <t>KaloBios Pharmaceuticals Inc</t>
  </si>
  <si>
    <t>A1J88B</t>
  </si>
  <si>
    <t>Kamada Ltd</t>
  </si>
  <si>
    <t>A0JMEX</t>
  </si>
  <si>
    <t>Kandi Technologies Corp.</t>
  </si>
  <si>
    <t>A0M9BA</t>
  </si>
  <si>
    <t>Kansas City Life Insurance Co</t>
  </si>
  <si>
    <t>Karyopharm Therapeutics Inc.</t>
  </si>
  <si>
    <t>A1W77U</t>
  </si>
  <si>
    <t>KBS Fashion Group Ltd</t>
  </si>
  <si>
    <t>KCAP Financial Inc</t>
  </si>
  <si>
    <t>A1J08X</t>
  </si>
  <si>
    <t>Kearny Financial Corp</t>
  </si>
  <si>
    <t>A0D8YY</t>
  </si>
  <si>
    <t>Kelly Services Inc</t>
  </si>
  <si>
    <t>KemPharm Inc</t>
  </si>
  <si>
    <t>Kentucky First Federal Bancorp</t>
  </si>
  <si>
    <t>A0DQVZ</t>
  </si>
  <si>
    <t>Keryx Biopharmaceuticals Inc. Registered Shares DL -,001</t>
  </si>
  <si>
    <t>Kewaunee Scientific Corp. Registered Shares DL 2,50</t>
  </si>
  <si>
    <t>Key Technology Inc</t>
  </si>
  <si>
    <t>26,740$</t>
  </si>
  <si>
    <t>Key Tronic Corp</t>
  </si>
  <si>
    <t>KEYW Holding Corp.</t>
  </si>
  <si>
    <t>A1C2KD</t>
  </si>
  <si>
    <t>Kforce Inc</t>
  </si>
  <si>
    <t>35,250$</t>
  </si>
  <si>
    <t>Kimball Electronics Inc</t>
  </si>
  <si>
    <t>A12EMH</t>
  </si>
  <si>
    <t>Kimball International Inc</t>
  </si>
  <si>
    <t>Kindred Biosciences Inc</t>
  </si>
  <si>
    <t>A1XA6K</t>
  </si>
  <si>
    <t>Kingold Jewelry Inc.</t>
  </si>
  <si>
    <t>A1C16C</t>
  </si>
  <si>
    <t>Kingstone Companies Inc</t>
  </si>
  <si>
    <t>A0X89S</t>
  </si>
  <si>
    <t>Kingtone Wirelessinfo Sol.Hldg</t>
  </si>
  <si>
    <t>A1J7XT</t>
  </si>
  <si>
    <t>Kirkland's Inc</t>
  </si>
  <si>
    <t>KLA-Tencor Corp.</t>
  </si>
  <si>
    <t>KLX Inc.</t>
  </si>
  <si>
    <t>A12F4P</t>
  </si>
  <si>
    <t>Kona Grill Inc.</t>
  </si>
  <si>
    <t>A0F5J8</t>
  </si>
  <si>
    <t>Kopin Corp.</t>
  </si>
  <si>
    <t>Kornit-Digital Ltd</t>
  </si>
  <si>
    <t>Koss Corp</t>
  </si>
  <si>
    <t>Kraft Heinz Co.</t>
  </si>
  <si>
    <t>A14TU4</t>
  </si>
  <si>
    <t>Kratos Defense &amp; Security Sol.</t>
  </si>
  <si>
    <t>A0YAND</t>
  </si>
  <si>
    <t xml:space="preserve">KrSh CSI Ch Int Shs </t>
  </si>
  <si>
    <t>A1XD7C</t>
  </si>
  <si>
    <t>KULICKE &amp; SOFFA INDS INC.</t>
  </si>
  <si>
    <t>25,220$</t>
  </si>
  <si>
    <t>KVH Industries Inc</t>
  </si>
  <si>
    <t>13,800$</t>
  </si>
  <si>
    <t>L B Foster Co</t>
  </si>
  <si>
    <t>La Jolla Pharmaceutical Co.</t>
  </si>
  <si>
    <t>A1XB6B</t>
  </si>
  <si>
    <t>Lake Shore Bancorp Inc</t>
  </si>
  <si>
    <t>Lake Sunapee Bank Group (Duplicate of GK431484)</t>
  </si>
  <si>
    <t>21,940$</t>
  </si>
  <si>
    <t>Lakeland Bancorp Inc</t>
  </si>
  <si>
    <t>Lakeland Financial Corp</t>
  </si>
  <si>
    <t>Lakeland Industries Inc.</t>
  </si>
  <si>
    <t>LAM Research Corporation</t>
  </si>
  <si>
    <t>Lamar Advertising</t>
  </si>
  <si>
    <t>Lancaster Colony Corp</t>
  </si>
  <si>
    <t>Landec Corp</t>
  </si>
  <si>
    <t>Landmark Bancorp Inc</t>
  </si>
  <si>
    <t>Landmark Infrastructure Partners LP</t>
  </si>
  <si>
    <t>A12FJB</t>
  </si>
  <si>
    <t>Lands End Inc.</t>
  </si>
  <si>
    <t>A110MJ</t>
  </si>
  <si>
    <t>LANDSTAR SYSTEM</t>
  </si>
  <si>
    <t>Lantheus Holdings Inc</t>
  </si>
  <si>
    <t>Lantronix Inc</t>
  </si>
  <si>
    <t>A0YGCF</t>
  </si>
  <si>
    <t>LaPorte Bancorp Inc</t>
  </si>
  <si>
    <t>16,680$</t>
  </si>
  <si>
    <t>Lattice Semiconductor Corp</t>
  </si>
  <si>
    <t>Lawson Products Inc.</t>
  </si>
  <si>
    <t>Layne Christensen Co.</t>
  </si>
  <si>
    <t>15,436$</t>
  </si>
  <si>
    <t>LCNB Corp</t>
  </si>
  <si>
    <t>A0YJA3</t>
  </si>
  <si>
    <t>LDR Holding Corp</t>
  </si>
  <si>
    <t>A1W6SA</t>
  </si>
  <si>
    <t>36,980$</t>
  </si>
  <si>
    <t>Leading Brands Inc.</t>
  </si>
  <si>
    <t>A0YJS9</t>
  </si>
  <si>
    <t>Legacy Reserves L.P.</t>
  </si>
  <si>
    <t>A0LGR4</t>
  </si>
  <si>
    <t>Legacy Reserves LP</t>
  </si>
  <si>
    <t>LegacyTexas Financial Group Inc</t>
  </si>
  <si>
    <t>A12HQL</t>
  </si>
  <si>
    <t>LeMaitre Vascular inc</t>
  </si>
  <si>
    <t>Levy Acquisition Corp</t>
  </si>
  <si>
    <t>14,620$</t>
  </si>
  <si>
    <t>Lexicon Pharmaceuticals Inc.</t>
  </si>
  <si>
    <t>LGI Homes Inc</t>
  </si>
  <si>
    <t>A1W61X</t>
  </si>
  <si>
    <t>LHC Group Inc</t>
  </si>
  <si>
    <t>A0EAST</t>
  </si>
  <si>
    <t>Liberty Broadband Corp</t>
  </si>
  <si>
    <t>A12DQC</t>
  </si>
  <si>
    <t>A12DQA</t>
  </si>
  <si>
    <t>Liberty Global -C-</t>
  </si>
  <si>
    <t>A1W0FN</t>
  </si>
  <si>
    <t>Liberty Global PLC (A)</t>
  </si>
  <si>
    <t>A1W0FL</t>
  </si>
  <si>
    <t>Liberty Interactive Corp</t>
  </si>
  <si>
    <t>Liberty Interactive Corp.</t>
  </si>
  <si>
    <t>A0JMPL</t>
  </si>
  <si>
    <t>25,557$</t>
  </si>
  <si>
    <t>Liberty TripAdvisor Holdings Inc</t>
  </si>
  <si>
    <t>A11936</t>
  </si>
  <si>
    <t>Lifepoint Hospitals Inc</t>
  </si>
  <si>
    <t>Lifetime Brands Inc</t>
  </si>
  <si>
    <t>A0ETCV</t>
  </si>
  <si>
    <t>Lifevantage Corp</t>
  </si>
  <si>
    <t>A0MKM6</t>
  </si>
  <si>
    <t>Lifeway Foods Inc. Registered Shares o.N.</t>
  </si>
  <si>
    <t>Ligand Pharmaceuticals Inc.</t>
  </si>
  <si>
    <t>A1C9RN</t>
  </si>
  <si>
    <t>Lilis Energy Inc</t>
  </si>
  <si>
    <t>A1W90B</t>
  </si>
  <si>
    <t>Limelight Networks Inc.</t>
  </si>
  <si>
    <t>A0MSRH</t>
  </si>
  <si>
    <t>Limoneira Co</t>
  </si>
  <si>
    <t>Lincoln Educational Services Corp</t>
  </si>
  <si>
    <t>A0ER24</t>
  </si>
  <si>
    <t>Lincoln Electric Holdings Inc</t>
  </si>
  <si>
    <t>Lindblad Expeditions Holdings Inc</t>
  </si>
  <si>
    <t>Lionbridge Technologies Inc</t>
  </si>
  <si>
    <t>5,750$</t>
  </si>
  <si>
    <t>Lipocine Inc</t>
  </si>
  <si>
    <t>Liquidity Services Inc.</t>
  </si>
  <si>
    <t>A0JEFP</t>
  </si>
  <si>
    <t>Littelfuse Inc</t>
  </si>
  <si>
    <t>Live Oak Bancshares Inc</t>
  </si>
  <si>
    <t>LivePerson</t>
  </si>
  <si>
    <t>LKQ</t>
  </si>
  <si>
    <t>LMI Aerospace Inc</t>
  </si>
  <si>
    <t>13,990$</t>
  </si>
  <si>
    <t>Logitech International S.A.</t>
  </si>
  <si>
    <t>A0J3YT</t>
  </si>
  <si>
    <t>Logmein Inc</t>
  </si>
  <si>
    <t>A0X861</t>
  </si>
  <si>
    <t>Lombard Medical Inc</t>
  </si>
  <si>
    <t>A1107N</t>
  </si>
  <si>
    <t>0,223$</t>
  </si>
  <si>
    <t>Loral Space &amp; Communications Inc</t>
  </si>
  <si>
    <t>A0H0KP</t>
  </si>
  <si>
    <t>Louisiana Bancorp Inc</t>
  </si>
  <si>
    <t>A0MW45</t>
  </si>
  <si>
    <t>24,360$</t>
  </si>
  <si>
    <t>Loxo Oncology Inc</t>
  </si>
  <si>
    <t>LPL Financial Holdings Inc</t>
  </si>
  <si>
    <t>LRAD Corp</t>
  </si>
  <si>
    <t>A1CUWN</t>
  </si>
  <si>
    <t>LSI Industries Inc.</t>
  </si>
  <si>
    <t>Lululemon Athletica Inc.</t>
  </si>
  <si>
    <t>A0MXBY</t>
  </si>
  <si>
    <t>Lumentum Holdings Inc</t>
  </si>
  <si>
    <t>Luminex</t>
  </si>
  <si>
    <t>Lumos Networks Corp</t>
  </si>
  <si>
    <t>A1JMP5</t>
  </si>
  <si>
    <t>17,980$</t>
  </si>
  <si>
    <t>Luna Innovations Inc (Old)</t>
  </si>
  <si>
    <t>A0JKG6</t>
  </si>
  <si>
    <t>Macatawa Bank Corporation</t>
  </si>
  <si>
    <t>Mackinac Financial Corp</t>
  </si>
  <si>
    <t>A0D9ZX</t>
  </si>
  <si>
    <t>MACOM Technology Sol.Hldg.Inc.</t>
  </si>
  <si>
    <t>A1JU1D</t>
  </si>
  <si>
    <t>MacroGenics Inc.</t>
  </si>
  <si>
    <t>A1W6ND</t>
  </si>
  <si>
    <t>Madison County Financial Inc</t>
  </si>
  <si>
    <t>Magal Security Systems Ltd</t>
  </si>
  <si>
    <t>Magellan Health Inc</t>
  </si>
  <si>
    <t>A0BLRV</t>
  </si>
  <si>
    <t>Magellan Petroleum Corp</t>
  </si>
  <si>
    <t>1,650$</t>
  </si>
  <si>
    <t>magicJack VocalTec Ltd.</t>
  </si>
  <si>
    <t>Magyar Bancorp Inc</t>
  </si>
  <si>
    <t>A0H1EQ</t>
  </si>
  <si>
    <t>Maiden Holdings Ltd</t>
  </si>
  <si>
    <t>48,870$</t>
  </si>
  <si>
    <t>MAIDEN HOLDINGS LTD. REGISTERED SHARES DL -,01</t>
  </si>
  <si>
    <t>A0QZ6P</t>
  </si>
  <si>
    <t>MainSource Financial Group Inc</t>
  </si>
  <si>
    <t>40,650$</t>
  </si>
  <si>
    <t>MakeMyTrip Ltd.</t>
  </si>
  <si>
    <t>A1C3UJ</t>
  </si>
  <si>
    <t>Malibu Boats Inc</t>
  </si>
  <si>
    <t>A1XB59</t>
  </si>
  <si>
    <t>Malvern Bancorp Inc</t>
  </si>
  <si>
    <t>A1J6T6</t>
  </si>
  <si>
    <t>25,050$</t>
  </si>
  <si>
    <t>MAM Software Group Inc</t>
  </si>
  <si>
    <t>A1H9EE</t>
  </si>
  <si>
    <t>Manhattan Associates</t>
  </si>
  <si>
    <t>Manhattan Bridge Capital Inc</t>
  </si>
  <si>
    <t>A0Q67J</t>
  </si>
  <si>
    <t>Manitex International, Inc.</t>
  </si>
  <si>
    <t>A0Q23R</t>
  </si>
  <si>
    <t>Mannatech Incorporated</t>
  </si>
  <si>
    <t>A1JS06</t>
  </si>
  <si>
    <t>Mantech International Corp</t>
  </si>
  <si>
    <t>Marathon Patent Group Inc</t>
  </si>
  <si>
    <t>A1W27J</t>
  </si>
  <si>
    <t>Marchex Inc</t>
  </si>
  <si>
    <t>A0B9KJ</t>
  </si>
  <si>
    <t xml:space="preserve">Marine Pet Trust Units of Benef.Interest </t>
  </si>
  <si>
    <t>Marinus Pharmaceuticals Inc.</t>
  </si>
  <si>
    <t>A12CGZ</t>
  </si>
  <si>
    <t>Marketaxess Holding Inc</t>
  </si>
  <si>
    <t>A0B897</t>
  </si>
  <si>
    <t>Marketo Inc</t>
  </si>
  <si>
    <t>A1WYZ3</t>
  </si>
  <si>
    <t>Marlin Business Services CorpShs</t>
  </si>
  <si>
    <t>Marriott International Inc.</t>
  </si>
  <si>
    <t>Marrone Bio Innovations Inc</t>
  </si>
  <si>
    <t>A1W30B</t>
  </si>
  <si>
    <t>Marten Transport Ltd</t>
  </si>
  <si>
    <t>Martin Midstream</t>
  </si>
  <si>
    <t>Marvell Technologies Group</t>
  </si>
  <si>
    <t>Masimo Corp.</t>
  </si>
  <si>
    <t>Materialise N.V. (ADRs)</t>
  </si>
  <si>
    <t>A112H0</t>
  </si>
  <si>
    <t>Matrix Service Co.</t>
  </si>
  <si>
    <t>Mattel</t>
  </si>
  <si>
    <t>Mattersight Corp</t>
  </si>
  <si>
    <t>A1JJ4N</t>
  </si>
  <si>
    <t>Matthews International Corp.</t>
  </si>
  <si>
    <t>Mattress Firm Holding Corp</t>
  </si>
  <si>
    <t>A1JPG3</t>
  </si>
  <si>
    <t>64,020$</t>
  </si>
  <si>
    <t>Maxim Integrated Products Inc.</t>
  </si>
  <si>
    <t>Maxwell Technologies Inc.</t>
  </si>
  <si>
    <t>Mazor Robotics Ltd. (ADRs)</t>
  </si>
  <si>
    <t>A1WZUX</t>
  </si>
  <si>
    <t>MB Financial Inc</t>
  </si>
  <si>
    <t>MBT Financial Corp</t>
  </si>
  <si>
    <t>Mc Grath Rent Corp</t>
  </si>
  <si>
    <t>MCBC Holdings Inc</t>
  </si>
  <si>
    <t>MDC Partners Inc</t>
  </si>
  <si>
    <t>A0BLSN</t>
  </si>
  <si>
    <t>Medallion Financial</t>
  </si>
  <si>
    <t>MedAssets Inc</t>
  </si>
  <si>
    <t>A0M9ZD</t>
  </si>
  <si>
    <t>31,350$</t>
  </si>
  <si>
    <t>Medical Transcription Billing Corp</t>
  </si>
  <si>
    <t>MEDICINES Co.</t>
  </si>
  <si>
    <t>Medicinova Inc.</t>
  </si>
  <si>
    <t>A0LF3U</t>
  </si>
  <si>
    <t>Medidata Solutions, Inc.</t>
  </si>
  <si>
    <t>A0RFXP</t>
  </si>
  <si>
    <t>MEDIWOUND LTD IS-,01</t>
  </si>
  <si>
    <t>A110TG</t>
  </si>
  <si>
    <t>Medovex Corp</t>
  </si>
  <si>
    <t>A14NH0</t>
  </si>
  <si>
    <t>MEI Pharma Inc.</t>
  </si>
  <si>
    <t>A1KATX</t>
  </si>
  <si>
    <t>Mellanox Technologi</t>
  </si>
  <si>
    <t>A0MK4E</t>
  </si>
  <si>
    <t>Melrose Bancorp Inc</t>
  </si>
  <si>
    <t>MER Telemanagement Solutions Ltd</t>
  </si>
  <si>
    <t>Mercadolibre Inc. Registered Shares o.N.</t>
  </si>
  <si>
    <t>A0MYNP</t>
  </si>
  <si>
    <t>Mercantile Bank Corp</t>
  </si>
  <si>
    <t>Mercer International Inc</t>
  </si>
  <si>
    <t>Merchants Bancshares Inc</t>
  </si>
  <si>
    <t>49,800$</t>
  </si>
  <si>
    <t>Mercury Systems Inc.</t>
  </si>
  <si>
    <t>Meridian Bioscience Inc</t>
  </si>
  <si>
    <t>Merit Medical Systems Inc</t>
  </si>
  <si>
    <t>Mesa Laboratories Inc</t>
  </si>
  <si>
    <t>Meta Financial Group Inc</t>
  </si>
  <si>
    <t>A0DQFX</t>
  </si>
  <si>
    <t>Methanex Corp.</t>
  </si>
  <si>
    <t>Methes Energies International Ltd</t>
  </si>
  <si>
    <t>Metro Bancorp Inc</t>
  </si>
  <si>
    <t>A0RPJG</t>
  </si>
  <si>
    <t>28,190$</t>
  </si>
  <si>
    <t>MGC Diagnostics Corporation</t>
  </si>
  <si>
    <t>A1J21U</t>
  </si>
  <si>
    <t>MGE Energy Inc</t>
  </si>
  <si>
    <t>MGP Ingredients Inc. (New)</t>
  </si>
  <si>
    <t>A1JSBW</t>
  </si>
  <si>
    <t>Microchip Techn.</t>
  </si>
  <si>
    <t>Micron Technology</t>
  </si>
  <si>
    <t>Micronet Enertec Technologies Inc</t>
  </si>
  <si>
    <t>A1T65N</t>
  </si>
  <si>
    <t>Microsemi</t>
  </si>
  <si>
    <t>68,459$</t>
  </si>
  <si>
    <t>Microsoft Corp.</t>
  </si>
  <si>
    <t>MicroStrategy Inc.</t>
  </si>
  <si>
    <t>Microvision Inc. (Wash.)</t>
  </si>
  <si>
    <t>A1JUDY</t>
  </si>
  <si>
    <t>Mid Penn Bancorp Inc</t>
  </si>
  <si>
    <t>A0D998</t>
  </si>
  <si>
    <t>Mid-Con-Energy</t>
  </si>
  <si>
    <t>A1JRTS</t>
  </si>
  <si>
    <t>Middleburg Financial Corp</t>
  </si>
  <si>
    <t>40,040$</t>
  </si>
  <si>
    <t>MIDDLEBY INC.</t>
  </si>
  <si>
    <t>Middlefield Banc Corp</t>
  </si>
  <si>
    <t>A0YJ09</t>
  </si>
  <si>
    <t>Middlesex Water Co</t>
  </si>
  <si>
    <t>MidWestOne Financial Group Inc</t>
  </si>
  <si>
    <t>A0NH05</t>
  </si>
  <si>
    <t>MiMedx Group, Inc</t>
  </si>
  <si>
    <t>A0MS6X</t>
  </si>
  <si>
    <t>Mind CTI Ltd</t>
  </si>
  <si>
    <t>MINDBODY Inc</t>
  </si>
  <si>
    <t>Minera Neurosciences Inc.</t>
  </si>
  <si>
    <t>A1171S</t>
  </si>
  <si>
    <t>Mirati Therapeutics Inc</t>
  </si>
  <si>
    <t>Misonix Inc</t>
  </si>
  <si>
    <t>Mitcham Industries Inc.</t>
  </si>
  <si>
    <t>Mitek Systems Inc.</t>
  </si>
  <si>
    <t>Mitel Networks Corp.</t>
  </si>
  <si>
    <t>A0PEF5</t>
  </si>
  <si>
    <t>MKS INSTRUMENTS INC.</t>
  </si>
  <si>
    <t>MMA Capital Management LLC</t>
  </si>
  <si>
    <t>A12CWL</t>
  </si>
  <si>
    <t>Mobile Mini Inc</t>
  </si>
  <si>
    <t>MobileIron Inc.</t>
  </si>
  <si>
    <t>A116EL</t>
  </si>
  <si>
    <t>MOCON Inc</t>
  </si>
  <si>
    <t>30,000$</t>
  </si>
  <si>
    <t>ModusLink Global Solutions Inc.</t>
  </si>
  <si>
    <t>A0RAWB</t>
  </si>
  <si>
    <t>Moko Social Shs Sponsored American Deposit Receipt Repr 40 Shs</t>
  </si>
  <si>
    <t>A11701</t>
  </si>
  <si>
    <t>0,250$</t>
  </si>
  <si>
    <t>Momenta Pharmaceuticals Inc.</t>
  </si>
  <si>
    <t>A0B5Q8</t>
  </si>
  <si>
    <t>Momo Inc.</t>
  </si>
  <si>
    <t>A12E40</t>
  </si>
  <si>
    <t>Monarch Casino &amp; Resort Inc</t>
  </si>
  <si>
    <t>Monarch Financial Holdings Inc</t>
  </si>
  <si>
    <t>A0J25L</t>
  </si>
  <si>
    <t>18,490$</t>
  </si>
  <si>
    <t>Mondelez International Inc.</t>
  </si>
  <si>
    <t>A1J4U0</t>
  </si>
  <si>
    <t>MoneyGram International Inc.</t>
  </si>
  <si>
    <t>A1JNTV</t>
  </si>
  <si>
    <t>Monolithic Power Systems Inc.</t>
  </si>
  <si>
    <t>A0DLC4</t>
  </si>
  <si>
    <t>Monotype Imaging Holdings Inc</t>
  </si>
  <si>
    <t>A0MRHB</t>
  </si>
  <si>
    <t>Monro Muffler Brake Inc</t>
  </si>
  <si>
    <t>Monroe Capital Corp</t>
  </si>
  <si>
    <t>A1WZD8</t>
  </si>
  <si>
    <t>Morgans Hotel Group Co</t>
  </si>
  <si>
    <t>A0JDDT</t>
  </si>
  <si>
    <t>Morningstar Inc</t>
  </si>
  <si>
    <t>A0EADM</t>
  </si>
  <si>
    <t>MoSys Inc</t>
  </si>
  <si>
    <t>A0J27H</t>
  </si>
  <si>
    <t>Motorcar Parts of America Inc</t>
  </si>
  <si>
    <t>MOUNTAIN PROV. DIAMONDS INC.</t>
  </si>
  <si>
    <t>MSB Financial Corp</t>
  </si>
  <si>
    <t>A0LGTM</t>
  </si>
  <si>
    <t>11,370$</t>
  </si>
  <si>
    <t>MSCI UAE Cap Shs MSCI UAE Capped ETF</t>
  </si>
  <si>
    <t>A1140S</t>
  </si>
  <si>
    <t>MTS Systems</t>
  </si>
  <si>
    <t>Multi-Color Corp</t>
  </si>
  <si>
    <t>Multi-Fineline Electronix Inc</t>
  </si>
  <si>
    <t>A0B50B</t>
  </si>
  <si>
    <t>23,090$</t>
  </si>
  <si>
    <t>MutualFirst Financial Inc</t>
  </si>
  <si>
    <t>MYR Group Inc</t>
  </si>
  <si>
    <t>A0Q9UM</t>
  </si>
  <si>
    <t>Myriad Genetics</t>
  </si>
  <si>
    <t>Nanometrics Inc</t>
  </si>
  <si>
    <t>NanoString Technologies Inc.</t>
  </si>
  <si>
    <t>A1W1X2</t>
  </si>
  <si>
    <t>NAPCO Security Technologies Inc</t>
  </si>
  <si>
    <t>Nasdaq Inc.</t>
  </si>
  <si>
    <t>Natera Inc.</t>
  </si>
  <si>
    <t>A14VPJ</t>
  </si>
  <si>
    <t>Nathan's Famous Inc</t>
  </si>
  <si>
    <t>National American University Holdings Inc</t>
  </si>
  <si>
    <t>A0YJZ3</t>
  </si>
  <si>
    <t>National Bankshares Inc Virginia</t>
  </si>
  <si>
    <t>National Beverage Corp</t>
  </si>
  <si>
    <t>National CineMedia Inc</t>
  </si>
  <si>
    <t>National Commerce Corp</t>
  </si>
  <si>
    <t>A14QWR</t>
  </si>
  <si>
    <t>National General Holdings Corp</t>
  </si>
  <si>
    <t>A1XE22</t>
  </si>
  <si>
    <t>National Holdings Corp</t>
  </si>
  <si>
    <t>A0JD86</t>
  </si>
  <si>
    <t>3,250$</t>
  </si>
  <si>
    <t>National Instruments Corp</t>
  </si>
  <si>
    <t>National Interstate Corp</t>
  </si>
  <si>
    <t>A0DP38</t>
  </si>
  <si>
    <t>32,510$</t>
  </si>
  <si>
    <t>National Penn Bancshares Inc</t>
  </si>
  <si>
    <t>10,720$</t>
  </si>
  <si>
    <t>National Research Corporation</t>
  </si>
  <si>
    <t>A1WYXQ</t>
  </si>
  <si>
    <t>53,000$</t>
  </si>
  <si>
    <t>National Security Group Inc</t>
  </si>
  <si>
    <t>National Western Life Insurance Company</t>
  </si>
  <si>
    <t>Natural Alternatives Intl. Inc.</t>
  </si>
  <si>
    <t>Natural Health Trends Corp.</t>
  </si>
  <si>
    <t>Nature's Sunshine Products Inc</t>
  </si>
  <si>
    <t>Natus Medical Inc</t>
  </si>
  <si>
    <t>Naugatuck Valley Financial Corp</t>
  </si>
  <si>
    <t>10,950$</t>
  </si>
  <si>
    <t>Navient Corp</t>
  </si>
  <si>
    <t>A11132</t>
  </si>
  <si>
    <t>Navigators Group Inc</t>
  </si>
  <si>
    <t>NBT Bancorp</t>
  </si>
  <si>
    <t>NCI Inc</t>
  </si>
  <si>
    <t>A0F6J2</t>
  </si>
  <si>
    <t>Nektar Therapeutics</t>
  </si>
  <si>
    <t>Neogen Corp</t>
  </si>
  <si>
    <t>Neogenomics</t>
  </si>
  <si>
    <t>14,020$</t>
  </si>
  <si>
    <t>Neonode Inc</t>
  </si>
  <si>
    <t>A1H8S3</t>
  </si>
  <si>
    <t>Neos Therapeutics Inc</t>
  </si>
  <si>
    <t>Neothetics Inc</t>
  </si>
  <si>
    <t>1,946$</t>
  </si>
  <si>
    <t>Neovasc Inc.</t>
  </si>
  <si>
    <t>A0Q5B2</t>
  </si>
  <si>
    <t>Neptune Technol. &amp; Bioress.Inc</t>
  </si>
  <si>
    <t>Net 1 UEPS Technologies Inc.</t>
  </si>
  <si>
    <t>A0ET3X</t>
  </si>
  <si>
    <t>NetApp Inc.</t>
  </si>
  <si>
    <t>A0NHKR</t>
  </si>
  <si>
    <t>NetEase Inc. (ADRs)</t>
  </si>
  <si>
    <t>Netflix.com Inc.</t>
  </si>
  <si>
    <t>NetGear</t>
  </si>
  <si>
    <t>NetList Inc.</t>
  </si>
  <si>
    <t>A0LFEH</t>
  </si>
  <si>
    <t>Netscout Systems</t>
  </si>
  <si>
    <t>NetSol Technologies Inc.</t>
  </si>
  <si>
    <t>A1J2WE</t>
  </si>
  <si>
    <t>Neurocrine Biosciences Inc.</t>
  </si>
  <si>
    <t>New York Mortgage Trust Inc</t>
  </si>
  <si>
    <t>A1XD0B</t>
  </si>
  <si>
    <t>Newbridge Bancorp</t>
  </si>
  <si>
    <t>A0MYA6</t>
  </si>
  <si>
    <t>10,930$</t>
  </si>
  <si>
    <t>NewLink Genertics Corp.</t>
  </si>
  <si>
    <t>A1JH4X</t>
  </si>
  <si>
    <t>News Corp. (New) A</t>
  </si>
  <si>
    <t>A1W03Z</t>
  </si>
  <si>
    <t>News Corp. (New) B</t>
  </si>
  <si>
    <t>A1W048</t>
  </si>
  <si>
    <t>NewStar Financial Inc</t>
  </si>
  <si>
    <t>A0LF38</t>
  </si>
  <si>
    <t>11,980$</t>
  </si>
  <si>
    <t>Nexstar Broadcasting Group Inc</t>
  </si>
  <si>
    <t>NF Energy Saving Corp.</t>
  </si>
  <si>
    <t>A1C4QZ</t>
  </si>
  <si>
    <t>NIC Inc.</t>
  </si>
  <si>
    <t>Nice Ltd. (ADRs)</t>
  </si>
  <si>
    <t>Nicholas Financial Inc</t>
  </si>
  <si>
    <t>Nii Holdings</t>
  </si>
  <si>
    <t>NMI Holdings Inc</t>
  </si>
  <si>
    <t>A1W8UB</t>
  </si>
  <si>
    <t>NN Inc</t>
  </si>
  <si>
    <t>Noodles &amp; Company</t>
  </si>
  <si>
    <t>Nordson Corp.</t>
  </si>
  <si>
    <t>Nortech Systems Inc</t>
  </si>
  <si>
    <t>Nortek Inc</t>
  </si>
  <si>
    <t>A0YH9J</t>
  </si>
  <si>
    <t>Northeast Bancorp</t>
  </si>
  <si>
    <t>Northeast Community Bancorp Inc</t>
  </si>
  <si>
    <t>A0KETC</t>
  </si>
  <si>
    <t>Northern Technologies International</t>
  </si>
  <si>
    <t>Northern Trust Corp</t>
  </si>
  <si>
    <t>A119FQ</t>
  </si>
  <si>
    <t>Northfield Bancorp Inc</t>
  </si>
  <si>
    <t>A1KB8Z</t>
  </si>
  <si>
    <t>NORTHN TRUST CORP.DL</t>
  </si>
  <si>
    <t>Northrim BanCorp Inc</t>
  </si>
  <si>
    <t>Northwest Bancshares Inc</t>
  </si>
  <si>
    <t>A0YF80</t>
  </si>
  <si>
    <t>Northwest Biotherapeutics Inc.</t>
  </si>
  <si>
    <t>A1J5EY</t>
  </si>
  <si>
    <t>Northwest Pipe Company</t>
  </si>
  <si>
    <t>Norwegian Cruise Line Holdings</t>
  </si>
  <si>
    <t>A1KBL8</t>
  </si>
  <si>
    <t>Norwood Financial Corporation</t>
  </si>
  <si>
    <t>Nova Lifestyle Inc</t>
  </si>
  <si>
    <t>A1XCF4</t>
  </si>
  <si>
    <t>1,700$</t>
  </si>
  <si>
    <t>Nova Measuring Instrumnets Ltd.</t>
  </si>
  <si>
    <t>Novavax</t>
  </si>
  <si>
    <t>Nuance Communications Inc.</t>
  </si>
  <si>
    <t>A0HGWX</t>
  </si>
  <si>
    <t>Numerex Corp (New York)</t>
  </si>
  <si>
    <t>3,830$</t>
  </si>
  <si>
    <t>Nutraceutical International Corporation</t>
  </si>
  <si>
    <t>41,800$</t>
  </si>
  <si>
    <t>Nutri/System Inc. Reg. Shares (new) DL -,001</t>
  </si>
  <si>
    <t xml:space="preserve">Nuv NASDAQ Shs of Benef Interest </t>
  </si>
  <si>
    <t>17,700$</t>
  </si>
  <si>
    <t>Nuvasive Inc.</t>
  </si>
  <si>
    <t>A0CAYR</t>
  </si>
  <si>
    <t>NV5 Holdings Inc</t>
  </si>
  <si>
    <t>A1W6GS</t>
  </si>
  <si>
    <t>NVE</t>
  </si>
  <si>
    <t>NVIDIA Corp.</t>
  </si>
  <si>
    <t>NXP Semiconductors NV</t>
  </si>
  <si>
    <t>A1C5WJ</t>
  </si>
  <si>
    <t>Nxstage Medical, Inc.</t>
  </si>
  <si>
    <t>A0F6J1</t>
  </si>
  <si>
    <t>O Reilly Automotive Inc</t>
  </si>
  <si>
    <t>A1H5JY</t>
  </si>
  <si>
    <t>O2Micro International Ltd.</t>
  </si>
  <si>
    <t>A0HMU1</t>
  </si>
  <si>
    <t>Oak Valley Bancorp</t>
  </si>
  <si>
    <t>A0RE4T</t>
  </si>
  <si>
    <t>Ocean Bio-Chem Inc.</t>
  </si>
  <si>
    <t>Ocean Shore Holding Co</t>
  </si>
  <si>
    <t>A0YH30</t>
  </si>
  <si>
    <t>27,300$</t>
  </si>
  <si>
    <t>OceanFirst Financial Corp</t>
  </si>
  <si>
    <t>Oclaro Inc.</t>
  </si>
  <si>
    <t>A1CW59</t>
  </si>
  <si>
    <t>Oconee Federal Financial Corp</t>
  </si>
  <si>
    <t>Ocular Therapeutix Inc</t>
  </si>
  <si>
    <t>Office Depot</t>
  </si>
  <si>
    <t>OFS Capital Corp</t>
  </si>
  <si>
    <t>A1KA52</t>
  </si>
  <si>
    <t>OHA Investment Corp</t>
  </si>
  <si>
    <t>A12C5U</t>
  </si>
  <si>
    <t>Ohio Valley Banc Corp</t>
  </si>
  <si>
    <t>Ohr Pharmaceutical Inc.</t>
  </si>
  <si>
    <t>A1WZ6H</t>
  </si>
  <si>
    <t>Old Dominion Freight Line Inc.</t>
  </si>
  <si>
    <t>Old Line Bancshares Inc</t>
  </si>
  <si>
    <t>A0BKS0</t>
  </si>
  <si>
    <t>Old National Bancorp</t>
  </si>
  <si>
    <t>Old Point Financial Corp</t>
  </si>
  <si>
    <t>Old Second Bancorp Inc</t>
  </si>
  <si>
    <t>Old Second Cap Tr I 7 4/5 % Trust Pfd Secs 2003-30.6.33</t>
  </si>
  <si>
    <t>Ollie s Bargain Outlet Holdings Inc.</t>
  </si>
  <si>
    <t>A14WW1</t>
  </si>
  <si>
    <t>Olympic Steel Inc</t>
  </si>
  <si>
    <t>Omega Flex IncShs</t>
  </si>
  <si>
    <t>A0F7CE</t>
  </si>
  <si>
    <t>Omeros Corp.</t>
  </si>
  <si>
    <t>A0NBFF</t>
  </si>
  <si>
    <t>OMNICELL INC.</t>
  </si>
  <si>
    <t>On Semiconductor</t>
  </si>
  <si>
    <t>Oncolytics Biotech Inc.</t>
  </si>
  <si>
    <t>0,756$</t>
  </si>
  <si>
    <t>OncoMed Pharmaceuticals Inc.</t>
  </si>
  <si>
    <t>A1W2SS</t>
  </si>
  <si>
    <t>Oncosec Medical Inc.</t>
  </si>
  <si>
    <t>A14TG5</t>
  </si>
  <si>
    <t>Oneida Financial Corp</t>
  </si>
  <si>
    <t>20,100$</t>
  </si>
  <si>
    <t>Onvia Inc</t>
  </si>
  <si>
    <t>9,000$</t>
  </si>
  <si>
    <t>Open Text</t>
  </si>
  <si>
    <t>OpGen Inc</t>
  </si>
  <si>
    <t>0,159$</t>
  </si>
  <si>
    <t>Ophthotech</t>
  </si>
  <si>
    <t>A1W5UZ</t>
  </si>
  <si>
    <t>Optibase Ltd</t>
  </si>
  <si>
    <t>Optical Cable Corp</t>
  </si>
  <si>
    <t>Optimumbank Holdings Inc</t>
  </si>
  <si>
    <t>Opus Bank</t>
  </si>
  <si>
    <t>A110V3</t>
  </si>
  <si>
    <t>Oramed Pharmaceuticals Inc.</t>
  </si>
  <si>
    <t>A1CTNU</t>
  </si>
  <si>
    <t>Orasure Technologies Inc.</t>
  </si>
  <si>
    <t>ORBCOMM, Inc.</t>
  </si>
  <si>
    <t>A0LCUG</t>
  </si>
  <si>
    <t>Orbotech Ltd.</t>
  </si>
  <si>
    <t>Origin Agritech</t>
  </si>
  <si>
    <t>A0HHH1</t>
  </si>
  <si>
    <t>Orion Energy Systems Inc.</t>
  </si>
  <si>
    <t>A0M6K7</t>
  </si>
  <si>
    <t>Oritani Financial Corp</t>
  </si>
  <si>
    <t>A1C05S</t>
  </si>
  <si>
    <t>Orrstown Financial Services Inc</t>
  </si>
  <si>
    <t>A0X8NN</t>
  </si>
  <si>
    <t>Orthofix International NV</t>
  </si>
  <si>
    <t>OSI SYSTEMS INC.</t>
  </si>
  <si>
    <t>Otelco Inc</t>
  </si>
  <si>
    <t>A1WZM5</t>
  </si>
  <si>
    <t>OTI on Track</t>
  </si>
  <si>
    <t>Otonomy Inc</t>
  </si>
  <si>
    <t>Otter Tail Corp.</t>
  </si>
  <si>
    <t>OvaScience Inc.</t>
  </si>
  <si>
    <t>A1T96P</t>
  </si>
  <si>
    <t>Overstock.com Inc.</t>
  </si>
  <si>
    <t>Oxbridge Re Holdings Limited</t>
  </si>
  <si>
    <t>Oxford Immunotec Global PLC</t>
  </si>
  <si>
    <t>A1W9EP</t>
  </si>
  <si>
    <t xml:space="preserve">Oxford Lane Cap Shs </t>
  </si>
  <si>
    <t>A0RDSH</t>
  </si>
  <si>
    <t>Oxford Lane Capital Corp</t>
  </si>
  <si>
    <t>25,060$</t>
  </si>
  <si>
    <t>P A M Transportation Services Inc</t>
  </si>
  <si>
    <t>P&amp;F Industries Inc</t>
  </si>
  <si>
    <t>Paccar</t>
  </si>
  <si>
    <t>Pacific Biosciences of California</t>
  </si>
  <si>
    <t>A1C3EQ</t>
  </si>
  <si>
    <t>Pacific Continental Corp</t>
  </si>
  <si>
    <t>Pacific DataVision Inc</t>
  </si>
  <si>
    <t>25,250$</t>
  </si>
  <si>
    <t>Pacific Ethanol Inc.</t>
  </si>
  <si>
    <t>A1WY0T</t>
  </si>
  <si>
    <t>Pacific Mercantile Bancorp</t>
  </si>
  <si>
    <t>Pacific Premier Bancorp Inc</t>
  </si>
  <si>
    <t>Pacific Sunwear of California Inc</t>
  </si>
  <si>
    <t>Pacira Pharmaceuticals Inc.</t>
  </si>
  <si>
    <t>A1H68T</t>
  </si>
  <si>
    <t>PacWest Bancorp</t>
  </si>
  <si>
    <t>A0Q16R</t>
  </si>
  <si>
    <t>Pan American Silver</t>
  </si>
  <si>
    <t>Pancontinental Oil &amp; Gas N.L.</t>
  </si>
  <si>
    <t>A0CAFF</t>
  </si>
  <si>
    <t>Pangaea Logistics Solutions Ltd</t>
  </si>
  <si>
    <t>Papa John´s Intl. Inc.</t>
  </si>
  <si>
    <t>Papa Murphy's Holdings Inc</t>
  </si>
  <si>
    <t>A1XFPZ</t>
  </si>
  <si>
    <t>Paratek Pharmaceuticals Inc</t>
  </si>
  <si>
    <t>A12EGE</t>
  </si>
  <si>
    <t>Park City Group Inc</t>
  </si>
  <si>
    <t>A0KEQ1</t>
  </si>
  <si>
    <t>Park Sterling Corp</t>
  </si>
  <si>
    <t>12,870$</t>
  </si>
  <si>
    <t>Park-Ohio Holdings Corp</t>
  </si>
  <si>
    <t>Parke Bancorp Inc</t>
  </si>
  <si>
    <t>A0ERP7</t>
  </si>
  <si>
    <t>Parnell Pharmaceuticals Holdings Ltd</t>
  </si>
  <si>
    <t>Partner Communications Co. Ltd. (Spons. ADRs)</t>
  </si>
  <si>
    <t>Patrick Industries Inc.</t>
  </si>
  <si>
    <t>Patriot Transportation Holding Inc</t>
  </si>
  <si>
    <t>Pattern Energy Group Inc</t>
  </si>
  <si>
    <t>A1W5PC</t>
  </si>
  <si>
    <t>Patterson Companies</t>
  </si>
  <si>
    <t>A0B6VB</t>
  </si>
  <si>
    <t>Patterson-Uti Energy</t>
  </si>
  <si>
    <t>Paychex</t>
  </si>
  <si>
    <t>Paylocity Holding Corp</t>
  </si>
  <si>
    <t>A1XE9W</t>
  </si>
  <si>
    <t>Payment Data Systems Inc</t>
  </si>
  <si>
    <t>PayPal Holdings Inc.</t>
  </si>
  <si>
    <t>A14R7U</t>
  </si>
  <si>
    <t>Pc Connection Inc</t>
  </si>
  <si>
    <t>PC Mall</t>
  </si>
  <si>
    <t>PC-Tel</t>
  </si>
  <si>
    <t>PDC Energy Inc</t>
  </si>
  <si>
    <t>PDF Solutions Inc.</t>
  </si>
  <si>
    <t>PDI Inc</t>
  </si>
  <si>
    <t>0,530$</t>
  </si>
  <si>
    <t>PDL Biopharma</t>
  </si>
  <si>
    <t>A0H1J1</t>
  </si>
  <si>
    <t>Peak Resorts Inc</t>
  </si>
  <si>
    <t>A12FVF</t>
  </si>
  <si>
    <t>Peapack-Gladstone Financial Corp</t>
  </si>
  <si>
    <t>Pegasystems Inc</t>
  </si>
  <si>
    <t>Pendrell Corp</t>
  </si>
  <si>
    <t>A1JDB0</t>
  </si>
  <si>
    <t>634,500$</t>
  </si>
  <si>
    <t>Penn National Gaming Inc</t>
  </si>
  <si>
    <t>PennantPark Floating Rate Capital Ltd</t>
  </si>
  <si>
    <t>A1JQAB</t>
  </si>
  <si>
    <t>PennantPark Investment Corp</t>
  </si>
  <si>
    <t>Penns Woods Bancorp Inc</t>
  </si>
  <si>
    <t>PennTex Midstream Partners LP</t>
  </si>
  <si>
    <t>People's United Financial Inc</t>
  </si>
  <si>
    <t>A0MP68</t>
  </si>
  <si>
    <t>Peoples Bancorp Inc</t>
  </si>
  <si>
    <t>Peoples Bancorp of North Carolina Inc</t>
  </si>
  <si>
    <t>Peoples Financial Corporation (Mississippi)</t>
  </si>
  <si>
    <t>Peoples Financial Services Corp</t>
  </si>
  <si>
    <t>A116DE</t>
  </si>
  <si>
    <t>Perceptron Inc.</t>
  </si>
  <si>
    <t>Peregrine Pharmaceuticals Inc</t>
  </si>
  <si>
    <t>24,670$</t>
  </si>
  <si>
    <t>Perficient Inc</t>
  </si>
  <si>
    <t>Performant Financial Corp.</t>
  </si>
  <si>
    <t>A1J2Q4</t>
  </si>
  <si>
    <t>Perfumania Holdings Inc</t>
  </si>
  <si>
    <t>A0Q70B</t>
  </si>
  <si>
    <t>1,860$</t>
  </si>
  <si>
    <t>Pericom Semiconductor Corp</t>
  </si>
  <si>
    <t>17,740$</t>
  </si>
  <si>
    <t>Perion Network Ltd.</t>
  </si>
  <si>
    <t>A0JC7P</t>
  </si>
  <si>
    <t>Perma-Fix Environmtl Services</t>
  </si>
  <si>
    <t>A1W5VC</t>
  </si>
  <si>
    <t>Perry Ellis International Inc</t>
  </si>
  <si>
    <t>Pershing Gold Corporation</t>
  </si>
  <si>
    <t>PetMed Express,Inc.</t>
  </si>
  <si>
    <t>PFSweb Inc</t>
  </si>
  <si>
    <t>A0Q3SS</t>
  </si>
  <si>
    <t>PGT Inc</t>
  </si>
  <si>
    <t>A0J3MR</t>
  </si>
  <si>
    <t>PHI Inc</t>
  </si>
  <si>
    <t>A0ESTT</t>
  </si>
  <si>
    <t>A0ESTS</t>
  </si>
  <si>
    <t>Photronics Inc</t>
  </si>
  <si>
    <t>Pico Holdings Inc</t>
  </si>
  <si>
    <t>Pieris Pharmaceuticals Inc</t>
  </si>
  <si>
    <t>Pilgrims Pride Corp</t>
  </si>
  <si>
    <t>A0YJBW</t>
  </si>
  <si>
    <t>Pingtan Marine Enterprise Ltd.</t>
  </si>
  <si>
    <t>A1JAKW</t>
  </si>
  <si>
    <t>Pinnacle Financial Partners Inc</t>
  </si>
  <si>
    <t>Pioneer Power Solutions Inc</t>
  </si>
  <si>
    <t>Pixelworks Inc. Registered Shares New DL -,01</t>
  </si>
  <si>
    <t>A0Q3ZH</t>
  </si>
  <si>
    <t>Planar Systems Inc</t>
  </si>
  <si>
    <t>6,580$</t>
  </si>
  <si>
    <t>Plexus Corp</t>
  </si>
  <si>
    <t>Plug Power Inc.</t>
  </si>
  <si>
    <t>A1JA81</t>
  </si>
  <si>
    <t>Plumas Bancorp</t>
  </si>
  <si>
    <t>A0EQ4V</t>
  </si>
  <si>
    <t>Pluristem Therapeutics Inc.</t>
  </si>
  <si>
    <t>A0M8Q3</t>
  </si>
  <si>
    <t>Poage Bankshares Inc</t>
  </si>
  <si>
    <t>Pointer Telocation Ltd</t>
  </si>
  <si>
    <t>Points International Ltd</t>
  </si>
  <si>
    <t>Pool Corp</t>
  </si>
  <si>
    <t>A0JMVJ</t>
  </si>
  <si>
    <t>Pope Resources Ltd Partnership (Delaware)</t>
  </si>
  <si>
    <t>Popeyes Louisiana Kitchen Inc</t>
  </si>
  <si>
    <t>A1XCGV</t>
  </si>
  <si>
    <t>79,000$</t>
  </si>
  <si>
    <t>Popular Cap Tr II 6 1/8 % Cumulative Monthly Income Pfd Secs 2004-2034 Based on Jr Subord Debs 34 Popular</t>
  </si>
  <si>
    <t>Popular Capital Trust I</t>
  </si>
  <si>
    <t>Popular Inc.</t>
  </si>
  <si>
    <t>A1JY4C</t>
  </si>
  <si>
    <t>Porter Bancorp Inc</t>
  </si>
  <si>
    <t>A0KFRD</t>
  </si>
  <si>
    <t>14,450$</t>
  </si>
  <si>
    <t>Portfolio Recovery Associates</t>
  </si>
  <si>
    <t>57,540$</t>
  </si>
  <si>
    <t>Portola Pharmaceuticals Inc.</t>
  </si>
  <si>
    <t>A1T9FK</t>
  </si>
  <si>
    <t>Potbelly Corp</t>
  </si>
  <si>
    <t>A1W5PD</t>
  </si>
  <si>
    <t>Potlatch Corp (Holding Co)</t>
  </si>
  <si>
    <t>Powell Industries Inc</t>
  </si>
  <si>
    <t>Power Integrations Inc.</t>
  </si>
  <si>
    <t>PowerShares ETF Shs PowerShares FTSE RAFI US 1500 Small-Mid Portfolio</t>
  </si>
  <si>
    <t>A0MLS4</t>
  </si>
  <si>
    <t>PowerShares ETF Shs PowerShares NASDAQ Internet Portfolio</t>
  </si>
  <si>
    <t>A0YCZ2</t>
  </si>
  <si>
    <t>PRA Health Sciences Inc.</t>
  </si>
  <si>
    <t>A12BHV</t>
  </si>
  <si>
    <t>Preferred Bank</t>
  </si>
  <si>
    <t>A1JB5S</t>
  </si>
  <si>
    <t>Preformed Line Products Co</t>
  </si>
  <si>
    <t>A0B8P4</t>
  </si>
  <si>
    <t>Premier Financial Bancorp Inc</t>
  </si>
  <si>
    <t>Premier Inc</t>
  </si>
  <si>
    <t>A1W5PE</t>
  </si>
  <si>
    <t>Presbia PLC</t>
  </si>
  <si>
    <t>PRGX Global Inc</t>
  </si>
  <si>
    <t>A0KE45</t>
  </si>
  <si>
    <t>Priceline.com</t>
  </si>
  <si>
    <t>1.906,259$</t>
  </si>
  <si>
    <t>Pricesmart Inc.</t>
  </si>
  <si>
    <t>PrimeEnergy Corp</t>
  </si>
  <si>
    <t>Primo Water Corp.</t>
  </si>
  <si>
    <t>A1C8BT</t>
  </si>
  <si>
    <t>Primoris Services Corp</t>
  </si>
  <si>
    <t>A0Q78W</t>
  </si>
  <si>
    <t>PrivateBancorp Capital Trust IV</t>
  </si>
  <si>
    <t>A1H73X</t>
  </si>
  <si>
    <t>PrivateBancorp Inc</t>
  </si>
  <si>
    <t>60,970$</t>
  </si>
  <si>
    <t>Pro-Dex Inc</t>
  </si>
  <si>
    <t>A1C0JP</t>
  </si>
  <si>
    <t>Professional Diversity Network LLC</t>
  </si>
  <si>
    <t>A1KDGN</t>
  </si>
  <si>
    <t>Profire Energy Inc</t>
  </si>
  <si>
    <t>A1103Q</t>
  </si>
  <si>
    <t>Progenics Pharmaceuticals</t>
  </si>
  <si>
    <t>Progress Software Corp</t>
  </si>
  <si>
    <t>Proofpoint Inc.</t>
  </si>
  <si>
    <t>A1JW8Q</t>
  </si>
  <si>
    <t>ProPhase Labs Inc</t>
  </si>
  <si>
    <t>A1CYM1</t>
  </si>
  <si>
    <t>ProQR Therapeutics N.V.</t>
  </si>
  <si>
    <t>A12B97</t>
  </si>
  <si>
    <t xml:space="preserve">ProShs UP QQQ Shs </t>
  </si>
  <si>
    <t>A1CXPT</t>
  </si>
  <si>
    <t>Prospect Capital Corp.</t>
  </si>
  <si>
    <t>A0B746</t>
  </si>
  <si>
    <t>Proteon Therapeutics Inc</t>
  </si>
  <si>
    <t>A12EBT</t>
  </si>
  <si>
    <t>2,800$</t>
  </si>
  <si>
    <t>Prothena Corp. PLC</t>
  </si>
  <si>
    <t>A1KAVV</t>
  </si>
  <si>
    <t>Providence &amp; Worcester Railroad Co</t>
  </si>
  <si>
    <t>Providence Service Corp</t>
  </si>
  <si>
    <t>Provident Bancorp Inc</t>
  </si>
  <si>
    <t>Provident Financial Holdings Inc</t>
  </si>
  <si>
    <t xml:space="preserve">PrS UlPrSh Nsdq Shs </t>
  </si>
  <si>
    <t xml:space="preserve">PrShs UlPr NSDQ Shs </t>
  </si>
  <si>
    <t>Prudential Bancorp Inc</t>
  </si>
  <si>
    <t>PSB Holdings Inc</t>
  </si>
  <si>
    <t>10,250$</t>
  </si>
  <si>
    <t>pSivida Corp.</t>
  </si>
  <si>
    <t>A0Q4DQ</t>
  </si>
  <si>
    <t>1,174$</t>
  </si>
  <si>
    <t>Psychemedics Corp</t>
  </si>
  <si>
    <t>PTC Inc.</t>
  </si>
  <si>
    <t>A1H9GN</t>
  </si>
  <si>
    <t>PTC Therapeutics Inc.</t>
  </si>
  <si>
    <t>A1W0MW</t>
  </si>
  <si>
    <t>Pulaski Financial Corp</t>
  </si>
  <si>
    <t>16,170$</t>
  </si>
  <si>
    <t>Pure Cycle Corp</t>
  </si>
  <si>
    <t>A0BM01</t>
  </si>
  <si>
    <t xml:space="preserve">Pwrsh QQQ SerI Shs </t>
  </si>
  <si>
    <t>A0MN1Y</t>
  </si>
  <si>
    <t>175,241$</t>
  </si>
  <si>
    <t>PwrShr ETF FTII Shs International BuyBack Achievers Portfolio</t>
  </si>
  <si>
    <t>PwrShr ETF FTII Shs LadderRite 0-5 Year Corporate Bond Portfolio</t>
  </si>
  <si>
    <t>PwrShr ETF FTII Shs PowerShares Global Agriculture Portfolio</t>
  </si>
  <si>
    <t>A0YC28</t>
  </si>
  <si>
    <t>PwrShr ETF FTII Shs PowerShares Global Gold &amp; Precious Metals Portfolio</t>
  </si>
  <si>
    <t>A0YC3A</t>
  </si>
  <si>
    <t>PwrShr ETF FTII Shs S&amp;P Consumer Staples Portfolio</t>
  </si>
  <si>
    <t>A1JZG0</t>
  </si>
  <si>
    <t>PwrShr ETF FTII Shs S&amp;P SmallCap Consumer Discretionary Portfolio</t>
  </si>
  <si>
    <t>A1JZG1</t>
  </si>
  <si>
    <t>PwrShr ETF FTII Shs S&amp;P SmallCap Energy Portfolio</t>
  </si>
  <si>
    <t>A1JLTA</t>
  </si>
  <si>
    <t>PwrShr ETF FTII Shs S&amp;P SmallCap Financials Portfolio</t>
  </si>
  <si>
    <t>A1JZG2</t>
  </si>
  <si>
    <t>PwrShr ETF FTII Shs S&amp;P SmallCap Health Care Portfolio</t>
  </si>
  <si>
    <t>A1JZG3</t>
  </si>
  <si>
    <t>PwrShr ETF FTII Shs S&amp;P SmallCap Industrials Portfolio</t>
  </si>
  <si>
    <t>A1JZG4</t>
  </si>
  <si>
    <t>PwrShr ETF FTII Shs S&amp;P SmallCap Information Technology Portfolio</t>
  </si>
  <si>
    <t>A1JZG6</t>
  </si>
  <si>
    <t>PwrShr ETF FTII Shs S&amp;P SmallCap Materials Portfolio</t>
  </si>
  <si>
    <t>PwrShr ETF FTII Shs S&amp;P SmallCap Utilities Portfolio</t>
  </si>
  <si>
    <t>PwrShs Act Mng Shs DB Optimum Yield Diversified Commodity Strategy Portfolio</t>
  </si>
  <si>
    <t>PwrShs Actv Mng Shs Multi-Strategy Alternative Portfolio</t>
  </si>
  <si>
    <t>QAD Inc</t>
  </si>
  <si>
    <t>A1H4SU</t>
  </si>
  <si>
    <t>A1H4ST</t>
  </si>
  <si>
    <t>QC Holdings Inc</t>
  </si>
  <si>
    <t>A0B67E</t>
  </si>
  <si>
    <t>QCR Holdings Inc</t>
  </si>
  <si>
    <t>Qiagen NV</t>
  </si>
  <si>
    <t>QIWI PLC (ADRs)</t>
  </si>
  <si>
    <t>A1T8GB</t>
  </si>
  <si>
    <t>Qorvo Inc.</t>
  </si>
  <si>
    <t>A12CY9</t>
  </si>
  <si>
    <t>Qualcomm</t>
  </si>
  <si>
    <t>Quality Systems Inc.</t>
  </si>
  <si>
    <t>Qualstar Corp</t>
  </si>
  <si>
    <t>Qualys Inc.</t>
  </si>
  <si>
    <t>A1J423</t>
  </si>
  <si>
    <t>Quest Resource Holding Corp</t>
  </si>
  <si>
    <t>Quicklogic</t>
  </si>
  <si>
    <t>QUIDEL CORP.</t>
  </si>
  <si>
    <t>Quinpario Acquisition Corp 2</t>
  </si>
  <si>
    <t>9,910$</t>
  </si>
  <si>
    <t>4,650$</t>
  </si>
  <si>
    <t>QuinStreet, Inc.</t>
  </si>
  <si>
    <t>A0RDUR</t>
  </si>
  <si>
    <t>Qumu Corp.</t>
  </si>
  <si>
    <t>A1W5N5</t>
  </si>
  <si>
    <t>Quotient Ltd</t>
  </si>
  <si>
    <t>A11598</t>
  </si>
  <si>
    <t>Rada Electr Inds</t>
  </si>
  <si>
    <t>Radcom</t>
  </si>
  <si>
    <t>Radio One Inc</t>
  </si>
  <si>
    <t>Radisys</t>
  </si>
  <si>
    <t>Radius Health Inc.</t>
  </si>
  <si>
    <t>A114VH</t>
  </si>
  <si>
    <t>RadNet Inc.</t>
  </si>
  <si>
    <t>A0LFMZ</t>
  </si>
  <si>
    <t>Radware</t>
  </si>
  <si>
    <t>Rambus Inc.</t>
  </si>
  <si>
    <t>Rand Capital Corp</t>
  </si>
  <si>
    <t>Randgold Resources ADR</t>
  </si>
  <si>
    <t>Rapid7 Inc.</t>
  </si>
  <si>
    <t>A14WK1</t>
  </si>
  <si>
    <t>Rave Restaurant Group Inc.</t>
  </si>
  <si>
    <t>A14L74</t>
  </si>
  <si>
    <t>Raven Industries Inc.</t>
  </si>
  <si>
    <t>RBC Bearings Inc</t>
  </si>
  <si>
    <t>A0ETU2</t>
  </si>
  <si>
    <t>RCI Hospitality Holdings Inc.</t>
  </si>
  <si>
    <t>A119ZB</t>
  </si>
  <si>
    <t>RCM Technologies Inc</t>
  </si>
  <si>
    <t>Reading International Inc</t>
  </si>
  <si>
    <t>RealNetworks Inc</t>
  </si>
  <si>
    <t>A1JDKL</t>
  </si>
  <si>
    <t>RealPage Inc.</t>
  </si>
  <si>
    <t>A1C0QF</t>
  </si>
  <si>
    <t>Recon Technology Ltd.</t>
  </si>
  <si>
    <t>A0X9MV</t>
  </si>
  <si>
    <t>Recro Pharma Inc.</t>
  </si>
  <si>
    <t>A1XFAV</t>
  </si>
  <si>
    <t>Red Robin Gourmet Burgers Inc.</t>
  </si>
  <si>
    <t>Redhill Biophrm Shs Sponsored American Depositary Share Repr 10 Shs</t>
  </si>
  <si>
    <t>Regeneron Pharmaceuticals</t>
  </si>
  <si>
    <t>Regulus Therapeutics Inc.</t>
  </si>
  <si>
    <t>A1J55C</t>
  </si>
  <si>
    <t>Reis Inc</t>
  </si>
  <si>
    <t>A0MUE2</t>
  </si>
  <si>
    <t>Reliv International Inc</t>
  </si>
  <si>
    <t>Renasant Corp</t>
  </si>
  <si>
    <t>A0EAMH</t>
  </si>
  <si>
    <t>Renewable Energy Group Inc.</t>
  </si>
  <si>
    <t>A1JS5R</t>
  </si>
  <si>
    <t>Rent-A-Center Inc</t>
  </si>
  <si>
    <t>Repligen Corp.</t>
  </si>
  <si>
    <t>Repros Therapeutics Inc.</t>
  </si>
  <si>
    <t>A1C7HN</t>
  </si>
  <si>
    <t>0,670$</t>
  </si>
  <si>
    <t>Republic Bancorp Inc</t>
  </si>
  <si>
    <t>Republic First Bancorp Inc</t>
  </si>
  <si>
    <t>Research Frontiers Inc.</t>
  </si>
  <si>
    <t>Resonant Inc</t>
  </si>
  <si>
    <t>A12AJM</t>
  </si>
  <si>
    <t>Resource America Inc</t>
  </si>
  <si>
    <t>9,780$</t>
  </si>
  <si>
    <t>Resources Connection Inc</t>
  </si>
  <si>
    <t>Retail Opportunity Investments Corp</t>
  </si>
  <si>
    <t>A0YC71</t>
  </si>
  <si>
    <t>Retrophin Inc.</t>
  </si>
  <si>
    <t>A1H61E</t>
  </si>
  <si>
    <t>Revance Therapeutics, Inc.</t>
  </si>
  <si>
    <t>A1XD3D</t>
  </si>
  <si>
    <t>Rewalk Robotics Ltd.</t>
  </si>
  <si>
    <t>A12BMB</t>
  </si>
  <si>
    <t>RF Industries Ltd</t>
  </si>
  <si>
    <t>RGC Resources Inc</t>
  </si>
  <si>
    <t>Ricebran Technologies</t>
  </si>
  <si>
    <t>Richardson Electronics Ltd</t>
  </si>
  <si>
    <t>Rigel Pharmaceutical Inc.</t>
  </si>
  <si>
    <t>Rightside Group Ltd</t>
  </si>
  <si>
    <t>A118QE</t>
  </si>
  <si>
    <t>RigNet, Inc.</t>
  </si>
  <si>
    <t>A1C2L3</t>
  </si>
  <si>
    <t>Ritter Pharmaceuticals Inc</t>
  </si>
  <si>
    <t>River Valley Bancorp</t>
  </si>
  <si>
    <t>34,320$</t>
  </si>
  <si>
    <t>Riverview Bancorp Inc</t>
  </si>
  <si>
    <t>RLJ Entertainment Inc</t>
  </si>
  <si>
    <t>RMG Networks Holding Corp</t>
  </si>
  <si>
    <t>A1W2U3</t>
  </si>
  <si>
    <t>Rock Creek Pharmaceuticals Inc</t>
  </si>
  <si>
    <t>A114XZ</t>
  </si>
  <si>
    <t>Rockwell Medical Inc.</t>
  </si>
  <si>
    <t>Rocky Brands Inc</t>
  </si>
  <si>
    <t>A0J2YF</t>
  </si>
  <si>
    <t>ROI Acquisition Corp II</t>
  </si>
  <si>
    <t>Roka Bioscience Inc</t>
  </si>
  <si>
    <t>A117X8</t>
  </si>
  <si>
    <t>0,650$</t>
  </si>
  <si>
    <t>Rosetta Genomics Ltd</t>
  </si>
  <si>
    <t>A0MMDG</t>
  </si>
  <si>
    <t>Ross Stores</t>
  </si>
  <si>
    <t>Royal Bancshares of Pennsylvania Inc</t>
  </si>
  <si>
    <t>4,520$</t>
  </si>
  <si>
    <t>Royal Gold</t>
  </si>
  <si>
    <t xml:space="preserve">Royce Focus Trust Shs </t>
  </si>
  <si>
    <t>RPX Corporation</t>
  </si>
  <si>
    <t>A1JACR</t>
  </si>
  <si>
    <t>10,993$</t>
  </si>
  <si>
    <t>RR Media Ltd</t>
  </si>
  <si>
    <t>A0LELF</t>
  </si>
  <si>
    <t>13,050$</t>
  </si>
  <si>
    <t>RTI Surgical Inc</t>
  </si>
  <si>
    <t>Rush Enterprises Inc</t>
  </si>
  <si>
    <t>Ruth's Hospitality Group Inc.</t>
  </si>
  <si>
    <t>A0F5JG</t>
  </si>
  <si>
    <t>Ruthigen Inc</t>
  </si>
  <si>
    <t>S &amp; T Bancorp Inc</t>
  </si>
  <si>
    <t>S&amp;W Seed Co</t>
  </si>
  <si>
    <t>A1C01Q</t>
  </si>
  <si>
    <t>Sabra Health Care REIT Inc</t>
  </si>
  <si>
    <t>Sabre Corp.</t>
  </si>
  <si>
    <t>A111QT</t>
  </si>
  <si>
    <t>SAExploration Holdings Inc</t>
  </si>
  <si>
    <t>A1W1KX</t>
  </si>
  <si>
    <t>Safety Insurance Group Inc</t>
  </si>
  <si>
    <t>Sage Therapeutics Inc.</t>
  </si>
  <si>
    <t>A117WF</t>
  </si>
  <si>
    <t>Saia Inc</t>
  </si>
  <si>
    <t>A0KDU8</t>
  </si>
  <si>
    <t>Sajan Inc</t>
  </si>
  <si>
    <t>5,820$</t>
  </si>
  <si>
    <t>Salem Media Group Inc</t>
  </si>
  <si>
    <t>Salisbury Bancorp Inc</t>
  </si>
  <si>
    <t>Sanderson Farms Inc</t>
  </si>
  <si>
    <t>Sandy Spring Bancorp Inc</t>
  </si>
  <si>
    <t>Sangamo Biosciences</t>
  </si>
  <si>
    <t>Sanmina Corp.</t>
  </si>
  <si>
    <t>A1JYVT</t>
  </si>
  <si>
    <t>Sapiens Internatl Corp. N.V.</t>
  </si>
  <si>
    <t>Sarepta Therapeutics Inc.</t>
  </si>
  <si>
    <t>A1J1BH</t>
  </si>
  <si>
    <t>SB Financial Group Inc</t>
  </si>
  <si>
    <t>Scansource Inc.</t>
  </si>
  <si>
    <t>SCHMITT INDS INC. ORE.</t>
  </si>
  <si>
    <t>Schnitzer Steel Inds Inc.</t>
  </si>
  <si>
    <t>Scholastic Corp</t>
  </si>
  <si>
    <t>Scientific Games Corp.</t>
  </si>
  <si>
    <t>SCYNEXIS Inc</t>
  </si>
  <si>
    <t>SeaChange International Inc.</t>
  </si>
  <si>
    <t>Seacoast Banking Corp of Florida</t>
  </si>
  <si>
    <t>A1W90J</t>
  </si>
  <si>
    <t>Seaenergy Maritime Hldgs Corp.</t>
  </si>
  <si>
    <t>A1JG31</t>
  </si>
  <si>
    <t>Seagate Technology PLC</t>
  </si>
  <si>
    <t>A1C08F</t>
  </si>
  <si>
    <t>Sears Canada Inc</t>
  </si>
  <si>
    <t>0,802$</t>
  </si>
  <si>
    <t>Sears Holding</t>
  </si>
  <si>
    <t>A0D9H0</t>
  </si>
  <si>
    <t>Sears Hometown and Outlet Stores Inc</t>
  </si>
  <si>
    <t>A1J3PZ</t>
  </si>
  <si>
    <t>SeaSpine Holdings Corp</t>
  </si>
  <si>
    <t>Seattle Genetics</t>
  </si>
  <si>
    <t>Second Sight Medical Products Inc.</t>
  </si>
  <si>
    <t>A12FMT</t>
  </si>
  <si>
    <t>Security National Financial Corp</t>
  </si>
  <si>
    <t>SEI Investments Company</t>
  </si>
  <si>
    <t>Select Bancorp Inc</t>
  </si>
  <si>
    <t>A1189K</t>
  </si>
  <si>
    <t>Selectica Inc</t>
  </si>
  <si>
    <t>A1CS7W</t>
  </si>
  <si>
    <t>Selective Insurance Group Inc</t>
  </si>
  <si>
    <t>Semler Scientific Inc</t>
  </si>
  <si>
    <t>A1XEZJ</t>
  </si>
  <si>
    <t>Semtech Corp</t>
  </si>
  <si>
    <t>Seneca Foods Corp</t>
  </si>
  <si>
    <t>Senomyx</t>
  </si>
  <si>
    <t>Sequential Brands Group Inc</t>
  </si>
  <si>
    <t>A1W6CB</t>
  </si>
  <si>
    <t>Seres Therapeutics Inc</t>
  </si>
  <si>
    <t>ServiceSource Corporation</t>
  </si>
  <si>
    <t>A1H78X</t>
  </si>
  <si>
    <t>ServisFirst Bancshares Inc</t>
  </si>
  <si>
    <t>A114HN</t>
  </si>
  <si>
    <t>Sevcon Inc</t>
  </si>
  <si>
    <t>A1JBUR</t>
  </si>
  <si>
    <t>21,970$</t>
  </si>
  <si>
    <t>Severn Bancorp Inc</t>
  </si>
  <si>
    <t>8,600$</t>
  </si>
  <si>
    <t>SFX Entertainment Inc</t>
  </si>
  <si>
    <t>A1W268</t>
  </si>
  <si>
    <t>0,013$</t>
  </si>
  <si>
    <t>Sharps Compliance Corp.</t>
  </si>
  <si>
    <t>A0RNRA</t>
  </si>
  <si>
    <t>SHENANDOAH TELECOMMUNI. CO.</t>
  </si>
  <si>
    <t>Shiloh Industries Inc</t>
  </si>
  <si>
    <t>Shire Pharmaceuticals</t>
  </si>
  <si>
    <t>Shoe Carnival Inc</t>
  </si>
  <si>
    <t>Shore Bancshares Inc</t>
  </si>
  <si>
    <t>Shutterfly Inc.</t>
  </si>
  <si>
    <t>A0LBNU</t>
  </si>
  <si>
    <t>SI Financial Group Inc</t>
  </si>
  <si>
    <t>Siebert Financial Corporation</t>
  </si>
  <si>
    <t>Sientra Inc</t>
  </si>
  <si>
    <t>A12EE3</t>
  </si>
  <si>
    <t>Sierra Bancorp</t>
  </si>
  <si>
    <t>Sierra Wireless</t>
  </si>
  <si>
    <t>Sify Ltd.</t>
  </si>
  <si>
    <t>Sigma Design</t>
  </si>
  <si>
    <t>Sigmatron International Inc</t>
  </si>
  <si>
    <t>Signature Bank</t>
  </si>
  <si>
    <t>A0B9ZR</t>
  </si>
  <si>
    <t>Signature Group Holdings Inc</t>
  </si>
  <si>
    <t>9,640$</t>
  </si>
  <si>
    <t>Silgan Holdings Inc.</t>
  </si>
  <si>
    <t>Silicom Ltd</t>
  </si>
  <si>
    <t>Silicon Laboratories</t>
  </si>
  <si>
    <t>Silicon Motion Technology Corp. (ADRs)</t>
  </si>
  <si>
    <t>A0ETU4</t>
  </si>
  <si>
    <t>Siliconware Precision</t>
  </si>
  <si>
    <t>8,473$</t>
  </si>
  <si>
    <t>Silvercrest Asset Management Group Inc</t>
  </si>
  <si>
    <t>Simmons First National Corp</t>
  </si>
  <si>
    <t>Simulations Plus Inc</t>
  </si>
  <si>
    <t>Sina</t>
  </si>
  <si>
    <t>Sinclair Broadcast Group Inc</t>
  </si>
  <si>
    <t>Sino Mercury Acquisition Corp</t>
  </si>
  <si>
    <t>Sino-Global Shipping Amer.Ltd.</t>
  </si>
  <si>
    <t>A0Q3QB</t>
  </si>
  <si>
    <t>Sinovac Biotech Ltd. Registered Shares DL -,001</t>
  </si>
  <si>
    <t>Sirius XM Holdings Inc.</t>
  </si>
  <si>
    <t>A1W8XE</t>
  </si>
  <si>
    <t>SITO MOBILE LTD DL-,001</t>
  </si>
  <si>
    <t>A14X16</t>
  </si>
  <si>
    <t>Sizmek Inc</t>
  </si>
  <si>
    <t>A1XD58</t>
  </si>
  <si>
    <t>3,900$</t>
  </si>
  <si>
    <t>Sky Solar Holdings Ltd. (ADRs)</t>
  </si>
  <si>
    <t>A12EW5</t>
  </si>
  <si>
    <t>Skyline Medical Inc</t>
  </si>
  <si>
    <t>7,350$</t>
  </si>
  <si>
    <t>Skywest Inc</t>
  </si>
  <si>
    <t>Skyworks Solutions Inc.</t>
  </si>
  <si>
    <t>SLM Corp</t>
  </si>
  <si>
    <t>A0J20B</t>
  </si>
  <si>
    <t>A0Q66D</t>
  </si>
  <si>
    <t>50,020$</t>
  </si>
  <si>
    <t>SLM Corp. Registered Shares DL -,20</t>
  </si>
  <si>
    <t>SmartPros Ltd</t>
  </si>
  <si>
    <t>Smith Micro Software Inc</t>
  </si>
  <si>
    <t>SMTC Corp</t>
  </si>
  <si>
    <t>A0DKQT</t>
  </si>
  <si>
    <t>SMTP Inc</t>
  </si>
  <si>
    <t>A1XA9R</t>
  </si>
  <si>
    <t>4,250$</t>
  </si>
  <si>
    <t>Snyder's-Lance Inc</t>
  </si>
  <si>
    <t>49,795$</t>
  </si>
  <si>
    <t>SodaStream International Ltd.</t>
  </si>
  <si>
    <t>A1C8V8</t>
  </si>
  <si>
    <t>Sohu.com</t>
  </si>
  <si>
    <t>36,249$</t>
  </si>
  <si>
    <t>Solar Capital Ltd.</t>
  </si>
  <si>
    <t>A0RGYK</t>
  </si>
  <si>
    <t>Solar Senior Capital Ltd.</t>
  </si>
  <si>
    <t>A1H82J</t>
  </si>
  <si>
    <t>Solar3D Inc</t>
  </si>
  <si>
    <t>A1C7LY</t>
  </si>
  <si>
    <t>3,180$</t>
  </si>
  <si>
    <t>SolarEdge Technologies Inc</t>
  </si>
  <si>
    <t>A14QVM</t>
  </si>
  <si>
    <t>Sonic Corp.</t>
  </si>
  <si>
    <t>Sonic Foundry Inc</t>
  </si>
  <si>
    <t>A0YD82</t>
  </si>
  <si>
    <t>Sonus Networks, Inc.</t>
  </si>
  <si>
    <t>Sophiris Bio</t>
  </si>
  <si>
    <t>A1W39X</t>
  </si>
  <si>
    <t>Sorl Auto Parts Inc.</t>
  </si>
  <si>
    <t>A0JLYJ</t>
  </si>
  <si>
    <t>Sorrento Therapeutics Inc.</t>
  </si>
  <si>
    <t>A1W8DY</t>
  </si>
  <si>
    <t>Sotherly Hotels Inc</t>
  </si>
  <si>
    <t>A1T9NK</t>
  </si>
  <si>
    <t>Sound Financial Bancorp Inc</t>
  </si>
  <si>
    <t>South State Corp</t>
  </si>
  <si>
    <t>A116V6</t>
  </si>
  <si>
    <t>Southcoast Financial Corp</t>
  </si>
  <si>
    <t>Southern First Bancshares Inc</t>
  </si>
  <si>
    <t>A0MWJ6</t>
  </si>
  <si>
    <t>Southern Missouri Bancorp Inc</t>
  </si>
  <si>
    <t>Southern National Bancorp of Virginia Inc</t>
  </si>
  <si>
    <t>A0LEF1</t>
  </si>
  <si>
    <t>Southside Bancshares Inc</t>
  </si>
  <si>
    <t>Southwest Bancorp Inc Oklahoma</t>
  </si>
  <si>
    <t>28,450$</t>
  </si>
  <si>
    <t>SP Plus Corp</t>
  </si>
  <si>
    <t>A1W90C</t>
  </si>
  <si>
    <t>Span-America Medical Systems Inc</t>
  </si>
  <si>
    <t>29,990$</t>
  </si>
  <si>
    <t>SPAR Group Inc</t>
  </si>
  <si>
    <t>Spark Energy Inc</t>
  </si>
  <si>
    <t>Spark Therapeutics Inc.</t>
  </si>
  <si>
    <t>A12HQS</t>
  </si>
  <si>
    <t>Spartan Motors Inc</t>
  </si>
  <si>
    <t>SpartanNash Co.</t>
  </si>
  <si>
    <t>A115BY</t>
  </si>
  <si>
    <t>Spectrum Pharmaceuticals Inc.</t>
  </si>
  <si>
    <t>Spirit Airlines Inc.</t>
  </si>
  <si>
    <t>A1CX36</t>
  </si>
  <si>
    <t>Splunk Inc.</t>
  </si>
  <si>
    <t>A1JV4H</t>
  </si>
  <si>
    <t>Spok Holdings Inc</t>
  </si>
  <si>
    <t>Sportsman's Warehouse Holdings Inc</t>
  </si>
  <si>
    <t>Sprouts Farmers Market Inc.</t>
  </si>
  <si>
    <t>A1W2Q4</t>
  </si>
  <si>
    <t>SPS Commerce Inc.</t>
  </si>
  <si>
    <t>A1CW7W</t>
  </si>
  <si>
    <t>Square 1 Financial Inc</t>
  </si>
  <si>
    <t>A110S4</t>
  </si>
  <si>
    <t>26,320$</t>
  </si>
  <si>
    <t>SS&amp;C Technologies Holdings, Inc.</t>
  </si>
  <si>
    <t>A1CV38</t>
  </si>
  <si>
    <t>STAAR SURGICAL CO.</t>
  </si>
  <si>
    <t>Stamps.com</t>
  </si>
  <si>
    <t>A0BM1V</t>
  </si>
  <si>
    <t>Stanley Furniture Inc</t>
  </si>
  <si>
    <t>Starbucks Corporation</t>
  </si>
  <si>
    <t>Starz</t>
  </si>
  <si>
    <t>State Auto Financial Corp</t>
  </si>
  <si>
    <t>State Bank Financial Corp</t>
  </si>
  <si>
    <t>A1JJWA</t>
  </si>
  <si>
    <t>SteadyMed Ltd</t>
  </si>
  <si>
    <t>Stealthgas Inc.</t>
  </si>
  <si>
    <t>A0HFYU</t>
  </si>
  <si>
    <t>Steel Dynamics</t>
  </si>
  <si>
    <t>Steel Excel Inc</t>
  </si>
  <si>
    <t>16,330$</t>
  </si>
  <si>
    <t>Stein Mart Inc</t>
  </si>
  <si>
    <t>Steiner Leisure Ltd</t>
  </si>
  <si>
    <t>62,730$</t>
  </si>
  <si>
    <t>Stemline Therapeutics Inc.</t>
  </si>
  <si>
    <t>A1KCL6</t>
  </si>
  <si>
    <t>Stereotaxis Inc.</t>
  </si>
  <si>
    <t>A1J09L</t>
  </si>
  <si>
    <t>Stericycle Inc.</t>
  </si>
  <si>
    <t>Sterling Construction Inc</t>
  </si>
  <si>
    <t>Steven Madden</t>
  </si>
  <si>
    <t>Stewardship Financial Corp</t>
  </si>
  <si>
    <t>A0MNSS</t>
  </si>
  <si>
    <t>Stock Building Supply Holdings Inc</t>
  </si>
  <si>
    <t>A1W30D</t>
  </si>
  <si>
    <t>Stock Yards Bancorp Inc</t>
  </si>
  <si>
    <t>A1120S</t>
  </si>
  <si>
    <t>StoneCastle Financial Corp</t>
  </si>
  <si>
    <t>A1W8HT</t>
  </si>
  <si>
    <t>Stonegate Bank (FL)</t>
  </si>
  <si>
    <t>51,620$</t>
  </si>
  <si>
    <t>Stratasys Ltd.</t>
  </si>
  <si>
    <t>A1J5UR</t>
  </si>
  <si>
    <t>Strattec Security Corp</t>
  </si>
  <si>
    <t>Stratus Properties Inc</t>
  </si>
  <si>
    <t>Strayer Education Incorporated</t>
  </si>
  <si>
    <t>Streamline Health Solutions Inc</t>
  </si>
  <si>
    <t>A0J3YQ</t>
  </si>
  <si>
    <t>Student Transportation Inc</t>
  </si>
  <si>
    <t>7,494$</t>
  </si>
  <si>
    <t>Sucampo Pharmaceuticals Inc.</t>
  </si>
  <si>
    <t>A0KEZN</t>
  </si>
  <si>
    <t>18,013$</t>
  </si>
  <si>
    <t>Suffolk Bancorp</t>
  </si>
  <si>
    <t>40,410$</t>
  </si>
  <si>
    <t>Summer Infant Inc</t>
  </si>
  <si>
    <t>A0MMJ3</t>
  </si>
  <si>
    <t>Summit Financial Group Inc</t>
  </si>
  <si>
    <t>A0DQF1</t>
  </si>
  <si>
    <t>Summit State Bank Rohnert</t>
  </si>
  <si>
    <t>A0KD1W</t>
  </si>
  <si>
    <t>Summit Therapeu Shs Sponsored American Deposit Receipt Repr 5 Shs</t>
  </si>
  <si>
    <t>11,910$</t>
  </si>
  <si>
    <t>Sun Hydraulics Incorporated</t>
  </si>
  <si>
    <t>SunOpta Inc. Registered Shares o.N.</t>
  </si>
  <si>
    <t>Sunpower Corp.</t>
  </si>
  <si>
    <t>A1JNM7</t>
  </si>
  <si>
    <t>Sunrun Inc</t>
  </si>
  <si>
    <t>Sunshine Bancorp Inc</t>
  </si>
  <si>
    <t>22,940$</t>
  </si>
  <si>
    <t>Super Micro Computer Inc.</t>
  </si>
  <si>
    <t>A0MKJF</t>
  </si>
  <si>
    <t>SuperCom Ltd.</t>
  </si>
  <si>
    <t>Superior Uniform Group Inc</t>
  </si>
  <si>
    <t>Supernus Pharmaceuticals Inc.</t>
  </si>
  <si>
    <t>A1JX3U</t>
  </si>
  <si>
    <t>Surgical Care Affiliates Inc</t>
  </si>
  <si>
    <t>A1W7EB</t>
  </si>
  <si>
    <t>Surmodics Inc</t>
  </si>
  <si>
    <t>Sussex Bancorp</t>
  </si>
  <si>
    <t>A0LCPL</t>
  </si>
  <si>
    <t>SVB Capital Trust II</t>
  </si>
  <si>
    <t>A0RMR2</t>
  </si>
  <si>
    <t>SVB Financial Group</t>
  </si>
  <si>
    <t>Sykes Enterprises Inc</t>
  </si>
  <si>
    <t>Symantec</t>
  </si>
  <si>
    <t>Symmetry Surgical Inc</t>
  </si>
  <si>
    <t>A12GD8</t>
  </si>
  <si>
    <t>13,180$</t>
  </si>
  <si>
    <t>Synacor</t>
  </si>
  <si>
    <t>A1JQKQ</t>
  </si>
  <si>
    <t>Synalloy Corp</t>
  </si>
  <si>
    <t>Synaptics Inc.</t>
  </si>
  <si>
    <t>Synchronoss Technologies, Inc.</t>
  </si>
  <si>
    <t>A0J2QD</t>
  </si>
  <si>
    <t>6,545$</t>
  </si>
  <si>
    <t>Synergetics USA Inc</t>
  </si>
  <si>
    <t>A0F6VG</t>
  </si>
  <si>
    <t>Synergy Pharmaceuticals Inc.</t>
  </si>
  <si>
    <t>A1JQT3</t>
  </si>
  <si>
    <t>Synopsys</t>
  </si>
  <si>
    <t>Syntel Inc.</t>
  </si>
  <si>
    <t>Sypris Solutions Inc</t>
  </si>
  <si>
    <t>T Rowe Price Group Inc</t>
  </si>
  <si>
    <t>T2 Biosystems Inc</t>
  </si>
  <si>
    <t>Taitron Components Inc</t>
  </si>
  <si>
    <t>Take-Two Interaktive Software</t>
  </si>
  <si>
    <t>Talmer Bancorp Inc</t>
  </si>
  <si>
    <t>A1XB91</t>
  </si>
  <si>
    <t>23,260$</t>
  </si>
  <si>
    <t>Tandy Leather Factory Inc</t>
  </si>
  <si>
    <t>A0F5EF</t>
  </si>
  <si>
    <t>Tangoe Inc</t>
  </si>
  <si>
    <t>A1CXGC</t>
  </si>
  <si>
    <t>6,350$</t>
  </si>
  <si>
    <t>Tantech Holdings Ltd</t>
  </si>
  <si>
    <t>Tarena International Inc. (ADRs)</t>
  </si>
  <si>
    <t>A1XF1L</t>
  </si>
  <si>
    <t>Targacept Inc</t>
  </si>
  <si>
    <t>TAT Technologies Ltd</t>
  </si>
  <si>
    <t>Taylor Devices Inc</t>
  </si>
  <si>
    <t>TCP Capital Corp</t>
  </si>
  <si>
    <t>A1JW9Z</t>
  </si>
  <si>
    <t>TearLab Corp</t>
  </si>
  <si>
    <t>A1CYKD</t>
  </si>
  <si>
    <t>Tech Data Corp.</t>
  </si>
  <si>
    <t>Techne Corp</t>
  </si>
  <si>
    <t>Technical Communications Corp</t>
  </si>
  <si>
    <t>TechTarget Inc.</t>
  </si>
  <si>
    <t>A0MRMK</t>
  </si>
  <si>
    <t>Tecnoglass Inc</t>
  </si>
  <si>
    <t>A1XBE8</t>
  </si>
  <si>
    <t>8,490$</t>
  </si>
  <si>
    <t>Tecogen Inc.</t>
  </si>
  <si>
    <t>A114T5</t>
  </si>
  <si>
    <t>Tecumseh Products Co</t>
  </si>
  <si>
    <t>A113JH</t>
  </si>
  <si>
    <t>4,990$</t>
  </si>
  <si>
    <t>Telecommunication Systems Inc</t>
  </si>
  <si>
    <t>TeleNav, Inc.</t>
  </si>
  <si>
    <t>A0YEVQ</t>
  </si>
  <si>
    <t>Teletech Holdings Inc</t>
  </si>
  <si>
    <t>Tenax Therapeutics Inc.</t>
  </si>
  <si>
    <t>A12B3H</t>
  </si>
  <si>
    <t>0,241$</t>
  </si>
  <si>
    <t>TERRAFORM GLOBAL INC.</t>
  </si>
  <si>
    <t>A14W46</t>
  </si>
  <si>
    <t>Terrapin 3 Acquisition Corp</t>
  </si>
  <si>
    <t>10,050$</t>
  </si>
  <si>
    <t>9,800$</t>
  </si>
  <si>
    <t>Territorial Bancorp Inc.</t>
  </si>
  <si>
    <t>A0X9Y8</t>
  </si>
  <si>
    <t>Tesaro</t>
  </si>
  <si>
    <t>A1J0WH</t>
  </si>
  <si>
    <t>Tesco Corp.</t>
  </si>
  <si>
    <t>Tesla Motors Inc.</t>
  </si>
  <si>
    <t>A1CX3T</t>
  </si>
  <si>
    <t>Tessco Technologies Inc</t>
  </si>
  <si>
    <t>Tetra Tech</t>
  </si>
  <si>
    <t>Tetraphase Pharmaceuticals</t>
  </si>
  <si>
    <t>A1JY3E</t>
  </si>
  <si>
    <t>Texas Capital Bancshares Inc</t>
  </si>
  <si>
    <t>Texas Instruments</t>
  </si>
  <si>
    <t>Texas Roadhouse Inc.</t>
  </si>
  <si>
    <t>A0DKNQ</t>
  </si>
  <si>
    <t>TFS Financial Corp</t>
  </si>
  <si>
    <t>A0MQV6</t>
  </si>
  <si>
    <t>TG Therapeutics Inc.</t>
  </si>
  <si>
    <t>A1JXW7</t>
  </si>
  <si>
    <t>The Children's Place Inc.</t>
  </si>
  <si>
    <t>The Eastern Co</t>
  </si>
  <si>
    <t>The Finish Line Inc.</t>
  </si>
  <si>
    <t>13,496$</t>
  </si>
  <si>
    <t>The Joint Corp</t>
  </si>
  <si>
    <t>A12FCC</t>
  </si>
  <si>
    <t>The Madison Square Garden Co</t>
  </si>
  <si>
    <t>The ONE Group Hospitality Inc</t>
  </si>
  <si>
    <t>The Wendy's Co</t>
  </si>
  <si>
    <t>A1JB8H</t>
  </si>
  <si>
    <t>The9</t>
  </si>
  <si>
    <t>A0DNY7</t>
  </si>
  <si>
    <t>0,372$</t>
  </si>
  <si>
    <t>Theravance Biopharma Inc</t>
  </si>
  <si>
    <t>TheStreet.com</t>
  </si>
  <si>
    <t>THL Credit Inc</t>
  </si>
  <si>
    <t>A1CXSA</t>
  </si>
  <si>
    <t>THT Heat Transfer Technology Inc</t>
  </si>
  <si>
    <t>A1C197</t>
  </si>
  <si>
    <t>TICC Capital Corp</t>
  </si>
  <si>
    <t>6,080$</t>
  </si>
  <si>
    <t>Tile Shop Holdings Inc.</t>
  </si>
  <si>
    <t>A1J294</t>
  </si>
  <si>
    <t>Till Capital Ltd</t>
  </si>
  <si>
    <t>Timberland Bancorp Inc</t>
  </si>
  <si>
    <t>Tiptree Financial Inc</t>
  </si>
  <si>
    <t>A1W15L</t>
  </si>
  <si>
    <t>6,950$</t>
  </si>
  <si>
    <t>Titan Machinery Inc</t>
  </si>
  <si>
    <t>A0M8F2</t>
  </si>
  <si>
    <t>Top Image Systems Ltd.</t>
  </si>
  <si>
    <t>TOR Minerals International Inc</t>
  </si>
  <si>
    <t>A1CS6E</t>
  </si>
  <si>
    <t>Torchlight Energy Resources Inc</t>
  </si>
  <si>
    <t>Tower Semiconductor Ltd.</t>
  </si>
  <si>
    <t>Towerstream Corp</t>
  </si>
  <si>
    <t>A0MUF6</t>
  </si>
  <si>
    <t>2,250$</t>
  </si>
  <si>
    <t>Town Sports International Holdings Inc.</t>
  </si>
  <si>
    <t>A0F6JY</t>
  </si>
  <si>
    <t>Towne Bank</t>
  </si>
  <si>
    <t>A0CA4B</t>
  </si>
  <si>
    <t>TRACON Pharmaceuticals Inc.</t>
  </si>
  <si>
    <t>A14NHZ</t>
  </si>
  <si>
    <t>Tractor Supply Co.</t>
  </si>
  <si>
    <t>Trade Street Residential Inc</t>
  </si>
  <si>
    <t>A1H72X</t>
  </si>
  <si>
    <t>6,790$</t>
  </si>
  <si>
    <t>Trans World Entertainment Corp</t>
  </si>
  <si>
    <t>Transact Technologies Incorporated</t>
  </si>
  <si>
    <t>Transcat Inc</t>
  </si>
  <si>
    <t>Transglobe Energy Corp.</t>
  </si>
  <si>
    <t>Transition Therapeutics Inc.</t>
  </si>
  <si>
    <t>A0MWYE</t>
  </si>
  <si>
    <t>Travelzoo Inc.</t>
  </si>
  <si>
    <t>A1W8DE</t>
  </si>
  <si>
    <t>Trevena</t>
  </si>
  <si>
    <t>A1XDSL</t>
  </si>
  <si>
    <t>Trico Bancshares</t>
  </si>
  <si>
    <t>Trillium Therapeutics Inc.</t>
  </si>
  <si>
    <t>A12FG3</t>
  </si>
  <si>
    <t>TriMas Corp</t>
  </si>
  <si>
    <t>A0MSDG</t>
  </si>
  <si>
    <t>Trimble Inc.</t>
  </si>
  <si>
    <t>Trinity Biotech ADR</t>
  </si>
  <si>
    <t>A0ET3S</t>
  </si>
  <si>
    <t>Tripadvisor Inc.</t>
  </si>
  <si>
    <t>A1JRLK</t>
  </si>
  <si>
    <t>TriState Capital Holdings Inc</t>
  </si>
  <si>
    <t>A1WYUJ</t>
  </si>
  <si>
    <t>Triumph Bancorp Inc</t>
  </si>
  <si>
    <t>A12E8S</t>
  </si>
  <si>
    <t>TriVascular Technologies Inc</t>
  </si>
  <si>
    <t>A1112Z</t>
  </si>
  <si>
    <t>5,870$</t>
  </si>
  <si>
    <t>TrovaGene Inc</t>
  </si>
  <si>
    <t>TrovaGene Inc.</t>
  </si>
  <si>
    <t>A1JY4B</t>
  </si>
  <si>
    <t>0,224$</t>
  </si>
  <si>
    <t>TrueCar Inc.</t>
  </si>
  <si>
    <t>A1132L</t>
  </si>
  <si>
    <t>Truett-Hurst Inc</t>
  </si>
  <si>
    <t>Trustco Bank Corp N Y</t>
  </si>
  <si>
    <t>Trustmark Corp</t>
  </si>
  <si>
    <t>TSR Inc</t>
  </si>
  <si>
    <t>A0YGXB</t>
  </si>
  <si>
    <t>TTM Technologies Inc.</t>
  </si>
  <si>
    <t>Tucows Inc.</t>
  </si>
  <si>
    <t>A1XBJS</t>
  </si>
  <si>
    <t>Tuesday Morning Corp.</t>
  </si>
  <si>
    <t>Tuniu Corp.</t>
  </si>
  <si>
    <t>A1128G</t>
  </si>
  <si>
    <t>Turtle Beach Corp</t>
  </si>
  <si>
    <t>A115AJ</t>
  </si>
  <si>
    <t>Twin Disc Inc</t>
  </si>
  <si>
    <t>Two River Bancorp</t>
  </si>
  <si>
    <t>19,050$</t>
  </si>
  <si>
    <t>UBIC Shs Sponsored American Deposit Share Repr 2 Shs</t>
  </si>
  <si>
    <t>15,010$</t>
  </si>
  <si>
    <t>Ubiquiti Networks Inc.</t>
  </si>
  <si>
    <t>A1JL1Y</t>
  </si>
  <si>
    <t>UFP Technologies Inc</t>
  </si>
  <si>
    <t>Ulta Beauty Inc.</t>
  </si>
  <si>
    <t>A0M240</t>
  </si>
  <si>
    <t>Ultimate Software Grp. Inc.</t>
  </si>
  <si>
    <t>Ultra Clean Holdings Inc.</t>
  </si>
  <si>
    <t>A0B9LA</t>
  </si>
  <si>
    <t>Ultragenyx Pharmaceutical Inc.</t>
  </si>
  <si>
    <t>A1XCY0</t>
  </si>
  <si>
    <t>ULTRALIFE CORP</t>
  </si>
  <si>
    <t>Ultratech Inc</t>
  </si>
  <si>
    <t>UMB Financial Corp</t>
  </si>
  <si>
    <t>Umpqua Holdings</t>
  </si>
  <si>
    <t>Unico American Corp</t>
  </si>
  <si>
    <t>Union Bankshares Corp</t>
  </si>
  <si>
    <t>A11219</t>
  </si>
  <si>
    <t>Union Bankshares Inc (VT)</t>
  </si>
  <si>
    <t>A0EAFD</t>
  </si>
  <si>
    <t>Uniqure</t>
  </si>
  <si>
    <t>A1XDTV</t>
  </si>
  <si>
    <t>United Bancorp Inc Ohio</t>
  </si>
  <si>
    <t>United Bancshares Inc</t>
  </si>
  <si>
    <t>United Bankshares Inc (W Va)</t>
  </si>
  <si>
    <t>United Community Bancorp</t>
  </si>
  <si>
    <t>United Community Banks Inc</t>
  </si>
  <si>
    <t>A1JB5Q</t>
  </si>
  <si>
    <t>United Community Financial Corp</t>
  </si>
  <si>
    <t>United Development Funding IV</t>
  </si>
  <si>
    <t>A11569</t>
  </si>
  <si>
    <t>United Fire Group Inc</t>
  </si>
  <si>
    <t>A1JTQU</t>
  </si>
  <si>
    <t>United Insurance Holdings Corp</t>
  </si>
  <si>
    <t>A1KAG3</t>
  </si>
  <si>
    <t>United Natural Foods Inc.</t>
  </si>
  <si>
    <t>United Security Bancshares</t>
  </si>
  <si>
    <t>United Security Bancshares Inc</t>
  </si>
  <si>
    <t>10,470$</t>
  </si>
  <si>
    <t>United Therapeutics</t>
  </si>
  <si>
    <t>United-Guardian Inc</t>
  </si>
  <si>
    <t>Unity Bancorp Inc</t>
  </si>
  <si>
    <t>Universal Display</t>
  </si>
  <si>
    <t>Universal Electronics Inc</t>
  </si>
  <si>
    <t>Universal Forest Products Inc.</t>
  </si>
  <si>
    <t>Universal Stainless &amp; Alloy Products Inc</t>
  </si>
  <si>
    <t>Universal Truckload Services Inc</t>
  </si>
  <si>
    <t>A0D8FG</t>
  </si>
  <si>
    <t>Univest Corp of Pennsylvania</t>
  </si>
  <si>
    <t>Upland Software Inc</t>
  </si>
  <si>
    <t>Urban Outfitters Inc. Registered Shares DL -,0001</t>
  </si>
  <si>
    <t>US Auto Parts Network Inc</t>
  </si>
  <si>
    <t>US Concrete</t>
  </si>
  <si>
    <t>A1C5C2</t>
  </si>
  <si>
    <t>US Ecology Inc.</t>
  </si>
  <si>
    <t>A1CS69</t>
  </si>
  <si>
    <t>US Global Investors Inc</t>
  </si>
  <si>
    <t>US Lime &amp; Minerals Inc</t>
  </si>
  <si>
    <t>Usa Technologies Inc</t>
  </si>
  <si>
    <t>A0YC3B</t>
  </si>
  <si>
    <t>USA TECHS INC. O.N.</t>
  </si>
  <si>
    <t>A0JDMK</t>
  </si>
  <si>
    <t>USA Truck Inc</t>
  </si>
  <si>
    <t>USMD Holdings Inc</t>
  </si>
  <si>
    <t>22,640$</t>
  </si>
  <si>
    <t>Utah Medical Products Inc</t>
  </si>
  <si>
    <t>UTI Worldwide Inc</t>
  </si>
  <si>
    <t>7,090$</t>
  </si>
  <si>
    <t>UTSTARCOM HLDGS DL-,00375</t>
  </si>
  <si>
    <t>A1T7F9</t>
  </si>
  <si>
    <t xml:space="preserve">Validea Mkt Lg Shs </t>
  </si>
  <si>
    <t>Value Line Inc</t>
  </si>
  <si>
    <t>VANDA PHARMAC.INC.</t>
  </si>
  <si>
    <t>A0JJT3</t>
  </si>
  <si>
    <t>Vanguard Asset Allc Shs Short-Term Inflation-Protected Secs Index Fund ETF</t>
  </si>
  <si>
    <t>A1KB0R</t>
  </si>
  <si>
    <t>Vanguard Natural Resources LLC</t>
  </si>
  <si>
    <t>2,260$</t>
  </si>
  <si>
    <t>A12G19</t>
  </si>
  <si>
    <t>Vapor Corp</t>
  </si>
  <si>
    <t>12,400$</t>
  </si>
  <si>
    <t>Varonis Systems Inc</t>
  </si>
  <si>
    <t>Vasco Data Security Intl. Inc.</t>
  </si>
  <si>
    <t>21,825$</t>
  </si>
  <si>
    <t>Vascular Biogenics Ltd</t>
  </si>
  <si>
    <t>A119YE</t>
  </si>
  <si>
    <t>Vascular Solutions</t>
  </si>
  <si>
    <t>VBI Vaccines Inc</t>
  </si>
  <si>
    <t>Veeco Instruments</t>
  </si>
  <si>
    <t>Vera Bradley, Inc.</t>
  </si>
  <si>
    <t>A1C7RU</t>
  </si>
  <si>
    <t>Veracyte Inc</t>
  </si>
  <si>
    <t>A1W7EA</t>
  </si>
  <si>
    <t>Verastem Inc.</t>
  </si>
  <si>
    <t>A1JTPU</t>
  </si>
  <si>
    <t>Vericel Corp.</t>
  </si>
  <si>
    <t>A12FU4</t>
  </si>
  <si>
    <t>Verint Systems Inc.</t>
  </si>
  <si>
    <t>Verisign</t>
  </si>
  <si>
    <t>Verisk Analytics Inc.</t>
  </si>
  <si>
    <t>A0YA2M</t>
  </si>
  <si>
    <t>Veritex Holdings Inc</t>
  </si>
  <si>
    <t>Vermillion Inc</t>
  </si>
  <si>
    <t>A0NFQV</t>
  </si>
  <si>
    <t>Versartis Inc</t>
  </si>
  <si>
    <t>Vertex</t>
  </si>
  <si>
    <t>Vertex Energy Inc</t>
  </si>
  <si>
    <t>A0RM7P</t>
  </si>
  <si>
    <t>Vestin Realty Mortgage II Inc</t>
  </si>
  <si>
    <t>Vgd Rsl2000 Grw Shs ETF</t>
  </si>
  <si>
    <t>Vgd Rsl2000 Ind Shs ETF</t>
  </si>
  <si>
    <t>A1C41W</t>
  </si>
  <si>
    <t>Vgd Rsl3000 Ind Shs ETF</t>
  </si>
  <si>
    <t>Vgd Rus1000 Ind Shs ETF</t>
  </si>
  <si>
    <t>Viacom Inc.</t>
  </si>
  <si>
    <t>A0HM1Q</t>
  </si>
  <si>
    <t>Viacom Inc. Reg. Shares Class A DL -,001</t>
  </si>
  <si>
    <t>A0H0K7</t>
  </si>
  <si>
    <t>Viasat Inc</t>
  </si>
  <si>
    <t>Vicor Corp</t>
  </si>
  <si>
    <t>Vident Financl Shs Core US Bond Strategy ETF</t>
  </si>
  <si>
    <t>Vident Financl Shs Core US Equity ETF</t>
  </si>
  <si>
    <t>Vident Financl Shs International Equity Fund</t>
  </si>
  <si>
    <t>Videocon d2h Shs American Deposit Share Repr 4 Shs</t>
  </si>
  <si>
    <t>A14Q00</t>
  </si>
  <si>
    <t>Viking Therapeutics Inc</t>
  </si>
  <si>
    <t>Village Super Market Inc</t>
  </si>
  <si>
    <t>Viper Energy Partners LP</t>
  </si>
  <si>
    <t>A1158P</t>
  </si>
  <si>
    <t>Virco Manufacturing Corp</t>
  </si>
  <si>
    <t>Virtu Financial Inc</t>
  </si>
  <si>
    <t>VirtualScopics Inc</t>
  </si>
  <si>
    <t>4,040$</t>
  </si>
  <si>
    <t>Virtus Investment Partners, Inc.</t>
  </si>
  <si>
    <t>A0RK8G</t>
  </si>
  <si>
    <t>Virtusa Corp</t>
  </si>
  <si>
    <t>A0MRML</t>
  </si>
  <si>
    <t>Vision Sciences Inc (Del.)</t>
  </si>
  <si>
    <t>1,460$</t>
  </si>
  <si>
    <t>Vitae Pharmaceuticals Inc.</t>
  </si>
  <si>
    <t>A12CSS</t>
  </si>
  <si>
    <t>21,000$</t>
  </si>
  <si>
    <t>Vital Therapies</t>
  </si>
  <si>
    <t>A11047</t>
  </si>
  <si>
    <t>Vivus</t>
  </si>
  <si>
    <t xml:space="preserve">Vn Em Mks Gv Ix Shs </t>
  </si>
  <si>
    <t>A1W7AP</t>
  </si>
  <si>
    <t>Vn Gl exUS REId Shs ETF</t>
  </si>
  <si>
    <t>A1JZHF</t>
  </si>
  <si>
    <t>Vn Tl Int StkId Shs ETF</t>
  </si>
  <si>
    <t>A1JZHG</t>
  </si>
  <si>
    <t xml:space="preserve">Vng ST Corp Bd Shs </t>
  </si>
  <si>
    <t>A1CVQC</t>
  </si>
  <si>
    <t>Vngd IT Corp Bd Shs ETF</t>
  </si>
  <si>
    <t>A1H8PP</t>
  </si>
  <si>
    <t>Vngd IT Govt Bd Shs ETF</t>
  </si>
  <si>
    <t xml:space="preserve">Vngd LT Corp Bd Shs </t>
  </si>
  <si>
    <t>A1JN0A</t>
  </si>
  <si>
    <t xml:space="preserve">Vngd LT Gov Bd Shs </t>
  </si>
  <si>
    <t xml:space="preserve">Vngd MtgBck Sec Shs </t>
  </si>
  <si>
    <t>A1JZGJ</t>
  </si>
  <si>
    <t>Vngd Rus1000 Gr Shs ETF</t>
  </si>
  <si>
    <t xml:space="preserve">Vngd ST Gov Bd Shs </t>
  </si>
  <si>
    <t>Vngrd Charlotte Shs Total International Bond Index ETF</t>
  </si>
  <si>
    <t>A1W2QJ</t>
  </si>
  <si>
    <t>Vodafone Group PLC (ADRs)</t>
  </si>
  <si>
    <t>A1XD9Z</t>
  </si>
  <si>
    <t>VOXX International Corp.</t>
  </si>
  <si>
    <t>A1JQ58</t>
  </si>
  <si>
    <t>VR 1000 Val Idx Shs ETF</t>
  </si>
  <si>
    <t>VR 2000 Val Idx Shs ETF</t>
  </si>
  <si>
    <t>VSE Corp</t>
  </si>
  <si>
    <t>vTv Therapeutics Inc</t>
  </si>
  <si>
    <t>A14XHJ</t>
  </si>
  <si>
    <t>Vuzix Corporation</t>
  </si>
  <si>
    <t>A1KCVK</t>
  </si>
  <si>
    <t>Washington Federal Inc</t>
  </si>
  <si>
    <t>Washington Trust Bancorp</t>
  </si>
  <si>
    <t>WashingtonFirst Bankshares Inc</t>
  </si>
  <si>
    <t>A1KA7B</t>
  </si>
  <si>
    <t>34,260$</t>
  </si>
  <si>
    <t>Waterstone Financial Inc</t>
  </si>
  <si>
    <t>A1XCHS</t>
  </si>
  <si>
    <t>Wayne Savings Bancshares Inc</t>
  </si>
  <si>
    <t>Wayside Technology Group Inc. Registered Shares DL -,01</t>
  </si>
  <si>
    <t>A0KFCZ</t>
  </si>
  <si>
    <t>WD-40 Co.</t>
  </si>
  <si>
    <t>Weibo Corp. (ADRs)</t>
  </si>
  <si>
    <t>A110V7</t>
  </si>
  <si>
    <t>Wellesley Bancorp Inc</t>
  </si>
  <si>
    <t>Werner Enterprises Inc</t>
  </si>
  <si>
    <t>Wesbanco Inc</t>
  </si>
  <si>
    <t>West Bancorp inc</t>
  </si>
  <si>
    <t>West Corporation</t>
  </si>
  <si>
    <t>A0YHE3</t>
  </si>
  <si>
    <t>Westamerica Bancorporation</t>
  </si>
  <si>
    <t>Westbury Bancorp Inc</t>
  </si>
  <si>
    <t>19,860$</t>
  </si>
  <si>
    <t>Westell Technologies Inc</t>
  </si>
  <si>
    <t>Western Digital</t>
  </si>
  <si>
    <t>Westfield Financial Inc</t>
  </si>
  <si>
    <t>A0LGZV</t>
  </si>
  <si>
    <t>7,900$</t>
  </si>
  <si>
    <t>Westmoreland Coal Co.</t>
  </si>
  <si>
    <t>0,203$</t>
  </si>
  <si>
    <t>Westport Fuel Systems Inc.</t>
  </si>
  <si>
    <t>A0Q67T</t>
  </si>
  <si>
    <t>Weyco Group Inc</t>
  </si>
  <si>
    <t>Wheeler Real Estate Investment Trust Inc.</t>
  </si>
  <si>
    <t>A1J8P7</t>
  </si>
  <si>
    <t>4,150$</t>
  </si>
  <si>
    <t>WhiteHorse Finance Inc</t>
  </si>
  <si>
    <t>A1KA6L</t>
  </si>
  <si>
    <t>Wilhelmina International Inc</t>
  </si>
  <si>
    <t>Willamette Valley Vineyards Inc</t>
  </si>
  <si>
    <t>Willdan Group Inc.</t>
  </si>
  <si>
    <t>A0LB1U</t>
  </si>
  <si>
    <t>Willis Lease Finance Corp</t>
  </si>
  <si>
    <t>Wilshire Bancorp Inc</t>
  </si>
  <si>
    <t>A0B8QN</t>
  </si>
  <si>
    <t>10,740$</t>
  </si>
  <si>
    <t>Wingstop Inc</t>
  </si>
  <si>
    <t>A14UYK</t>
  </si>
  <si>
    <t>Winmark Corp</t>
  </si>
  <si>
    <t>Wintrust Financial Corp</t>
  </si>
  <si>
    <t>Wisdomtree Investments Inc.</t>
  </si>
  <si>
    <t>A0F61X</t>
  </si>
  <si>
    <t>Wix.com Ltd.</t>
  </si>
  <si>
    <t>A1W7AU</t>
  </si>
  <si>
    <t>WL Ross Holding Corp</t>
  </si>
  <si>
    <t>9,990$</t>
  </si>
  <si>
    <t>A116BB</t>
  </si>
  <si>
    <t>9,330$</t>
  </si>
  <si>
    <t>Wolverine Bancorp Inc</t>
  </si>
  <si>
    <t>43,510$</t>
  </si>
  <si>
    <t>Woodward Inc</t>
  </si>
  <si>
    <t>World Acceptance</t>
  </si>
  <si>
    <t>WPP Shs Sponsored American Deposit Receipt Repr 5 Shs</t>
  </si>
  <si>
    <t>A1KA87</t>
  </si>
  <si>
    <t>84,430$</t>
  </si>
  <si>
    <t>WSFS Financial Corp</t>
  </si>
  <si>
    <t>WSI Industries Inc</t>
  </si>
  <si>
    <t xml:space="preserve">WT BofA ML HY Shs </t>
  </si>
  <si>
    <t xml:space="preserve">WT Brcl US Agg Shs </t>
  </si>
  <si>
    <t xml:space="preserve">WT EM Cons Grw Shs </t>
  </si>
  <si>
    <t xml:space="preserve">WT EM Crp Bd Shs </t>
  </si>
  <si>
    <t>A1T9FF</t>
  </si>
  <si>
    <t xml:space="preserve">WT EM Div Grwt Shs </t>
  </si>
  <si>
    <t xml:space="preserve">WT Ger Hgd Eq Shs </t>
  </si>
  <si>
    <t>A14M4E</t>
  </si>
  <si>
    <t xml:space="preserve">WT Jp Hdg SC Eq Shs </t>
  </si>
  <si>
    <t>A1XBXR</t>
  </si>
  <si>
    <t xml:space="preserve">WT Jpn Int Rate Shs </t>
  </si>
  <si>
    <t>43,780$</t>
  </si>
  <si>
    <t xml:space="preserve">WT Kr Hdg Eq Shs </t>
  </si>
  <si>
    <t>A12EDX</t>
  </si>
  <si>
    <t>23,400$</t>
  </si>
  <si>
    <t xml:space="preserve">WT Mid East Div Shs </t>
  </si>
  <si>
    <t>A0YF1R</t>
  </si>
  <si>
    <t xml:space="preserve">WT Stg Crp Bd Shs </t>
  </si>
  <si>
    <t>75,980$</t>
  </si>
  <si>
    <t xml:space="preserve">WT UK Hdg Eq Shs </t>
  </si>
  <si>
    <t>23,430$</t>
  </si>
  <si>
    <t xml:space="preserve">WT US Div Grwth Shs </t>
  </si>
  <si>
    <t xml:space="preserve">WT US SmCp Div Shs </t>
  </si>
  <si>
    <t>WVS Financial Corp</t>
  </si>
  <si>
    <t>Wynn Resorts</t>
  </si>
  <si>
    <t>XBiotech Inc</t>
  </si>
  <si>
    <t>XCel Brands Inc</t>
  </si>
  <si>
    <t>Xcerra Corporation</t>
  </si>
  <si>
    <t>A114VJ</t>
  </si>
  <si>
    <t>Xencor Inc.</t>
  </si>
  <si>
    <t>A1W96L</t>
  </si>
  <si>
    <t>Xenith Bankshares Inc</t>
  </si>
  <si>
    <t>A0YH8N</t>
  </si>
  <si>
    <t>33,830$</t>
  </si>
  <si>
    <t>Xenon Pharmaceuticals Inc</t>
  </si>
  <si>
    <t>A12ETN</t>
  </si>
  <si>
    <t>Xilinx</t>
  </si>
  <si>
    <t>Xoma Corp.</t>
  </si>
  <si>
    <t>A1JR93</t>
  </si>
  <si>
    <t>Xplore Technologies Corp</t>
  </si>
  <si>
    <t>A1J4J1</t>
  </si>
  <si>
    <t>Xunlei Ltd. (ADRs)</t>
  </si>
  <si>
    <t>A1JJL2</t>
  </si>
  <si>
    <t>Yandex N.V.</t>
  </si>
  <si>
    <t>A1JGSL</t>
  </si>
  <si>
    <t>York Water Co</t>
  </si>
  <si>
    <t>Your Community Bankshares Inc</t>
  </si>
  <si>
    <t>39,370$</t>
  </si>
  <si>
    <t>YRC Worldwide Inc.</t>
  </si>
  <si>
    <t>A1JQVM</t>
  </si>
  <si>
    <t>YY Inc. (ADRs)</t>
  </si>
  <si>
    <t>A1J6W3</t>
  </si>
  <si>
    <t>Zafgen Inc</t>
  </si>
  <si>
    <t>ZAGG Inc.</t>
  </si>
  <si>
    <t>A0RLZY</t>
  </si>
  <si>
    <t>ZAIS Group Holdings Inc</t>
  </si>
  <si>
    <t>4,090$</t>
  </si>
  <si>
    <t>Zebra Technologies Corp.</t>
  </si>
  <si>
    <t>Zillow Group Inc.</t>
  </si>
  <si>
    <t>A14NX6</t>
  </si>
  <si>
    <t>Zion Oil &amp; Gas Inc.</t>
  </si>
  <si>
    <t>A0MX1U</t>
  </si>
  <si>
    <t>ZIONS BANCORPORATION</t>
  </si>
  <si>
    <t>Ziopharm Oncology Inc.</t>
  </si>
  <si>
    <t>A0JMYA</t>
  </si>
  <si>
    <t>Zix</t>
  </si>
  <si>
    <t>Zosano Pharma Corp</t>
  </si>
  <si>
    <t>0,380$</t>
  </si>
  <si>
    <t>ZS Pharma Inc.</t>
  </si>
  <si>
    <t>A115GP</t>
  </si>
  <si>
    <t>89,980$</t>
  </si>
  <si>
    <t>Zumiez Inc.</t>
  </si>
  <si>
    <t>A0EATL</t>
  </si>
  <si>
    <t>Zynerba Pharmaceuticals Inc</t>
  </si>
  <si>
    <t>Zynga Inc.</t>
  </si>
  <si>
    <t>A1JMFQ</t>
  </si>
  <si>
    <t>Gewinn</t>
  </si>
  <si>
    <t>Eigenkapital</t>
  </si>
  <si>
    <t>EUR</t>
  </si>
  <si>
    <t>Euro</t>
  </si>
  <si>
    <t>1.00 EUR</t>
  </si>
  <si>
    <t>inv. 1.00 EUR</t>
  </si>
  <si>
    <t>US Dollar</t>
  </si>
  <si>
    <t>British Pound</t>
  </si>
  <si>
    <t>Indian Rupee</t>
  </si>
  <si>
    <t>Australian Dollar</t>
  </si>
  <si>
    <t>Canadian Dollar</t>
  </si>
  <si>
    <t>Singapore Dollar</t>
  </si>
  <si>
    <t>Swiss Franc</t>
  </si>
  <si>
    <t>Malaysian Ringgit</t>
  </si>
  <si>
    <t>Japanese Yen</t>
  </si>
  <si>
    <t>Chinese Yuan Renminbi</t>
  </si>
  <si>
    <t>Argentine Peso</t>
  </si>
  <si>
    <t>Bahraini Dinar</t>
  </si>
  <si>
    <t>Botswana Pula</t>
  </si>
  <si>
    <t>Brazilian Real</t>
  </si>
  <si>
    <t>Bruneian Dollar</t>
  </si>
  <si>
    <t>Bulgarian Lev</t>
  </si>
  <si>
    <t>Chilean Peso</t>
  </si>
  <si>
    <t>Colombian Peso</t>
  </si>
  <si>
    <t>Croatian Kuna</t>
  </si>
  <si>
    <t>Czech Koruna</t>
  </si>
  <si>
    <t>Danish Krone</t>
  </si>
  <si>
    <t>Hong Kong Dollar</t>
  </si>
  <si>
    <t>Hungarian Forint</t>
  </si>
  <si>
    <t>Icelandic Krona</t>
  </si>
  <si>
    <t>Indonesian Rupiah</t>
  </si>
  <si>
    <t>Iranian Rial</t>
  </si>
  <si>
    <t>Israeli Shekel</t>
  </si>
  <si>
    <t>Kazakhstani Tenge</t>
  </si>
  <si>
    <t>South Korean Won</t>
  </si>
  <si>
    <t>Kuwaiti Dinar</t>
  </si>
  <si>
    <t>Libyan Dinar</t>
  </si>
  <si>
    <t>Mauritian Rupee</t>
  </si>
  <si>
    <t>Mexican Peso</t>
  </si>
  <si>
    <t>Nepalese Rupee</t>
  </si>
  <si>
    <t>New Zealand Dollar</t>
  </si>
  <si>
    <t>Norwegian Krone</t>
  </si>
  <si>
    <t>Omani Rial</t>
  </si>
  <si>
    <t>Pakistani Rupee</t>
  </si>
  <si>
    <t>Philippine Peso</t>
  </si>
  <si>
    <t>Polish Zloty</t>
  </si>
  <si>
    <t>Qatari Riyal</t>
  </si>
  <si>
    <t>Romanian New Leu</t>
  </si>
  <si>
    <t>Russian Ruble</t>
  </si>
  <si>
    <t>Saudi Arabian Riyal</t>
  </si>
  <si>
    <t>South African Rand</t>
  </si>
  <si>
    <t>Sri Lankan Rupee</t>
  </si>
  <si>
    <t>Swedish Krona</t>
  </si>
  <si>
    <t>Taiwan New Dollar</t>
  </si>
  <si>
    <t>Thai Baht</t>
  </si>
  <si>
    <t>Trinidadian Dollar</t>
  </si>
  <si>
    <t>Turkish Lira</t>
  </si>
  <si>
    <t>Emirati Dirham</t>
  </si>
  <si>
    <t>Venezuelan Bolivar</t>
  </si>
  <si>
    <t>USD</t>
  </si>
  <si>
    <t>1.00 USD</t>
  </si>
  <si>
    <t>inv. 1.00 USD</t>
  </si>
  <si>
    <t>44,150$</t>
  </si>
  <si>
    <t>26,400$</t>
  </si>
  <si>
    <t>3,500$</t>
  </si>
  <si>
    <t>21,050$</t>
  </si>
  <si>
    <t>0,008$</t>
  </si>
  <si>
    <t>37,200$</t>
  </si>
  <si>
    <t>2,650$</t>
  </si>
  <si>
    <t>31,800$</t>
  </si>
  <si>
    <t>15,100$</t>
  </si>
  <si>
    <t>3,750$</t>
  </si>
  <si>
    <t>8,950$</t>
  </si>
  <si>
    <t>5,500$</t>
  </si>
  <si>
    <t>28,700$</t>
  </si>
  <si>
    <t>14,190$</t>
  </si>
  <si>
    <t>20,500$</t>
  </si>
  <si>
    <t>19,700$</t>
  </si>
  <si>
    <t>2,100$</t>
  </si>
  <si>
    <t>42,840$</t>
  </si>
  <si>
    <t>25,490$</t>
  </si>
  <si>
    <t>8,200$</t>
  </si>
  <si>
    <t>11,900$</t>
  </si>
  <si>
    <t>28,300$</t>
  </si>
  <si>
    <t>26,300$</t>
  </si>
  <si>
    <t>29,200$</t>
  </si>
  <si>
    <t>38,550$</t>
  </si>
  <si>
    <t>30,150$</t>
  </si>
  <si>
    <t>8,170$</t>
  </si>
  <si>
    <t>54,850$</t>
  </si>
  <si>
    <t>US98426T1060</t>
  </si>
  <si>
    <t>China</t>
  </si>
  <si>
    <t>Name:</t>
  </si>
  <si>
    <t>ISIN:</t>
  </si>
  <si>
    <t>Land:</t>
  </si>
  <si>
    <t>Branche:</t>
  </si>
  <si>
    <t>IT/ Software</t>
  </si>
  <si>
    <t>Gaming</t>
  </si>
  <si>
    <t>Sozial Media</t>
  </si>
  <si>
    <t>Tätigkeit:</t>
  </si>
  <si>
    <t>Ingame Payments</t>
  </si>
  <si>
    <t>Einnahmen:</t>
  </si>
  <si>
    <t>Web:</t>
  </si>
  <si>
    <t>WebLink</t>
  </si>
  <si>
    <t>Overview:</t>
  </si>
  <si>
    <t>Live Streaming</t>
  </si>
  <si>
    <t xml:space="preserve">
YY ist die führende Live-Streaming Social Media Plattform in China. Unabhängigen Daten zufolge sind wir in den Bereichen monatlich aktive Benutzer, täglich aktive Benutzer und die Gesamtzeit der Benutzer stets führend. Mit YY Live, unserer Live-Streaming-Plattform, und Huya, unserer Live-Spiele-Übertragungsplattform, ermöglichen wir den Nutzern, in Echtzeit miteinander zu interagieren und bieten den Nutzern ein einzigartiges, ansprechendes und immersives Unterhaltungserlebnis. Unsere hoch engagierten Nutzer tragen zu einer lebendigen sozialen Gemeinschaft bei, indem sie eine breite Palette von Unterhaltungsinhalten erstellen, weitergeben und genießen, was die Erstellung weiterer Inhalte fördert und einen positiven Zyklus fördert, der unser Wachstum unterstützt.
Wir haben eine große und sehr engagierte Benutzerbasis. Unser Wachstum wird getrieben von:
Unsere breite Palette an Unterhaltungsinhalten und -aktivitäten, die unsere Nutzerbasis erweitert und das Engagement der Nutzer erhöht. Wir erweitern kontinuierlich unsere Content-Kategorien, um sowohl traditionell beliebte Genres wie Musik, Tanz, Talkshows und Online-Spiele als auch aufstrebende und Long-Tail-Kategorien wie Outdoor, Finanzen, Sport und Anime abzudecken. Neben unseren Live-Streaming-Genres bieten wir auch Inhalte, die das Live-Streaming am besten ergänzen, wie z.B. benutzergenerierte Kurzfilme. Unsere Plattform kennzeichnet auch in hohem Grade engagierende Tätigkeiten, um Benutzer, einschließlich on-line-datingerscheinen, Phasenausführende Schlachten und trendy Sozialspiele wie glücklicher Werewolf-Tötung anzuziehen und zu engagieren.
Unsere proprietäre Technologie, die eine überlegene Benutzererfahrung bietet. Unsere Plattformen werden von unserer hochgradig skalierbaren Infrastruktur in ganz China unterstützt, die unsere proprietären Algorithmen, Software und mobilen Geräte umfasst, die auf eine optimale Live-Übertragungsleistung zugeschnitten sind. Unsere Technologie ermöglicht niedrige Latenzzeiten, geringen Jitter und geringe Verluste bei der Bereitstellung von Sprach- und Videodaten auch bei langsamen Internetverbindungen.
Unser zukunftsweisendes Geschäftsmodell, das führende Unternehmen der Branche angepasst haben. Unser Geschäftsmodell optimiert die nahtlose Integration von Traffic-Generierung, User-Engagement und Monetarisierung. Wir nutzen unsere große und sehr engagierte Kundenbasis, indem wir kontinuierlich zusätzliche Monetarisierungsmöglichkeiten ausloten und unsere Einnahmequellen diversifizieren.
</t>
  </si>
  <si>
    <t>YY Live:</t>
  </si>
  <si>
    <t>YY Live ist ein führender Anbieter von Live-Streaming-Diensten für mobile und PC-Plattformen. YY Live-Benutzer können ein interaktives und immersives Unterhaltungserlebnis durch Live-Streams auf der YY Live-Website, der YY Live-Mobilanwendung oder dem YY-Client über Kanäle wie Musik- und Tanzshows, Talkshows, Outdoor-Aktivitäten, Sport, Anime und Spiele genießen.
Musik, Tanz und Talkshows. Benutzer können Musik, Tanz und Talkshows auf den YY Live-Plattformen sehen. Zuschauer können Unterstützung und Wertschätzung zeigen, indem sie virtuelle Geschenke kaufen und verschenken.
Game Broadcasting. Benutzer können ihre Online-Spiele live streamen, sei es als Gelegenheits- oder Wettkampfspiel. Professionelle Teams und Kommentatoren ziehen oft viele Zuschauer an, die Unterstützung und Wertschätzung zeigen, indem sie virtuelle Geschenke kaufen und verschenken.
-Dating Shows. Benutzer bewirten, nehmen an oder Phasenstrom-datingerscheinen durch Phasenbildschirm oder Audio teil, während deren Teilnehmer und Publikum virtuelle Geschenke zum Wirt oder zu anderen Teilnehmern kaufen und geben können. Das Format unserer Online-Dating-Show basiert auf einer beliebten Dating-TV-Show in China.
Finanzen (Zhiniu Finance, www.zhiniu8.com). Nutzer, die sich für Finanzen und Investitionen interessieren, können Finanzshows von Finanzexperten veranstalten lassen, die ein breites Spektrum an investitionsbezogenen Themen abdecken, von Börsentrends bis hin zu den Grundlagen der Investition.
Outdoor-Aktivitäten und Sport. Benutzer können Live-Stream Outdoor-Aktivitäten, wie Camping, Wandern, Reisen und Tourismus, sowie professionelle Sportarten, wie Basketball, Fußball und Snooker.</t>
  </si>
  <si>
    <t>Huya Broadcasting:</t>
  </si>
  <si>
    <t>Huya ist führend und Pionier der Live-Übertragung von Spielen in China.
Huya ermöglicht es Sendern und Zuschauern, während des Live-Gameplays miteinander zu interagieren. Professionelle Spieler und Kommentatoren können über die umfassende Live-Streaming-Plattform von Huya, die Online-Spiele, Konsolenspiele, Handyspiele, Unterhaltung und Sport umfasst, Millionen von Anhängern gewinnen und pflegen.
Huya operiert unter der YY Group. Huya's Mitbegründer und Senior Teammitglieder sind Veteranen von Chinas führenden Internetunternehmen.</t>
  </si>
  <si>
    <t>Management</t>
  </si>
  <si>
    <t>Name</t>
  </si>
  <si>
    <t>Alter</t>
  </si>
  <si>
    <t>Seit</t>
  </si>
  <si>
    <t>Titel</t>
  </si>
  <si>
    <t>Peter Andrew Schloss</t>
  </si>
  <si>
    <t>Independent Director</t>
  </si>
  <si>
    <t>Ting Li</t>
  </si>
  <si>
    <t>Chief Operating Officer</t>
  </si>
  <si>
    <t>Qin Liu</t>
  </si>
  <si>
    <t>Director</t>
  </si>
  <si>
    <t>Weidong Ji</t>
  </si>
  <si>
    <t>Peng T. Ong</t>
  </si>
  <si>
    <t>Rongjie Dong</t>
  </si>
  <si>
    <t>Chief Executive Officer of HUYA Inc.</t>
  </si>
  <si>
    <t>Bing Jin</t>
  </si>
  <si>
    <t>Chief Financial Officer</t>
  </si>
  <si>
    <t>Xueling Li</t>
  </si>
  <si>
    <t>Chairman of the Board, Acting Chief Executive Officer</t>
  </si>
  <si>
    <t>David Tang</t>
  </si>
  <si>
    <t>Periodenende:</t>
  </si>
  <si>
    <t>Gesamtumsatz</t>
  </si>
  <si>
    <t>KGV</t>
  </si>
  <si>
    <t>Aktien im Umlauf</t>
  </si>
  <si>
    <t>32,800$</t>
  </si>
  <si>
    <t>18,700$</t>
  </si>
  <si>
    <t>1,350$</t>
  </si>
  <si>
    <t>RMB</t>
  </si>
  <si>
    <t>Datum</t>
  </si>
  <si>
    <t>Inflation</t>
  </si>
  <si>
    <t>33,500$</t>
  </si>
  <si>
    <t>24,500$</t>
  </si>
  <si>
    <t>63,130$</t>
  </si>
  <si>
    <t>29,900$</t>
  </si>
  <si>
    <t>15,250$</t>
  </si>
  <si>
    <t>21,250$</t>
  </si>
  <si>
    <t>19,500$</t>
  </si>
  <si>
    <t>14,850$</t>
  </si>
  <si>
    <t>36,200$</t>
  </si>
  <si>
    <t>47,100$</t>
  </si>
  <si>
    <t>7,560$</t>
  </si>
  <si>
    <t>83,799$</t>
  </si>
  <si>
    <t>29,700$</t>
  </si>
  <si>
    <t>1,551$</t>
  </si>
  <si>
    <t>22,500$</t>
  </si>
  <si>
    <t>24,900$</t>
  </si>
  <si>
    <t>8,850$</t>
  </si>
  <si>
    <t>17,550$</t>
  </si>
  <si>
    <t>3,610$</t>
  </si>
  <si>
    <t>1,510$</t>
  </si>
  <si>
    <t>11,940$</t>
  </si>
  <si>
    <t>10,100$</t>
  </si>
  <si>
    <t>2,840$</t>
  </si>
  <si>
    <t>11,700$</t>
  </si>
  <si>
    <t>5,510$</t>
  </si>
  <si>
    <t>0,020$</t>
  </si>
  <si>
    <t>12,850$</t>
  </si>
  <si>
    <t>2,140$</t>
  </si>
  <si>
    <t>34,480$</t>
  </si>
  <si>
    <t>42,450$</t>
  </si>
  <si>
    <t>25,700$</t>
  </si>
  <si>
    <t>25,150$</t>
  </si>
  <si>
    <t>23,030$</t>
  </si>
  <si>
    <t>43,850$</t>
  </si>
  <si>
    <t>51,210$</t>
  </si>
  <si>
    <t>54,280$</t>
  </si>
  <si>
    <t>55,240$</t>
  </si>
  <si>
    <t>4,500$</t>
  </si>
  <si>
    <t>25,350$</t>
  </si>
  <si>
    <t>5,550$</t>
  </si>
  <si>
    <t>21,700$</t>
  </si>
  <si>
    <t>7,150$</t>
  </si>
  <si>
    <t>28,200$</t>
  </si>
  <si>
    <t>19,130$</t>
  </si>
  <si>
    <t>19,950$</t>
  </si>
  <si>
    <t>50,900$</t>
  </si>
  <si>
    <t>76,200$</t>
  </si>
  <si>
    <t>3,100$</t>
  </si>
  <si>
    <t>79,100$</t>
  </si>
  <si>
    <t>54,100$</t>
  </si>
  <si>
    <t>43,600$</t>
  </si>
  <si>
    <t>8,970$</t>
  </si>
  <si>
    <t>40,100$</t>
  </si>
  <si>
    <t>2,300$</t>
  </si>
  <si>
    <t>8,000$</t>
  </si>
  <si>
    <t>2,730$</t>
  </si>
  <si>
    <t>22,800$</t>
  </si>
  <si>
    <t>20,250$</t>
  </si>
  <si>
    <t>19,350$</t>
  </si>
  <si>
    <t>15,800$</t>
  </si>
  <si>
    <t>32,950$</t>
  </si>
  <si>
    <t>12,450$</t>
  </si>
  <si>
    <t>2,950$</t>
  </si>
  <si>
    <t>37,350$</t>
  </si>
  <si>
    <t>26,200$</t>
  </si>
  <si>
    <t>97,750$</t>
  </si>
  <si>
    <t>29,840$</t>
  </si>
  <si>
    <t>14,700$</t>
  </si>
  <si>
    <t>5,050$</t>
  </si>
  <si>
    <t>38,130$</t>
  </si>
  <si>
    <t>11,920$</t>
  </si>
  <si>
    <t>28,530$</t>
  </si>
  <si>
    <t>24,800$</t>
  </si>
  <si>
    <t>3,700$</t>
  </si>
  <si>
    <t>18,640$</t>
  </si>
  <si>
    <t>19,830$</t>
  </si>
  <si>
    <t>2,810$</t>
  </si>
  <si>
    <t>2,410$</t>
  </si>
  <si>
    <t>28,100$</t>
  </si>
  <si>
    <t>28,350$</t>
  </si>
  <si>
    <t>1,930$</t>
  </si>
  <si>
    <t>14,650$</t>
  </si>
  <si>
    <t>2,850$</t>
  </si>
  <si>
    <t>16,790$</t>
  </si>
  <si>
    <t>7,100$</t>
  </si>
  <si>
    <t>15,450$</t>
  </si>
  <si>
    <t>10,200$</t>
  </si>
  <si>
    <t>44,950$</t>
  </si>
  <si>
    <t>17,200$</t>
  </si>
  <si>
    <t>16,030$</t>
  </si>
  <si>
    <t>38,080$</t>
  </si>
  <si>
    <t>26,150$</t>
  </si>
  <si>
    <t>1,550$</t>
  </si>
  <si>
    <t>18,600$</t>
  </si>
  <si>
    <t>16,210$</t>
  </si>
  <si>
    <t>52,900$</t>
  </si>
  <si>
    <t>21,850$</t>
  </si>
  <si>
    <t>36,350$</t>
  </si>
  <si>
    <t>27,550$</t>
  </si>
  <si>
    <t>55,450$</t>
  </si>
  <si>
    <t>11,350$</t>
  </si>
  <si>
    <t>27,450$</t>
  </si>
  <si>
    <t>22,360$</t>
  </si>
  <si>
    <t>47,600$</t>
  </si>
  <si>
    <t>89,050$</t>
  </si>
  <si>
    <t>59,820$</t>
  </si>
  <si>
    <t>54,890$</t>
  </si>
  <si>
    <t>49,000$</t>
  </si>
  <si>
    <t>45,660$</t>
  </si>
  <si>
    <t>5,350$</t>
  </si>
  <si>
    <t>25,420$</t>
  </si>
  <si>
    <t>30,580$</t>
  </si>
  <si>
    <t>11,780$</t>
  </si>
  <si>
    <t>21,450$</t>
  </si>
  <si>
    <t>54,560$</t>
  </si>
  <si>
    <t>21,750$</t>
  </si>
  <si>
    <t>0,570$</t>
  </si>
  <si>
    <t>28,610$</t>
  </si>
  <si>
    <t>3,094$</t>
  </si>
  <si>
    <t>34,400$</t>
  </si>
  <si>
    <t>1,450$</t>
  </si>
  <si>
    <t>4,590$</t>
  </si>
  <si>
    <t>58,950$</t>
  </si>
  <si>
    <t>25,270$</t>
  </si>
  <si>
    <t>0,512$</t>
  </si>
  <si>
    <t>16,500$</t>
  </si>
  <si>
    <t>16,840$</t>
  </si>
  <si>
    <t>1,680$</t>
  </si>
  <si>
    <t>138,750$</t>
  </si>
  <si>
    <t>26,690$</t>
  </si>
  <si>
    <t>32,250$</t>
  </si>
  <si>
    <t>370,550$</t>
  </si>
  <si>
    <t>6,400$</t>
  </si>
  <si>
    <t>25,820$</t>
  </si>
  <si>
    <t>25,710$</t>
  </si>
  <si>
    <t>12,375$</t>
  </si>
  <si>
    <t>40,600$</t>
  </si>
  <si>
    <t>124,250$</t>
  </si>
  <si>
    <t>44,400$</t>
  </si>
  <si>
    <t>41,340$</t>
  </si>
  <si>
    <t>15,960$</t>
  </si>
  <si>
    <t>51,350$</t>
  </si>
  <si>
    <t>59,850$</t>
  </si>
  <si>
    <t>31,250$</t>
  </si>
  <si>
    <t>49,580$</t>
  </si>
  <si>
    <t>3,130$</t>
  </si>
  <si>
    <t>3,037$</t>
  </si>
  <si>
    <t>7,260$</t>
  </si>
  <si>
    <t>43,300$</t>
  </si>
  <si>
    <t>4,534$</t>
  </si>
  <si>
    <t>24,210$</t>
  </si>
  <si>
    <t>37,800$</t>
  </si>
  <si>
    <t>38,660$</t>
  </si>
  <si>
    <t>3,050$</t>
  </si>
  <si>
    <t>60,790$</t>
  </si>
  <si>
    <t>18,450$</t>
  </si>
  <si>
    <t>38,440$</t>
  </si>
  <si>
    <t>52,800$</t>
  </si>
  <si>
    <t>2,425$</t>
  </si>
  <si>
    <t>1,870$</t>
  </si>
  <si>
    <t>68,350$</t>
  </si>
  <si>
    <t>605,050$</t>
  </si>
  <si>
    <t>50,840$</t>
  </si>
  <si>
    <t>7,800$</t>
  </si>
  <si>
    <t>22,600$</t>
  </si>
  <si>
    <t>23,100$</t>
  </si>
  <si>
    <t>24,300$</t>
  </si>
  <si>
    <t>60,850$</t>
  </si>
  <si>
    <t>10,630$</t>
  </si>
  <si>
    <t>81,650$</t>
  </si>
  <si>
    <t>20,800$</t>
  </si>
  <si>
    <t>61,080$</t>
  </si>
  <si>
    <t>22,230$</t>
  </si>
  <si>
    <t>39,630$</t>
  </si>
  <si>
    <t>54,460$</t>
  </si>
  <si>
    <t>36,735$</t>
  </si>
  <si>
    <t>63,250$</t>
  </si>
  <si>
    <t>19,230$</t>
  </si>
  <si>
    <t>29,650$</t>
  </si>
  <si>
    <t>10,500$</t>
  </si>
  <si>
    <t>39,760$</t>
  </si>
  <si>
    <t>10,550$</t>
  </si>
  <si>
    <t>19,760$</t>
  </si>
  <si>
    <t>2,820$</t>
  </si>
  <si>
    <t>28,409$</t>
  </si>
  <si>
    <t>1,486$</t>
  </si>
  <si>
    <t>1,610$</t>
  </si>
  <si>
    <t>6,440$</t>
  </si>
  <si>
    <t>114,900$</t>
  </si>
  <si>
    <t>22,710$</t>
  </si>
  <si>
    <t>22,120$</t>
  </si>
  <si>
    <t>21,900$</t>
  </si>
  <si>
    <t>14,925$</t>
  </si>
  <si>
    <t>95,990$</t>
  </si>
  <si>
    <t>0,009$</t>
  </si>
  <si>
    <t>3,570$</t>
  </si>
  <si>
    <t>16,050$</t>
  </si>
  <si>
    <t>47,150$</t>
  </si>
  <si>
    <t>35,600$</t>
  </si>
  <si>
    <t>62,050$</t>
  </si>
  <si>
    <t>13,150$</t>
  </si>
  <si>
    <t>11,890$</t>
  </si>
  <si>
    <t>11,460$</t>
  </si>
  <si>
    <t>0,865$</t>
  </si>
  <si>
    <t>24,850$</t>
  </si>
  <si>
    <t>18,120$</t>
  </si>
  <si>
    <t>16,930$</t>
  </si>
  <si>
    <t>42,130$</t>
  </si>
  <si>
    <t>15,050$</t>
  </si>
  <si>
    <t>3,920$</t>
  </si>
  <si>
    <t>1,972$</t>
  </si>
  <si>
    <t>70,140$</t>
  </si>
  <si>
    <t>40,690$</t>
  </si>
  <si>
    <t>217,450$</t>
  </si>
  <si>
    <t>33,900$</t>
  </si>
  <si>
    <t>84,940$</t>
  </si>
  <si>
    <t>0,749$</t>
  </si>
  <si>
    <t>29,540$</t>
  </si>
  <si>
    <t>29,820$</t>
  </si>
  <si>
    <t>2,553$</t>
  </si>
  <si>
    <t>40,020$</t>
  </si>
  <si>
    <t>21,360$</t>
  </si>
  <si>
    <t>78,850$</t>
  </si>
  <si>
    <t>1,040$</t>
  </si>
  <si>
    <t>24,110$</t>
  </si>
  <si>
    <t>55,640$</t>
  </si>
  <si>
    <t>50,880$</t>
  </si>
  <si>
    <t>28,720$</t>
  </si>
  <si>
    <t>27,100$</t>
  </si>
  <si>
    <t>28,290$</t>
  </si>
  <si>
    <t>32,150$</t>
  </si>
  <si>
    <t>4,830$</t>
  </si>
  <si>
    <t>27,480$</t>
  </si>
  <si>
    <t>27,230$</t>
  </si>
  <si>
    <t>24,680$</t>
  </si>
  <si>
    <t>75,020$</t>
  </si>
  <si>
    <t>3,590$</t>
  </si>
  <si>
    <t>1,950$</t>
  </si>
  <si>
    <t>30,720$</t>
  </si>
  <si>
    <t>27,800$</t>
  </si>
  <si>
    <t>15,000$</t>
  </si>
  <si>
    <t>30,190$</t>
  </si>
  <si>
    <t>13,820$</t>
  </si>
  <si>
    <t>17,600$</t>
  </si>
  <si>
    <t>40,980$</t>
  </si>
  <si>
    <t>41,840$</t>
  </si>
  <si>
    <t>68,480$</t>
  </si>
  <si>
    <t>25,920$</t>
  </si>
  <si>
    <t>29,270$</t>
  </si>
  <si>
    <t>3,690$</t>
  </si>
  <si>
    <t>9,850$</t>
  </si>
  <si>
    <t>50,600$</t>
  </si>
  <si>
    <t>34,120$</t>
  </si>
  <si>
    <t>45,508$</t>
  </si>
  <si>
    <t>50,290$</t>
  </si>
  <si>
    <t>50,354$</t>
  </si>
  <si>
    <t>48,240$</t>
  </si>
  <si>
    <t>46,700$</t>
  </si>
  <si>
    <t>3,225$</t>
  </si>
  <si>
    <t>8,090$</t>
  </si>
  <si>
    <t>6,300$</t>
  </si>
  <si>
    <t>3,120$</t>
  </si>
  <si>
    <t>55,900$</t>
  </si>
  <si>
    <t>28,360$</t>
  </si>
  <si>
    <t>14,050$</t>
  </si>
  <si>
    <t>53,950$</t>
  </si>
  <si>
    <t>365,010$</t>
  </si>
  <si>
    <t>7,295$</t>
  </si>
  <si>
    <t>8,440$</t>
  </si>
  <si>
    <t>27,500$</t>
  </si>
  <si>
    <t>8,240$</t>
  </si>
  <si>
    <t>50,980$</t>
  </si>
  <si>
    <t>9,060$</t>
  </si>
  <si>
    <t>8,500$</t>
  </si>
  <si>
    <t>78,420$</t>
  </si>
  <si>
    <t>61,160$</t>
  </si>
  <si>
    <t>13,190$</t>
  </si>
  <si>
    <t>40,720$</t>
  </si>
  <si>
    <t>5,610$</t>
  </si>
  <si>
    <t>233,000$</t>
  </si>
  <si>
    <t>8,350$</t>
  </si>
  <si>
    <t>6,370$</t>
  </si>
  <si>
    <t>18,710$</t>
  </si>
  <si>
    <t>10,725$</t>
  </si>
  <si>
    <t>5,780$</t>
  </si>
  <si>
    <t>2,200$</t>
  </si>
  <si>
    <t>3,450$</t>
  </si>
  <si>
    <t>190,280$</t>
  </si>
  <si>
    <t>13,500$</t>
  </si>
  <si>
    <t>30,050$</t>
  </si>
  <si>
    <t>6,930$</t>
  </si>
  <si>
    <t>1,150$</t>
  </si>
  <si>
    <t>31,850$</t>
  </si>
  <si>
    <t>14,310$</t>
  </si>
  <si>
    <t>13,300$</t>
  </si>
  <si>
    <t>19,150$</t>
  </si>
  <si>
    <t>41,900$</t>
  </si>
  <si>
    <t>1,347$</t>
  </si>
  <si>
    <t>60,350$</t>
  </si>
  <si>
    <t>19,125$</t>
  </si>
  <si>
    <t>0,043$</t>
  </si>
  <si>
    <t>0,720$</t>
  </si>
  <si>
    <t>5,300$</t>
  </si>
  <si>
    <t>4,330$</t>
  </si>
  <si>
    <t>19,450$</t>
  </si>
  <si>
    <t>38,250$</t>
  </si>
  <si>
    <t>2,110$</t>
  </si>
  <si>
    <t>8,021$</t>
  </si>
  <si>
    <t>54,900$</t>
  </si>
  <si>
    <t>98,238$</t>
  </si>
  <si>
    <t>118,530$</t>
  </si>
  <si>
    <t>15,920$</t>
  </si>
  <si>
    <t>3,860$</t>
  </si>
  <si>
    <t>14,090$</t>
  </si>
  <si>
    <t>33,890$</t>
  </si>
  <si>
    <t>45,854$</t>
  </si>
  <si>
    <t>41,920$</t>
  </si>
  <si>
    <t>61,290$</t>
  </si>
  <si>
    <t>0,091$</t>
  </si>
  <si>
    <t>6,600$</t>
  </si>
  <si>
    <t>16,200$</t>
  </si>
  <si>
    <t>21,675$</t>
  </si>
  <si>
    <t>23,750$</t>
  </si>
  <si>
    <t>2,380$</t>
  </si>
  <si>
    <t>306,055$</t>
  </si>
  <si>
    <t>14,500$</t>
  </si>
  <si>
    <t>27,150$</t>
  </si>
  <si>
    <t>40,920$</t>
  </si>
  <si>
    <t>29,470$</t>
  </si>
  <si>
    <t>36,050$</t>
  </si>
  <si>
    <t>14,350$</t>
  </si>
  <si>
    <t>37,900$</t>
  </si>
  <si>
    <t>90,900$</t>
  </si>
  <si>
    <t>404,580$</t>
  </si>
  <si>
    <t>31,900$</t>
  </si>
  <si>
    <t>25,200$</t>
  </si>
  <si>
    <t>31,000$</t>
  </si>
  <si>
    <t>33,640$</t>
  </si>
  <si>
    <t>31,550$</t>
  </si>
  <si>
    <t>52,650$</t>
  </si>
  <si>
    <t>20,370$</t>
  </si>
  <si>
    <t>18,820$</t>
  </si>
  <si>
    <t>39,900$</t>
  </si>
  <si>
    <t>25,930$</t>
  </si>
  <si>
    <t>0,038$</t>
  </si>
  <si>
    <t>24,700$</t>
  </si>
  <si>
    <t>73,840$</t>
  </si>
  <si>
    <t>82,200$</t>
  </si>
  <si>
    <t>48,980$</t>
  </si>
  <si>
    <t>23,170$</t>
  </si>
  <si>
    <t>26,420$</t>
  </si>
  <si>
    <t>5,687$</t>
  </si>
  <si>
    <t>43,100$</t>
  </si>
  <si>
    <t>58,650$</t>
  </si>
  <si>
    <t>7,470$</t>
  </si>
  <si>
    <t>45,600$</t>
  </si>
  <si>
    <t>16,630$</t>
  </si>
  <si>
    <t>7,962$</t>
  </si>
  <si>
    <t>64,150$</t>
  </si>
  <si>
    <t>27,181$</t>
  </si>
  <si>
    <t>49,640$</t>
  </si>
  <si>
    <t>49,470$</t>
  </si>
  <si>
    <t>47,550$</t>
  </si>
  <si>
    <t>48,020$</t>
  </si>
  <si>
    <t>56,030$</t>
  </si>
  <si>
    <t>42,900$</t>
  </si>
  <si>
    <t>26,310$</t>
  </si>
  <si>
    <t>47,469$</t>
  </si>
  <si>
    <t>38,475$</t>
  </si>
  <si>
    <t>40,030$</t>
  </si>
  <si>
    <t>52,280$</t>
  </si>
  <si>
    <t>52,915$</t>
  </si>
  <si>
    <t>23,091$</t>
  </si>
  <si>
    <t>17,520$</t>
  </si>
  <si>
    <t>22,810$</t>
  </si>
  <si>
    <t>18,430$</t>
  </si>
  <si>
    <t>36,660$</t>
  </si>
  <si>
    <t>27,170$</t>
  </si>
  <si>
    <t>24,890$</t>
  </si>
  <si>
    <t>19,800$</t>
  </si>
  <si>
    <t>35,484$</t>
  </si>
  <si>
    <t>51,870$</t>
  </si>
  <si>
    <t>27,536$</t>
  </si>
  <si>
    <t>62,950$</t>
  </si>
  <si>
    <t>80,210$</t>
  </si>
  <si>
    <t>49,482$</t>
  </si>
  <si>
    <t>36,851$</t>
  </si>
  <si>
    <t>34,880$</t>
  </si>
  <si>
    <t>3,280$</t>
  </si>
  <si>
    <t>6,986$</t>
  </si>
  <si>
    <t>8,650$</t>
  </si>
  <si>
    <t>29,611$</t>
  </si>
  <si>
    <t>16,100$</t>
  </si>
  <si>
    <t>13,650$</t>
  </si>
  <si>
    <t>102,600$</t>
  </si>
  <si>
    <t>6,984$</t>
  </si>
  <si>
    <t>36,380$</t>
  </si>
  <si>
    <t>38,950$</t>
  </si>
  <si>
    <t>9,210$</t>
  </si>
  <si>
    <t>26,171$</t>
  </si>
  <si>
    <t>25,360$</t>
  </si>
  <si>
    <t>Gladstone Land Corp.</t>
  </si>
  <si>
    <t>36,560$</t>
  </si>
  <si>
    <t>11,937$</t>
  </si>
  <si>
    <t>39,990$</t>
  </si>
  <si>
    <t>0,490$</t>
  </si>
  <si>
    <t>4,200$</t>
  </si>
  <si>
    <t>34,450$</t>
  </si>
  <si>
    <t>7,270$</t>
  </si>
  <si>
    <t>30,450$</t>
  </si>
  <si>
    <t>24,550$</t>
  </si>
  <si>
    <t>0,078$</t>
  </si>
  <si>
    <t>9,700$</t>
  </si>
  <si>
    <t>6,330$</t>
  </si>
  <si>
    <t>10,290$</t>
  </si>
  <si>
    <t>11,170$</t>
  </si>
  <si>
    <t>36,450$</t>
  </si>
  <si>
    <t>37,970$</t>
  </si>
  <si>
    <t>33,050$</t>
  </si>
  <si>
    <t>17,990$</t>
  </si>
  <si>
    <t>56,450$</t>
  </si>
  <si>
    <t>12,750$</t>
  </si>
  <si>
    <t>17,290$</t>
  </si>
  <si>
    <t>10,112$</t>
  </si>
  <si>
    <t>34,900$</t>
  </si>
  <si>
    <t>19,550$</t>
  </si>
  <si>
    <t>4,350$</t>
  </si>
  <si>
    <t>219,850$</t>
  </si>
  <si>
    <t>45,930$</t>
  </si>
  <si>
    <t>22,900$</t>
  </si>
  <si>
    <t>48,750$</t>
  </si>
  <si>
    <t>16,003$</t>
  </si>
  <si>
    <t>20,580$</t>
  </si>
  <si>
    <t>49,050$</t>
  </si>
  <si>
    <t>1,800$</t>
  </si>
  <si>
    <t>4,440$</t>
  </si>
  <si>
    <t>76,050$</t>
  </si>
  <si>
    <t>1,010$</t>
  </si>
  <si>
    <t>6,970$</t>
  </si>
  <si>
    <t>79,400$</t>
  </si>
  <si>
    <t>68,300$</t>
  </si>
  <si>
    <t>29,800$</t>
  </si>
  <si>
    <t>1,077$</t>
  </si>
  <si>
    <t>81,500$</t>
  </si>
  <si>
    <t>4,575$</t>
  </si>
  <si>
    <t>17,750$</t>
  </si>
  <si>
    <t>44,750$</t>
  </si>
  <si>
    <t>1,670$</t>
  </si>
  <si>
    <t>45,250$</t>
  </si>
  <si>
    <t>27,400$</t>
  </si>
  <si>
    <t>183,420$</t>
  </si>
  <si>
    <t>22,300$</t>
  </si>
  <si>
    <t>6,360$</t>
  </si>
  <si>
    <t>619,580$</t>
  </si>
  <si>
    <t>82,373$</t>
  </si>
  <si>
    <t>28,400$</t>
  </si>
  <si>
    <t>78,290$</t>
  </si>
  <si>
    <t>29,260$</t>
  </si>
  <si>
    <t>49,220$</t>
  </si>
  <si>
    <t>47,730$</t>
  </si>
  <si>
    <t>72,560$</t>
  </si>
  <si>
    <t>71,590$</t>
  </si>
  <si>
    <t>56,960$</t>
  </si>
  <si>
    <t>20,490$</t>
  </si>
  <si>
    <t>8,880$</t>
  </si>
  <si>
    <t>37,625$</t>
  </si>
  <si>
    <t>48,574$</t>
  </si>
  <si>
    <t>35,850$</t>
  </si>
  <si>
    <t>68,930$</t>
  </si>
  <si>
    <t>16,774$</t>
  </si>
  <si>
    <t>1,220$</t>
  </si>
  <si>
    <t>11,120$</t>
  </si>
  <si>
    <t>2,500$</t>
  </si>
  <si>
    <t>8,050$</t>
  </si>
  <si>
    <t>84,920$</t>
  </si>
  <si>
    <t>38,650$</t>
  </si>
  <si>
    <t>5,290$</t>
  </si>
  <si>
    <t>3,240$</t>
  </si>
  <si>
    <t>22,340$</t>
  </si>
  <si>
    <t>5,150$</t>
  </si>
  <si>
    <t>12,000$</t>
  </si>
  <si>
    <t>6,377$</t>
  </si>
  <si>
    <t>11,340$</t>
  </si>
  <si>
    <t>2,480$</t>
  </si>
  <si>
    <t>59,770$</t>
  </si>
  <si>
    <t>22,450$</t>
  </si>
  <si>
    <t>48,350$</t>
  </si>
  <si>
    <t>14,400$</t>
  </si>
  <si>
    <t>13,750$</t>
  </si>
  <si>
    <t>2,760$</t>
  </si>
  <si>
    <t>39,050$</t>
  </si>
  <si>
    <t>86,320$</t>
  </si>
  <si>
    <t>48,300$</t>
  </si>
  <si>
    <t>13,250$</t>
  </si>
  <si>
    <t>9,580$</t>
  </si>
  <si>
    <t>5,590$</t>
  </si>
  <si>
    <t>1,790$</t>
  </si>
  <si>
    <t>13,470$</t>
  </si>
  <si>
    <t>31,750$</t>
  </si>
  <si>
    <t>22,100$</t>
  </si>
  <si>
    <t>38,900$</t>
  </si>
  <si>
    <t>3,420$</t>
  </si>
  <si>
    <t>12,420$</t>
  </si>
  <si>
    <t>17,410$</t>
  </si>
  <si>
    <t>5,110$</t>
  </si>
  <si>
    <t>96,900$</t>
  </si>
  <si>
    <t>12,499$</t>
  </si>
  <si>
    <t>8,410$</t>
  </si>
  <si>
    <t>7,250$</t>
  </si>
  <si>
    <t>20,475$</t>
  </si>
  <si>
    <t>2,930$</t>
  </si>
  <si>
    <t>3,820$</t>
  </si>
  <si>
    <t>19,976$</t>
  </si>
  <si>
    <t>11,200$</t>
  </si>
  <si>
    <t>61,920$</t>
  </si>
  <si>
    <t>0,390$</t>
  </si>
  <si>
    <t>37,280$</t>
  </si>
  <si>
    <t>63,550$</t>
  </si>
  <si>
    <t>1,494$</t>
  </si>
  <si>
    <t>33,700$</t>
  </si>
  <si>
    <t>33,720$</t>
  </si>
  <si>
    <t>12,950$</t>
  </si>
  <si>
    <t>25,895$</t>
  </si>
  <si>
    <t>47,670$</t>
  </si>
  <si>
    <t>20,200$</t>
  </si>
  <si>
    <t>13,610$</t>
  </si>
  <si>
    <t>15,510$</t>
  </si>
  <si>
    <t>66,450$</t>
  </si>
  <si>
    <t>37,950$</t>
  </si>
  <si>
    <t>38,020$</t>
  </si>
  <si>
    <t>16,600$</t>
  </si>
  <si>
    <t>0,950$</t>
  </si>
  <si>
    <t>47,000$</t>
  </si>
  <si>
    <t>8,505$</t>
  </si>
  <si>
    <t>25,100$</t>
  </si>
  <si>
    <t>16,280$</t>
  </si>
  <si>
    <t>309,000$</t>
  </si>
  <si>
    <t>38,980$</t>
  </si>
  <si>
    <t>80,710$</t>
  </si>
  <si>
    <t>24,080$</t>
  </si>
  <si>
    <t>9,280$</t>
  </si>
  <si>
    <t>3,306$</t>
  </si>
  <si>
    <t>22,000$</t>
  </si>
  <si>
    <t>39,850$</t>
  </si>
  <si>
    <t>27,040$</t>
  </si>
  <si>
    <t>16,980$</t>
  </si>
  <si>
    <t>17,690$</t>
  </si>
  <si>
    <t>19,520$</t>
  </si>
  <si>
    <t>1,830$</t>
  </si>
  <si>
    <t>72,100$</t>
  </si>
  <si>
    <t>27,918$</t>
  </si>
  <si>
    <t>11,620$</t>
  </si>
  <si>
    <t>1,470$</t>
  </si>
  <si>
    <t>35,030$</t>
  </si>
  <si>
    <t>18,750$</t>
  </si>
  <si>
    <t>29,485$</t>
  </si>
  <si>
    <t>83,340$</t>
  </si>
  <si>
    <t>3,650$</t>
  </si>
  <si>
    <t>5,210$</t>
  </si>
  <si>
    <t>16,300$</t>
  </si>
  <si>
    <t>57,630$</t>
  </si>
  <si>
    <t>1,702$</t>
  </si>
  <si>
    <t>13,160$</t>
  </si>
  <si>
    <t>11,230$</t>
  </si>
  <si>
    <t>25,340$</t>
  </si>
  <si>
    <t>43,760$</t>
  </si>
  <si>
    <t>37,375$</t>
  </si>
  <si>
    <t>0,120$</t>
  </si>
  <si>
    <t>22,535$</t>
  </si>
  <si>
    <t>33,590$</t>
  </si>
  <si>
    <t>13,770$</t>
  </si>
  <si>
    <t>45,390$</t>
  </si>
  <si>
    <t>38,320$</t>
  </si>
  <si>
    <t>32,070$</t>
  </si>
  <si>
    <t>46,590$</t>
  </si>
  <si>
    <t>2,222$</t>
  </si>
  <si>
    <t>9,402$</t>
  </si>
  <si>
    <t>9,040$</t>
  </si>
  <si>
    <t>60,600$</t>
  </si>
  <si>
    <t>12,100$</t>
  </si>
  <si>
    <t>157,590$</t>
  </si>
  <si>
    <t>73,000$</t>
  </si>
  <si>
    <t>23,925$</t>
  </si>
  <si>
    <t>35,290$</t>
  </si>
  <si>
    <t>141,540$</t>
  </si>
  <si>
    <t>144,605$</t>
  </si>
  <si>
    <t>65,020$</t>
  </si>
  <si>
    <t>88,350$</t>
  </si>
  <si>
    <t>37,450$</t>
  </si>
  <si>
    <t>2,060$</t>
  </si>
  <si>
    <t>9,450$</t>
  </si>
  <si>
    <t>70,700$</t>
  </si>
  <si>
    <t>3,530$</t>
  </si>
  <si>
    <t>2,940$</t>
  </si>
  <si>
    <t>18,870$</t>
  </si>
  <si>
    <t>14,656$</t>
  </si>
  <si>
    <t>40,450$</t>
  </si>
  <si>
    <t>10,800$</t>
  </si>
  <si>
    <t>24,580$</t>
  </si>
  <si>
    <t>26,380$</t>
  </si>
  <si>
    <t>18,080$</t>
  </si>
  <si>
    <t>81,070$</t>
  </si>
  <si>
    <t>66,860$</t>
  </si>
  <si>
    <t>57,730$</t>
  </si>
  <si>
    <t>133,780$</t>
  </si>
  <si>
    <t>68,890$</t>
  </si>
  <si>
    <t>86,010$</t>
  </si>
  <si>
    <t>53,850$</t>
  </si>
  <si>
    <t>54,516$</t>
  </si>
  <si>
    <t>21,780$</t>
  </si>
  <si>
    <t>51,150$</t>
  </si>
  <si>
    <t>0,765$</t>
  </si>
  <si>
    <t>48,450$</t>
  </si>
  <si>
    <t>1,880$</t>
  </si>
  <si>
    <t>2,520$</t>
  </si>
  <si>
    <t>133,960$</t>
  </si>
  <si>
    <t>45,050$</t>
  </si>
  <si>
    <t>46,360$</t>
  </si>
  <si>
    <t>19,020$</t>
  </si>
  <si>
    <t>29,750$</t>
  </si>
  <si>
    <t>9,470$</t>
  </si>
  <si>
    <t>8,660$</t>
  </si>
  <si>
    <t>4,450$</t>
  </si>
  <si>
    <t>1,197$</t>
  </si>
  <si>
    <t>28,425$</t>
  </si>
  <si>
    <t>7,810$</t>
  </si>
  <si>
    <t>44,760$</t>
  </si>
  <si>
    <t>45,610$</t>
  </si>
  <si>
    <t>43,930$</t>
  </si>
  <si>
    <t>1,640$</t>
  </si>
  <si>
    <t>88,450$</t>
  </si>
  <si>
    <t>74,600$</t>
  </si>
  <si>
    <t>42,700$</t>
  </si>
  <si>
    <t>20,341$</t>
  </si>
  <si>
    <t>46,570$</t>
  </si>
  <si>
    <t>31,970$</t>
  </si>
  <si>
    <t>12,530$</t>
  </si>
  <si>
    <t>64,180$</t>
  </si>
  <si>
    <t>57,750$</t>
  </si>
  <si>
    <t>15,900$</t>
  </si>
  <si>
    <t>27,650$</t>
  </si>
  <si>
    <t>42,930$</t>
  </si>
  <si>
    <t>19,670$</t>
  </si>
  <si>
    <t>28,560$</t>
  </si>
  <si>
    <t>123,850$</t>
  </si>
  <si>
    <t>39,060$</t>
  </si>
  <si>
    <t>16,550$</t>
  </si>
  <si>
    <t>30,100$</t>
  </si>
  <si>
    <t>17,350$</t>
  </si>
  <si>
    <t>70,530$</t>
  </si>
  <si>
    <t>87,300$</t>
  </si>
  <si>
    <t>39,600$</t>
  </si>
  <si>
    <t>17,230$</t>
  </si>
  <si>
    <t>34,230$</t>
  </si>
  <si>
    <t>1,290$</t>
  </si>
  <si>
    <t>15,300$</t>
  </si>
  <si>
    <t>0,600$</t>
  </si>
  <si>
    <t>31,050$</t>
  </si>
  <si>
    <t>33,410$</t>
  </si>
  <si>
    <t>21,200$</t>
  </si>
  <si>
    <t>22,720$</t>
  </si>
  <si>
    <t>30,500$</t>
  </si>
  <si>
    <t>15,505$</t>
  </si>
  <si>
    <t>49,340$</t>
  </si>
  <si>
    <t>20,290$</t>
  </si>
  <si>
    <t>58,300$</t>
  </si>
  <si>
    <t>29,350$</t>
  </si>
  <si>
    <t>30,140$</t>
  </si>
  <si>
    <t>20,650$</t>
  </si>
  <si>
    <t>0,283$</t>
  </si>
  <si>
    <t>7,918$</t>
  </si>
  <si>
    <t>12,210$</t>
  </si>
  <si>
    <t>7,550$</t>
  </si>
  <si>
    <t>11,250$</t>
  </si>
  <si>
    <t>0,166$</t>
  </si>
  <si>
    <t>8,960$</t>
  </si>
  <si>
    <t>16,040$</t>
  </si>
  <si>
    <t>29,150$</t>
  </si>
  <si>
    <t>8,070$</t>
  </si>
  <si>
    <t>0,050$</t>
  </si>
  <si>
    <t>38,480$</t>
  </si>
  <si>
    <t>14,870$</t>
  </si>
  <si>
    <t>32,700$</t>
  </si>
  <si>
    <t>37,140$</t>
  </si>
  <si>
    <t>29,000$</t>
  </si>
  <si>
    <t>1,521$</t>
  </si>
  <si>
    <t>24,780$</t>
  </si>
  <si>
    <t>32,600$</t>
  </si>
  <si>
    <t>77,050$</t>
  </si>
  <si>
    <t>13,270$</t>
  </si>
  <si>
    <t>35,500$</t>
  </si>
  <si>
    <t>30,350$</t>
  </si>
  <si>
    <t>56,380$</t>
  </si>
  <si>
    <t>24,450$</t>
  </si>
  <si>
    <t>33,600$</t>
  </si>
  <si>
    <t>23,600$</t>
  </si>
  <si>
    <t>27,350$</t>
  </si>
  <si>
    <t>81,890$</t>
  </si>
  <si>
    <t>26,924$</t>
  </si>
  <si>
    <t>21,420$</t>
  </si>
  <si>
    <t>101,350$</t>
  </si>
  <si>
    <t>21,500$</t>
  </si>
  <si>
    <t>48,820$</t>
  </si>
  <si>
    <t>2,880$</t>
  </si>
  <si>
    <t>10,240$</t>
  </si>
  <si>
    <t>31,710$</t>
  </si>
  <si>
    <t>0,625$</t>
  </si>
  <si>
    <t>0,991$</t>
  </si>
  <si>
    <t>3.700,000$</t>
  </si>
  <si>
    <t>152,390$</t>
  </si>
  <si>
    <t>128,887$</t>
  </si>
  <si>
    <t>128,510$</t>
  </si>
  <si>
    <t>34,160$</t>
  </si>
  <si>
    <t>4,600$</t>
  </si>
  <si>
    <t>54,520$</t>
  </si>
  <si>
    <t>76,330$</t>
  </si>
  <si>
    <t>58,110$</t>
  </si>
  <si>
    <t>54,490$</t>
  </si>
  <si>
    <t>78,080$</t>
  </si>
  <si>
    <t>83,800$</t>
  </si>
  <si>
    <t>62,580$</t>
  </si>
  <si>
    <t>75,080$</t>
  </si>
  <si>
    <t>51,420$</t>
  </si>
  <si>
    <t>152,640$</t>
  </si>
  <si>
    <t>107,600$</t>
  </si>
  <si>
    <t>116,000$</t>
  </si>
  <si>
    <t>48,500$</t>
  </si>
  <si>
    <t>33,100$</t>
  </si>
  <si>
    <t>33,250$</t>
  </si>
  <si>
    <t>2,830$</t>
  </si>
  <si>
    <t>36,460$</t>
  </si>
  <si>
    <t>4,390$</t>
  </si>
  <si>
    <t>16,834$</t>
  </si>
  <si>
    <t>8,290$</t>
  </si>
  <si>
    <t>31,520$</t>
  </si>
  <si>
    <t>145,200$</t>
  </si>
  <si>
    <t>88,100$</t>
  </si>
  <si>
    <t>54,000$</t>
  </si>
  <si>
    <t>24,040$</t>
  </si>
  <si>
    <t>47,960$</t>
  </si>
  <si>
    <t>43,434$</t>
  </si>
  <si>
    <t>69,360$</t>
  </si>
  <si>
    <t>25,240$</t>
  </si>
  <si>
    <t>30,455$</t>
  </si>
  <si>
    <t>42,960$</t>
  </si>
  <si>
    <t>19,290$</t>
  </si>
  <si>
    <t>42,180$</t>
  </si>
  <si>
    <t>37,110$</t>
  </si>
  <si>
    <t>5,960$</t>
  </si>
  <si>
    <t>45,870$</t>
  </si>
  <si>
    <t>4,670$</t>
  </si>
  <si>
    <t>48,791$</t>
  </si>
  <si>
    <t>47,782$</t>
  </si>
  <si>
    <t>Eigenkapitalkosten(RE)</t>
  </si>
  <si>
    <t>Fremdkapitalkosten</t>
  </si>
  <si>
    <t>=(Rd*(1-Steuersatz)</t>
  </si>
  <si>
    <t>Rf</t>
  </si>
  <si>
    <t>=Rf+ Beta(Rm-Rf)</t>
  </si>
  <si>
    <t>Beta</t>
  </si>
  <si>
    <t>Rm</t>
  </si>
  <si>
    <t>Rd</t>
  </si>
  <si>
    <t>Rp</t>
  </si>
  <si>
    <t>Riskopauschale je investment</t>
  </si>
  <si>
    <t>Finazierung</t>
  </si>
  <si>
    <t>Risikofreier Zins</t>
  </si>
  <si>
    <t>Wunschzinz</t>
  </si>
  <si>
    <t>Preis</t>
  </si>
  <si>
    <t>KUV</t>
  </si>
  <si>
    <t>Restwert</t>
  </si>
  <si>
    <t>Nettocash</t>
  </si>
  <si>
    <t>Aktienwert</t>
  </si>
  <si>
    <t>wachstum Umsatz</t>
  </si>
  <si>
    <t>wachstum Gewinn</t>
  </si>
  <si>
    <t>Barvermögen</t>
  </si>
  <si>
    <t>Anzahl der Aktien im Umlauf</t>
  </si>
  <si>
    <t>wachstum Cashflow</t>
  </si>
  <si>
    <t>Rf ( risikofreier Zins) in %</t>
  </si>
  <si>
    <t xml:space="preserve"> Rd Fremdkapital Finazierung in %</t>
  </si>
  <si>
    <t>Steuersatz in %</t>
  </si>
  <si>
    <t>Eigenkapitalkosten</t>
  </si>
  <si>
    <t>Sicherheitsfaktor</t>
  </si>
  <si>
    <t>wachstum Aktiva</t>
  </si>
  <si>
    <t>wachstum passiva</t>
  </si>
  <si>
    <t>wachstum eigenkapital</t>
  </si>
  <si>
    <t>wachstum Barvermögen</t>
  </si>
  <si>
    <t>http://corporate.jd.com/ourBusiness</t>
  </si>
  <si>
    <t>12,851$</t>
  </si>
  <si>
    <t>46,776$</t>
  </si>
  <si>
    <t>46,461$</t>
  </si>
  <si>
    <t>10,109$</t>
  </si>
  <si>
    <t>93,595$</t>
  </si>
  <si>
    <t>90,678$</t>
  </si>
  <si>
    <t>21,225$</t>
  </si>
  <si>
    <t>12,804$</t>
  </si>
  <si>
    <t>43,176$</t>
  </si>
  <si>
    <t>35,877$</t>
  </si>
  <si>
    <t>83,292$</t>
  </si>
  <si>
    <t>14,326$</t>
  </si>
  <si>
    <t>426,854$</t>
  </si>
  <si>
    <t>2,753$</t>
  </si>
  <si>
    <t>3,825$</t>
  </si>
  <si>
    <t>42,834$</t>
  </si>
  <si>
    <t>17,722$</t>
  </si>
  <si>
    <t>21,800$</t>
  </si>
  <si>
    <t>46,267$</t>
  </si>
  <si>
    <t>167,847$</t>
  </si>
  <si>
    <t>3,876$</t>
  </si>
  <si>
    <t>3,027$</t>
  </si>
  <si>
    <t>3,429$</t>
  </si>
  <si>
    <t>7,215$</t>
  </si>
  <si>
    <t>26,290$</t>
  </si>
  <si>
    <t>30,175$</t>
  </si>
  <si>
    <t>79,831$</t>
  </si>
  <si>
    <t>43,501$</t>
  </si>
  <si>
    <t>27,493$</t>
  </si>
  <si>
    <t>3,925$</t>
  </si>
  <si>
    <t>11,244$</t>
  </si>
  <si>
    <t>18,961$</t>
  </si>
  <si>
    <t>255,063$</t>
  </si>
  <si>
    <t>15,775$</t>
  </si>
  <si>
    <t>6,963$</t>
  </si>
  <si>
    <t>60,158$</t>
  </si>
  <si>
    <t>16,624$</t>
  </si>
  <si>
    <t>1,406$</t>
  </si>
  <si>
    <t>2,725$</t>
  </si>
  <si>
    <t>73,503$</t>
  </si>
  <si>
    <t>73,541$</t>
  </si>
  <si>
    <t>1,326$</t>
  </si>
  <si>
    <t>2,103$</t>
  </si>
  <si>
    <t>91,070$</t>
  </si>
  <si>
    <t>7,033$</t>
  </si>
  <si>
    <t>29,050$</t>
  </si>
  <si>
    <t>22,927$</t>
  </si>
  <si>
    <t>0,552$</t>
  </si>
  <si>
    <t>77,911$</t>
  </si>
  <si>
    <t>10,479$</t>
  </si>
  <si>
    <t>0,368$</t>
  </si>
  <si>
    <t>16,800$</t>
  </si>
  <si>
    <t>43,857$</t>
  </si>
  <si>
    <t>7,998$</t>
  </si>
  <si>
    <t>135,680$</t>
  </si>
  <si>
    <t>365,150$</t>
  </si>
  <si>
    <t>32,373$</t>
  </si>
  <si>
    <t>1,014$</t>
  </si>
  <si>
    <t>45,585$</t>
  </si>
  <si>
    <t>18,376$</t>
  </si>
  <si>
    <t>48,011$</t>
  </si>
  <si>
    <t>5,263$</t>
  </si>
  <si>
    <t>12,465$</t>
  </si>
  <si>
    <t>102,046$</t>
  </si>
  <si>
    <t>14,335$</t>
  </si>
  <si>
    <t>1.196,882$</t>
  </si>
  <si>
    <t>1.183,136$</t>
  </si>
  <si>
    <t>21,851$</t>
  </si>
  <si>
    <t>2,829$</t>
  </si>
  <si>
    <t>1.828,876$</t>
  </si>
  <si>
    <t>20,335$</t>
  </si>
  <si>
    <t>38,387$</t>
  </si>
  <si>
    <t>62,706$</t>
  </si>
  <si>
    <t>68,738$</t>
  </si>
  <si>
    <t>94,240$</t>
  </si>
  <si>
    <t>63,869$</t>
  </si>
  <si>
    <t>37,791$</t>
  </si>
  <si>
    <t>4,860$</t>
  </si>
  <si>
    <t>1,250$</t>
  </si>
  <si>
    <t>85,946$</t>
  </si>
  <si>
    <t>193,724$</t>
  </si>
  <si>
    <t>15,402$</t>
  </si>
  <si>
    <t>14,616$</t>
  </si>
  <si>
    <t>97,185$</t>
  </si>
  <si>
    <t>35,201$</t>
  </si>
  <si>
    <t>70,127$</t>
  </si>
  <si>
    <t>35,246$</t>
  </si>
  <si>
    <t>179,258$</t>
  </si>
  <si>
    <t>2,695$</t>
  </si>
  <si>
    <t>64,704$</t>
  </si>
  <si>
    <t>190,366$</t>
  </si>
  <si>
    <t>0,715$</t>
  </si>
  <si>
    <t>1,271$</t>
  </si>
  <si>
    <t>3,898$</t>
  </si>
  <si>
    <t>46,499$</t>
  </si>
  <si>
    <t>49,249$</t>
  </si>
  <si>
    <t>2,427$</t>
  </si>
  <si>
    <t>3,047$</t>
  </si>
  <si>
    <t>2,734$</t>
  </si>
  <si>
    <t>1,525$</t>
  </si>
  <si>
    <t>10,751$</t>
  </si>
  <si>
    <t>4,476$</t>
  </si>
  <si>
    <t>16,716$</t>
  </si>
  <si>
    <t>3,724$</t>
  </si>
  <si>
    <t>5,177$</t>
  </si>
  <si>
    <t>17,221$</t>
  </si>
  <si>
    <t>3,505$</t>
  </si>
  <si>
    <t>71,704$</t>
  </si>
  <si>
    <t>41,837$</t>
  </si>
  <si>
    <t>38,518$</t>
  </si>
  <si>
    <t>16,060$</t>
  </si>
  <si>
    <t>39,403$</t>
  </si>
  <si>
    <t>158,538$</t>
  </si>
  <si>
    <t>2,055$</t>
  </si>
  <si>
    <t>20,194$</t>
  </si>
  <si>
    <t>29,143$</t>
  </si>
  <si>
    <t>11,947$</t>
  </si>
  <si>
    <t>7,913$</t>
  </si>
  <si>
    <t>135,699$</t>
  </si>
  <si>
    <t>137,298$</t>
  </si>
  <si>
    <t>2,335$</t>
  </si>
  <si>
    <t>32,204$</t>
  </si>
  <si>
    <t>4,035$</t>
  </si>
  <si>
    <t>55,878$</t>
  </si>
  <si>
    <t>8,375$</t>
  </si>
  <si>
    <t>265,414$</t>
  </si>
  <si>
    <t>98,574$</t>
  </si>
  <si>
    <t>2,865$</t>
  </si>
  <si>
    <t>41,382$</t>
  </si>
  <si>
    <t>60,868$</t>
  </si>
  <si>
    <t>95,738$</t>
  </si>
  <si>
    <t>19,214$</t>
  </si>
  <si>
    <t>36,591$</t>
  </si>
  <si>
    <t>11,095$</t>
  </si>
  <si>
    <t>6,776$</t>
  </si>
  <si>
    <t>1,487$</t>
  </si>
  <si>
    <t>2,831$</t>
  </si>
  <si>
    <t>353,691$</t>
  </si>
  <si>
    <t>22,628$</t>
  </si>
  <si>
    <t>0,918$</t>
  </si>
  <si>
    <t>103,470$</t>
  </si>
  <si>
    <t>46,154$</t>
  </si>
  <si>
    <t>50,175$</t>
  </si>
  <si>
    <t>62,869$</t>
  </si>
  <si>
    <t>1,748$</t>
  </si>
  <si>
    <t>9,965$</t>
  </si>
  <si>
    <t>5,986$</t>
  </si>
  <si>
    <t>20,830$</t>
  </si>
  <si>
    <t>38,202$</t>
  </si>
  <si>
    <t>179,250$</t>
  </si>
  <si>
    <t>68,535$</t>
  </si>
  <si>
    <t>41,231$</t>
  </si>
  <si>
    <t>22,700$</t>
  </si>
  <si>
    <t>2,522$</t>
  </si>
  <si>
    <t>55,426$</t>
  </si>
  <si>
    <t>4,157$</t>
  </si>
  <si>
    <t>9,625$</t>
  </si>
  <si>
    <t>2,061$</t>
  </si>
  <si>
    <t>2,385$</t>
  </si>
  <si>
    <t>32,285$</t>
  </si>
  <si>
    <t>28,672$</t>
  </si>
  <si>
    <t>18,079$</t>
  </si>
  <si>
    <t>0,291$</t>
  </si>
  <si>
    <t>87,893$</t>
  </si>
  <si>
    <t>44,057$</t>
  </si>
  <si>
    <t>114,395$</t>
  </si>
  <si>
    <t>45,318$</t>
  </si>
  <si>
    <t>11,594$</t>
  </si>
  <si>
    <t>15,544$</t>
  </si>
  <si>
    <t>1,300$</t>
  </si>
  <si>
    <t>24,031$</t>
  </si>
  <si>
    <t>95,878$</t>
  </si>
  <si>
    <t>4,775$</t>
  </si>
  <si>
    <t>7,676$</t>
  </si>
  <si>
    <t>7,571$</t>
  </si>
  <si>
    <t>12,807$</t>
  </si>
  <si>
    <t>0,885$</t>
  </si>
  <si>
    <t>104,336$</t>
  </si>
  <si>
    <t>1,499$</t>
  </si>
  <si>
    <t>21,483$</t>
  </si>
  <si>
    <t>37,063$</t>
  </si>
  <si>
    <t>35,761$</t>
  </si>
  <si>
    <t>12,377$</t>
  </si>
  <si>
    <t>18,167$</t>
  </si>
  <si>
    <t>23,701$</t>
  </si>
  <si>
    <t>27,821$</t>
  </si>
  <si>
    <t>25,482$</t>
  </si>
  <si>
    <t>110,576$</t>
  </si>
  <si>
    <t>7,480$</t>
  </si>
  <si>
    <t>0,819$</t>
  </si>
  <si>
    <t>103,703$</t>
  </si>
  <si>
    <t>66,289$</t>
  </si>
  <si>
    <t>6,583$</t>
  </si>
  <si>
    <t>85,948$</t>
  </si>
  <si>
    <t>0,513$</t>
  </si>
  <si>
    <t>30,012$</t>
  </si>
  <si>
    <t>19,642$</t>
  </si>
  <si>
    <t>2,191$</t>
  </si>
  <si>
    <t>4,024$</t>
  </si>
  <si>
    <t>43,422$</t>
  </si>
  <si>
    <t>14,843$</t>
  </si>
  <si>
    <t>8,710$</t>
  </si>
  <si>
    <t>60,861$</t>
  </si>
  <si>
    <t>7,415$</t>
  </si>
  <si>
    <t>32,351$</t>
  </si>
  <si>
    <t>15,527$</t>
  </si>
  <si>
    <t>66,313$</t>
  </si>
  <si>
    <t>109,106$</t>
  </si>
  <si>
    <t>3,883$</t>
  </si>
  <si>
    <t>56,946$</t>
  </si>
  <si>
    <t>11,108$</t>
  </si>
  <si>
    <t>12,641$</t>
  </si>
  <si>
    <t>0,558$</t>
  </si>
  <si>
    <t>1,527$</t>
  </si>
  <si>
    <t>4,732$</t>
  </si>
  <si>
    <t>6,507$</t>
  </si>
  <si>
    <t>2,362$</t>
  </si>
  <si>
    <t>4,107$</t>
  </si>
  <si>
    <t>1,231$</t>
  </si>
  <si>
    <t>1,957$</t>
  </si>
  <si>
    <t>1,675$</t>
  </si>
  <si>
    <t>1,330$</t>
  </si>
  <si>
    <t>2,259$</t>
  </si>
  <si>
    <t>3,224$</t>
  </si>
  <si>
    <t>1,410$</t>
  </si>
  <si>
    <t>305,192$</t>
  </si>
  <si>
    <t>4,975$</t>
  </si>
  <si>
    <t>149,154$</t>
  </si>
  <si>
    <t>70,675$</t>
  </si>
  <si>
    <t>194,098$</t>
  </si>
  <si>
    <t>39,610$</t>
  </si>
  <si>
    <t>42,366$</t>
  </si>
  <si>
    <t>109,584$</t>
  </si>
  <si>
    <t>11,454$</t>
  </si>
  <si>
    <t>46,311$</t>
  </si>
  <si>
    <t>167,877$</t>
  </si>
  <si>
    <t>135,658$</t>
  </si>
  <si>
    <t>15,359$</t>
  </si>
  <si>
    <t>5,525$</t>
  </si>
  <si>
    <t>45,130$</t>
  </si>
  <si>
    <t>81,961$</t>
  </si>
  <si>
    <t>162,154$</t>
  </si>
  <si>
    <t>14,653$</t>
  </si>
  <si>
    <t>25,607$</t>
  </si>
  <si>
    <t>80,552$</t>
  </si>
  <si>
    <t>94,361$</t>
  </si>
  <si>
    <t>34,652$</t>
  </si>
  <si>
    <t>7,159$</t>
  </si>
  <si>
    <t>69,829$</t>
  </si>
  <si>
    <t>34,635$</t>
  </si>
  <si>
    <t>4,501$</t>
  </si>
  <si>
    <t>17,072$</t>
  </si>
  <si>
    <t>1,185$</t>
  </si>
  <si>
    <t>73,650$</t>
  </si>
  <si>
    <t>66,554$</t>
  </si>
  <si>
    <t>37,257$</t>
  </si>
  <si>
    <t>12,855$</t>
  </si>
  <si>
    <t>14,355$</t>
  </si>
  <si>
    <t>3,757$</t>
  </si>
  <si>
    <t>24,882$</t>
  </si>
  <si>
    <t>58,416$</t>
  </si>
  <si>
    <t>5,262$</t>
  </si>
  <si>
    <t>13,980$</t>
  </si>
  <si>
    <t>23,646$</t>
  </si>
  <si>
    <t>8,120$</t>
  </si>
  <si>
    <t>54,008$</t>
  </si>
  <si>
    <t>426,346$</t>
  </si>
  <si>
    <t>215,278$</t>
  </si>
  <si>
    <t>149,369$</t>
  </si>
  <si>
    <t>19,825$</t>
  </si>
  <si>
    <t>25,186$</t>
  </si>
  <si>
    <t>45,832$</t>
  </si>
  <si>
    <t>15,852$</t>
  </si>
  <si>
    <t>17,411$</t>
  </si>
  <si>
    <t>44,352$</t>
  </si>
  <si>
    <t>43,574$</t>
  </si>
  <si>
    <t>7,172$</t>
  </si>
  <si>
    <t>67,785$</t>
  </si>
  <si>
    <t>19,351$</t>
  </si>
  <si>
    <t>12,914$</t>
  </si>
  <si>
    <t>16,516$</t>
  </si>
  <si>
    <t>2,922$</t>
  </si>
  <si>
    <t>61,748$</t>
  </si>
  <si>
    <t>12,326$</t>
  </si>
  <si>
    <t>11,175$</t>
  </si>
  <si>
    <t>48,520$</t>
  </si>
  <si>
    <t>8,188$</t>
  </si>
  <si>
    <t>10,685$</t>
  </si>
  <si>
    <t>33,921$</t>
  </si>
  <si>
    <t>100,472$</t>
  </si>
  <si>
    <t>129,654$</t>
  </si>
  <si>
    <t>1,627$</t>
  </si>
  <si>
    <t>2,247$</t>
  </si>
  <si>
    <t>1,409$</t>
  </si>
  <si>
    <t>36,777$</t>
  </si>
  <si>
    <t>25,226$</t>
  </si>
  <si>
    <t>27,177$</t>
  </si>
  <si>
    <t>32,178$</t>
  </si>
  <si>
    <t>32,097$</t>
  </si>
  <si>
    <t>87,151$</t>
  </si>
  <si>
    <t>71,601$</t>
  </si>
  <si>
    <t>71,787$</t>
  </si>
  <si>
    <t>1,594$</t>
  </si>
  <si>
    <t>3,053$</t>
  </si>
  <si>
    <t>60,948$</t>
  </si>
  <si>
    <t>79,910$</t>
  </si>
  <si>
    <t>65,397$</t>
  </si>
  <si>
    <t>37,818$</t>
  </si>
  <si>
    <t>81,433$</t>
  </si>
  <si>
    <t>29,267$</t>
  </si>
  <si>
    <t>46,559$</t>
  </si>
  <si>
    <t>3,413$</t>
  </si>
  <si>
    <t>5,314$</t>
  </si>
  <si>
    <t>13,321$</t>
  </si>
  <si>
    <t>0,388$</t>
  </si>
  <si>
    <t>24,241$</t>
  </si>
  <si>
    <t>11,576$</t>
  </si>
  <si>
    <t>120,507$</t>
  </si>
  <si>
    <t>45,002$</t>
  </si>
  <si>
    <t>17,681$</t>
  </si>
  <si>
    <t>3,984$</t>
  </si>
  <si>
    <t>147,296$</t>
  </si>
  <si>
    <t>34,955$</t>
  </si>
  <si>
    <t>3,922$</t>
  </si>
  <si>
    <t>5,449$</t>
  </si>
  <si>
    <t>121,721$</t>
  </si>
  <si>
    <t>10,953$</t>
  </si>
  <si>
    <t>16,842$</t>
  </si>
  <si>
    <t>5,456$</t>
  </si>
  <si>
    <t>15,137$</t>
  </si>
  <si>
    <t>8,078$</t>
  </si>
  <si>
    <t>1,329$</t>
  </si>
  <si>
    <t>6,786$</t>
  </si>
  <si>
    <t>35,620$</t>
  </si>
  <si>
    <t>13,550$</t>
  </si>
  <si>
    <t>98,880$</t>
  </si>
  <si>
    <t>7,677$</t>
  </si>
  <si>
    <t>42,355$</t>
  </si>
  <si>
    <t>43,806$</t>
  </si>
  <si>
    <t>85,278$</t>
  </si>
  <si>
    <t>1,465$</t>
  </si>
  <si>
    <t>2,569$</t>
  </si>
  <si>
    <t>2,669$</t>
  </si>
  <si>
    <t>65,223$</t>
  </si>
  <si>
    <t>40,257$</t>
  </si>
  <si>
    <t>21,244$</t>
  </si>
  <si>
    <t>7,271$</t>
  </si>
  <si>
    <t>127,547$</t>
  </si>
  <si>
    <t>71,744$</t>
  </si>
  <si>
    <t>50,359$</t>
  </si>
  <si>
    <t>80,195$</t>
  </si>
  <si>
    <t>8,545$</t>
  </si>
  <si>
    <t>177,208$</t>
  </si>
  <si>
    <t>207,407$</t>
  </si>
  <si>
    <t>29,251$</t>
  </si>
  <si>
    <t>56,301$</t>
  </si>
  <si>
    <t>55,508$</t>
  </si>
  <si>
    <t>11,651$</t>
  </si>
  <si>
    <t>65,193$</t>
  </si>
  <si>
    <t>29,606$</t>
  </si>
  <si>
    <t>44,972$</t>
  </si>
  <si>
    <t>17,798$</t>
  </si>
  <si>
    <t>16,756$</t>
  </si>
  <si>
    <t>47,160$</t>
  </si>
  <si>
    <t>53,674$</t>
  </si>
  <si>
    <t>78,009$</t>
  </si>
  <si>
    <t>77,074$</t>
  </si>
  <si>
    <t>103,120$</t>
  </si>
  <si>
    <t>17,446$</t>
  </si>
  <si>
    <t>34,745$</t>
  </si>
  <si>
    <t>14,757$</t>
  </si>
  <si>
    <t>52,868$</t>
  </si>
  <si>
    <t>6,441$</t>
  </si>
  <si>
    <t>5,585$</t>
  </si>
  <si>
    <t>13,975$</t>
  </si>
  <si>
    <t>36,232$</t>
  </si>
  <si>
    <t>66,829$</t>
  </si>
  <si>
    <t>2,766$</t>
  </si>
  <si>
    <t>26,127$</t>
  </si>
  <si>
    <t>136,778$</t>
  </si>
  <si>
    <t>52,537$</t>
  </si>
  <si>
    <t>2,199$</t>
  </si>
  <si>
    <t>29,151$</t>
  </si>
  <si>
    <t>30,607$</t>
  </si>
  <si>
    <t>27,678$</t>
  </si>
  <si>
    <t>4,607$</t>
  </si>
  <si>
    <t>1,004$</t>
  </si>
  <si>
    <t>46,822$</t>
  </si>
  <si>
    <t>102,538$</t>
  </si>
  <si>
    <t>6,139$</t>
  </si>
  <si>
    <t>35,837$</t>
  </si>
  <si>
    <t>0,779$</t>
  </si>
  <si>
    <t>55,609$</t>
  </si>
  <si>
    <t>23,615$</t>
  </si>
  <si>
    <t>41,349$</t>
  </si>
  <si>
    <t>3,533$</t>
  </si>
  <si>
    <t>77,412$</t>
  </si>
  <si>
    <t>20,271$</t>
  </si>
  <si>
    <t>11,903$</t>
  </si>
  <si>
    <t>15,376$</t>
  </si>
  <si>
    <t>2,843$</t>
  </si>
  <si>
    <t>6,196$</t>
  </si>
  <si>
    <t>15,728$</t>
  </si>
  <si>
    <t>3,822$</t>
  </si>
  <si>
    <t>26,876$</t>
  </si>
  <si>
    <t>14,585$</t>
  </si>
  <si>
    <t>32,757$</t>
  </si>
  <si>
    <t>21,839$</t>
  </si>
  <si>
    <t>6,425$</t>
  </si>
  <si>
    <t>118,919$</t>
  </si>
  <si>
    <t>10,026$</t>
  </si>
  <si>
    <t>16,429$</t>
  </si>
  <si>
    <t>15,924$</t>
  </si>
  <si>
    <t>4,655$</t>
  </si>
  <si>
    <t>46,113$</t>
  </si>
  <si>
    <t>34,064$</t>
  </si>
  <si>
    <t>1,305$</t>
  </si>
  <si>
    <t>12,007$</t>
  </si>
  <si>
    <t>146,248$</t>
  </si>
  <si>
    <t>39,126$</t>
  </si>
  <si>
    <t>10,684$</t>
  </si>
  <si>
    <t>16,841$</t>
  </si>
  <si>
    <t>29,583$</t>
  </si>
  <si>
    <t>17,452$</t>
  </si>
  <si>
    <t>48,428$</t>
  </si>
  <si>
    <t>5,865$</t>
  </si>
  <si>
    <t>4,322$</t>
  </si>
  <si>
    <t>5,176$</t>
  </si>
  <si>
    <t>94,289$</t>
  </si>
  <si>
    <t>36,427$</t>
  </si>
  <si>
    <t>44,067$</t>
  </si>
  <si>
    <t>42,888$</t>
  </si>
  <si>
    <t>80,792$</t>
  </si>
  <si>
    <t>29,407$</t>
  </si>
  <si>
    <t>117,580$</t>
  </si>
  <si>
    <t>0,119$</t>
  </si>
  <si>
    <t>74,102$</t>
  </si>
  <si>
    <t>38,477$</t>
  </si>
  <si>
    <t>38,418$</t>
  </si>
  <si>
    <t>6,700$</t>
  </si>
  <si>
    <t>109,194$</t>
  </si>
  <si>
    <t>23,926$</t>
  </si>
  <si>
    <t>2,978$</t>
  </si>
  <si>
    <t>7,976$</t>
  </si>
  <si>
    <t>2,449$</t>
  </si>
  <si>
    <t>24,336$</t>
  </si>
  <si>
    <t>41,270$</t>
  </si>
  <si>
    <t>19,392$</t>
  </si>
  <si>
    <t>3,131$</t>
  </si>
  <si>
    <t>2,095$</t>
  </si>
  <si>
    <t>120,344$</t>
  </si>
  <si>
    <t>14,977$</t>
  </si>
  <si>
    <t>43,752$</t>
  </si>
  <si>
    <t>6,873$</t>
  </si>
  <si>
    <t>6,107$</t>
  </si>
  <si>
    <t>3,039$</t>
  </si>
  <si>
    <t>78,397$</t>
  </si>
  <si>
    <t>73,256$</t>
  </si>
  <si>
    <t>299,262$</t>
  </si>
  <si>
    <t>0,990$</t>
  </si>
  <si>
    <t>4,517$</t>
  </si>
  <si>
    <t>1,007$</t>
  </si>
  <si>
    <t>239,829$</t>
  </si>
  <si>
    <t>43,543$</t>
  </si>
  <si>
    <t>20,362$</t>
  </si>
  <si>
    <t>302,878$</t>
  </si>
  <si>
    <t>4,319$</t>
  </si>
  <si>
    <t>15,511$</t>
  </si>
  <si>
    <t>4,375$</t>
  </si>
  <si>
    <t>10,010$</t>
  </si>
  <si>
    <t>25,413$</t>
  </si>
  <si>
    <t>69,984$</t>
  </si>
  <si>
    <t>1,881$</t>
  </si>
  <si>
    <t>8,971$</t>
  </si>
  <si>
    <t>2,071$</t>
  </si>
  <si>
    <t>8,776$</t>
  </si>
  <si>
    <t>49,587$</t>
  </si>
  <si>
    <t>207,168$</t>
  </si>
  <si>
    <t>10,225$</t>
  </si>
  <si>
    <t>4,227$</t>
  </si>
  <si>
    <t>25,514$</t>
  </si>
  <si>
    <t>86,945$</t>
  </si>
  <si>
    <t>7,569$</t>
  </si>
  <si>
    <t>62,953$</t>
  </si>
  <si>
    <t>34,628$</t>
  </si>
  <si>
    <t>51,532$</t>
  </si>
  <si>
    <t>0,453$</t>
  </si>
  <si>
    <t>63,852$</t>
  </si>
  <si>
    <t>95,640$</t>
  </si>
  <si>
    <t>83,055$</t>
  </si>
  <si>
    <t>23,451$</t>
  </si>
  <si>
    <t>9,657$</t>
  </si>
  <si>
    <t>34,079$</t>
  </si>
  <si>
    <t>20,551$</t>
  </si>
  <si>
    <t>214,199$</t>
  </si>
  <si>
    <t>519,313$</t>
  </si>
  <si>
    <t>0,333$</t>
  </si>
  <si>
    <t>233,167$</t>
  </si>
  <si>
    <t>18,374$</t>
  </si>
  <si>
    <t>79,166$</t>
  </si>
  <si>
    <t>20,524$</t>
  </si>
  <si>
    <t>31,462$</t>
  </si>
  <si>
    <t>118,031$</t>
  </si>
  <si>
    <t>181,964$</t>
  </si>
  <si>
    <t>114,656$</t>
  </si>
  <si>
    <t>59,952$</t>
  </si>
  <si>
    <t>29,484$</t>
  </si>
  <si>
    <t>3,202$</t>
  </si>
  <si>
    <t>157,011$</t>
  </si>
  <si>
    <t>87,941$</t>
  </si>
  <si>
    <t>7,490$</t>
  </si>
  <si>
    <t>135,703$</t>
  </si>
  <si>
    <t>85,376$</t>
  </si>
  <si>
    <t>2,574$</t>
  </si>
  <si>
    <t>39,668$</t>
  </si>
  <si>
    <t>174,302$</t>
  </si>
  <si>
    <t>37,895$</t>
  </si>
  <si>
    <t>10,506$</t>
  </si>
  <si>
    <t>19,615$</t>
  </si>
  <si>
    <t>77,368$</t>
  </si>
  <si>
    <t>27,956$</t>
  </si>
  <si>
    <t>107,067$</t>
  </si>
  <si>
    <t>4,304$</t>
  </si>
  <si>
    <t>18,400$</t>
  </si>
  <si>
    <t>4,635$</t>
  </si>
  <si>
    <t>33,607$</t>
  </si>
  <si>
    <t>9,165$</t>
  </si>
  <si>
    <t>1,244$</t>
  </si>
  <si>
    <t>6,208$</t>
  </si>
  <si>
    <t>104,617$</t>
  </si>
  <si>
    <t>72,703$</t>
  </si>
  <si>
    <t>2,401$</t>
  </si>
  <si>
    <t>3,055$</t>
  </si>
  <si>
    <t>19,600$</t>
  </si>
  <si>
    <t>63,016$</t>
  </si>
  <si>
    <t>13,056$</t>
  </si>
  <si>
    <t>28,053$</t>
  </si>
  <si>
    <t>13,840$</t>
  </si>
  <si>
    <t>173,987$</t>
  </si>
  <si>
    <t>142,907$</t>
  </si>
  <si>
    <t>26,441$</t>
  </si>
  <si>
    <t>107,258$</t>
  </si>
  <si>
    <t>14,137$</t>
  </si>
  <si>
    <t>6,475$</t>
  </si>
  <si>
    <t>5,842$</t>
  </si>
  <si>
    <t>36,694$</t>
  </si>
  <si>
    <t>59,785$</t>
  </si>
  <si>
    <t>79,353$</t>
  </si>
  <si>
    <t>27,932$</t>
  </si>
  <si>
    <t>4,295$</t>
  </si>
  <si>
    <t>221,656$</t>
  </si>
  <si>
    <t>4,744$</t>
  </si>
  <si>
    <t>25,298$</t>
  </si>
  <si>
    <t>89,900$</t>
  </si>
  <si>
    <t>1,430$</t>
  </si>
  <si>
    <t>6,871$</t>
  </si>
  <si>
    <t>228,307$</t>
  </si>
  <si>
    <t>22,351$</t>
  </si>
  <si>
    <t>33,367$</t>
  </si>
  <si>
    <t>45,162CHF</t>
  </si>
  <si>
    <t>108,542$</t>
  </si>
  <si>
    <t>176,565$</t>
  </si>
  <si>
    <t>68,135$</t>
  </si>
  <si>
    <t>5,301$</t>
  </si>
  <si>
    <t>129,368$</t>
  </si>
  <si>
    <t>58,760$</t>
  </si>
  <si>
    <t>32,723$</t>
  </si>
  <si>
    <t>21,648$</t>
  </si>
  <si>
    <t>8,424$</t>
  </si>
  <si>
    <t>35,692$</t>
  </si>
  <si>
    <t>50,018$</t>
  </si>
  <si>
    <t>12,988$</t>
  </si>
  <si>
    <t>59,628$</t>
  </si>
  <si>
    <t>7,965$</t>
  </si>
  <si>
    <t>208,672$</t>
  </si>
  <si>
    <t>130,416$</t>
  </si>
  <si>
    <t>1,942$</t>
  </si>
  <si>
    <t>13,573$</t>
  </si>
  <si>
    <t>21,396$</t>
  </si>
  <si>
    <t>100,048$</t>
  </si>
  <si>
    <t>12,743$</t>
  </si>
  <si>
    <t>19,926$</t>
  </si>
  <si>
    <t>16,590$</t>
  </si>
  <si>
    <t>60,903$</t>
  </si>
  <si>
    <t>60,480$</t>
  </si>
  <si>
    <t>4,790$</t>
  </si>
  <si>
    <t>60,436$</t>
  </si>
  <si>
    <t>4,259$</t>
  </si>
  <si>
    <t>41,066$</t>
  </si>
  <si>
    <t>9,026$</t>
  </si>
  <si>
    <t>87,335$</t>
  </si>
  <si>
    <t>4,230$</t>
  </si>
  <si>
    <t>83,628$</t>
  </si>
  <si>
    <t>2,288$</t>
  </si>
  <si>
    <t>351,002$</t>
  </si>
  <si>
    <t>17,551$</t>
  </si>
  <si>
    <t>41,156$</t>
  </si>
  <si>
    <t>15,810$</t>
  </si>
  <si>
    <t>56,550$</t>
  </si>
  <si>
    <t>215,284$</t>
  </si>
  <si>
    <t>97,877$</t>
  </si>
  <si>
    <t>70,134$</t>
  </si>
  <si>
    <t>92,092$</t>
  </si>
  <si>
    <t>93,572$</t>
  </si>
  <si>
    <t>56,677$</t>
  </si>
  <si>
    <t>105,051$</t>
  </si>
  <si>
    <t>134,983$</t>
  </si>
  <si>
    <t>1,038$</t>
  </si>
  <si>
    <t>1,913$</t>
  </si>
  <si>
    <t>99,581$</t>
  </si>
  <si>
    <t>45,009$</t>
  </si>
  <si>
    <t>3,285$</t>
  </si>
  <si>
    <t>44,037$</t>
  </si>
  <si>
    <t>8,324$</t>
  </si>
  <si>
    <t>50,037$</t>
  </si>
  <si>
    <t>9,248$</t>
  </si>
  <si>
    <t>11,013$</t>
  </si>
  <si>
    <t>99,302$</t>
  </si>
  <si>
    <t>4,875$</t>
  </si>
  <si>
    <t>27,789$</t>
  </si>
  <si>
    <t>44,902$</t>
  </si>
  <si>
    <t>42,575$</t>
  </si>
  <si>
    <t>6,581$</t>
  </si>
  <si>
    <t>140,239$</t>
  </si>
  <si>
    <t>66,767$</t>
  </si>
  <si>
    <t>136,568$</t>
  </si>
  <si>
    <t>20,188$</t>
  </si>
  <si>
    <t>2,423$</t>
  </si>
  <si>
    <t>53,954$</t>
  </si>
  <si>
    <t>42,685$</t>
  </si>
  <si>
    <t>37,030$</t>
  </si>
  <si>
    <t>15,312$</t>
  </si>
  <si>
    <t>93,704$</t>
  </si>
  <si>
    <t>107,717$</t>
  </si>
  <si>
    <t>8,535$</t>
  </si>
  <si>
    <t>27,474$</t>
  </si>
  <si>
    <t>43,625$</t>
  </si>
  <si>
    <t>10,149$</t>
  </si>
  <si>
    <t>23,350$</t>
  </si>
  <si>
    <t>32,506$</t>
  </si>
  <si>
    <t>13,856$</t>
  </si>
  <si>
    <t>48,136$</t>
  </si>
  <si>
    <t>14,001$</t>
  </si>
  <si>
    <t>6,336$</t>
  </si>
  <si>
    <t>0,037$</t>
  </si>
  <si>
    <t>9,400$</t>
  </si>
  <si>
    <t>82,657$</t>
  </si>
  <si>
    <t>266,717$</t>
  </si>
  <si>
    <t>365,441$</t>
  </si>
  <si>
    <t>77,995$</t>
  </si>
  <si>
    <t>0,146$</t>
  </si>
  <si>
    <t>31,092$</t>
  </si>
  <si>
    <t>5,714$</t>
  </si>
  <si>
    <t>103,385$</t>
  </si>
  <si>
    <t>6,132$</t>
  </si>
  <si>
    <t>15,415$</t>
  </si>
  <si>
    <t>79,550$</t>
  </si>
  <si>
    <t>3,140$</t>
  </si>
  <si>
    <t>109,625$</t>
  </si>
  <si>
    <t>17,789$</t>
  </si>
  <si>
    <t>12,414$</t>
  </si>
  <si>
    <t>129,554$</t>
  </si>
  <si>
    <t>105,466$</t>
  </si>
  <si>
    <t>0,220$</t>
  </si>
  <si>
    <t>47,526$</t>
  </si>
  <si>
    <t>27,364$</t>
  </si>
  <si>
    <t>1,380$</t>
  </si>
  <si>
    <t>15,347$</t>
  </si>
  <si>
    <t>39,849$</t>
  </si>
  <si>
    <t>52,817$</t>
  </si>
  <si>
    <t>123,360$</t>
  </si>
  <si>
    <t>250,476$</t>
  </si>
  <si>
    <t>102,035$</t>
  </si>
  <si>
    <t>28,097$</t>
  </si>
  <si>
    <t>286,941$</t>
  </si>
  <si>
    <t>1,796$</t>
  </si>
  <si>
    <t>3,681$</t>
  </si>
  <si>
    <t>9,047$</t>
  </si>
  <si>
    <t>6,136$</t>
  </si>
  <si>
    <t>2,755$</t>
  </si>
  <si>
    <t>142,121$</t>
  </si>
  <si>
    <t>74,261$</t>
  </si>
  <si>
    <t>22,477$</t>
  </si>
  <si>
    <t>20,001$</t>
  </si>
  <si>
    <t>54,401$</t>
  </si>
  <si>
    <t>23,297$</t>
  </si>
  <si>
    <t>2,369$</t>
  </si>
  <si>
    <t>1,308$</t>
  </si>
  <si>
    <t>37,093$</t>
  </si>
  <si>
    <t>2,640$</t>
  </si>
  <si>
    <t>5,786$</t>
  </si>
  <si>
    <t>16,495$</t>
  </si>
  <si>
    <t>10,248$</t>
  </si>
  <si>
    <t>61,991$</t>
  </si>
  <si>
    <t>1,064$</t>
  </si>
  <si>
    <t>77,618$</t>
  </si>
  <si>
    <t>1,139$</t>
  </si>
  <si>
    <t>3,675$</t>
  </si>
  <si>
    <t>48,651$</t>
  </si>
  <si>
    <t>0,917$</t>
  </si>
  <si>
    <t>38,752$</t>
  </si>
  <si>
    <t>62,576$</t>
  </si>
  <si>
    <t>3,665$</t>
  </si>
  <si>
    <t>2,475$</t>
  </si>
  <si>
    <t>36,826$</t>
  </si>
  <si>
    <t>130,449$</t>
  </si>
  <si>
    <t>50,837$</t>
  </si>
  <si>
    <t>5,318$</t>
  </si>
  <si>
    <t>10,456$</t>
  </si>
  <si>
    <t>4,065$</t>
  </si>
  <si>
    <t>60,076$</t>
  </si>
  <si>
    <t>17,951$</t>
  </si>
  <si>
    <t>16,979$</t>
  </si>
  <si>
    <t>70,220$</t>
  </si>
  <si>
    <t>65,367$</t>
  </si>
  <si>
    <t>1,792$</t>
  </si>
  <si>
    <t>87,433$</t>
  </si>
  <si>
    <t>17,402$</t>
  </si>
  <si>
    <t>6,203$</t>
  </si>
  <si>
    <t>59,188$</t>
  </si>
  <si>
    <t>12,005$</t>
  </si>
  <si>
    <t>2,551$</t>
  </si>
  <si>
    <t>58,703$</t>
  </si>
  <si>
    <t>35,717$</t>
  </si>
  <si>
    <t>7,132$</t>
  </si>
  <si>
    <t>18,337$</t>
  </si>
  <si>
    <t>11,794$</t>
  </si>
  <si>
    <t>27,220$</t>
  </si>
  <si>
    <t>1,099$</t>
  </si>
  <si>
    <t>4,179$</t>
  </si>
  <si>
    <t>1,620$</t>
  </si>
  <si>
    <t>39,567$</t>
  </si>
  <si>
    <t>8,572$</t>
  </si>
  <si>
    <t>12,521$</t>
  </si>
  <si>
    <t>5,739$</t>
  </si>
  <si>
    <t>18,856$</t>
  </si>
  <si>
    <t>61,879$</t>
  </si>
  <si>
    <t>2,005$</t>
  </si>
  <si>
    <t>1,267$</t>
  </si>
  <si>
    <t>17,298$</t>
  </si>
  <si>
    <t>40,081$</t>
  </si>
  <si>
    <t>12,826$</t>
  </si>
  <si>
    <t>49,397$</t>
  </si>
  <si>
    <t>99,395$</t>
  </si>
  <si>
    <t>79,055$</t>
  </si>
  <si>
    <t>17,487$</t>
  </si>
  <si>
    <t>8,116$</t>
  </si>
  <si>
    <t>39,615$</t>
  </si>
  <si>
    <t>125,856$</t>
  </si>
  <si>
    <t>64,501$</t>
  </si>
  <si>
    <t>6,805$</t>
  </si>
  <si>
    <t>14,256$</t>
  </si>
  <si>
    <t>72,695$</t>
  </si>
  <si>
    <t>98,249$</t>
  </si>
  <si>
    <t>35,433$</t>
  </si>
  <si>
    <t>50,790$</t>
  </si>
  <si>
    <t>16,081$</t>
  </si>
  <si>
    <t>57,929$</t>
  </si>
  <si>
    <t>20,026$</t>
  </si>
  <si>
    <t>93,010$</t>
  </si>
  <si>
    <t>1,128$</t>
  </si>
  <si>
    <t>70,096$</t>
  </si>
  <si>
    <t>14,018$</t>
  </si>
  <si>
    <t>3,097$</t>
  </si>
  <si>
    <t>20,246$</t>
  </si>
  <si>
    <t>28,604$</t>
  </si>
  <si>
    <t>14,676$</t>
  </si>
  <si>
    <t>27,128$</t>
  </si>
  <si>
    <t>72,257$</t>
  </si>
  <si>
    <t>31,456$</t>
  </si>
  <si>
    <t>1,328$</t>
  </si>
  <si>
    <t>38,530$</t>
  </si>
  <si>
    <t>31,292$</t>
  </si>
  <si>
    <t>4,784$</t>
  </si>
  <si>
    <t>3,771$</t>
  </si>
  <si>
    <t>57,563$</t>
  </si>
  <si>
    <t>1,554$</t>
  </si>
  <si>
    <t>5,399$</t>
  </si>
  <si>
    <t>49,152$</t>
  </si>
  <si>
    <t>11,217$</t>
  </si>
  <si>
    <t>365,489$</t>
  </si>
  <si>
    <t>0,286$</t>
  </si>
  <si>
    <t>16,826$</t>
  </si>
  <si>
    <t>14,776$</t>
  </si>
  <si>
    <t>47,926$</t>
  </si>
  <si>
    <t>0,844$</t>
  </si>
  <si>
    <t>4,960$</t>
  </si>
  <si>
    <t>17,220$</t>
  </si>
  <si>
    <t>28,986$</t>
  </si>
  <si>
    <t>29,601$</t>
  </si>
  <si>
    <t>0,820$</t>
  </si>
  <si>
    <t>8,251$</t>
  </si>
  <si>
    <t>2,663$</t>
  </si>
  <si>
    <t>2,823$</t>
  </si>
  <si>
    <t>11,251$</t>
  </si>
  <si>
    <t>4,372$</t>
  </si>
  <si>
    <t>85,486$</t>
  </si>
  <si>
    <t>90,376$</t>
  </si>
  <si>
    <t>4,700$</t>
  </si>
  <si>
    <t>0,522$</t>
  </si>
  <si>
    <t>22,368$</t>
  </si>
  <si>
    <t>26,166$</t>
  </si>
  <si>
    <t>168,262$</t>
  </si>
  <si>
    <t>101,527$</t>
  </si>
  <si>
    <t>42,659$</t>
  </si>
  <si>
    <t>15,324$</t>
  </si>
  <si>
    <t>30,627$</t>
  </si>
  <si>
    <t>10,128$</t>
  </si>
  <si>
    <t>138,660$</t>
  </si>
  <si>
    <t>41,353$</t>
  </si>
  <si>
    <t>34,751$</t>
  </si>
  <si>
    <t>50,465$</t>
  </si>
  <si>
    <t>1,856$</t>
  </si>
  <si>
    <t>3,282$</t>
  </si>
  <si>
    <t>57,863$</t>
  </si>
  <si>
    <t>2,185$</t>
  </si>
  <si>
    <t>68,162$</t>
  </si>
  <si>
    <t>1,806$</t>
  </si>
  <si>
    <t>50,202$</t>
  </si>
  <si>
    <t>1,105$</t>
  </si>
  <si>
    <t>8,124$</t>
  </si>
  <si>
    <t>3,801$</t>
  </si>
  <si>
    <t>3,543$</t>
  </si>
  <si>
    <t>33,032$</t>
  </si>
  <si>
    <t>8,643$</t>
  </si>
  <si>
    <t>172,189$</t>
  </si>
  <si>
    <t>32,860$</t>
  </si>
  <si>
    <t>90,701$</t>
  </si>
  <si>
    <t>14,839$</t>
  </si>
  <si>
    <t>17,000$</t>
  </si>
  <si>
    <t>2,042$</t>
  </si>
  <si>
    <t>6,075$</t>
  </si>
  <si>
    <t>26,555$</t>
  </si>
  <si>
    <t>104,207$</t>
  </si>
  <si>
    <t>52,191$</t>
  </si>
  <si>
    <t>84,185$</t>
  </si>
  <si>
    <t>28,841$</t>
  </si>
  <si>
    <t>1,119$</t>
  </si>
  <si>
    <t>7,717$</t>
  </si>
  <si>
    <t>7,024$</t>
  </si>
  <si>
    <t>1,025$</t>
  </si>
  <si>
    <t>55,083$</t>
  </si>
  <si>
    <t>100,640$</t>
  </si>
  <si>
    <t>11,670$</t>
  </si>
  <si>
    <t>89,680$</t>
  </si>
  <si>
    <t>20,772$</t>
  </si>
  <si>
    <t>16,950$</t>
  </si>
  <si>
    <t>54,935$</t>
  </si>
  <si>
    <t>36,339$</t>
  </si>
  <si>
    <t>3,036$</t>
  </si>
  <si>
    <t>4,791$</t>
  </si>
  <si>
    <t>6,827$</t>
  </si>
  <si>
    <t>9,376$</t>
  </si>
  <si>
    <t>84,796$</t>
  </si>
  <si>
    <t>23,273$</t>
  </si>
  <si>
    <t>39,549$</t>
  </si>
  <si>
    <t>106,049$</t>
  </si>
  <si>
    <t>15,139$</t>
  </si>
  <si>
    <t>5,390$</t>
  </si>
  <si>
    <t>77,882$</t>
  </si>
  <si>
    <t>53,848$</t>
  </si>
  <si>
    <t>33,426$</t>
  </si>
  <si>
    <t>273,030$</t>
  </si>
  <si>
    <t>50,985$</t>
  </si>
  <si>
    <t>46,812$</t>
  </si>
  <si>
    <t>16,063$</t>
  </si>
  <si>
    <t>0,822$</t>
  </si>
  <si>
    <t>67,053$</t>
  </si>
  <si>
    <t>14,114$</t>
  </si>
  <si>
    <t>54,643$</t>
  </si>
  <si>
    <t>20,470$</t>
  </si>
  <si>
    <t>30,564$</t>
  </si>
  <si>
    <t>119,381$</t>
  </si>
  <si>
    <t>8,427$</t>
  </si>
  <si>
    <t>7,565$</t>
  </si>
  <si>
    <t>15,958$</t>
  </si>
  <si>
    <t>24,276$</t>
  </si>
  <si>
    <t>1,893$</t>
  </si>
  <si>
    <t>52,872$</t>
  </si>
  <si>
    <t>305,227$</t>
  </si>
  <si>
    <t>21,516$</t>
  </si>
  <si>
    <t>48,390$</t>
  </si>
  <si>
    <t>1,926$</t>
  </si>
  <si>
    <t>91,370$</t>
  </si>
  <si>
    <t>37,501$</t>
  </si>
  <si>
    <t>120,317$</t>
  </si>
  <si>
    <t>7,121$</t>
  </si>
  <si>
    <t>126,002$</t>
  </si>
  <si>
    <t>8,332$</t>
  </si>
  <si>
    <t>85,038$</t>
  </si>
  <si>
    <t>4,398$</t>
  </si>
  <si>
    <t>31,031$</t>
  </si>
  <si>
    <t>5,475$</t>
  </si>
  <si>
    <t>31,071$</t>
  </si>
  <si>
    <t>40,142$</t>
  </si>
  <si>
    <t>314,871$</t>
  </si>
  <si>
    <t>59,417$</t>
  </si>
  <si>
    <t>3,326$</t>
  </si>
  <si>
    <t>92,062$</t>
  </si>
  <si>
    <t>113,776$</t>
  </si>
  <si>
    <t>67,673$</t>
  </si>
  <si>
    <t>12,225$</t>
  </si>
  <si>
    <t>17,313$</t>
  </si>
  <si>
    <t>25,614$</t>
  </si>
  <si>
    <t>2,305$</t>
  </si>
  <si>
    <t>8,169$</t>
  </si>
  <si>
    <t>1,060$</t>
  </si>
  <si>
    <t>1,129$</t>
  </si>
  <si>
    <t>21,471$</t>
  </si>
  <si>
    <t>13,865$</t>
  </si>
  <si>
    <t>2,576$</t>
  </si>
  <si>
    <t>79,013$</t>
  </si>
  <si>
    <t>0,949$</t>
  </si>
  <si>
    <t>3,581$</t>
  </si>
  <si>
    <t>20,526$</t>
  </si>
  <si>
    <t>5,577$</t>
  </si>
  <si>
    <t>34,072$</t>
  </si>
  <si>
    <t>5,022$</t>
  </si>
  <si>
    <t>59,599$</t>
  </si>
  <si>
    <t>41,328$</t>
  </si>
  <si>
    <t>11,545$</t>
  </si>
  <si>
    <t>18,326$</t>
  </si>
  <si>
    <t>59,453$</t>
  </si>
  <si>
    <t>2,775$</t>
  </si>
  <si>
    <t>7,639$</t>
  </si>
  <si>
    <t>89,045$</t>
  </si>
  <si>
    <t>256,206$</t>
  </si>
  <si>
    <t>282,996$</t>
  </si>
  <si>
    <t>86,115$</t>
  </si>
  <si>
    <t>10,318$</t>
  </si>
  <si>
    <t>23,194$</t>
  </si>
  <si>
    <t>36,114$</t>
  </si>
  <si>
    <t>44,604$</t>
  </si>
  <si>
    <t>123,287$</t>
  </si>
  <si>
    <t>95,300$</t>
  </si>
  <si>
    <t>38,191$</t>
  </si>
  <si>
    <t>35,011$</t>
  </si>
  <si>
    <t>45,417$</t>
  </si>
  <si>
    <t>1,442$</t>
  </si>
  <si>
    <t>50,877$</t>
  </si>
  <si>
    <t>65,629$</t>
  </si>
  <si>
    <t>1,774$</t>
  </si>
  <si>
    <t>14,778$</t>
  </si>
  <si>
    <t>78,004$</t>
  </si>
  <si>
    <t>15,676$</t>
  </si>
  <si>
    <t>13,691$</t>
  </si>
  <si>
    <t>8,157$</t>
  </si>
  <si>
    <t>9,861$</t>
  </si>
  <si>
    <t>48,128$</t>
  </si>
  <si>
    <t>148,538$</t>
  </si>
  <si>
    <t>111,822$</t>
  </si>
  <si>
    <t>2,023$</t>
  </si>
  <si>
    <t>181,834$</t>
  </si>
  <si>
    <t>29,687$</t>
  </si>
  <si>
    <t>34,702$</t>
  </si>
  <si>
    <t>51,304$</t>
  </si>
  <si>
    <t>10,621$</t>
  </si>
  <si>
    <t>30,369$</t>
  </si>
  <si>
    <t>26,425$</t>
  </si>
  <si>
    <t>129,655$</t>
  </si>
  <si>
    <t>7,877$</t>
  </si>
  <si>
    <t>0,753$</t>
  </si>
  <si>
    <t>23,976$</t>
  </si>
  <si>
    <t>5,603$</t>
  </si>
  <si>
    <t>1,496$</t>
  </si>
  <si>
    <t>7,875$</t>
  </si>
  <si>
    <t>14,166$</t>
  </si>
  <si>
    <t>161,313$</t>
  </si>
  <si>
    <t>89,816$</t>
  </si>
  <si>
    <t>36,500$</t>
  </si>
  <si>
    <t>78,503$</t>
  </si>
  <si>
    <t>2,585$</t>
  </si>
  <si>
    <t>31,047$</t>
  </si>
  <si>
    <t>51,256$</t>
  </si>
  <si>
    <t>9,077$</t>
  </si>
  <si>
    <t>108,665$</t>
  </si>
  <si>
    <t>80,543$</t>
  </si>
  <si>
    <t>111,659$</t>
  </si>
  <si>
    <t>164,034$</t>
  </si>
  <si>
    <t>4,331$</t>
  </si>
  <si>
    <t>14,263$</t>
  </si>
  <si>
    <t>41,160$</t>
  </si>
  <si>
    <t>67,633$</t>
  </si>
  <si>
    <t>11,876$</t>
  </si>
  <si>
    <t>37,917$</t>
  </si>
  <si>
    <t>32,605$</t>
  </si>
  <si>
    <t>10,415$</t>
  </si>
  <si>
    <t>96,331$</t>
  </si>
  <si>
    <t>10,652$</t>
  </si>
  <si>
    <t>17,126$</t>
  </si>
  <si>
    <t>147,945$</t>
  </si>
  <si>
    <t>63,838$</t>
  </si>
  <si>
    <t>3,228$</t>
  </si>
  <si>
    <t>53,148$</t>
  </si>
  <si>
    <t>3,179$</t>
  </si>
  <si>
    <t>5,597$</t>
  </si>
  <si>
    <t>20,880$</t>
  </si>
  <si>
    <t>9,806$</t>
  </si>
  <si>
    <t>4,266$</t>
  </si>
  <si>
    <t>Total assets</t>
  </si>
  <si>
    <t>total Libary</t>
  </si>
  <si>
    <t>RP ( Risokoprämie) in %</t>
  </si>
  <si>
    <t>Free  Cashflow</t>
  </si>
  <si>
    <t>WACC</t>
  </si>
  <si>
    <t>DF</t>
  </si>
  <si>
    <t>Aktueller Barwert Cashflow</t>
  </si>
  <si>
    <t>Summe Barwert zukünftiger Cashflows</t>
  </si>
  <si>
    <t>5 Jahre</t>
  </si>
  <si>
    <t>Barwert für</t>
  </si>
  <si>
    <t>Jahr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</si>
</sst>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0.00\ &quot;€&quot;;[Red]\-#,##0.00\ &quot;€&quot;"/>
    <numFmt numFmtId="43" formatCode="_-* #,##0.00\ _€_-;\-* #,##0.00\ _€_-;_-* &quot;-&quot;??\ _€_-;_-@_-"/>
    <numFmt numFmtId="164" formatCode="_-[$$-409]* #,##0.00_ ;_-[$$-409]* \-#,##0.00\ ;_-[$$-409]* &quot;-&quot;??_ ;_-@_ "/>
    <numFmt numFmtId="165" formatCode="_-* #,##0\ _€_-;\-* #,##0\ _€_-;_-* &quot;-&quot;??\ _€_-;_-@_-"/>
  </numFmts>
  <fonts count="16" x14ac:knownFonts="1">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b/>
      <sz val="11"/>
      <color theme="1"/>
      <name val="Calibri"/>
      <family val="2"/>
      <scheme val="minor"/>
    </font>
    <font>
      <sz val="8"/>
      <color rgb="FF333333"/>
      <name val="Arial"/>
      <family val="2"/>
    </font>
    <font>
      <sz val="8"/>
      <color theme="1"/>
      <name val="Calibri"/>
      <family val="2"/>
      <scheme val="minor"/>
    </font>
    <font>
      <b/>
      <sz val="8"/>
      <color rgb="FF333333"/>
      <name val="Arial"/>
      <family val="2"/>
    </font>
    <font>
      <sz val="11"/>
      <color theme="1"/>
      <name val="Calibri"/>
      <family val="2"/>
      <scheme val="minor"/>
    </font>
    <font>
      <sz val="7"/>
      <color rgb="FF333333"/>
      <name val="Arial"/>
      <family val="2"/>
    </font>
    <font>
      <b/>
      <sz val="8"/>
      <color theme="1"/>
      <name val="Calibri"/>
      <family val="2"/>
      <scheme val="minor"/>
    </font>
    <font>
      <b/>
      <sz val="11"/>
      <color theme="0"/>
      <name val="Calibri"/>
      <family val="2"/>
      <scheme val="minor"/>
    </font>
    <font>
      <sz val="11"/>
      <color theme="0"/>
      <name val="Calibri"/>
      <family val="2"/>
      <scheme val="minor"/>
    </font>
    <font>
      <b/>
      <sz val="8"/>
      <color theme="0"/>
      <name val="Calibri"/>
      <family val="2"/>
      <scheme val="minor"/>
    </font>
    <font>
      <b/>
      <sz val="8"/>
      <color theme="0"/>
      <name val="Arial"/>
      <family val="2"/>
    </font>
    <font>
      <sz val="8"/>
      <color theme="0"/>
      <name val="Arial"/>
      <family val="2"/>
    </font>
  </fonts>
  <fills count="10">
    <fill>
      <patternFill patternType="none"/>
    </fill>
    <fill>
      <patternFill patternType="gray125"/>
    </fill>
    <fill>
      <patternFill patternType="solid">
        <fgColor theme="6"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3" tint="0.79998168889431442"/>
        <bgColor indexed="64"/>
      </patternFill>
    </fill>
    <fill>
      <patternFill patternType="solid">
        <fgColor rgb="FF007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24">
    <xf numFmtId="0" fontId="0" fillId="0" borderId="0" xfId="0"/>
    <xf numFmtId="10" fontId="0" fillId="0" borderId="0" xfId="0" applyNumberFormat="1"/>
    <xf numFmtId="8" fontId="0" fillId="0" borderId="0" xfId="0" applyNumberFormat="1"/>
    <xf numFmtId="0" fontId="1" fillId="0" borderId="0" xfId="1"/>
    <xf numFmtId="0" fontId="0" fillId="2" borderId="0" xfId="0" applyFill="1"/>
    <xf numFmtId="0" fontId="0" fillId="0" borderId="0" xfId="0" applyFill="1"/>
    <xf numFmtId="14" fontId="0" fillId="0" borderId="0" xfId="0" applyNumberFormat="1"/>
    <xf numFmtId="9" fontId="0" fillId="0" borderId="0" xfId="0" applyNumberFormat="1"/>
    <xf numFmtId="0" fontId="0" fillId="0" borderId="0" xfId="0" applyAlignment="1">
      <alignment horizontal="center"/>
    </xf>
    <xf numFmtId="14" fontId="0" fillId="0" borderId="0" xfId="0" quotePrefix="1" applyNumberFormat="1"/>
    <xf numFmtId="165" fontId="5" fillId="0" borderId="1" xfId="3" applyNumberFormat="1" applyFont="1" applyFill="1" applyBorder="1" applyAlignment="1">
      <alignment horizontal="center" vertical="top" wrapText="1"/>
    </xf>
    <xf numFmtId="9" fontId="0" fillId="2" borderId="3" xfId="2" applyFont="1" applyFill="1" applyBorder="1" applyAlignment="1">
      <alignment horizontal="center"/>
    </xf>
    <xf numFmtId="9" fontId="0" fillId="2" borderId="4" xfId="2" applyFont="1" applyFill="1" applyBorder="1" applyAlignment="1">
      <alignment horizontal="center"/>
    </xf>
    <xf numFmtId="9" fontId="0" fillId="2" borderId="5" xfId="2"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9" fontId="5" fillId="0" borderId="1" xfId="2" applyFont="1" applyFill="1" applyBorder="1" applyAlignment="1">
      <alignment horizontal="center" vertical="top" wrapText="1"/>
    </xf>
    <xf numFmtId="0" fontId="5" fillId="2" borderId="1" xfId="0" applyFont="1" applyFill="1" applyBorder="1" applyAlignment="1">
      <alignment horizontal="center" vertical="top" wrapText="1"/>
    </xf>
    <xf numFmtId="1" fontId="5" fillId="0" borderId="1" xfId="0" applyNumberFormat="1" applyFont="1" applyFill="1" applyBorder="1" applyAlignment="1">
      <alignment horizontal="center" vertical="center"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9" fontId="5" fillId="2" borderId="1" xfId="2" applyFont="1" applyFill="1" applyBorder="1" applyAlignment="1">
      <alignment horizontal="center" vertical="top" wrapText="1"/>
    </xf>
    <xf numFmtId="0" fontId="5" fillId="0" borderId="1" xfId="0" applyFont="1" applyFill="1" applyBorder="1" applyAlignment="1">
      <alignment horizontal="center" vertical="top" wrapText="1"/>
    </xf>
    <xf numFmtId="9" fontId="0" fillId="0" borderId="3" xfId="2" applyFont="1" applyFill="1" applyBorder="1" applyAlignment="1">
      <alignment horizontal="center"/>
    </xf>
    <xf numFmtId="9" fontId="0" fillId="0" borderId="4" xfId="2" applyFont="1" applyFill="1" applyBorder="1" applyAlignment="1">
      <alignment horizontal="center"/>
    </xf>
    <xf numFmtId="9" fontId="0" fillId="0" borderId="5" xfId="2" applyFont="1" applyFill="1" applyBorder="1" applyAlignment="1">
      <alignment horizontal="center"/>
    </xf>
    <xf numFmtId="9" fontId="5" fillId="3" borderId="3" xfId="2" applyFont="1" applyFill="1" applyBorder="1" applyAlignment="1">
      <alignment horizontal="center" vertical="top" wrapText="1"/>
    </xf>
    <xf numFmtId="9" fontId="5" fillId="3" borderId="4" xfId="2" applyFont="1" applyFill="1" applyBorder="1" applyAlignment="1">
      <alignment horizontal="center" vertical="top" wrapText="1"/>
    </xf>
    <xf numFmtId="9" fontId="5" fillId="3" borderId="5" xfId="2"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9" fontId="5" fillId="2" borderId="3" xfId="2" applyFont="1" applyFill="1" applyBorder="1" applyAlignment="1">
      <alignment horizontal="center" vertical="top" wrapText="1"/>
    </xf>
    <xf numFmtId="9" fontId="5" fillId="2" borderId="4" xfId="2" applyFont="1" applyFill="1" applyBorder="1" applyAlignment="1">
      <alignment horizontal="center" vertical="top" wrapText="1"/>
    </xf>
    <xf numFmtId="9" fontId="5" fillId="2" borderId="5" xfId="2" applyFont="1" applyFill="1" applyBorder="1" applyAlignment="1">
      <alignment horizontal="center" vertical="top" wrapText="1"/>
    </xf>
    <xf numFmtId="0" fontId="6" fillId="0" borderId="1" xfId="0" applyFont="1" applyFill="1" applyBorder="1" applyAlignment="1">
      <alignment horizontal="center"/>
    </xf>
    <xf numFmtId="0" fontId="6" fillId="2" borderId="1" xfId="0" applyFont="1" applyFill="1" applyBorder="1" applyAlignment="1">
      <alignment horizontal="center"/>
    </xf>
    <xf numFmtId="1" fontId="9" fillId="0" borderId="1" xfId="0" applyNumberFormat="1" applyFont="1" applyFill="1" applyBorder="1" applyAlignment="1">
      <alignment horizontal="center" vertical="center" wrapText="1"/>
    </xf>
    <xf numFmtId="49"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xf>
    <xf numFmtId="164" fontId="0" fillId="0" borderId="0" xfId="0" applyNumberFormat="1" applyAlignment="1">
      <alignment horizontal="center"/>
    </xf>
    <xf numFmtId="43" fontId="0" fillId="0" borderId="0" xfId="0" applyNumberFormat="1" applyAlignment="1">
      <alignment horizontal="center"/>
    </xf>
    <xf numFmtId="0" fontId="10" fillId="0" borderId="1" xfId="0" applyFont="1" applyFill="1" applyBorder="1" applyAlignment="1">
      <alignment horizontal="center"/>
    </xf>
    <xf numFmtId="0" fontId="6" fillId="4" borderId="1"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5" xfId="0" applyFont="1" applyFill="1" applyBorder="1" applyAlignment="1">
      <alignment horizontal="center"/>
    </xf>
    <xf numFmtId="10" fontId="5" fillId="0"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0" fontId="0" fillId="5" borderId="0" xfId="0" applyFill="1"/>
    <xf numFmtId="0" fontId="5" fillId="5" borderId="3" xfId="0" applyFont="1" applyFill="1" applyBorder="1" applyAlignment="1">
      <alignment horizontal="center" vertical="top" wrapText="1"/>
    </xf>
    <xf numFmtId="0" fontId="5" fillId="5" borderId="4" xfId="0" applyFont="1" applyFill="1" applyBorder="1" applyAlignment="1">
      <alignment horizontal="center" vertical="top" wrapText="1"/>
    </xf>
    <xf numFmtId="0" fontId="5" fillId="5" borderId="5" xfId="0" applyFont="1" applyFill="1" applyBorder="1" applyAlignment="1">
      <alignment horizontal="center" vertical="top" wrapText="1"/>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8" borderId="1" xfId="0" applyFont="1" applyFill="1" applyBorder="1" applyAlignment="1">
      <alignment horizontal="center"/>
    </xf>
    <xf numFmtId="0" fontId="5" fillId="8" borderId="1" xfId="0" applyFont="1" applyFill="1" applyBorder="1" applyAlignment="1">
      <alignment horizontal="center" vertical="top" wrapText="1"/>
    </xf>
    <xf numFmtId="9" fontId="5" fillId="8" borderId="1" xfId="2" applyFont="1" applyFill="1" applyBorder="1" applyAlignment="1">
      <alignment horizontal="center" vertical="top" wrapText="1"/>
    </xf>
    <xf numFmtId="9" fontId="5" fillId="8" borderId="3" xfId="2" applyFont="1" applyFill="1" applyBorder="1" applyAlignment="1">
      <alignment horizontal="center" vertical="top" wrapText="1"/>
    </xf>
    <xf numFmtId="9" fontId="5" fillId="8" borderId="4" xfId="2" applyFont="1" applyFill="1" applyBorder="1" applyAlignment="1">
      <alignment horizontal="center" vertical="top" wrapText="1"/>
    </xf>
    <xf numFmtId="9" fontId="5" fillId="8" borderId="5" xfId="2" applyFont="1" applyFill="1" applyBorder="1" applyAlignment="1">
      <alignment horizontal="center" vertical="top" wrapText="1"/>
    </xf>
    <xf numFmtId="0" fontId="0" fillId="8" borderId="0" xfId="0" applyFill="1"/>
    <xf numFmtId="0" fontId="5" fillId="8" borderId="3"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5" xfId="0" applyFont="1" applyFill="1" applyBorder="1" applyAlignment="1">
      <alignment horizontal="center" vertical="top" wrapText="1"/>
    </xf>
    <xf numFmtId="0" fontId="4" fillId="8" borderId="0" xfId="0" applyFont="1" applyFill="1"/>
    <xf numFmtId="0" fontId="10" fillId="8" borderId="1" xfId="0" applyFont="1" applyFill="1" applyBorder="1" applyAlignment="1">
      <alignment horizontal="center"/>
    </xf>
    <xf numFmtId="0" fontId="7" fillId="8" borderId="1" xfId="0" applyFont="1" applyFill="1" applyBorder="1" applyAlignment="1">
      <alignment horizontal="center" vertical="top" wrapText="1"/>
    </xf>
    <xf numFmtId="9" fontId="5" fillId="5" borderId="6" xfId="2" applyFont="1" applyFill="1" applyBorder="1" applyAlignment="1">
      <alignment horizontal="center" vertical="center" wrapText="1"/>
    </xf>
    <xf numFmtId="9" fontId="5" fillId="5" borderId="2" xfId="2" applyFont="1" applyFill="1" applyBorder="1" applyAlignment="1">
      <alignment horizontal="center" vertical="center" wrapText="1"/>
    </xf>
    <xf numFmtId="9" fontId="5" fillId="5" borderId="7" xfId="2" applyFont="1" applyFill="1" applyBorder="1" applyAlignment="1">
      <alignment horizontal="center" vertical="center" wrapText="1"/>
    </xf>
    <xf numFmtId="9" fontId="5" fillId="5" borderId="8" xfId="2" applyFont="1" applyFill="1" applyBorder="1" applyAlignment="1">
      <alignment horizontal="center" vertical="center" wrapText="1"/>
    </xf>
    <xf numFmtId="9" fontId="5" fillId="5" borderId="0" xfId="2" applyFont="1" applyFill="1" applyBorder="1" applyAlignment="1">
      <alignment horizontal="center" vertical="center" wrapText="1"/>
    </xf>
    <xf numFmtId="9" fontId="5" fillId="5" borderId="9" xfId="2" applyFont="1" applyFill="1" applyBorder="1" applyAlignment="1">
      <alignment horizontal="center" vertical="center" wrapText="1"/>
    </xf>
    <xf numFmtId="9" fontId="5" fillId="5" borderId="10" xfId="2" applyFont="1" applyFill="1" applyBorder="1" applyAlignment="1">
      <alignment horizontal="center" vertical="center" wrapText="1"/>
    </xf>
    <xf numFmtId="9" fontId="5" fillId="5" borderId="11" xfId="2" applyFont="1" applyFill="1" applyBorder="1" applyAlignment="1">
      <alignment horizontal="center" vertical="center" wrapText="1"/>
    </xf>
    <xf numFmtId="9" fontId="5" fillId="5" borderId="12" xfId="2" applyFont="1" applyFill="1" applyBorder="1" applyAlignment="1">
      <alignment horizontal="center" vertical="center" wrapText="1"/>
    </xf>
    <xf numFmtId="0" fontId="13" fillId="9" borderId="1" xfId="0" applyFont="1" applyFill="1" applyBorder="1" applyAlignment="1">
      <alignment horizontal="center"/>
    </xf>
    <xf numFmtId="9" fontId="14" fillId="9" borderId="1" xfId="2" applyFont="1" applyFill="1" applyBorder="1" applyAlignment="1">
      <alignment horizontal="center" vertical="top" wrapText="1"/>
    </xf>
    <xf numFmtId="164" fontId="14" fillId="9" borderId="3" xfId="0" applyNumberFormat="1" applyFont="1" applyFill="1" applyBorder="1" applyAlignment="1">
      <alignment horizontal="center" vertical="top" wrapText="1"/>
    </xf>
    <xf numFmtId="164" fontId="14" fillId="9" borderId="4" xfId="0" applyNumberFormat="1" applyFont="1" applyFill="1" applyBorder="1" applyAlignment="1">
      <alignment horizontal="center" vertical="top" wrapText="1"/>
    </xf>
    <xf numFmtId="164" fontId="14" fillId="9" borderId="5" xfId="0" applyNumberFormat="1" applyFont="1" applyFill="1" applyBorder="1" applyAlignment="1">
      <alignment horizontal="center" vertical="top" wrapText="1"/>
    </xf>
    <xf numFmtId="0" fontId="11" fillId="9" borderId="0" xfId="0" applyFont="1" applyFill="1"/>
    <xf numFmtId="9" fontId="15" fillId="5" borderId="1" xfId="2" applyFont="1" applyFill="1" applyBorder="1" applyAlignment="1">
      <alignment horizontal="center" vertical="top" wrapText="1"/>
    </xf>
    <xf numFmtId="9" fontId="15" fillId="5" borderId="3" xfId="2" applyFont="1" applyFill="1" applyBorder="1" applyAlignment="1">
      <alignment horizontal="center" vertical="top" wrapText="1"/>
    </xf>
    <xf numFmtId="9" fontId="15" fillId="5" borderId="4" xfId="2" applyFont="1" applyFill="1" applyBorder="1" applyAlignment="1">
      <alignment horizontal="center" vertical="top" wrapText="1"/>
    </xf>
    <xf numFmtId="9" fontId="15" fillId="5" borderId="5" xfId="2" applyFont="1" applyFill="1" applyBorder="1" applyAlignment="1">
      <alignment horizontal="center" vertical="top" wrapText="1"/>
    </xf>
    <xf numFmtId="0" fontId="12" fillId="5" borderId="0" xfId="0" applyFont="1" applyFill="1"/>
    <xf numFmtId="9" fontId="15" fillId="8" borderId="1" xfId="2" applyFont="1" applyFill="1" applyBorder="1" applyAlignment="1">
      <alignment horizontal="center" vertical="top" wrapText="1"/>
    </xf>
    <xf numFmtId="9" fontId="15" fillId="8" borderId="3" xfId="2" applyFont="1" applyFill="1" applyBorder="1" applyAlignment="1">
      <alignment horizontal="center" vertical="top" wrapText="1"/>
    </xf>
    <xf numFmtId="9" fontId="15" fillId="8" borderId="4" xfId="2" applyFont="1" applyFill="1" applyBorder="1" applyAlignment="1">
      <alignment horizontal="center" vertical="top" wrapText="1"/>
    </xf>
    <xf numFmtId="9" fontId="15" fillId="8" borderId="5" xfId="2" applyFont="1" applyFill="1" applyBorder="1" applyAlignment="1">
      <alignment horizontal="center" vertical="top" wrapText="1"/>
    </xf>
    <xf numFmtId="0" fontId="12" fillId="8" borderId="0" xfId="0" applyFont="1" applyFill="1"/>
    <xf numFmtId="0" fontId="11" fillId="5" borderId="0" xfId="0" applyFont="1" applyFill="1" applyAlignment="1">
      <alignment vertical="center"/>
    </xf>
    <xf numFmtId="43" fontId="14" fillId="5" borderId="1" xfId="0" applyNumberFormat="1" applyFont="1" applyFill="1" applyBorder="1" applyAlignment="1">
      <alignment vertical="center" wrapText="1"/>
    </xf>
    <xf numFmtId="0" fontId="14" fillId="5" borderId="1" xfId="0" applyFont="1" applyFill="1" applyBorder="1" applyAlignment="1">
      <alignment vertical="center" wrapText="1"/>
    </xf>
    <xf numFmtId="43" fontId="14" fillId="8" borderId="1" xfId="0" applyNumberFormat="1" applyFont="1" applyFill="1" applyBorder="1" applyAlignment="1">
      <alignment vertical="top" wrapText="1"/>
    </xf>
    <xf numFmtId="0" fontId="14" fillId="8" borderId="1" xfId="0" applyFont="1" applyFill="1" applyBorder="1" applyAlignment="1">
      <alignment vertical="top" wrapText="1"/>
    </xf>
    <xf numFmtId="43" fontId="14" fillId="8" borderId="3" xfId="0" applyNumberFormat="1" applyFont="1" applyFill="1" applyBorder="1" applyAlignment="1">
      <alignment vertical="top" wrapText="1"/>
    </xf>
    <xf numFmtId="43" fontId="14" fillId="8" borderId="4" xfId="0" applyNumberFormat="1" applyFont="1" applyFill="1" applyBorder="1" applyAlignment="1">
      <alignment vertical="top" wrapText="1"/>
    </xf>
    <xf numFmtId="43" fontId="14" fillId="8" borderId="5" xfId="0" applyNumberFormat="1" applyFont="1" applyFill="1" applyBorder="1" applyAlignment="1">
      <alignment vertical="top" wrapText="1"/>
    </xf>
    <xf numFmtId="0" fontId="11" fillId="8" borderId="0" xfId="0" applyFont="1" applyFill="1" applyAlignment="1"/>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8" borderId="4" xfId="0" applyFont="1" applyFill="1" applyBorder="1" applyAlignment="1">
      <alignment horizontal="center"/>
    </xf>
    <xf numFmtId="0" fontId="13" fillId="8" borderId="5" xfId="0" applyFont="1" applyFill="1" applyBorder="1" applyAlignment="1">
      <alignment horizontal="center"/>
    </xf>
    <xf numFmtId="0" fontId="13" fillId="5" borderId="1" xfId="0" applyFont="1" applyFill="1" applyBorder="1" applyAlignment="1">
      <alignment horizontal="center"/>
    </xf>
    <xf numFmtId="0" fontId="10" fillId="5" borderId="1" xfId="0" applyFont="1" applyFill="1" applyBorder="1" applyAlignment="1">
      <alignment horizontal="center"/>
    </xf>
    <xf numFmtId="0" fontId="13" fillId="8" borderId="1" xfId="0" applyFont="1" applyFill="1" applyBorder="1" applyAlignment="1">
      <alignment horizontal="center"/>
    </xf>
    <xf numFmtId="0" fontId="10" fillId="8" borderId="3" xfId="0" applyFont="1" applyFill="1" applyBorder="1" applyAlignment="1">
      <alignment horizontal="center"/>
    </xf>
    <xf numFmtId="0" fontId="10" fillId="8" borderId="4" xfId="0" applyFont="1" applyFill="1" applyBorder="1" applyAlignment="1">
      <alignment horizontal="center"/>
    </xf>
    <xf numFmtId="0" fontId="10" fillId="8" borderId="5" xfId="0" applyFont="1" applyFill="1" applyBorder="1" applyAlignment="1">
      <alignment horizontal="center"/>
    </xf>
    <xf numFmtId="0" fontId="10" fillId="4" borderId="3"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10" fillId="4" borderId="1" xfId="0" applyFont="1" applyFill="1" applyBorder="1" applyAlignment="1">
      <alignment horizontal="center"/>
    </xf>
    <xf numFmtId="164" fontId="14" fillId="7" borderId="3" xfId="0" applyNumberFormat="1" applyFont="1" applyFill="1" applyBorder="1" applyAlignment="1">
      <alignment horizontal="center" vertical="top" wrapText="1"/>
    </xf>
    <xf numFmtId="164" fontId="14" fillId="7" borderId="4" xfId="0" applyNumberFormat="1" applyFont="1" applyFill="1" applyBorder="1" applyAlignment="1">
      <alignment horizontal="center" vertical="top" wrapText="1"/>
    </xf>
    <xf numFmtId="164" fontId="14" fillId="7" borderId="5" xfId="0" applyNumberFormat="1" applyFont="1" applyFill="1" applyBorder="1" applyAlignment="1">
      <alignment horizontal="center" vertical="top" wrapText="1"/>
    </xf>
  </cellXfs>
  <cellStyles count="4">
    <cellStyle name="Hyperlink" xfId="1" builtinId="8"/>
    <cellStyle name="Komma" xfId="3" builtinId="3"/>
    <cellStyle name="Prozent" xfId="2" builtinId="5"/>
    <cellStyle name="Standard" xfId="0" builtinId="0"/>
  </cellStyles>
  <dxfs count="1">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alle-nasdaq-aktien-bestandteile"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from=USD&amp;amount=1" connectionId="3"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from=EUR&amp;amount=1_1" connectionId="2" autoFormatId="16" applyNumberFormats="0" applyBorderFormats="0" applyFontFormats="1" applyPatternFormats="1" applyAlignmentFormats="0" applyWidthHeightFormats="0"/>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about.yy.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EK147"/>
  <sheetViews>
    <sheetView tabSelected="1" topLeftCell="A101" zoomScale="80" zoomScaleNormal="80" zoomScaleSheetLayoutView="100" workbookViewId="0">
      <selection activeCell="AU27" sqref="AU27"/>
    </sheetView>
  </sheetViews>
  <sheetFormatPr baseColWidth="10" defaultRowHeight="15" x14ac:dyDescent="0.25"/>
  <cols>
    <col min="1" max="42" width="3.85546875" customWidth="1"/>
    <col min="43" max="44" width="4.140625" customWidth="1"/>
    <col min="45" max="45" width="4.28515625" customWidth="1"/>
    <col min="46" max="46" width="4" customWidth="1"/>
    <col min="47" max="47" width="4.140625" customWidth="1"/>
    <col min="48" max="48" width="3.7109375" customWidth="1"/>
    <col min="49" max="96" width="4.42578125" customWidth="1"/>
    <col min="97" max="141" width="4.140625" customWidth="1"/>
  </cols>
  <sheetData>
    <row r="1" spans="1:46" x14ac:dyDescent="0.25">
      <c r="A1" t="s">
        <v>3938</v>
      </c>
      <c r="C1" t="s">
        <v>3820</v>
      </c>
      <c r="T1" t="s">
        <v>3940</v>
      </c>
      <c r="W1" t="s">
        <v>3937</v>
      </c>
      <c r="AB1" t="s">
        <v>3941</v>
      </c>
      <c r="AE1" t="s">
        <v>3942</v>
      </c>
      <c r="AI1" t="s">
        <v>3947</v>
      </c>
      <c r="AL1" t="s">
        <v>3946</v>
      </c>
      <c r="AT1" t="s">
        <v>4772</v>
      </c>
    </row>
    <row r="2" spans="1:46" x14ac:dyDescent="0.25">
      <c r="A2" t="s">
        <v>3939</v>
      </c>
      <c r="C2" t="s">
        <v>3936</v>
      </c>
      <c r="T2" t="s">
        <v>3948</v>
      </c>
      <c r="W2" s="3" t="s">
        <v>3949</v>
      </c>
      <c r="AB2" t="s">
        <v>3945</v>
      </c>
      <c r="AE2" t="s">
        <v>3943</v>
      </c>
      <c r="AI2" t="s">
        <v>3947</v>
      </c>
    </row>
    <row r="3" spans="1:46" x14ac:dyDescent="0.25">
      <c r="A3" t="s">
        <v>3980</v>
      </c>
      <c r="G3" s="43">
        <v>63200000</v>
      </c>
      <c r="H3" s="43"/>
      <c r="I3" s="43"/>
      <c r="J3" s="8"/>
      <c r="K3" s="8"/>
      <c r="L3" s="8"/>
      <c r="M3" s="8"/>
      <c r="N3" s="8"/>
      <c r="O3" s="8"/>
      <c r="P3" s="8"/>
      <c r="Q3" s="8"/>
      <c r="R3" s="8"/>
      <c r="T3" t="s">
        <v>4753</v>
      </c>
      <c r="W3" s="44">
        <v>98</v>
      </c>
      <c r="X3" s="44"/>
      <c r="Y3" s="44"/>
      <c r="AB3" t="s">
        <v>3945</v>
      </c>
      <c r="AE3" t="s">
        <v>3944</v>
      </c>
      <c r="AI3" t="s">
        <v>3947</v>
      </c>
    </row>
    <row r="4" spans="1:46" x14ac:dyDescent="0.25">
      <c r="A4" t="s">
        <v>3950</v>
      </c>
      <c r="T4" t="s">
        <v>4753</v>
      </c>
      <c r="W4" s="45">
        <f>Wechselkurse!H40</f>
        <v>0.14919099999999999</v>
      </c>
      <c r="X4" s="45"/>
      <c r="Y4" s="45"/>
      <c r="Z4" t="s">
        <v>3984</v>
      </c>
      <c r="AB4" t="s">
        <v>3945</v>
      </c>
      <c r="AE4" t="s">
        <v>3951</v>
      </c>
    </row>
    <row r="5" spans="1:46" ht="15" customHeight="1" x14ac:dyDescent="0.25">
      <c r="A5" s="41" t="s">
        <v>3952</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row>
    <row r="6" spans="1:46"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row>
    <row r="7" spans="1:46"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row>
    <row r="8" spans="1:46"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row>
    <row r="9" spans="1:46"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row>
    <row r="10" spans="1:46" x14ac:dyDescent="0.2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row>
    <row r="11" spans="1:46" x14ac:dyDescent="0.25">
      <c r="A11" s="41"/>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row>
    <row r="12" spans="1:46" x14ac:dyDescent="0.25">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row>
    <row r="13" spans="1:46" x14ac:dyDescent="0.25">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row>
    <row r="14" spans="1:46" x14ac:dyDescent="0.25">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row>
    <row r="15" spans="1:46" x14ac:dyDescent="0.25">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row>
    <row r="16" spans="1:46"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row>
    <row r="17" spans="1:42" x14ac:dyDescent="0.25">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row>
    <row r="18" spans="1:42" x14ac:dyDescent="0.25">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row>
    <row r="19" spans="1:42"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row>
    <row r="20" spans="1:42" x14ac:dyDescent="0.2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row>
    <row r="21" spans="1:42" x14ac:dyDescent="0.25">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row>
    <row r="22" spans="1:42"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row>
    <row r="23" spans="1:42" x14ac:dyDescent="0.25">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row>
    <row r="24" spans="1:42"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row>
    <row r="25" spans="1:42"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row>
    <row r="26" spans="1:42"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row>
    <row r="27" spans="1:42" x14ac:dyDescent="0.2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row>
    <row r="28" spans="1:42" x14ac:dyDescent="0.2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row>
    <row r="29" spans="1:42"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row>
    <row r="30" spans="1:42"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row>
    <row r="31" spans="1:42"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row>
    <row r="32" spans="1:42"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row>
    <row r="33" spans="1:42" x14ac:dyDescent="0.2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row>
    <row r="34" spans="1:42" x14ac:dyDescent="0.25">
      <c r="A34" t="s">
        <v>3953</v>
      </c>
    </row>
    <row r="36" spans="1:42" x14ac:dyDescent="0.25">
      <c r="A36" s="41" t="s">
        <v>3954</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row>
    <row r="37" spans="1:42" x14ac:dyDescent="0.25">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row>
    <row r="38" spans="1:42" x14ac:dyDescent="0.25">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row>
    <row r="39" spans="1:42" x14ac:dyDescent="0.25">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row>
    <row r="40" spans="1:42" x14ac:dyDescent="0.25">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row>
    <row r="41" spans="1:42" x14ac:dyDescent="0.25">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row>
    <row r="42" spans="1:42" x14ac:dyDescent="0.2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row>
    <row r="43" spans="1:42" x14ac:dyDescent="0.2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row>
    <row r="44" spans="1:42" x14ac:dyDescent="0.2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row>
    <row r="45" spans="1:42" x14ac:dyDescent="0.2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row>
    <row r="46" spans="1:42" x14ac:dyDescent="0.25">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row>
    <row r="47" spans="1:42" x14ac:dyDescent="0.25">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row>
    <row r="48" spans="1:42" x14ac:dyDescent="0.25">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row>
    <row r="49" spans="1:42" x14ac:dyDescent="0.25">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row>
    <row r="50" spans="1:42" x14ac:dyDescent="0.25">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row>
    <row r="51" spans="1:42" x14ac:dyDescent="0.25">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row>
    <row r="52" spans="1:42" x14ac:dyDescent="0.25">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row>
    <row r="53" spans="1:42" x14ac:dyDescent="0.25">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row>
    <row r="54" spans="1:42" x14ac:dyDescent="0.25">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row>
    <row r="55" spans="1:42" x14ac:dyDescent="0.25">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row>
    <row r="56" spans="1:42" x14ac:dyDescent="0.25">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row>
    <row r="57" spans="1:42" x14ac:dyDescent="0.25">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row>
    <row r="58" spans="1:42" x14ac:dyDescent="0.25">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row>
    <row r="59" spans="1:42" x14ac:dyDescent="0.25">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row>
    <row r="60" spans="1:42" x14ac:dyDescent="0.25">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row>
    <row r="61" spans="1:42" x14ac:dyDescent="0.25">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row>
    <row r="62" spans="1:42" x14ac:dyDescent="0.25">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row>
    <row r="63" spans="1:42" x14ac:dyDescent="0.25">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row>
    <row r="64" spans="1:42" x14ac:dyDescent="0.25">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row>
    <row r="65" spans="1:42" x14ac:dyDescent="0.25">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row>
    <row r="66" spans="1:42" x14ac:dyDescent="0.25">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row>
    <row r="67" spans="1:42" x14ac:dyDescent="0.25">
      <c r="A67" t="s">
        <v>3955</v>
      </c>
    </row>
    <row r="69" spans="1:42" x14ac:dyDescent="0.25">
      <c r="A69" s="41" t="s">
        <v>3956</v>
      </c>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row>
    <row r="70" spans="1:42" x14ac:dyDescent="0.25">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row>
    <row r="71" spans="1:42" x14ac:dyDescent="0.25">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row>
    <row r="72" spans="1:42" x14ac:dyDescent="0.25">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row>
    <row r="73" spans="1:42" x14ac:dyDescent="0.25">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row>
    <row r="74" spans="1:42" x14ac:dyDescent="0.2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row>
    <row r="75" spans="1:42" x14ac:dyDescent="0.2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row>
    <row r="76" spans="1:42"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row>
    <row r="77" spans="1:42" x14ac:dyDescent="0.25">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row>
    <row r="78" spans="1:42" x14ac:dyDescent="0.2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row>
    <row r="79" spans="1:42" x14ac:dyDescent="0.2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row>
    <row r="80" spans="1:42" x14ac:dyDescent="0.2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row>
    <row r="81" spans="1:42" x14ac:dyDescent="0.2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row>
    <row r="82" spans="1:42" x14ac:dyDescent="0.2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row>
    <row r="83" spans="1:42" x14ac:dyDescent="0.25">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row>
    <row r="84" spans="1:42"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row>
    <row r="85" spans="1:42" x14ac:dyDescent="0.2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row>
    <row r="86" spans="1:42" x14ac:dyDescent="0.25">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row>
    <row r="87" spans="1:42" x14ac:dyDescent="0.25">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row>
    <row r="88" spans="1:42" x14ac:dyDescent="0.25">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row>
    <row r="89" spans="1:42" x14ac:dyDescent="0.25">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row>
    <row r="90" spans="1:42" x14ac:dyDescent="0.25">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row>
    <row r="91" spans="1:42" x14ac:dyDescent="0.25">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row>
    <row r="92" spans="1:42"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row>
    <row r="93" spans="1:42" x14ac:dyDescent="0.25">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row>
    <row r="94" spans="1:42" x14ac:dyDescent="0.25">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row>
    <row r="95" spans="1:42" x14ac:dyDescent="0.2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row>
    <row r="96" spans="1:42" x14ac:dyDescent="0.25">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row>
    <row r="97" spans="1:42"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row>
    <row r="98" spans="1:42" x14ac:dyDescent="0.25">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row>
    <row r="99" spans="1:42" x14ac:dyDescent="0.25">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row>
    <row r="101" spans="1:42" x14ac:dyDescent="0.25">
      <c r="B101" t="s">
        <v>3957</v>
      </c>
    </row>
    <row r="102" spans="1:42" x14ac:dyDescent="0.25">
      <c r="B102" t="s">
        <v>3958</v>
      </c>
      <c r="H102" t="s">
        <v>3959</v>
      </c>
      <c r="S102" t="s">
        <v>3960</v>
      </c>
      <c r="U102" t="s">
        <v>3961</v>
      </c>
    </row>
    <row r="103" spans="1:42" x14ac:dyDescent="0.25">
      <c r="B103" t="s">
        <v>3962</v>
      </c>
      <c r="H103">
        <v>57</v>
      </c>
      <c r="S103" s="40">
        <v>2012</v>
      </c>
      <c r="T103" s="40"/>
      <c r="U103" t="s">
        <v>3963</v>
      </c>
    </row>
    <row r="104" spans="1:42" x14ac:dyDescent="0.25">
      <c r="B104" t="s">
        <v>3964</v>
      </c>
      <c r="H104">
        <v>34</v>
      </c>
      <c r="S104" s="40">
        <v>2016</v>
      </c>
      <c r="T104" s="40"/>
      <c r="U104" t="s">
        <v>3965</v>
      </c>
    </row>
    <row r="105" spans="1:42" x14ac:dyDescent="0.25">
      <c r="B105" t="s">
        <v>3966</v>
      </c>
      <c r="H105">
        <v>47</v>
      </c>
      <c r="S105" s="40">
        <v>2008</v>
      </c>
      <c r="T105" s="40"/>
      <c r="U105" t="s">
        <v>3967</v>
      </c>
    </row>
    <row r="106" spans="1:42" x14ac:dyDescent="0.25">
      <c r="B106" t="s">
        <v>3968</v>
      </c>
      <c r="H106">
        <v>52</v>
      </c>
      <c r="S106" s="40">
        <v>2013</v>
      </c>
      <c r="T106" s="40"/>
      <c r="U106" t="s">
        <v>3963</v>
      </c>
    </row>
    <row r="107" spans="1:42" x14ac:dyDescent="0.25">
      <c r="B107" t="s">
        <v>3969</v>
      </c>
      <c r="H107">
        <v>56</v>
      </c>
      <c r="S107" s="40">
        <v>2012</v>
      </c>
      <c r="T107" s="40"/>
      <c r="U107" t="s">
        <v>3963</v>
      </c>
    </row>
    <row r="108" spans="1:42" x14ac:dyDescent="0.25">
      <c r="B108" t="s">
        <v>3970</v>
      </c>
      <c r="H108">
        <v>43</v>
      </c>
      <c r="S108" s="40">
        <v>2017</v>
      </c>
      <c r="T108" s="40"/>
      <c r="U108" t="s">
        <v>3971</v>
      </c>
    </row>
    <row r="109" spans="1:42" x14ac:dyDescent="0.25">
      <c r="B109" t="s">
        <v>3972</v>
      </c>
      <c r="H109">
        <v>41</v>
      </c>
      <c r="S109" s="40">
        <v>2017</v>
      </c>
      <c r="T109" s="40"/>
      <c r="U109" t="s">
        <v>3973</v>
      </c>
    </row>
    <row r="110" spans="1:42" x14ac:dyDescent="0.25">
      <c r="B110" t="s">
        <v>3974</v>
      </c>
      <c r="H110">
        <v>45</v>
      </c>
      <c r="S110" s="40">
        <v>2017</v>
      </c>
      <c r="T110" s="40"/>
      <c r="U110" t="s">
        <v>3975</v>
      </c>
    </row>
    <row r="111" spans="1:42" x14ac:dyDescent="0.25">
      <c r="B111" t="s">
        <v>3976</v>
      </c>
      <c r="H111">
        <v>65</v>
      </c>
      <c r="S111" s="40">
        <v>2013</v>
      </c>
      <c r="T111" s="40"/>
      <c r="U111" t="s">
        <v>3963</v>
      </c>
    </row>
    <row r="113" spans="1:141" x14ac:dyDescent="0.25">
      <c r="G113" s="8"/>
      <c r="H113" s="8"/>
      <c r="I113" s="8"/>
      <c r="J113" s="8"/>
      <c r="K113" s="8"/>
      <c r="L113" s="8"/>
      <c r="M113" s="8"/>
      <c r="N113" s="8"/>
      <c r="O113" s="8"/>
      <c r="P113" s="8"/>
      <c r="Q113" s="8"/>
      <c r="R113" s="8"/>
      <c r="AC113">
        <v>0</v>
      </c>
      <c r="AF113">
        <f t="shared" ref="AF113" si="0">AC113+1</f>
        <v>1</v>
      </c>
      <c r="AI113">
        <f t="shared" ref="AI113" si="1">AF113+1</f>
        <v>2</v>
      </c>
      <c r="AL113">
        <f t="shared" ref="AL113" si="2">AI113+1</f>
        <v>3</v>
      </c>
      <c r="AO113">
        <f t="shared" ref="AO113" si="3">AL113+1</f>
        <v>4</v>
      </c>
      <c r="AR113">
        <f t="shared" ref="AR113" si="4">AO113+1</f>
        <v>5</v>
      </c>
      <c r="AU113">
        <f t="shared" ref="AU113" si="5">AR113+1</f>
        <v>6</v>
      </c>
      <c r="AX113">
        <f t="shared" ref="AX113" si="6">AU113+1</f>
        <v>7</v>
      </c>
      <c r="BA113">
        <f t="shared" ref="BA113" si="7">AX113+1</f>
        <v>8</v>
      </c>
      <c r="BD113">
        <f t="shared" ref="BD113" si="8">BA113+1</f>
        <v>9</v>
      </c>
      <c r="BG113">
        <f t="shared" ref="BG113" si="9">BD113+1</f>
        <v>10</v>
      </c>
      <c r="BJ113">
        <f t="shared" ref="BJ113" si="10">BG113+1</f>
        <v>11</v>
      </c>
      <c r="BM113">
        <f t="shared" ref="BM113" si="11">BJ113+1</f>
        <v>12</v>
      </c>
      <c r="BP113">
        <f t="shared" ref="BP113" si="12">BM113+1</f>
        <v>13</v>
      </c>
      <c r="BS113">
        <f t="shared" ref="BS113" si="13">BP113+1</f>
        <v>14</v>
      </c>
      <c r="BV113">
        <f t="shared" ref="BV113" si="14">BS113+1</f>
        <v>15</v>
      </c>
      <c r="BY113">
        <f t="shared" ref="BY113" si="15">BV113+1</f>
        <v>16</v>
      </c>
      <c r="CB113">
        <f t="shared" ref="CB113" si="16">BY113+1</f>
        <v>17</v>
      </c>
      <c r="CE113">
        <f t="shared" ref="CE113" si="17">CB113+1</f>
        <v>18</v>
      </c>
      <c r="CH113">
        <f t="shared" ref="CH113" si="18">CE113+1</f>
        <v>19</v>
      </c>
      <c r="CK113">
        <f t="shared" ref="CK113" si="19">CH113+1</f>
        <v>20</v>
      </c>
      <c r="CN113">
        <f t="shared" ref="CN113" si="20">CK113+1</f>
        <v>21</v>
      </c>
      <c r="CQ113">
        <f t="shared" ref="CQ113" si="21">CN113+1</f>
        <v>22</v>
      </c>
      <c r="CT113">
        <f t="shared" ref="CT113" si="22">CQ113+1</f>
        <v>23</v>
      </c>
      <c r="CW113">
        <f t="shared" ref="CW113" si="23">CT113+1</f>
        <v>24</v>
      </c>
      <c r="CZ113">
        <f t="shared" ref="CZ113" si="24">CW113+1</f>
        <v>25</v>
      </c>
      <c r="DC113">
        <f t="shared" ref="DC113" si="25">CZ113+1</f>
        <v>26</v>
      </c>
      <c r="DF113">
        <f t="shared" ref="DF113" si="26">DC113+1</f>
        <v>27</v>
      </c>
      <c r="DI113">
        <f t="shared" ref="DI113" si="27">DF113+1</f>
        <v>28</v>
      </c>
      <c r="DL113">
        <f t="shared" ref="DL113" si="28">DI113+1</f>
        <v>29</v>
      </c>
      <c r="DO113">
        <f t="shared" ref="DO113" si="29">DL113+1</f>
        <v>30</v>
      </c>
      <c r="DR113">
        <f t="shared" ref="DR113" si="30">DO113+1</f>
        <v>31</v>
      </c>
      <c r="DU113">
        <f t="shared" ref="DU113" si="31">DR113+1</f>
        <v>32</v>
      </c>
      <c r="DX113">
        <f t="shared" ref="DX113" si="32">DU113+1</f>
        <v>33</v>
      </c>
      <c r="EA113">
        <f t="shared" ref="EA113" si="33">DX113+1</f>
        <v>34</v>
      </c>
      <c r="ED113">
        <f t="shared" ref="ED113" si="34">EA113+1</f>
        <v>35</v>
      </c>
      <c r="EG113">
        <f t="shared" ref="EG113" si="35">ED113+1</f>
        <v>36</v>
      </c>
      <c r="EJ113">
        <f t="shared" ref="EJ113" si="36">EG113+1</f>
        <v>37</v>
      </c>
    </row>
    <row r="114" spans="1:141" s="5" customFormat="1" x14ac:dyDescent="0.25">
      <c r="A114" s="37" t="s">
        <v>3977</v>
      </c>
      <c r="B114" s="37"/>
      <c r="C114" s="37"/>
      <c r="D114" s="37"/>
      <c r="E114" s="37"/>
      <c r="F114" s="37"/>
      <c r="G114" s="39" t="s">
        <v>4767</v>
      </c>
      <c r="H114" s="39"/>
      <c r="I114" s="39"/>
      <c r="J114" s="19">
        <v>2011</v>
      </c>
      <c r="K114" s="19"/>
      <c r="L114" s="19"/>
      <c r="M114" s="19">
        <v>2012</v>
      </c>
      <c r="N114" s="19"/>
      <c r="O114" s="19"/>
      <c r="P114" s="19">
        <v>2013</v>
      </c>
      <c r="Q114" s="19"/>
      <c r="R114" s="19"/>
      <c r="S114" s="19">
        <v>2014</v>
      </c>
      <c r="T114" s="19"/>
      <c r="U114" s="19"/>
      <c r="V114" s="19">
        <f>S114+1</f>
        <v>2015</v>
      </c>
      <c r="W114" s="19"/>
      <c r="X114" s="19"/>
      <c r="Y114" s="19">
        <f t="shared" ref="Y114" si="37">V114+1</f>
        <v>2016</v>
      </c>
      <c r="Z114" s="19"/>
      <c r="AA114" s="19"/>
      <c r="AB114" s="19">
        <f t="shared" ref="AB114" si="38">Y114+1</f>
        <v>2017</v>
      </c>
      <c r="AC114" s="19"/>
      <c r="AD114" s="19"/>
      <c r="AE114" s="19">
        <f t="shared" ref="AE114" si="39">AB114+1</f>
        <v>2018</v>
      </c>
      <c r="AF114" s="19"/>
      <c r="AG114" s="19"/>
      <c r="AH114" s="19">
        <f t="shared" ref="AH114" si="40">AE114+1</f>
        <v>2019</v>
      </c>
      <c r="AI114" s="19"/>
      <c r="AJ114" s="19"/>
      <c r="AK114" s="19">
        <f t="shared" ref="AK114" si="41">AH114+1</f>
        <v>2020</v>
      </c>
      <c r="AL114" s="19"/>
      <c r="AM114" s="19"/>
      <c r="AN114" s="19">
        <f t="shared" ref="AN114" si="42">AK114+1</f>
        <v>2021</v>
      </c>
      <c r="AO114" s="19"/>
      <c r="AP114" s="19"/>
      <c r="AQ114" s="19">
        <f t="shared" ref="AQ114" si="43">AN114+1</f>
        <v>2022</v>
      </c>
      <c r="AR114" s="19"/>
      <c r="AS114" s="19"/>
      <c r="AT114" s="19">
        <f t="shared" ref="AT114" si="44">AQ114+1</f>
        <v>2023</v>
      </c>
      <c r="AU114" s="19"/>
      <c r="AV114" s="19"/>
      <c r="AW114" s="19">
        <f t="shared" ref="AW114" si="45">AT114+1</f>
        <v>2024</v>
      </c>
      <c r="AX114" s="19"/>
      <c r="AY114" s="19"/>
      <c r="AZ114" s="19">
        <f t="shared" ref="AZ114" si="46">AW114+1</f>
        <v>2025</v>
      </c>
      <c r="BA114" s="19"/>
      <c r="BB114" s="19"/>
      <c r="BC114" s="19">
        <f t="shared" ref="BC114" si="47">AZ114+1</f>
        <v>2026</v>
      </c>
      <c r="BD114" s="19"/>
      <c r="BE114" s="19"/>
      <c r="BF114" s="19">
        <f t="shared" ref="BF114" si="48">BC114+1</f>
        <v>2027</v>
      </c>
      <c r="BG114" s="19"/>
      <c r="BH114" s="19"/>
      <c r="BI114" s="19">
        <f t="shared" ref="BI114" si="49">BF114+1</f>
        <v>2028</v>
      </c>
      <c r="BJ114" s="19"/>
      <c r="BK114" s="19"/>
      <c r="BL114" s="19">
        <f t="shared" ref="BL114" si="50">BI114+1</f>
        <v>2029</v>
      </c>
      <c r="BM114" s="19"/>
      <c r="BN114" s="19"/>
      <c r="BO114" s="19">
        <f t="shared" ref="BO114" si="51">BL114+1</f>
        <v>2030</v>
      </c>
      <c r="BP114" s="19"/>
      <c r="BQ114" s="19"/>
      <c r="BR114" s="19">
        <f t="shared" ref="BR114" si="52">BO114+1</f>
        <v>2031</v>
      </c>
      <c r="BS114" s="19"/>
      <c r="BT114" s="19"/>
      <c r="BU114" s="19">
        <f t="shared" ref="BU114" si="53">BR114+1</f>
        <v>2032</v>
      </c>
      <c r="BV114" s="19"/>
      <c r="BW114" s="19"/>
      <c r="BX114" s="19">
        <f t="shared" ref="BX114" si="54">BU114+1</f>
        <v>2033</v>
      </c>
      <c r="BY114" s="19"/>
      <c r="BZ114" s="19"/>
      <c r="CA114" s="19">
        <f t="shared" ref="CA114" si="55">BX114+1</f>
        <v>2034</v>
      </c>
      <c r="CB114" s="19"/>
      <c r="CC114" s="19"/>
      <c r="CD114" s="19">
        <f t="shared" ref="CD114" si="56">CA114+1</f>
        <v>2035</v>
      </c>
      <c r="CE114" s="19"/>
      <c r="CF114" s="19"/>
      <c r="CG114" s="19">
        <f t="shared" ref="CG114" si="57">CD114+1</f>
        <v>2036</v>
      </c>
      <c r="CH114" s="19"/>
      <c r="CI114" s="19"/>
      <c r="CJ114" s="19">
        <f t="shared" ref="CJ114" si="58">CG114+1</f>
        <v>2037</v>
      </c>
      <c r="CK114" s="19"/>
      <c r="CL114" s="19"/>
      <c r="CM114" s="19">
        <f t="shared" ref="CM114" si="59">CJ114+1</f>
        <v>2038</v>
      </c>
      <c r="CN114" s="19"/>
      <c r="CO114" s="19"/>
      <c r="CP114" s="19">
        <f t="shared" ref="CP114" si="60">CM114+1</f>
        <v>2039</v>
      </c>
      <c r="CQ114" s="19"/>
      <c r="CR114" s="19"/>
      <c r="CS114" s="19">
        <f t="shared" ref="CS114" si="61">CP114+1</f>
        <v>2040</v>
      </c>
      <c r="CT114" s="19"/>
      <c r="CU114" s="19"/>
      <c r="CV114" s="19">
        <f t="shared" ref="CV114" si="62">CS114+1</f>
        <v>2041</v>
      </c>
      <c r="CW114" s="19"/>
      <c r="CX114" s="19"/>
      <c r="CY114" s="19">
        <f t="shared" ref="CY114" si="63">CV114+1</f>
        <v>2042</v>
      </c>
      <c r="CZ114" s="19"/>
      <c r="DA114" s="19"/>
      <c r="DB114" s="19">
        <f t="shared" ref="DB114" si="64">CY114+1</f>
        <v>2043</v>
      </c>
      <c r="DC114" s="19"/>
      <c r="DD114" s="19"/>
      <c r="DE114" s="19">
        <f t="shared" ref="DE114" si="65">DB114+1</f>
        <v>2044</v>
      </c>
      <c r="DF114" s="19"/>
      <c r="DG114" s="19"/>
      <c r="DH114" s="19">
        <f t="shared" ref="DH114" si="66">DE114+1</f>
        <v>2045</v>
      </c>
      <c r="DI114" s="19"/>
      <c r="DJ114" s="19"/>
      <c r="DK114" s="19">
        <f t="shared" ref="DK114" si="67">DH114+1</f>
        <v>2046</v>
      </c>
      <c r="DL114" s="19"/>
      <c r="DM114" s="19"/>
      <c r="DN114" s="19">
        <f t="shared" ref="DN114" si="68">DK114+1</f>
        <v>2047</v>
      </c>
      <c r="DO114" s="19"/>
      <c r="DP114" s="19"/>
      <c r="DQ114" s="19">
        <f t="shared" ref="DQ114" si="69">DN114+1</f>
        <v>2048</v>
      </c>
      <c r="DR114" s="19"/>
      <c r="DS114" s="19"/>
      <c r="DT114" s="19">
        <f t="shared" ref="DT114" si="70">DQ114+1</f>
        <v>2049</v>
      </c>
      <c r="DU114" s="19"/>
      <c r="DV114" s="19"/>
      <c r="DW114" s="19">
        <f t="shared" ref="DW114" si="71">DT114+1</f>
        <v>2050</v>
      </c>
      <c r="DX114" s="19"/>
      <c r="DY114" s="19"/>
      <c r="DZ114" s="19">
        <f t="shared" ref="DZ114" si="72">DW114+1</f>
        <v>2051</v>
      </c>
      <c r="EA114" s="19"/>
      <c r="EB114" s="19"/>
      <c r="EC114" s="19">
        <f t="shared" ref="EC114" si="73">DZ114+1</f>
        <v>2052</v>
      </c>
      <c r="ED114" s="19"/>
      <c r="EE114" s="19"/>
      <c r="EF114" s="19">
        <f t="shared" ref="EF114" si="74">EC114+1</f>
        <v>2053</v>
      </c>
      <c r="EG114" s="19"/>
      <c r="EH114" s="19"/>
      <c r="EI114" s="19">
        <f t="shared" ref="EI114" si="75">EF114+1</f>
        <v>2054</v>
      </c>
      <c r="EJ114" s="19"/>
      <c r="EK114" s="19"/>
    </row>
    <row r="115" spans="1:141" s="5" customFormat="1" x14ac:dyDescent="0.25">
      <c r="A115" s="37" t="s">
        <v>4761</v>
      </c>
      <c r="B115" s="37"/>
      <c r="C115" s="37"/>
      <c r="D115" s="37"/>
      <c r="E115" s="37"/>
      <c r="F115" s="37"/>
      <c r="G115" s="10"/>
      <c r="H115" s="10"/>
      <c r="I115" s="10"/>
      <c r="J115" s="10">
        <v>62999999</v>
      </c>
      <c r="K115" s="10"/>
      <c r="L115" s="10"/>
      <c r="M115" s="10">
        <v>63000000</v>
      </c>
      <c r="N115" s="10"/>
      <c r="O115" s="10"/>
      <c r="P115" s="10">
        <v>63000000</v>
      </c>
      <c r="Q115" s="10"/>
      <c r="R115" s="10"/>
      <c r="S115" s="10">
        <v>63000000</v>
      </c>
      <c r="T115" s="10"/>
      <c r="U115" s="10"/>
      <c r="V115" s="10">
        <v>63000000</v>
      </c>
      <c r="W115" s="10"/>
      <c r="X115" s="10"/>
      <c r="Y115" s="10">
        <v>63000000</v>
      </c>
      <c r="Z115" s="10"/>
      <c r="AA115" s="10"/>
      <c r="AB115" s="10">
        <v>63000000</v>
      </c>
      <c r="AC115" s="10"/>
      <c r="AD115" s="10"/>
      <c r="AE115" s="10">
        <v>63000000</v>
      </c>
      <c r="AF115" s="10"/>
      <c r="AG115" s="10"/>
      <c r="AH115" s="10">
        <v>63000000</v>
      </c>
      <c r="AI115" s="10"/>
      <c r="AJ115" s="10"/>
      <c r="AK115" s="10">
        <v>63000000</v>
      </c>
      <c r="AL115" s="10"/>
      <c r="AM115" s="10"/>
      <c r="AN115" s="10">
        <v>63000000</v>
      </c>
      <c r="AO115" s="10"/>
      <c r="AP115" s="10"/>
      <c r="AQ115" s="10">
        <v>63000000</v>
      </c>
      <c r="AR115" s="10"/>
      <c r="AS115" s="10"/>
      <c r="AT115" s="10">
        <v>63000000</v>
      </c>
      <c r="AU115" s="10"/>
      <c r="AV115" s="10"/>
      <c r="AW115" s="10">
        <v>63000000</v>
      </c>
      <c r="AX115" s="10"/>
      <c r="AY115" s="10"/>
      <c r="AZ115" s="10">
        <v>63000000</v>
      </c>
      <c r="BA115" s="10"/>
      <c r="BB115" s="10"/>
      <c r="BC115" s="10">
        <v>63000000</v>
      </c>
      <c r="BD115" s="10"/>
      <c r="BE115" s="10"/>
      <c r="BF115" s="10">
        <v>63000000</v>
      </c>
      <c r="BG115" s="10"/>
      <c r="BH115" s="10"/>
      <c r="BI115" s="10">
        <v>63000000</v>
      </c>
      <c r="BJ115" s="10"/>
      <c r="BK115" s="10"/>
      <c r="BL115" s="10">
        <v>63000000</v>
      </c>
      <c r="BM115" s="10"/>
      <c r="BN115" s="10"/>
      <c r="BO115" s="10">
        <v>63000000</v>
      </c>
      <c r="BP115" s="10"/>
      <c r="BQ115" s="10"/>
      <c r="BR115" s="10">
        <v>63000000</v>
      </c>
      <c r="BS115" s="10"/>
      <c r="BT115" s="10"/>
      <c r="BU115" s="10">
        <v>63000000</v>
      </c>
      <c r="BV115" s="10"/>
      <c r="BW115" s="10"/>
      <c r="BX115" s="10">
        <v>63000000</v>
      </c>
      <c r="BY115" s="10"/>
      <c r="BZ115" s="10"/>
      <c r="CA115" s="10">
        <v>63000000</v>
      </c>
      <c r="CB115" s="10"/>
      <c r="CC115" s="10"/>
      <c r="CD115" s="10">
        <v>63000001</v>
      </c>
      <c r="CE115" s="10"/>
      <c r="CF115" s="10"/>
      <c r="CG115" s="10">
        <v>63000002</v>
      </c>
      <c r="CH115" s="10"/>
      <c r="CI115" s="10"/>
      <c r="CJ115" s="10">
        <v>63000003</v>
      </c>
      <c r="CK115" s="10"/>
      <c r="CL115" s="10"/>
      <c r="CM115" s="10">
        <v>63000004</v>
      </c>
      <c r="CN115" s="10"/>
      <c r="CO115" s="10"/>
      <c r="CP115" s="10">
        <v>63000005</v>
      </c>
      <c r="CQ115" s="10"/>
      <c r="CR115" s="10"/>
      <c r="CS115" s="10">
        <v>63000006</v>
      </c>
      <c r="CT115" s="10"/>
      <c r="CU115" s="10"/>
      <c r="CV115" s="10">
        <v>63000007</v>
      </c>
      <c r="CW115" s="10"/>
      <c r="CX115" s="10"/>
      <c r="CY115" s="10">
        <v>63000008</v>
      </c>
      <c r="CZ115" s="10"/>
      <c r="DA115" s="10"/>
      <c r="DB115" s="10">
        <v>63000009</v>
      </c>
      <c r="DC115" s="10"/>
      <c r="DD115" s="10"/>
      <c r="DE115" s="10">
        <v>63000010</v>
      </c>
      <c r="DF115" s="10"/>
      <c r="DG115" s="10"/>
      <c r="DH115" s="10">
        <v>63000011</v>
      </c>
      <c r="DI115" s="10"/>
      <c r="DJ115" s="10"/>
      <c r="DK115" s="10">
        <v>63000012</v>
      </c>
      <c r="DL115" s="10"/>
      <c r="DM115" s="10"/>
      <c r="DN115" s="10">
        <v>63000013</v>
      </c>
      <c r="DO115" s="10"/>
      <c r="DP115" s="10"/>
      <c r="DQ115" s="10">
        <v>63000014</v>
      </c>
      <c r="DR115" s="10"/>
      <c r="DS115" s="10"/>
      <c r="DT115" s="10">
        <v>63000015</v>
      </c>
      <c r="DU115" s="10"/>
      <c r="DV115" s="10"/>
      <c r="DW115" s="10">
        <v>63000016</v>
      </c>
      <c r="DX115" s="10"/>
      <c r="DY115" s="10"/>
      <c r="DZ115" s="10">
        <v>63000017</v>
      </c>
      <c r="EA115" s="10"/>
      <c r="EB115" s="10"/>
      <c r="EC115" s="10">
        <v>63000018</v>
      </c>
      <c r="ED115" s="10"/>
      <c r="EE115" s="10"/>
      <c r="EF115" s="10">
        <v>63000019</v>
      </c>
      <c r="EG115" s="10"/>
      <c r="EH115" s="10"/>
      <c r="EI115" s="10">
        <v>63000020</v>
      </c>
      <c r="EJ115" s="10"/>
      <c r="EK115" s="10"/>
    </row>
    <row r="116" spans="1:141" s="4" customFormat="1" x14ac:dyDescent="0.25">
      <c r="A116" s="38" t="s">
        <v>4763</v>
      </c>
      <c r="B116" s="38"/>
      <c r="C116" s="38"/>
      <c r="D116" s="38"/>
      <c r="E116" s="38"/>
      <c r="F116" s="38"/>
      <c r="G116" s="11"/>
      <c r="H116" s="12"/>
      <c r="I116" s="13"/>
      <c r="J116" s="11">
        <v>0.01</v>
      </c>
      <c r="K116" s="12"/>
      <c r="L116" s="13"/>
      <c r="M116" s="11">
        <v>0.01</v>
      </c>
      <c r="N116" s="12"/>
      <c r="O116" s="13"/>
      <c r="P116" s="11">
        <v>0.01</v>
      </c>
      <c r="Q116" s="12"/>
      <c r="R116" s="13"/>
      <c r="S116" s="11">
        <v>0.01</v>
      </c>
      <c r="T116" s="12"/>
      <c r="U116" s="13"/>
      <c r="V116" s="11">
        <v>0.01</v>
      </c>
      <c r="W116" s="12"/>
      <c r="X116" s="13"/>
      <c r="Y116" s="11">
        <v>0.01</v>
      </c>
      <c r="Z116" s="12"/>
      <c r="AA116" s="13"/>
      <c r="AB116" s="11">
        <v>0.02</v>
      </c>
      <c r="AC116" s="12"/>
      <c r="AD116" s="13"/>
      <c r="AE116" s="11">
        <v>0.03</v>
      </c>
      <c r="AF116" s="12"/>
      <c r="AG116" s="13"/>
      <c r="AH116" s="11">
        <f t="shared" ref="AH116:AH120" si="76">AE116</f>
        <v>0.03</v>
      </c>
      <c r="AI116" s="12"/>
      <c r="AJ116" s="13"/>
      <c r="AK116" s="11">
        <f t="shared" ref="AK116:AK120" si="77">AH116</f>
        <v>0.03</v>
      </c>
      <c r="AL116" s="12"/>
      <c r="AM116" s="13"/>
      <c r="AN116" s="11">
        <f t="shared" ref="AN116:AN120" si="78">AK116</f>
        <v>0.03</v>
      </c>
      <c r="AO116" s="12"/>
      <c r="AP116" s="13"/>
      <c r="AQ116" s="11">
        <f t="shared" ref="AQ116:AQ120" si="79">AN116</f>
        <v>0.03</v>
      </c>
      <c r="AR116" s="12"/>
      <c r="AS116" s="13"/>
      <c r="AT116" s="11">
        <f t="shared" ref="AT116:AT120" si="80">AQ116</f>
        <v>0.03</v>
      </c>
      <c r="AU116" s="12"/>
      <c r="AV116" s="13"/>
      <c r="AW116" s="11">
        <f t="shared" ref="AW116:AW120" si="81">AT116</f>
        <v>0.03</v>
      </c>
      <c r="AX116" s="12"/>
      <c r="AY116" s="13"/>
      <c r="AZ116" s="11">
        <f t="shared" ref="AZ116:AZ120" si="82">AW116</f>
        <v>0.03</v>
      </c>
      <c r="BA116" s="12"/>
      <c r="BB116" s="13"/>
      <c r="BC116" s="11">
        <f t="shared" ref="BC116:BC120" si="83">AZ116</f>
        <v>0.03</v>
      </c>
      <c r="BD116" s="12"/>
      <c r="BE116" s="13"/>
      <c r="BF116" s="11">
        <f t="shared" ref="BF116:BF120" si="84">BC116</f>
        <v>0.03</v>
      </c>
      <c r="BG116" s="12"/>
      <c r="BH116" s="13"/>
      <c r="BI116" s="11">
        <f t="shared" ref="BI116:BI120" si="85">BF116</f>
        <v>0.03</v>
      </c>
      <c r="BJ116" s="12"/>
      <c r="BK116" s="13"/>
      <c r="BL116" s="11">
        <f t="shared" ref="BL116:BL120" si="86">BI116</f>
        <v>0.03</v>
      </c>
      <c r="BM116" s="12"/>
      <c r="BN116" s="13"/>
      <c r="BO116" s="11">
        <f t="shared" ref="BO116:BO120" si="87">BL116</f>
        <v>0.03</v>
      </c>
      <c r="BP116" s="12"/>
      <c r="BQ116" s="13"/>
      <c r="BR116" s="11">
        <f t="shared" ref="BR116:BR120" si="88">BO116</f>
        <v>0.03</v>
      </c>
      <c r="BS116" s="12"/>
      <c r="BT116" s="13"/>
      <c r="BU116" s="11">
        <f t="shared" ref="BU116:BU120" si="89">BR116</f>
        <v>0.03</v>
      </c>
      <c r="BV116" s="12"/>
      <c r="BW116" s="13"/>
      <c r="BX116" s="11">
        <f t="shared" ref="BX116:BX120" si="90">BU116</f>
        <v>0.03</v>
      </c>
      <c r="BY116" s="12"/>
      <c r="BZ116" s="13"/>
      <c r="CA116" s="11">
        <f t="shared" ref="CA116:CA120" si="91">BX116</f>
        <v>0.03</v>
      </c>
      <c r="CB116" s="12"/>
      <c r="CC116" s="13"/>
      <c r="CD116" s="11">
        <f t="shared" ref="CD116:CD120" si="92">CA116</f>
        <v>0.03</v>
      </c>
      <c r="CE116" s="12"/>
      <c r="CF116" s="13"/>
      <c r="CG116" s="11">
        <f t="shared" ref="CG116:CG120" si="93">CD116</f>
        <v>0.03</v>
      </c>
      <c r="CH116" s="12"/>
      <c r="CI116" s="13"/>
      <c r="CJ116" s="11">
        <f t="shared" ref="CJ116:CJ120" si="94">CG116</f>
        <v>0.03</v>
      </c>
      <c r="CK116" s="12"/>
      <c r="CL116" s="13"/>
      <c r="CM116" s="11">
        <f t="shared" ref="CM116:CM120" si="95">CJ116</f>
        <v>0.03</v>
      </c>
      <c r="CN116" s="12"/>
      <c r="CO116" s="13"/>
      <c r="CP116" s="11">
        <f t="shared" ref="CP116:CP120" si="96">CM116</f>
        <v>0.03</v>
      </c>
      <c r="CQ116" s="12"/>
      <c r="CR116" s="13"/>
      <c r="CS116" s="11">
        <f t="shared" ref="CS116:CS120" si="97">CP116</f>
        <v>0.03</v>
      </c>
      <c r="CT116" s="12"/>
      <c r="CU116" s="13"/>
      <c r="CV116" s="11">
        <f t="shared" ref="CV116:CV120" si="98">CS116</f>
        <v>0.03</v>
      </c>
      <c r="CW116" s="12"/>
      <c r="CX116" s="13"/>
      <c r="CY116" s="11">
        <f t="shared" ref="CY116:CY120" si="99">CV116</f>
        <v>0.03</v>
      </c>
      <c r="CZ116" s="12"/>
      <c r="DA116" s="13"/>
      <c r="DB116" s="11">
        <f t="shared" ref="DB116:DB120" si="100">CY116</f>
        <v>0.03</v>
      </c>
      <c r="DC116" s="12"/>
      <c r="DD116" s="13"/>
      <c r="DE116" s="11">
        <f t="shared" ref="DE116:DE120" si="101">DB116</f>
        <v>0.03</v>
      </c>
      <c r="DF116" s="12"/>
      <c r="DG116" s="13"/>
      <c r="DH116" s="11">
        <f t="shared" ref="DH116:DH120" si="102">DE116</f>
        <v>0.03</v>
      </c>
      <c r="DI116" s="12"/>
      <c r="DJ116" s="13"/>
      <c r="DK116" s="11">
        <f t="shared" ref="DK116:DK120" si="103">DH116</f>
        <v>0.03</v>
      </c>
      <c r="DL116" s="12"/>
      <c r="DM116" s="13"/>
      <c r="DN116" s="11">
        <f t="shared" ref="DN116:DN120" si="104">DK116</f>
        <v>0.03</v>
      </c>
      <c r="DO116" s="12"/>
      <c r="DP116" s="13"/>
      <c r="DQ116" s="11">
        <f t="shared" ref="DQ116:DQ120" si="105">DN116</f>
        <v>0.03</v>
      </c>
      <c r="DR116" s="12"/>
      <c r="DS116" s="13"/>
      <c r="DT116" s="11">
        <f t="shared" ref="DT116:DT120" si="106">DQ116</f>
        <v>0.03</v>
      </c>
      <c r="DU116" s="12"/>
      <c r="DV116" s="13"/>
      <c r="DW116" s="11">
        <f t="shared" ref="DW116:DW120" si="107">DT116</f>
        <v>0.03</v>
      </c>
      <c r="DX116" s="12"/>
      <c r="DY116" s="13"/>
      <c r="DZ116" s="11">
        <f t="shared" ref="DZ116:DZ120" si="108">DW116</f>
        <v>0.03</v>
      </c>
      <c r="EA116" s="12"/>
      <c r="EB116" s="13"/>
      <c r="EC116" s="11">
        <f t="shared" ref="EC116:EC120" si="109">DZ116</f>
        <v>0.03</v>
      </c>
      <c r="ED116" s="12"/>
      <c r="EE116" s="13"/>
      <c r="EF116" s="11">
        <f t="shared" ref="EF116:EF120" si="110">EC116</f>
        <v>0.03</v>
      </c>
      <c r="EG116" s="12"/>
      <c r="EH116" s="13"/>
      <c r="EI116" s="11">
        <f t="shared" ref="EI116:EI120" si="111">EF116</f>
        <v>0.03</v>
      </c>
      <c r="EJ116" s="12"/>
      <c r="EK116" s="13"/>
    </row>
    <row r="117" spans="1:141" s="4" customFormat="1" x14ac:dyDescent="0.25">
      <c r="A117" s="38" t="s">
        <v>5774</v>
      </c>
      <c r="B117" s="38"/>
      <c r="C117" s="38"/>
      <c r="D117" s="38"/>
      <c r="E117" s="38"/>
      <c r="F117" s="38"/>
      <c r="G117" s="11"/>
      <c r="H117" s="12"/>
      <c r="I117" s="13"/>
      <c r="J117" s="11">
        <v>0.1</v>
      </c>
      <c r="K117" s="12"/>
      <c r="L117" s="13"/>
      <c r="M117" s="11">
        <v>0.1</v>
      </c>
      <c r="N117" s="12"/>
      <c r="O117" s="13"/>
      <c r="P117" s="11">
        <v>0.1</v>
      </c>
      <c r="Q117" s="12"/>
      <c r="R117" s="13"/>
      <c r="S117" s="11">
        <v>0.1</v>
      </c>
      <c r="T117" s="12"/>
      <c r="U117" s="13"/>
      <c r="V117" s="11">
        <v>0.1</v>
      </c>
      <c r="W117" s="12"/>
      <c r="X117" s="13"/>
      <c r="Y117" s="11">
        <v>0.1</v>
      </c>
      <c r="Z117" s="12"/>
      <c r="AA117" s="13"/>
      <c r="AB117" s="11">
        <v>0.1</v>
      </c>
      <c r="AC117" s="12"/>
      <c r="AD117" s="13"/>
      <c r="AE117" s="11">
        <v>0.1</v>
      </c>
      <c r="AF117" s="12"/>
      <c r="AG117" s="13"/>
      <c r="AH117" s="11">
        <f t="shared" si="76"/>
        <v>0.1</v>
      </c>
      <c r="AI117" s="12"/>
      <c r="AJ117" s="13"/>
      <c r="AK117" s="11">
        <f t="shared" si="77"/>
        <v>0.1</v>
      </c>
      <c r="AL117" s="12"/>
      <c r="AM117" s="13"/>
      <c r="AN117" s="11">
        <f t="shared" si="78"/>
        <v>0.1</v>
      </c>
      <c r="AO117" s="12"/>
      <c r="AP117" s="13"/>
      <c r="AQ117" s="11">
        <f t="shared" si="79"/>
        <v>0.1</v>
      </c>
      <c r="AR117" s="12"/>
      <c r="AS117" s="13"/>
      <c r="AT117" s="11">
        <f t="shared" si="80"/>
        <v>0.1</v>
      </c>
      <c r="AU117" s="12"/>
      <c r="AV117" s="13"/>
      <c r="AW117" s="11">
        <f t="shared" si="81"/>
        <v>0.1</v>
      </c>
      <c r="AX117" s="12"/>
      <c r="AY117" s="13"/>
      <c r="AZ117" s="11">
        <f t="shared" si="82"/>
        <v>0.1</v>
      </c>
      <c r="BA117" s="12"/>
      <c r="BB117" s="13"/>
      <c r="BC117" s="11">
        <f t="shared" si="83"/>
        <v>0.1</v>
      </c>
      <c r="BD117" s="12"/>
      <c r="BE117" s="13"/>
      <c r="BF117" s="11">
        <f t="shared" si="84"/>
        <v>0.1</v>
      </c>
      <c r="BG117" s="12"/>
      <c r="BH117" s="13"/>
      <c r="BI117" s="11">
        <f t="shared" si="85"/>
        <v>0.1</v>
      </c>
      <c r="BJ117" s="12"/>
      <c r="BK117" s="13"/>
      <c r="BL117" s="11">
        <f t="shared" si="86"/>
        <v>0.1</v>
      </c>
      <c r="BM117" s="12"/>
      <c r="BN117" s="13"/>
      <c r="BO117" s="11">
        <f t="shared" si="87"/>
        <v>0.1</v>
      </c>
      <c r="BP117" s="12"/>
      <c r="BQ117" s="13"/>
      <c r="BR117" s="11">
        <f t="shared" si="88"/>
        <v>0.1</v>
      </c>
      <c r="BS117" s="12"/>
      <c r="BT117" s="13"/>
      <c r="BU117" s="11">
        <f t="shared" si="89"/>
        <v>0.1</v>
      </c>
      <c r="BV117" s="12"/>
      <c r="BW117" s="13"/>
      <c r="BX117" s="11">
        <f t="shared" si="90"/>
        <v>0.1</v>
      </c>
      <c r="BY117" s="12"/>
      <c r="BZ117" s="13"/>
      <c r="CA117" s="11">
        <f t="shared" si="91"/>
        <v>0.1</v>
      </c>
      <c r="CB117" s="12"/>
      <c r="CC117" s="13"/>
      <c r="CD117" s="11">
        <f t="shared" si="92"/>
        <v>0.1</v>
      </c>
      <c r="CE117" s="12"/>
      <c r="CF117" s="13"/>
      <c r="CG117" s="11">
        <f t="shared" si="93"/>
        <v>0.1</v>
      </c>
      <c r="CH117" s="12"/>
      <c r="CI117" s="13"/>
      <c r="CJ117" s="11">
        <f t="shared" si="94"/>
        <v>0.1</v>
      </c>
      <c r="CK117" s="12"/>
      <c r="CL117" s="13"/>
      <c r="CM117" s="11">
        <f t="shared" si="95"/>
        <v>0.1</v>
      </c>
      <c r="CN117" s="12"/>
      <c r="CO117" s="13"/>
      <c r="CP117" s="11">
        <f t="shared" si="96"/>
        <v>0.1</v>
      </c>
      <c r="CQ117" s="12"/>
      <c r="CR117" s="13"/>
      <c r="CS117" s="11">
        <f t="shared" si="97"/>
        <v>0.1</v>
      </c>
      <c r="CT117" s="12"/>
      <c r="CU117" s="13"/>
      <c r="CV117" s="11">
        <f t="shared" si="98"/>
        <v>0.1</v>
      </c>
      <c r="CW117" s="12"/>
      <c r="CX117" s="13"/>
      <c r="CY117" s="11">
        <f t="shared" si="99"/>
        <v>0.1</v>
      </c>
      <c r="CZ117" s="12"/>
      <c r="DA117" s="13"/>
      <c r="DB117" s="11">
        <f t="shared" si="100"/>
        <v>0.1</v>
      </c>
      <c r="DC117" s="12"/>
      <c r="DD117" s="13"/>
      <c r="DE117" s="11">
        <f t="shared" si="101"/>
        <v>0.1</v>
      </c>
      <c r="DF117" s="12"/>
      <c r="DG117" s="13"/>
      <c r="DH117" s="11">
        <f t="shared" si="102"/>
        <v>0.1</v>
      </c>
      <c r="DI117" s="12"/>
      <c r="DJ117" s="13"/>
      <c r="DK117" s="11">
        <f t="shared" si="103"/>
        <v>0.1</v>
      </c>
      <c r="DL117" s="12"/>
      <c r="DM117" s="13"/>
      <c r="DN117" s="11">
        <f t="shared" si="104"/>
        <v>0.1</v>
      </c>
      <c r="DO117" s="12"/>
      <c r="DP117" s="13"/>
      <c r="DQ117" s="11">
        <f t="shared" si="105"/>
        <v>0.1</v>
      </c>
      <c r="DR117" s="12"/>
      <c r="DS117" s="13"/>
      <c r="DT117" s="11">
        <f t="shared" si="106"/>
        <v>0.1</v>
      </c>
      <c r="DU117" s="12"/>
      <c r="DV117" s="13"/>
      <c r="DW117" s="11">
        <f t="shared" si="107"/>
        <v>0.1</v>
      </c>
      <c r="DX117" s="12"/>
      <c r="DY117" s="13"/>
      <c r="DZ117" s="11">
        <f t="shared" si="108"/>
        <v>0.1</v>
      </c>
      <c r="EA117" s="12"/>
      <c r="EB117" s="13"/>
      <c r="EC117" s="11">
        <f t="shared" si="109"/>
        <v>0.1</v>
      </c>
      <c r="ED117" s="12"/>
      <c r="EE117" s="13"/>
      <c r="EF117" s="11">
        <f t="shared" si="110"/>
        <v>0.1</v>
      </c>
      <c r="EG117" s="12"/>
      <c r="EH117" s="13"/>
      <c r="EI117" s="11">
        <f t="shared" si="111"/>
        <v>0.1</v>
      </c>
      <c r="EJ117" s="12"/>
      <c r="EK117" s="13"/>
    </row>
    <row r="118" spans="1:141" s="4" customFormat="1" x14ac:dyDescent="0.25">
      <c r="A118" s="38" t="s">
        <v>4764</v>
      </c>
      <c r="B118" s="38"/>
      <c r="C118" s="38"/>
      <c r="D118" s="38"/>
      <c r="E118" s="38"/>
      <c r="F118" s="38"/>
      <c r="G118" s="11"/>
      <c r="H118" s="12"/>
      <c r="I118" s="13"/>
      <c r="J118" s="11">
        <v>0.1</v>
      </c>
      <c r="K118" s="12"/>
      <c r="L118" s="13"/>
      <c r="M118" s="11">
        <v>0.1</v>
      </c>
      <c r="N118" s="12"/>
      <c r="O118" s="13"/>
      <c r="P118" s="11">
        <v>0.1</v>
      </c>
      <c r="Q118" s="12"/>
      <c r="R118" s="13"/>
      <c r="S118" s="11">
        <v>0.1</v>
      </c>
      <c r="T118" s="12"/>
      <c r="U118" s="13"/>
      <c r="V118" s="11">
        <v>0.1</v>
      </c>
      <c r="W118" s="12"/>
      <c r="X118" s="13"/>
      <c r="Y118" s="11">
        <v>0.1</v>
      </c>
      <c r="Z118" s="12"/>
      <c r="AA118" s="13"/>
      <c r="AB118" s="11">
        <v>0.1</v>
      </c>
      <c r="AC118" s="12"/>
      <c r="AD118" s="13"/>
      <c r="AE118" s="11">
        <v>0.1</v>
      </c>
      <c r="AF118" s="12"/>
      <c r="AG118" s="13"/>
      <c r="AH118" s="11">
        <f t="shared" si="76"/>
        <v>0.1</v>
      </c>
      <c r="AI118" s="12"/>
      <c r="AJ118" s="13"/>
      <c r="AK118" s="11">
        <f t="shared" si="77"/>
        <v>0.1</v>
      </c>
      <c r="AL118" s="12"/>
      <c r="AM118" s="13"/>
      <c r="AN118" s="11">
        <f t="shared" si="78"/>
        <v>0.1</v>
      </c>
      <c r="AO118" s="12"/>
      <c r="AP118" s="13"/>
      <c r="AQ118" s="11">
        <f t="shared" si="79"/>
        <v>0.1</v>
      </c>
      <c r="AR118" s="12"/>
      <c r="AS118" s="13"/>
      <c r="AT118" s="11">
        <f t="shared" si="80"/>
        <v>0.1</v>
      </c>
      <c r="AU118" s="12"/>
      <c r="AV118" s="13"/>
      <c r="AW118" s="11">
        <f t="shared" si="81"/>
        <v>0.1</v>
      </c>
      <c r="AX118" s="12"/>
      <c r="AY118" s="13"/>
      <c r="AZ118" s="11">
        <f t="shared" si="82"/>
        <v>0.1</v>
      </c>
      <c r="BA118" s="12"/>
      <c r="BB118" s="13"/>
      <c r="BC118" s="11">
        <f t="shared" si="83"/>
        <v>0.1</v>
      </c>
      <c r="BD118" s="12"/>
      <c r="BE118" s="13"/>
      <c r="BF118" s="11">
        <f t="shared" si="84"/>
        <v>0.1</v>
      </c>
      <c r="BG118" s="12"/>
      <c r="BH118" s="13"/>
      <c r="BI118" s="11">
        <f t="shared" si="85"/>
        <v>0.1</v>
      </c>
      <c r="BJ118" s="12"/>
      <c r="BK118" s="13"/>
      <c r="BL118" s="11">
        <f t="shared" si="86"/>
        <v>0.1</v>
      </c>
      <c r="BM118" s="12"/>
      <c r="BN118" s="13"/>
      <c r="BO118" s="11">
        <f t="shared" si="87"/>
        <v>0.1</v>
      </c>
      <c r="BP118" s="12"/>
      <c r="BQ118" s="13"/>
      <c r="BR118" s="11">
        <f t="shared" si="88"/>
        <v>0.1</v>
      </c>
      <c r="BS118" s="12"/>
      <c r="BT118" s="13"/>
      <c r="BU118" s="11">
        <f t="shared" si="89"/>
        <v>0.1</v>
      </c>
      <c r="BV118" s="12"/>
      <c r="BW118" s="13"/>
      <c r="BX118" s="11">
        <f t="shared" si="90"/>
        <v>0.1</v>
      </c>
      <c r="BY118" s="12"/>
      <c r="BZ118" s="13"/>
      <c r="CA118" s="11">
        <f t="shared" si="91"/>
        <v>0.1</v>
      </c>
      <c r="CB118" s="12"/>
      <c r="CC118" s="13"/>
      <c r="CD118" s="11">
        <f t="shared" si="92"/>
        <v>0.1</v>
      </c>
      <c r="CE118" s="12"/>
      <c r="CF118" s="13"/>
      <c r="CG118" s="11">
        <f t="shared" si="93"/>
        <v>0.1</v>
      </c>
      <c r="CH118" s="12"/>
      <c r="CI118" s="13"/>
      <c r="CJ118" s="11">
        <f t="shared" si="94"/>
        <v>0.1</v>
      </c>
      <c r="CK118" s="12"/>
      <c r="CL118" s="13"/>
      <c r="CM118" s="11">
        <f t="shared" si="95"/>
        <v>0.1</v>
      </c>
      <c r="CN118" s="12"/>
      <c r="CO118" s="13"/>
      <c r="CP118" s="11">
        <f t="shared" si="96"/>
        <v>0.1</v>
      </c>
      <c r="CQ118" s="12"/>
      <c r="CR118" s="13"/>
      <c r="CS118" s="11">
        <f t="shared" si="97"/>
        <v>0.1</v>
      </c>
      <c r="CT118" s="12"/>
      <c r="CU118" s="13"/>
      <c r="CV118" s="11">
        <f t="shared" si="98"/>
        <v>0.1</v>
      </c>
      <c r="CW118" s="12"/>
      <c r="CX118" s="13"/>
      <c r="CY118" s="11">
        <f t="shared" si="99"/>
        <v>0.1</v>
      </c>
      <c r="CZ118" s="12"/>
      <c r="DA118" s="13"/>
      <c r="DB118" s="11">
        <f t="shared" si="100"/>
        <v>0.1</v>
      </c>
      <c r="DC118" s="12"/>
      <c r="DD118" s="13"/>
      <c r="DE118" s="11">
        <f t="shared" si="101"/>
        <v>0.1</v>
      </c>
      <c r="DF118" s="12"/>
      <c r="DG118" s="13"/>
      <c r="DH118" s="11">
        <f t="shared" si="102"/>
        <v>0.1</v>
      </c>
      <c r="DI118" s="12"/>
      <c r="DJ118" s="13"/>
      <c r="DK118" s="11">
        <f t="shared" si="103"/>
        <v>0.1</v>
      </c>
      <c r="DL118" s="12"/>
      <c r="DM118" s="13"/>
      <c r="DN118" s="11">
        <f t="shared" si="104"/>
        <v>0.1</v>
      </c>
      <c r="DO118" s="12"/>
      <c r="DP118" s="13"/>
      <c r="DQ118" s="11">
        <f t="shared" si="105"/>
        <v>0.1</v>
      </c>
      <c r="DR118" s="12"/>
      <c r="DS118" s="13"/>
      <c r="DT118" s="11">
        <f t="shared" si="106"/>
        <v>0.1</v>
      </c>
      <c r="DU118" s="12"/>
      <c r="DV118" s="13"/>
      <c r="DW118" s="11">
        <f t="shared" si="107"/>
        <v>0.1</v>
      </c>
      <c r="DX118" s="12"/>
      <c r="DY118" s="13"/>
      <c r="DZ118" s="11">
        <f t="shared" si="108"/>
        <v>0.1</v>
      </c>
      <c r="EA118" s="12"/>
      <c r="EB118" s="13"/>
      <c r="EC118" s="11">
        <f t="shared" si="109"/>
        <v>0.1</v>
      </c>
      <c r="ED118" s="12"/>
      <c r="EE118" s="13"/>
      <c r="EF118" s="11">
        <f t="shared" si="110"/>
        <v>0.1</v>
      </c>
      <c r="EG118" s="12"/>
      <c r="EH118" s="13"/>
      <c r="EI118" s="11">
        <f t="shared" si="111"/>
        <v>0.1</v>
      </c>
      <c r="EJ118" s="12"/>
      <c r="EK118" s="13"/>
    </row>
    <row r="119" spans="1:141" s="4" customFormat="1" x14ac:dyDescent="0.25">
      <c r="A119" s="38" t="s">
        <v>4745</v>
      </c>
      <c r="B119" s="38"/>
      <c r="C119" s="38"/>
      <c r="D119" s="38"/>
      <c r="E119" s="38"/>
      <c r="F119" s="38"/>
      <c r="G119" s="14"/>
      <c r="H119" s="15"/>
      <c r="I119" s="16"/>
      <c r="J119" s="14">
        <v>1</v>
      </c>
      <c r="K119" s="15"/>
      <c r="L119" s="16"/>
      <c r="M119" s="14">
        <v>1</v>
      </c>
      <c r="N119" s="15"/>
      <c r="O119" s="16"/>
      <c r="P119" s="14">
        <v>1</v>
      </c>
      <c r="Q119" s="15"/>
      <c r="R119" s="16"/>
      <c r="S119" s="14">
        <v>1</v>
      </c>
      <c r="T119" s="15"/>
      <c r="U119" s="16"/>
      <c r="V119" s="14">
        <v>1</v>
      </c>
      <c r="W119" s="15"/>
      <c r="X119" s="16"/>
      <c r="Y119" s="14">
        <v>1</v>
      </c>
      <c r="Z119" s="15"/>
      <c r="AA119" s="16"/>
      <c r="AB119" s="14">
        <v>1</v>
      </c>
      <c r="AC119" s="15"/>
      <c r="AD119" s="16"/>
      <c r="AE119" s="14">
        <v>1.79</v>
      </c>
      <c r="AF119" s="15"/>
      <c r="AG119" s="16"/>
      <c r="AH119" s="14">
        <f t="shared" si="76"/>
        <v>1.79</v>
      </c>
      <c r="AI119" s="15"/>
      <c r="AJ119" s="16"/>
      <c r="AK119" s="14">
        <f t="shared" si="77"/>
        <v>1.79</v>
      </c>
      <c r="AL119" s="15"/>
      <c r="AM119" s="16"/>
      <c r="AN119" s="14">
        <f t="shared" si="78"/>
        <v>1.79</v>
      </c>
      <c r="AO119" s="15"/>
      <c r="AP119" s="16"/>
      <c r="AQ119" s="14">
        <f t="shared" si="79"/>
        <v>1.79</v>
      </c>
      <c r="AR119" s="15"/>
      <c r="AS119" s="16"/>
      <c r="AT119" s="14">
        <f t="shared" si="80"/>
        <v>1.79</v>
      </c>
      <c r="AU119" s="15"/>
      <c r="AV119" s="16"/>
      <c r="AW119" s="14">
        <f t="shared" si="81"/>
        <v>1.79</v>
      </c>
      <c r="AX119" s="15"/>
      <c r="AY119" s="16"/>
      <c r="AZ119" s="14">
        <f t="shared" si="82"/>
        <v>1.79</v>
      </c>
      <c r="BA119" s="15"/>
      <c r="BB119" s="16"/>
      <c r="BC119" s="14">
        <f t="shared" si="83"/>
        <v>1.79</v>
      </c>
      <c r="BD119" s="15"/>
      <c r="BE119" s="16"/>
      <c r="BF119" s="14">
        <f t="shared" si="84"/>
        <v>1.79</v>
      </c>
      <c r="BG119" s="15"/>
      <c r="BH119" s="16"/>
      <c r="BI119" s="14">
        <f t="shared" si="85"/>
        <v>1.79</v>
      </c>
      <c r="BJ119" s="15"/>
      <c r="BK119" s="16"/>
      <c r="BL119" s="14">
        <f t="shared" si="86"/>
        <v>1.79</v>
      </c>
      <c r="BM119" s="15"/>
      <c r="BN119" s="16"/>
      <c r="BO119" s="14">
        <f t="shared" si="87"/>
        <v>1.79</v>
      </c>
      <c r="BP119" s="15"/>
      <c r="BQ119" s="16"/>
      <c r="BR119" s="14">
        <f t="shared" si="88"/>
        <v>1.79</v>
      </c>
      <c r="BS119" s="15"/>
      <c r="BT119" s="16"/>
      <c r="BU119" s="14">
        <f t="shared" si="89"/>
        <v>1.79</v>
      </c>
      <c r="BV119" s="15"/>
      <c r="BW119" s="16"/>
      <c r="BX119" s="14">
        <f t="shared" si="90"/>
        <v>1.79</v>
      </c>
      <c r="BY119" s="15"/>
      <c r="BZ119" s="16"/>
      <c r="CA119" s="14">
        <f t="shared" si="91"/>
        <v>1.79</v>
      </c>
      <c r="CB119" s="15"/>
      <c r="CC119" s="16"/>
      <c r="CD119" s="14">
        <f t="shared" si="92"/>
        <v>1.79</v>
      </c>
      <c r="CE119" s="15"/>
      <c r="CF119" s="16"/>
      <c r="CG119" s="14">
        <f t="shared" si="93"/>
        <v>1.79</v>
      </c>
      <c r="CH119" s="15"/>
      <c r="CI119" s="16"/>
      <c r="CJ119" s="14">
        <f t="shared" si="94"/>
        <v>1.79</v>
      </c>
      <c r="CK119" s="15"/>
      <c r="CL119" s="16"/>
      <c r="CM119" s="14">
        <f t="shared" si="95"/>
        <v>1.79</v>
      </c>
      <c r="CN119" s="15"/>
      <c r="CO119" s="16"/>
      <c r="CP119" s="14">
        <f t="shared" si="96"/>
        <v>1.79</v>
      </c>
      <c r="CQ119" s="15"/>
      <c r="CR119" s="16"/>
      <c r="CS119" s="14">
        <f t="shared" si="97"/>
        <v>1.79</v>
      </c>
      <c r="CT119" s="15"/>
      <c r="CU119" s="16"/>
      <c r="CV119" s="14">
        <f t="shared" si="98"/>
        <v>1.79</v>
      </c>
      <c r="CW119" s="15"/>
      <c r="CX119" s="16"/>
      <c r="CY119" s="14">
        <f t="shared" si="99"/>
        <v>1.79</v>
      </c>
      <c r="CZ119" s="15"/>
      <c r="DA119" s="16"/>
      <c r="DB119" s="14">
        <f t="shared" si="100"/>
        <v>1.79</v>
      </c>
      <c r="DC119" s="15"/>
      <c r="DD119" s="16"/>
      <c r="DE119" s="14">
        <f t="shared" si="101"/>
        <v>1.79</v>
      </c>
      <c r="DF119" s="15"/>
      <c r="DG119" s="16"/>
      <c r="DH119" s="14">
        <f t="shared" si="102"/>
        <v>1.79</v>
      </c>
      <c r="DI119" s="15"/>
      <c r="DJ119" s="16"/>
      <c r="DK119" s="14">
        <f t="shared" si="103"/>
        <v>1.79</v>
      </c>
      <c r="DL119" s="15"/>
      <c r="DM119" s="16"/>
      <c r="DN119" s="14">
        <f t="shared" si="104"/>
        <v>1.79</v>
      </c>
      <c r="DO119" s="15"/>
      <c r="DP119" s="16"/>
      <c r="DQ119" s="14">
        <f t="shared" si="105"/>
        <v>1.79</v>
      </c>
      <c r="DR119" s="15"/>
      <c r="DS119" s="16"/>
      <c r="DT119" s="14">
        <f t="shared" si="106"/>
        <v>1.79</v>
      </c>
      <c r="DU119" s="15"/>
      <c r="DV119" s="16"/>
      <c r="DW119" s="14">
        <f t="shared" si="107"/>
        <v>1.79</v>
      </c>
      <c r="DX119" s="15"/>
      <c r="DY119" s="16"/>
      <c r="DZ119" s="14">
        <f t="shared" si="108"/>
        <v>1.79</v>
      </c>
      <c r="EA119" s="15"/>
      <c r="EB119" s="16"/>
      <c r="EC119" s="14">
        <f t="shared" si="109"/>
        <v>1.79</v>
      </c>
      <c r="ED119" s="15"/>
      <c r="EE119" s="16"/>
      <c r="EF119" s="14">
        <f t="shared" si="110"/>
        <v>1.79</v>
      </c>
      <c r="EG119" s="15"/>
      <c r="EH119" s="16"/>
      <c r="EI119" s="14">
        <f t="shared" si="111"/>
        <v>1.79</v>
      </c>
      <c r="EJ119" s="15"/>
      <c r="EK119" s="16"/>
    </row>
    <row r="120" spans="1:141" s="4" customFormat="1" x14ac:dyDescent="0.25">
      <c r="A120" s="38" t="s">
        <v>4765</v>
      </c>
      <c r="B120" s="38"/>
      <c r="C120" s="38"/>
      <c r="D120" s="38"/>
      <c r="E120" s="38"/>
      <c r="F120" s="38"/>
      <c r="G120" s="11"/>
      <c r="H120" s="12"/>
      <c r="I120" s="13"/>
      <c r="J120" s="11">
        <v>0.1</v>
      </c>
      <c r="K120" s="12"/>
      <c r="L120" s="13"/>
      <c r="M120" s="11">
        <v>0.1</v>
      </c>
      <c r="N120" s="12"/>
      <c r="O120" s="13"/>
      <c r="P120" s="11">
        <v>0.1</v>
      </c>
      <c r="Q120" s="12"/>
      <c r="R120" s="13"/>
      <c r="S120" s="11">
        <v>0.1</v>
      </c>
      <c r="T120" s="12"/>
      <c r="U120" s="13"/>
      <c r="V120" s="11">
        <v>0.1</v>
      </c>
      <c r="W120" s="12"/>
      <c r="X120" s="13"/>
      <c r="Y120" s="11">
        <v>0.1</v>
      </c>
      <c r="Z120" s="12"/>
      <c r="AA120" s="13"/>
      <c r="AB120" s="11">
        <v>0.1</v>
      </c>
      <c r="AC120" s="12"/>
      <c r="AD120" s="13"/>
      <c r="AE120" s="11">
        <v>0</v>
      </c>
      <c r="AF120" s="12"/>
      <c r="AG120" s="13"/>
      <c r="AH120" s="11">
        <f t="shared" si="76"/>
        <v>0</v>
      </c>
      <c r="AI120" s="12"/>
      <c r="AJ120" s="13"/>
      <c r="AK120" s="11">
        <f t="shared" si="77"/>
        <v>0</v>
      </c>
      <c r="AL120" s="12"/>
      <c r="AM120" s="13"/>
      <c r="AN120" s="11">
        <f t="shared" si="78"/>
        <v>0</v>
      </c>
      <c r="AO120" s="12"/>
      <c r="AP120" s="13"/>
      <c r="AQ120" s="11">
        <f t="shared" si="79"/>
        <v>0</v>
      </c>
      <c r="AR120" s="12"/>
      <c r="AS120" s="13"/>
      <c r="AT120" s="11">
        <f t="shared" si="80"/>
        <v>0</v>
      </c>
      <c r="AU120" s="12"/>
      <c r="AV120" s="13"/>
      <c r="AW120" s="11">
        <f t="shared" si="81"/>
        <v>0</v>
      </c>
      <c r="AX120" s="12"/>
      <c r="AY120" s="13"/>
      <c r="AZ120" s="11">
        <f t="shared" si="82"/>
        <v>0</v>
      </c>
      <c r="BA120" s="12"/>
      <c r="BB120" s="13"/>
      <c r="BC120" s="11">
        <f t="shared" si="83"/>
        <v>0</v>
      </c>
      <c r="BD120" s="12"/>
      <c r="BE120" s="13"/>
      <c r="BF120" s="11">
        <f t="shared" si="84"/>
        <v>0</v>
      </c>
      <c r="BG120" s="12"/>
      <c r="BH120" s="13"/>
      <c r="BI120" s="11">
        <f t="shared" si="85"/>
        <v>0</v>
      </c>
      <c r="BJ120" s="12"/>
      <c r="BK120" s="13"/>
      <c r="BL120" s="11">
        <f t="shared" si="86"/>
        <v>0</v>
      </c>
      <c r="BM120" s="12"/>
      <c r="BN120" s="13"/>
      <c r="BO120" s="11">
        <f t="shared" si="87"/>
        <v>0</v>
      </c>
      <c r="BP120" s="12"/>
      <c r="BQ120" s="13"/>
      <c r="BR120" s="11">
        <f t="shared" si="88"/>
        <v>0</v>
      </c>
      <c r="BS120" s="12"/>
      <c r="BT120" s="13"/>
      <c r="BU120" s="11">
        <f t="shared" si="89"/>
        <v>0</v>
      </c>
      <c r="BV120" s="12"/>
      <c r="BW120" s="13"/>
      <c r="BX120" s="11">
        <f t="shared" si="90"/>
        <v>0</v>
      </c>
      <c r="BY120" s="12"/>
      <c r="BZ120" s="13"/>
      <c r="CA120" s="11">
        <f t="shared" si="91"/>
        <v>0</v>
      </c>
      <c r="CB120" s="12"/>
      <c r="CC120" s="13"/>
      <c r="CD120" s="11">
        <f t="shared" si="92"/>
        <v>0</v>
      </c>
      <c r="CE120" s="12"/>
      <c r="CF120" s="13"/>
      <c r="CG120" s="11">
        <f t="shared" si="93"/>
        <v>0</v>
      </c>
      <c r="CH120" s="12"/>
      <c r="CI120" s="13"/>
      <c r="CJ120" s="11">
        <f t="shared" si="94"/>
        <v>0</v>
      </c>
      <c r="CK120" s="12"/>
      <c r="CL120" s="13"/>
      <c r="CM120" s="11">
        <f t="shared" si="95"/>
        <v>0</v>
      </c>
      <c r="CN120" s="12"/>
      <c r="CO120" s="13"/>
      <c r="CP120" s="11">
        <f t="shared" si="96"/>
        <v>0</v>
      </c>
      <c r="CQ120" s="12"/>
      <c r="CR120" s="13"/>
      <c r="CS120" s="11">
        <f t="shared" si="97"/>
        <v>0</v>
      </c>
      <c r="CT120" s="12"/>
      <c r="CU120" s="13"/>
      <c r="CV120" s="11">
        <f t="shared" si="98"/>
        <v>0</v>
      </c>
      <c r="CW120" s="12"/>
      <c r="CX120" s="13"/>
      <c r="CY120" s="11">
        <f t="shared" si="99"/>
        <v>0</v>
      </c>
      <c r="CZ120" s="12"/>
      <c r="DA120" s="13"/>
      <c r="DB120" s="11">
        <f t="shared" si="100"/>
        <v>0</v>
      </c>
      <c r="DC120" s="12"/>
      <c r="DD120" s="13"/>
      <c r="DE120" s="11">
        <f t="shared" si="101"/>
        <v>0</v>
      </c>
      <c r="DF120" s="12"/>
      <c r="DG120" s="13"/>
      <c r="DH120" s="11">
        <f t="shared" si="102"/>
        <v>0</v>
      </c>
      <c r="DI120" s="12"/>
      <c r="DJ120" s="13"/>
      <c r="DK120" s="11">
        <f t="shared" si="103"/>
        <v>0</v>
      </c>
      <c r="DL120" s="12"/>
      <c r="DM120" s="13"/>
      <c r="DN120" s="11">
        <f t="shared" si="104"/>
        <v>0</v>
      </c>
      <c r="DO120" s="12"/>
      <c r="DP120" s="13"/>
      <c r="DQ120" s="11">
        <f t="shared" si="105"/>
        <v>0</v>
      </c>
      <c r="DR120" s="12"/>
      <c r="DS120" s="13"/>
      <c r="DT120" s="11">
        <f t="shared" si="106"/>
        <v>0</v>
      </c>
      <c r="DU120" s="12"/>
      <c r="DV120" s="13"/>
      <c r="DW120" s="11">
        <f t="shared" si="107"/>
        <v>0</v>
      </c>
      <c r="DX120" s="12"/>
      <c r="DY120" s="13"/>
      <c r="DZ120" s="11">
        <f t="shared" si="108"/>
        <v>0</v>
      </c>
      <c r="EA120" s="12"/>
      <c r="EB120" s="13"/>
      <c r="EC120" s="11">
        <f t="shared" si="109"/>
        <v>0</v>
      </c>
      <c r="ED120" s="12"/>
      <c r="EE120" s="13"/>
      <c r="EF120" s="11">
        <f t="shared" si="110"/>
        <v>0</v>
      </c>
      <c r="EG120" s="12"/>
      <c r="EH120" s="13"/>
      <c r="EI120" s="11">
        <f t="shared" si="111"/>
        <v>0</v>
      </c>
      <c r="EJ120" s="12"/>
      <c r="EK120" s="13"/>
    </row>
    <row r="121" spans="1:141" s="92" customFormat="1" ht="15" customHeight="1" x14ac:dyDescent="0.25">
      <c r="A121" s="111" t="s">
        <v>4758</v>
      </c>
      <c r="B121" s="111"/>
      <c r="C121" s="111"/>
      <c r="D121" s="111"/>
      <c r="E121" s="111"/>
      <c r="F121" s="111"/>
      <c r="G121" s="73">
        <v>0.2</v>
      </c>
      <c r="H121" s="74"/>
      <c r="I121" s="75"/>
      <c r="J121" s="88"/>
      <c r="K121" s="88"/>
      <c r="L121" s="88"/>
      <c r="M121" s="88">
        <f t="shared" ref="M121" si="112">(100/J122*M122/100-1)</f>
        <v>1.5705329153605017</v>
      </c>
      <c r="N121" s="88"/>
      <c r="O121" s="88"/>
      <c r="P121" s="88">
        <f t="shared" ref="P121" si="113">(100/M122*P122/100-1)</f>
        <v>1.223170731707317</v>
      </c>
      <c r="Q121" s="88"/>
      <c r="R121" s="88"/>
      <c r="S121" s="88">
        <f t="shared" ref="S121" si="114">(100/P122*S122/100-1)</f>
        <v>1.0177564454196379</v>
      </c>
      <c r="T121" s="88"/>
      <c r="U121" s="88"/>
      <c r="V121" s="88">
        <f>(100/S122*V122/100-1)</f>
        <v>0.60315574561558516</v>
      </c>
      <c r="W121" s="88"/>
      <c r="X121" s="88"/>
      <c r="Y121" s="88">
        <f t="shared" ref="Y121" si="115">(100/V122*Y122/100-1)</f>
        <v>0.39121587247753098</v>
      </c>
      <c r="Z121" s="88"/>
      <c r="AA121" s="88"/>
      <c r="AB121" s="88">
        <f t="shared" ref="AB121" si="116">(100/Y122*AB122/100-1)</f>
        <v>0.41321306679668446</v>
      </c>
      <c r="AC121" s="88"/>
      <c r="AD121" s="88"/>
      <c r="AE121" s="89">
        <f>(P121+V121*1+Y121+AB121)/4-(P121+V121*1+Y121+AB121)/4*$G$121</f>
        <v>0.52615108331942351</v>
      </c>
      <c r="AF121" s="90"/>
      <c r="AG121" s="91"/>
      <c r="AH121" s="89">
        <f>(S121+Y121*1+AB121+AE121)/4-(S121+Y121*1+AB121+AE121)/4*$G$121</f>
        <v>0.46966729360265536</v>
      </c>
      <c r="AI121" s="90"/>
      <c r="AJ121" s="91"/>
      <c r="AK121" s="89">
        <f>(V121+AB121*1+AE121+AH121)/4-(V121+AB121*1+AE121+AH121)/4*$G$121</f>
        <v>0.4024374378668697</v>
      </c>
      <c r="AL121" s="90"/>
      <c r="AM121" s="91"/>
      <c r="AN121" s="89">
        <f>(Y121+AE121*1+AH121+AK121)/4-(Y121+AE121*1+AH121+AK121)/4*$G$121</f>
        <v>0.35789433745329591</v>
      </c>
      <c r="AO121" s="90"/>
      <c r="AP121" s="91"/>
      <c r="AQ121" s="89">
        <f>(AB121+AH121*1+AK121+AN121)/4-(AB121+AH121*1+AK121+AN121)/4*$G$121</f>
        <v>0.32864242714390113</v>
      </c>
      <c r="AR121" s="90"/>
      <c r="AS121" s="91"/>
      <c r="AT121" s="89">
        <f>(AE121+AK121*1+AN121+AQ121)/4-(AE121+AK121*1+AN121+AQ121)/4*$G$121</f>
        <v>0.32302505715669805</v>
      </c>
      <c r="AU121" s="90"/>
      <c r="AV121" s="91"/>
      <c r="AW121" s="89">
        <f>(AH121+AN121*1+AQ121+AT121)/4-(AH121+AN121*1+AQ121+AT121)/4*$G$121</f>
        <v>0.29584582307131002</v>
      </c>
      <c r="AX121" s="90"/>
      <c r="AY121" s="91"/>
      <c r="AZ121" s="89">
        <f>(AK121+AQ121*1+AT121+AW121)/4-(AK121+AQ121*1+AT121+AW121)/4*$G$121</f>
        <v>0.26999014904775576</v>
      </c>
      <c r="BA121" s="90"/>
      <c r="BB121" s="91"/>
      <c r="BC121" s="89">
        <f>(AN121+AT121*1+AW121+AZ121)/4-(AN121+AT121*1+AW121+AZ121)/4*$G$121</f>
        <v>0.24935107334581197</v>
      </c>
      <c r="BD121" s="90"/>
      <c r="BE121" s="91"/>
      <c r="BF121" s="89">
        <f>(AQ121+AW121*1+AZ121+BC121)/4-(AQ121+AW121*1+AZ121+BC121)/4*$G$121</f>
        <v>0.2287658945217558</v>
      </c>
      <c r="BG121" s="90"/>
      <c r="BH121" s="91"/>
      <c r="BI121" s="89">
        <f>(AT121+AZ121*1+BC121+BF121)/4-(AT121+AZ121*1+BC121+BF121)/4*$G$121</f>
        <v>0.21422643481440434</v>
      </c>
      <c r="BJ121" s="90"/>
      <c r="BK121" s="91"/>
      <c r="BL121" s="89">
        <f>(AW121+BC121*1+BF121+BI121)/4-(AW121+BC121*1+BF121+BI121)/4*$G$121</f>
        <v>0.19763784515065641</v>
      </c>
      <c r="BM121" s="90"/>
      <c r="BN121" s="91"/>
      <c r="BO121" s="89">
        <f>(AZ121+BF121*1+BI121+BL121)/4-(AZ121+BF121*1+BI121+BL121)/4*$G$121</f>
        <v>0.18212406470691445</v>
      </c>
      <c r="BP121" s="90"/>
      <c r="BQ121" s="91"/>
      <c r="BR121" s="89">
        <f>(BC121+BI121*1+BL121+BO121)/4-(BC121+BI121*1+BL121+BO121)/4*$G$121</f>
        <v>0.16866788360355742</v>
      </c>
      <c r="BS121" s="90"/>
      <c r="BT121" s="91"/>
      <c r="BU121" s="89">
        <f>(BF121+BL121*1+BO121+BR121)/4-(BF121+BL121*1+BO121+BR121)/4*$G$121</f>
        <v>0.15543913759657682</v>
      </c>
      <c r="BV121" s="90"/>
      <c r="BW121" s="91"/>
      <c r="BX121" s="89">
        <f>(BI121+BO121*1+BR121+BU121)/4-(BI121+BO121*1+BR121+BU121)/4*$G$121</f>
        <v>0.14409150414429059</v>
      </c>
      <c r="BY121" s="90"/>
      <c r="BZ121" s="91"/>
      <c r="CA121" s="89">
        <f>(BL121+BR121*1+BU121+BX121)/4-(BL121+BR121*1+BU121+BX121)/4*$G$121</f>
        <v>0.13316727409901624</v>
      </c>
      <c r="CB121" s="90"/>
      <c r="CC121" s="91"/>
      <c r="CD121" s="89">
        <f>(BO121+BU121*1+BX121+CA121)/4-(BO121+BU121*1+BX121+CA121)/4*$G$121</f>
        <v>0.12296439610935961</v>
      </c>
      <c r="CE121" s="90"/>
      <c r="CF121" s="91"/>
      <c r="CG121" s="89">
        <f>(BR121+BX121*1+CA121+CD121)/4-(BR121+BX121*1+CA121+CD121)/4*$G$121</f>
        <v>0.11377821159124477</v>
      </c>
      <c r="CH121" s="90"/>
      <c r="CI121" s="91"/>
      <c r="CJ121" s="89">
        <f>(BU121+CA121*1+CD121+CG121)/4-(BU121+CA121*1+CD121+CG121)/4*$G$121</f>
        <v>0.1050698038792395</v>
      </c>
      <c r="CK121" s="90"/>
      <c r="CL121" s="91"/>
      <c r="CM121" s="89">
        <f>(BX121+CD121*1+CG121+CJ121)/4-(BX121+CD121*1+CG121+CJ121)/4*$G$121</f>
        <v>9.7180783144826893E-2</v>
      </c>
      <c r="CN121" s="90"/>
      <c r="CO121" s="91"/>
      <c r="CP121" s="89">
        <f>(CA121+CG121*1+CJ121+CM121)/4-(CA121+CG121*1+CJ121+CM121)/4*$G$121</f>
        <v>8.9839214542865475E-2</v>
      </c>
      <c r="CQ121" s="90"/>
      <c r="CR121" s="91"/>
      <c r="CS121" s="89">
        <f>(CD121+CJ121*1+CM121+CP121)/4-(CD121+CJ121*1+CM121+CP121)/4*$G$121</f>
        <v>8.3010839535258299E-2</v>
      </c>
      <c r="CT121" s="90"/>
      <c r="CU121" s="91"/>
      <c r="CV121" s="89">
        <f>(CG121+CM121*1+CP121+CS121)/4-(CG121+CM121*1+CP121+CS121)/4*$G$121</f>
        <v>7.6761809762839084E-2</v>
      </c>
      <c r="CW121" s="90"/>
      <c r="CX121" s="91"/>
      <c r="CY121" s="89">
        <f>(CJ121+CP121*1+CS121+CV121)/4-(CJ121+CP121*1+CS121+CV121)/4*$G$121</f>
        <v>7.093633354404047E-2</v>
      </c>
      <c r="CZ121" s="90"/>
      <c r="DA121" s="91"/>
      <c r="DB121" s="89">
        <f>(CM121+CS121*1+CV121+CY121)/4-(CM121+CS121*1+CV121+CY121)/4*$G$121</f>
        <v>6.5577953197392944E-2</v>
      </c>
      <c r="DC121" s="90"/>
      <c r="DD121" s="91"/>
      <c r="DE121" s="89">
        <f>(CP121+CV121*1+CY121+DB121)/4-(CP121+CV121*1+CY121+DB121)/4*$G$121</f>
        <v>6.0623062209427592E-2</v>
      </c>
      <c r="DF121" s="90"/>
      <c r="DG121" s="91"/>
      <c r="DH121" s="89">
        <f>(CS121+CY121*1+DB121+DE121)/4-(CS121+CY121*1+DB121+DE121)/4*$G$121</f>
        <v>5.6029637697223869E-2</v>
      </c>
      <c r="DI121" s="90"/>
      <c r="DJ121" s="91"/>
      <c r="DK121" s="89">
        <f>(CV121+DB121*1+DE121+DH121)/4-(CV121+DB121*1+DE121+DH121)/4*$G$121</f>
        <v>5.1798492573376695E-2</v>
      </c>
      <c r="DL121" s="90"/>
      <c r="DM121" s="91"/>
      <c r="DN121" s="89">
        <f>(CY121+DE121*1+DH121+DK121)/4-(CY121+DE121*1+DH121+DK121)/4*$G$121</f>
        <v>4.7877505204813729E-2</v>
      </c>
      <c r="DO121" s="90"/>
      <c r="DP121" s="91"/>
      <c r="DQ121" s="89">
        <f>(DB121+DH121*1+DK121+DN121)/4-(DB121+DH121*1+DK121+DN121)/4*$G$121</f>
        <v>4.4256717734561454E-2</v>
      </c>
      <c r="DR121" s="90"/>
      <c r="DS121" s="91"/>
      <c r="DT121" s="89">
        <f>(DE121+DK121*1+DN121+DQ121)/4-(DE121+DK121*1+DN121+DQ121)/4*$G$121</f>
        <v>4.0911155544435897E-2</v>
      </c>
      <c r="DU121" s="90"/>
      <c r="DV121" s="91"/>
      <c r="DW121" s="89">
        <f>(DH121+DN121*1+DQ121+DT121)/4-(DH121+DN121*1+DQ121+DT121)/4*$G$121</f>
        <v>3.7815003236206984E-2</v>
      </c>
      <c r="DX121" s="90"/>
      <c r="DY121" s="91"/>
      <c r="DZ121" s="89">
        <f>(DK121+DQ121*1+DT121+DW121)/4-(DK121+DQ121*1+DT121+DW121)/4*$G$121</f>
        <v>3.4956273817716203E-2</v>
      </c>
      <c r="EA121" s="90"/>
      <c r="EB121" s="91"/>
      <c r="EC121" s="89">
        <f>(DN121+DT121*1+DW121+DZ121)/4-(DN121+DT121*1+DW121+DZ121)/4*$G$121</f>
        <v>3.2311987560634567E-2</v>
      </c>
      <c r="ED121" s="90"/>
      <c r="EE121" s="91"/>
      <c r="EF121" s="89">
        <f>(DQ121+DW121*1+DZ121+EC121)/4-(DQ121+DW121*1+DZ121+EC121)/4*$G$121</f>
        <v>2.9867996469823844E-2</v>
      </c>
      <c r="EG121" s="90"/>
      <c r="EH121" s="91"/>
      <c r="EI121" s="89">
        <f>(DT121+DZ121*1+EC121+EF121)/4-(DT121+DZ121*1+EC121+EF121)/4*$G$121</f>
        <v>2.7609482678522101E-2</v>
      </c>
      <c r="EJ121" s="90"/>
      <c r="EK121" s="91"/>
    </row>
    <row r="122" spans="1:141" s="53" customFormat="1" x14ac:dyDescent="0.25">
      <c r="A122" s="112" t="s">
        <v>3978</v>
      </c>
      <c r="B122" s="112"/>
      <c r="C122" s="112"/>
      <c r="D122" s="112"/>
      <c r="E122" s="112"/>
      <c r="F122" s="112"/>
      <c r="G122" s="76"/>
      <c r="H122" s="77"/>
      <c r="I122" s="78"/>
      <c r="J122" s="52">
        <v>319</v>
      </c>
      <c r="K122" s="52"/>
      <c r="L122" s="52"/>
      <c r="M122" s="52">
        <v>820</v>
      </c>
      <c r="N122" s="52"/>
      <c r="O122" s="52"/>
      <c r="P122" s="52">
        <v>1823</v>
      </c>
      <c r="Q122" s="52"/>
      <c r="R122" s="52"/>
      <c r="S122" s="52">
        <v>3678.37</v>
      </c>
      <c r="T122" s="52"/>
      <c r="U122" s="52"/>
      <c r="V122" s="54">
        <v>5897</v>
      </c>
      <c r="W122" s="55"/>
      <c r="X122" s="56"/>
      <c r="Y122" s="54">
        <v>8204</v>
      </c>
      <c r="Z122" s="55"/>
      <c r="AA122" s="56"/>
      <c r="AB122" s="54">
        <v>11594</v>
      </c>
      <c r="AC122" s="55"/>
      <c r="AD122" s="56"/>
      <c r="AE122" s="52">
        <f>AB122*(1+AE121)</f>
        <v>17694.195660005396</v>
      </c>
      <c r="AF122" s="52"/>
      <c r="AG122" s="52"/>
      <c r="AH122" s="52">
        <f t="shared" ref="AH122" si="117">AE122*(1+AH121)</f>
        <v>26004.580648115982</v>
      </c>
      <c r="AI122" s="52"/>
      <c r="AJ122" s="52"/>
      <c r="AK122" s="52">
        <f t="shared" ref="AK122" si="118">AH122*(1+AK121)</f>
        <v>36469.797456946158</v>
      </c>
      <c r="AL122" s="52"/>
      <c r="AM122" s="52"/>
      <c r="AN122" s="52">
        <f t="shared" ref="AN122" si="119">AK122*(1+AN121)</f>
        <v>49522.1314548558</v>
      </c>
      <c r="AO122" s="52"/>
      <c r="AP122" s="52"/>
      <c r="AQ122" s="52">
        <f t="shared" ref="AQ122" si="120">AN122*(1+AQ121)</f>
        <v>65797.204933518937</v>
      </c>
      <c r="AR122" s="52"/>
      <c r="AS122" s="52"/>
      <c r="AT122" s="52">
        <f t="shared" ref="AT122" si="121">AQ122*(1+AT121)</f>
        <v>87051.350817919854</v>
      </c>
      <c r="AU122" s="52"/>
      <c r="AV122" s="52"/>
      <c r="AW122" s="52">
        <f t="shared" ref="AW122" si="122">AT122*(1+AW121)</f>
        <v>112805.12935011672</v>
      </c>
      <c r="AX122" s="52"/>
      <c r="AY122" s="52"/>
      <c r="AZ122" s="52">
        <f t="shared" ref="AZ122" si="123">AW122*(1+AZ121)</f>
        <v>143261.40303670612</v>
      </c>
      <c r="BA122" s="52"/>
      <c r="BB122" s="52"/>
      <c r="BC122" s="52">
        <f t="shared" ref="BC122" si="124">AZ122*(1+BC121)</f>
        <v>178983.78765293575</v>
      </c>
      <c r="BD122" s="52"/>
      <c r="BE122" s="52"/>
      <c r="BF122" s="52">
        <f t="shared" ref="BF122" si="125">BC122*(1+BF121)</f>
        <v>219929.17394025161</v>
      </c>
      <c r="BG122" s="52"/>
      <c r="BH122" s="52"/>
      <c r="BI122" s="52">
        <f t="shared" ref="BI122" si="126">BF122*(1+BI121)</f>
        <v>267043.81678514869</v>
      </c>
      <c r="BJ122" s="52"/>
      <c r="BK122" s="52"/>
      <c r="BL122" s="52">
        <f t="shared" ref="BL122" si="127">BI122*(1+BL121)</f>
        <v>319821.78129537217</v>
      </c>
      <c r="BM122" s="52"/>
      <c r="BN122" s="52"/>
      <c r="BO122" s="52">
        <f t="shared" ref="BO122" si="128">BL122*(1+BO121)</f>
        <v>378069.02408669115</v>
      </c>
      <c r="BP122" s="52"/>
      <c r="BQ122" s="52"/>
      <c r="BR122" s="52">
        <f t="shared" ref="BR122" si="129">BO122*(1+BR121)</f>
        <v>441837.12623545568</v>
      </c>
      <c r="BS122" s="52"/>
      <c r="BT122" s="52"/>
      <c r="BU122" s="52">
        <f t="shared" ref="BU122" si="130">BR122*(1+BU121)</f>
        <v>510515.90809564479</v>
      </c>
      <c r="BV122" s="52"/>
      <c r="BW122" s="52"/>
      <c r="BX122" s="52">
        <f t="shared" ref="BX122" si="131">BU122*(1+BX121)</f>
        <v>584076.91318273463</v>
      </c>
      <c r="BY122" s="52"/>
      <c r="BZ122" s="52"/>
      <c r="CA122" s="52">
        <f t="shared" ref="CA122" si="132">BX122*(1+CA121)</f>
        <v>661856.8435754471</v>
      </c>
      <c r="CB122" s="52"/>
      <c r="CC122" s="52"/>
      <c r="CD122" s="52">
        <f t="shared" ref="CD122" si="133">CA122*(1+CD121)</f>
        <v>743241.67065654881</v>
      </c>
      <c r="CE122" s="52"/>
      <c r="CF122" s="52"/>
      <c r="CG122" s="52">
        <f t="shared" ref="CG122" si="134">CD122*(1+CG121)</f>
        <v>827806.37872393976</v>
      </c>
      <c r="CH122" s="52"/>
      <c r="CI122" s="52"/>
      <c r="CJ122" s="52">
        <f t="shared" ref="CJ122" si="135">CG122*(1+CJ121)</f>
        <v>914783.83258644759</v>
      </c>
      <c r="CK122" s="52"/>
      <c r="CL122" s="52"/>
      <c r="CM122" s="52">
        <f t="shared" ref="CM122" si="136">CJ122*(1+CM121)</f>
        <v>1003683.2418454248</v>
      </c>
      <c r="CN122" s="52"/>
      <c r="CO122" s="52"/>
      <c r="CP122" s="52">
        <f t="shared" ref="CP122" si="137">CM122*(1+CP121)</f>
        <v>1093853.3559426547</v>
      </c>
      <c r="CQ122" s="52"/>
      <c r="CR122" s="52"/>
      <c r="CS122" s="52">
        <f t="shared" ref="CS122" si="138">CP122*(1+CS121)</f>
        <v>1184655.0413479141</v>
      </c>
      <c r="CT122" s="52"/>
      <c r="CU122" s="52"/>
      <c r="CV122" s="52">
        <f t="shared" ref="CV122" si="139">CS122*(1+CV121)</f>
        <v>1275591.306266451</v>
      </c>
      <c r="CW122" s="52"/>
      <c r="CX122" s="52"/>
      <c r="CY122" s="52">
        <f t="shared" ref="CY122" si="140">CV122*(1+CY121)</f>
        <v>1366077.0766336464</v>
      </c>
      <c r="CZ122" s="52"/>
      <c r="DA122" s="52"/>
      <c r="DB122" s="52">
        <f t="shared" ref="DB122" si="141">CY122*(1+DB121)</f>
        <v>1455661.6152291591</v>
      </c>
      <c r="DC122" s="52"/>
      <c r="DD122" s="52"/>
      <c r="DE122" s="52">
        <f t="shared" ref="DE122" si="142">DB122*(1+DE121)</f>
        <v>1543908.279885072</v>
      </c>
      <c r="DF122" s="52"/>
      <c r="DG122" s="52"/>
      <c r="DH122" s="52">
        <f t="shared" ref="DH122" si="143">DE122*(1+DH121)</f>
        <v>1630412.9014447767</v>
      </c>
      <c r="DI122" s="52"/>
      <c r="DJ122" s="52"/>
      <c r="DK122" s="52">
        <f t="shared" ref="DK122" si="144">DH122*(1+DK121)</f>
        <v>1714865.8320118017</v>
      </c>
      <c r="DL122" s="52"/>
      <c r="DM122" s="52"/>
      <c r="DN122" s="52">
        <f t="shared" ref="DN122" si="145">DK122*(1+DN121)</f>
        <v>1796969.3298095039</v>
      </c>
      <c r="DO122" s="52"/>
      <c r="DP122" s="52"/>
      <c r="DQ122" s="52">
        <f t="shared" ref="DQ122" si="146">DN122*(1+DQ121)</f>
        <v>1876497.2942165472</v>
      </c>
      <c r="DR122" s="52"/>
      <c r="DS122" s="52"/>
      <c r="DT122" s="52">
        <f t="shared" ref="DT122" si="147">DQ122*(1+DT121)</f>
        <v>1953266.9668989535</v>
      </c>
      <c r="DU122" s="52"/>
      <c r="DV122" s="52"/>
      <c r="DW122" s="52">
        <f t="shared" ref="DW122" si="148">DT122*(1+DW121)</f>
        <v>2027129.7635734137</v>
      </c>
      <c r="DX122" s="52"/>
      <c r="DY122" s="52"/>
      <c r="DZ122" s="52">
        <f t="shared" ref="DZ122" si="149">DW122*(1+DZ121)</f>
        <v>2097990.6666529286</v>
      </c>
      <c r="EA122" s="52"/>
      <c r="EB122" s="52"/>
      <c r="EC122" s="52">
        <f t="shared" ref="EC122" si="150">DZ122*(1+EC121)</f>
        <v>2165780.9149761456</v>
      </c>
      <c r="ED122" s="52"/>
      <c r="EE122" s="52"/>
      <c r="EF122" s="52">
        <f t="shared" ref="EF122" si="151">EC122*(1+EF121)</f>
        <v>2230468.451699065</v>
      </c>
      <c r="EG122" s="52"/>
      <c r="EH122" s="52"/>
      <c r="EI122" s="52">
        <f t="shared" ref="EI122" si="152">EF122*(1+EI121)</f>
        <v>2292050.5317812404</v>
      </c>
      <c r="EJ122" s="52"/>
      <c r="EK122" s="52"/>
    </row>
    <row r="123" spans="1:141" s="98" customFormat="1" x14ac:dyDescent="0.25">
      <c r="A123" s="107" t="s">
        <v>4754</v>
      </c>
      <c r="B123" s="107"/>
      <c r="C123" s="107"/>
      <c r="D123" s="107"/>
      <c r="E123" s="107"/>
      <c r="F123" s="108"/>
      <c r="G123" s="76"/>
      <c r="H123" s="77"/>
      <c r="I123" s="78"/>
      <c r="J123" s="99">
        <f>$W$3/(J122*$W$4*1000000/J115)</f>
        <v>129.72787680028688</v>
      </c>
      <c r="K123" s="100"/>
      <c r="L123" s="100"/>
      <c r="M123" s="99">
        <f>$W$3/(M122*$W$4*1000000/M115)</f>
        <v>50.467308970936095</v>
      </c>
      <c r="N123" s="100"/>
      <c r="O123" s="100"/>
      <c r="P123" s="99">
        <f>$W$3/(P122*$W$4*1000000/P115)</f>
        <v>22.700599756537354</v>
      </c>
      <c r="Q123" s="100"/>
      <c r="R123" s="100"/>
      <c r="S123" s="99">
        <f>$W$3/(S122*$W$4*1000000/S115)</f>
        <v>11.250416177863455</v>
      </c>
      <c r="T123" s="100"/>
      <c r="U123" s="100"/>
      <c r="V123" s="99">
        <f>$W$3/(V122*$W$4*1000000/V115)</f>
        <v>7.0176688750496181</v>
      </c>
      <c r="W123" s="100"/>
      <c r="X123" s="100"/>
      <c r="Y123" s="99">
        <f>$W$3/(Y122*$W$4*1000000/Y115)</f>
        <v>5.044270277446075</v>
      </c>
      <c r="Z123" s="100"/>
      <c r="AA123" s="100"/>
      <c r="AB123" s="99">
        <f>$W$3/(AB122*$W$4*1000000/AB115)</f>
        <v>3.5693628908200448</v>
      </c>
      <c r="AC123" s="100"/>
      <c r="AD123" s="100"/>
      <c r="AE123" s="99">
        <f>$W$3/(AE122*$W$4*1000000/AE115)</f>
        <v>2.3388004830141558</v>
      </c>
      <c r="AF123" s="100"/>
      <c r="AG123" s="100"/>
      <c r="AH123" s="99">
        <f>$W$3/(AH122*$W$4*1000000/AH115)</f>
        <v>1.5913809153913732</v>
      </c>
      <c r="AI123" s="100"/>
      <c r="AJ123" s="100"/>
      <c r="AK123" s="99">
        <f>$W$3/(AK122*$W$4*1000000/AK115)</f>
        <v>1.1347250668178752</v>
      </c>
      <c r="AL123" s="100"/>
      <c r="AM123" s="100"/>
      <c r="AN123" s="99">
        <f>$W$3/(AN122*$W$4*1000000/AN115)</f>
        <v>0.83565048878989334</v>
      </c>
      <c r="AO123" s="100"/>
      <c r="AP123" s="100"/>
      <c r="AQ123" s="99">
        <f>$W$3/(AQ122*$W$4*1000000/AQ115)</f>
        <v>0.62895062788732292</v>
      </c>
      <c r="AR123" s="100"/>
      <c r="AS123" s="100"/>
      <c r="AT123" s="99">
        <f>$W$3/(AT122*$W$4*1000000/AT115)</f>
        <v>0.47538829630256246</v>
      </c>
      <c r="AU123" s="100"/>
      <c r="AV123" s="100"/>
      <c r="AW123" s="99">
        <f>$W$3/(AW122*$W$4*1000000/AW115)</f>
        <v>0.36685559951556213</v>
      </c>
      <c r="AX123" s="100"/>
      <c r="AY123" s="100"/>
      <c r="AZ123" s="99">
        <f>$W$3/(AZ122*$W$4*1000000/AZ115)</f>
        <v>0.28886491740950282</v>
      </c>
      <c r="BA123" s="100"/>
      <c r="BB123" s="100"/>
      <c r="BC123" s="99">
        <f>$W$3/(BC122*$W$4*1000000/BC115)</f>
        <v>0.23121196561340518</v>
      </c>
      <c r="BD123" s="100"/>
      <c r="BE123" s="100"/>
      <c r="BF123" s="99">
        <f>$W$3/(BF122*$W$4*1000000/BF115)</f>
        <v>0.18816600187572299</v>
      </c>
      <c r="BG123" s="100"/>
      <c r="BH123" s="100"/>
      <c r="BI123" s="99">
        <f>$W$3/(BI122*$W$4*1000000/BI115)</f>
        <v>0.15496780211714331</v>
      </c>
      <c r="BJ123" s="100"/>
      <c r="BK123" s="100"/>
      <c r="BL123" s="99">
        <f>$W$3/(BL122*$W$4*1000000/BL115)</f>
        <v>0.12939454338773773</v>
      </c>
      <c r="BM123" s="100"/>
      <c r="BN123" s="100"/>
      <c r="BO123" s="99">
        <f>$W$3/(BO122*$W$4*1000000/BO115)</f>
        <v>0.1094593598513864</v>
      </c>
      <c r="BP123" s="100"/>
      <c r="BQ123" s="100"/>
      <c r="BR123" s="99">
        <f>$W$3/(BR122*$W$4*1000000/BR115)</f>
        <v>9.3661647921624472E-2</v>
      </c>
      <c r="BS123" s="100"/>
      <c r="BT123" s="100"/>
      <c r="BU123" s="99">
        <f>$W$3/(BU122*$W$4*1000000/BU115)</f>
        <v>8.1061515811598359E-2</v>
      </c>
      <c r="BV123" s="100"/>
      <c r="BW123" s="100"/>
      <c r="BX123" s="99">
        <f>$W$3/(BX122*$W$4*1000000/BX115)</f>
        <v>7.0852301164693404E-2</v>
      </c>
      <c r="BY123" s="100"/>
      <c r="BZ123" s="100"/>
      <c r="CA123" s="99">
        <f>$W$3/(CA122*$W$4*1000000/CA115)</f>
        <v>6.2525897794770177E-2</v>
      </c>
      <c r="CB123" s="100"/>
      <c r="CC123" s="100"/>
      <c r="CD123" s="99">
        <f>$W$3/(CD122*$W$4*1000000/CD115)</f>
        <v>5.5679324299036527E-2</v>
      </c>
      <c r="CE123" s="100"/>
      <c r="CF123" s="100"/>
      <c r="CG123" s="99">
        <f>$W$3/(CG122*$W$4*1000000/CG115)</f>
        <v>4.9991393801183066E-2</v>
      </c>
      <c r="CH123" s="100"/>
      <c r="CI123" s="100"/>
      <c r="CJ123" s="99">
        <f>$W$3/(CJ122*$W$4*1000000/CJ115)</f>
        <v>4.5238223340468925E-2</v>
      </c>
      <c r="CK123" s="100"/>
      <c r="CL123" s="100"/>
      <c r="CM123" s="99">
        <f>$W$3/(CM122*$W$4*1000000/CM115)</f>
        <v>4.1231331019916821E-2</v>
      </c>
      <c r="CN123" s="100"/>
      <c r="CO123" s="100"/>
      <c r="CP123" s="99">
        <f>$W$3/(CP122*$W$4*1000000/CP115)</f>
        <v>3.7832490448306076E-2</v>
      </c>
      <c r="CQ123" s="100"/>
      <c r="CR123" s="100"/>
      <c r="CS123" s="99">
        <f>$W$3/(CS122*$W$4*1000000/CS115)</f>
        <v>3.4932698425305164E-2</v>
      </c>
      <c r="CT123" s="100"/>
      <c r="CU123" s="100"/>
      <c r="CV123" s="99">
        <f>$W$3/(CV122*$W$4*1000000/CV115)</f>
        <v>3.2442364377212124E-2</v>
      </c>
      <c r="CW123" s="100"/>
      <c r="CX123" s="100"/>
      <c r="CY123" s="99">
        <f>$W$3/(CY122*$W$4*1000000/CY115)</f>
        <v>3.0293458047883193E-2</v>
      </c>
      <c r="CZ123" s="100"/>
      <c r="DA123" s="100"/>
      <c r="DB123" s="99">
        <f>$W$3/(DB122*$W$4*1000000/DB115)</f>
        <v>2.8429134103077642E-2</v>
      </c>
      <c r="DC123" s="100"/>
      <c r="DD123" s="100"/>
      <c r="DE123" s="99">
        <f>$W$3/(DE122*$W$4*1000000/DE115)</f>
        <v>2.6804182906518904E-2</v>
      </c>
      <c r="DF123" s="100"/>
      <c r="DG123" s="100"/>
      <c r="DH123" s="99">
        <f>$W$3/(DH122*$W$4*1000000/DH115)</f>
        <v>2.5382036995127529E-2</v>
      </c>
      <c r="DI123" s="100"/>
      <c r="DJ123" s="100"/>
      <c r="DK123" s="99">
        <f>$W$3/(DK122*$W$4*1000000/DK115)</f>
        <v>2.4132034393694671E-2</v>
      </c>
      <c r="DL123" s="100"/>
      <c r="DM123" s="100"/>
      <c r="DN123" s="99">
        <f>$W$3/(DN122*$W$4*1000000/DN115)</f>
        <v>2.3029442522507455E-2</v>
      </c>
      <c r="DO123" s="100"/>
      <c r="DP123" s="100"/>
      <c r="DQ123" s="99">
        <f>$W$3/(DQ122*$W$4*1000000/DQ115)</f>
        <v>2.2053430441907787E-2</v>
      </c>
      <c r="DR123" s="100"/>
      <c r="DS123" s="100"/>
      <c r="DT123" s="99">
        <f>$W$3/(DT122*$W$4*1000000/DT115)</f>
        <v>2.1186660047299983E-2</v>
      </c>
      <c r="DU123" s="100"/>
      <c r="DV123" s="100"/>
      <c r="DW123" s="99">
        <f>$W$3/(DW122*$W$4*1000000/DW115)</f>
        <v>2.0414679222722706E-2</v>
      </c>
      <c r="DX123" s="100"/>
      <c r="DY123" s="100"/>
      <c r="DZ123" s="99">
        <f>$W$3/(DZ122*$W$4*1000000/DZ115)</f>
        <v>1.9725161403640831E-2</v>
      </c>
      <c r="EA123" s="100"/>
      <c r="EB123" s="100"/>
      <c r="EC123" s="99">
        <f>$W$3/(EC122*$W$4*1000000/EC115)</f>
        <v>1.9107752263295263E-2</v>
      </c>
      <c r="ED123" s="100"/>
      <c r="EE123" s="100"/>
      <c r="EF123" s="99">
        <f>$W$3/(EF122*$W$4*1000000/EF115)</f>
        <v>1.8553593889790037E-2</v>
      </c>
      <c r="EG123" s="100"/>
      <c r="EH123" s="100"/>
      <c r="EI123" s="99">
        <f>$W$3/(EI122*$W$4*1000000/EI115)</f>
        <v>1.8055102154108629E-2</v>
      </c>
      <c r="EJ123" s="100"/>
      <c r="EK123" s="100"/>
    </row>
    <row r="124" spans="1:141" s="97" customFormat="1" ht="15" customHeight="1" x14ac:dyDescent="0.25">
      <c r="A124" s="113" t="s">
        <v>4759</v>
      </c>
      <c r="B124" s="113"/>
      <c r="C124" s="113"/>
      <c r="D124" s="113"/>
      <c r="E124" s="113"/>
      <c r="F124" s="113"/>
      <c r="G124" s="76"/>
      <c r="H124" s="77"/>
      <c r="I124" s="78"/>
      <c r="J124" s="93"/>
      <c r="K124" s="93"/>
      <c r="L124" s="93"/>
      <c r="M124" s="93">
        <f t="shared" ref="M124" si="153">(100/J125*M125/100-1)</f>
        <v>-2.072289156626506</v>
      </c>
      <c r="N124" s="93"/>
      <c r="O124" s="93"/>
      <c r="P124" s="93">
        <f t="shared" ref="P124" si="154">(100/M125*P125/100-1)</f>
        <v>4.3370786516853936</v>
      </c>
      <c r="Q124" s="93"/>
      <c r="R124" s="93"/>
      <c r="S124" s="93">
        <f t="shared" ref="S124" si="155">(100/P125*S125/100-1)</f>
        <v>1.2409894736842104</v>
      </c>
      <c r="T124" s="93"/>
      <c r="U124" s="93"/>
      <c r="V124" s="93">
        <f>(100/S125*V125/100-1)</f>
        <v>-2.9338544064182237E-2</v>
      </c>
      <c r="W124" s="93"/>
      <c r="X124" s="93"/>
      <c r="Y124" s="93">
        <f t="shared" ref="Y124" si="156">(100/V125*Y125/100-1)</f>
        <v>0.47489450660059607</v>
      </c>
      <c r="Z124" s="93"/>
      <c r="AA124" s="93"/>
      <c r="AB124" s="93">
        <f>(100/Y125*AB125/100-1)</f>
        <v>0.63607013491521847</v>
      </c>
      <c r="AC124" s="93"/>
      <c r="AD124" s="93"/>
      <c r="AE124" s="94">
        <f>(V124*1+Y124*2+AB124*3)/6-(V124*1+Y124*2+AB124*3)/6*$G$121</f>
        <v>0.37715478318435536</v>
      </c>
      <c r="AF124" s="95"/>
      <c r="AG124" s="96"/>
      <c r="AH124" s="94">
        <f t="shared" ref="AH124" si="157">(Y124*1+AB124*2+AE124*3)/6-(Y124*1+AB124*2+AE124*3)/6*$G$121</f>
        <v>0.38379988346454658</v>
      </c>
      <c r="AI124" s="95"/>
      <c r="AJ124" s="96"/>
      <c r="AK124" s="94">
        <f t="shared" ref="AK124" si="158">(AB124*1+AE124*2+AH124*3)/6-(AB124*1+AE124*2+AH124*3)/6*$G$121</f>
        <v>0.33890391355700922</v>
      </c>
      <c r="AL124" s="95"/>
      <c r="AM124" s="96"/>
      <c r="AN124" s="94">
        <f t="shared" ref="AN124" si="159">(AE124*1+AH124*2+AK124*3)/6-(AE124*1+AH124*2+AK124*3)/6*$G$121</f>
        <v>0.2881955054379301</v>
      </c>
      <c r="AO124" s="95"/>
      <c r="AP124" s="96"/>
      <c r="AQ124" s="94">
        <f t="shared" ref="AQ124" si="160">(AH124*1+AK124*2+AN124*3)/6-(AH124*1+AK124*2+AN124*3)/6*$G$121</f>
        <v>0.25682589691898072</v>
      </c>
      <c r="AR124" s="95"/>
      <c r="AS124" s="96"/>
      <c r="AT124" s="94">
        <f t="shared" ref="AT124" si="161">(AK124*1+AN124*2+AQ124*3)/6-(AK124*1+AN124*2+AQ124*3)/6*$G$121</f>
        <v>0.22476968202530823</v>
      </c>
      <c r="AU124" s="95"/>
      <c r="AV124" s="96"/>
      <c r="AW124" s="94">
        <f t="shared" ref="AW124" si="162">(AN124*1+AQ124*2+AT124*3)/6-(AN124*1+AQ124*2+AT124*3)/6*$G$121</f>
        <v>0.19682084604690883</v>
      </c>
      <c r="AX124" s="95"/>
      <c r="AY124" s="96"/>
      <c r="AZ124" s="94">
        <f t="shared" ref="AZ124" si="163">(AQ124*1+AT124*2+AW124*3)/6-(AQ124*1+AT124*2+AW124*3)/6*$G$121</f>
        <v>0.17291037321470981</v>
      </c>
      <c r="BA124" s="95"/>
      <c r="BB124" s="96"/>
      <c r="BC124" s="94">
        <f t="shared" ref="BC124" si="164">(AT124*1+AW124*2+AZ124*3)/6-(AT124*1+AW124*2+AZ124*3)/6*$G$121</f>
        <v>0.15161899916843408</v>
      </c>
      <c r="BD124" s="95"/>
      <c r="BE124" s="96"/>
      <c r="BF124" s="94">
        <f t="shared" ref="BF124" si="165">(AW124*1+AZ124*2+BC124*3)/6-(AW124*1+AZ124*2+BC124*3)/6*$G$121</f>
        <v>0.13299981199755076</v>
      </c>
      <c r="BG124" s="95"/>
      <c r="BH124" s="96"/>
      <c r="BI124" s="94">
        <f t="shared" ref="BI124" si="166">(AZ124*1+BC124*2+BF124*3)/6-(AZ124*1+BC124*2+BF124*3)/6*$G$121</f>
        <v>0.11668637433923071</v>
      </c>
      <c r="BJ124" s="95"/>
      <c r="BK124" s="96"/>
      <c r="BL124" s="94">
        <f t="shared" ref="BL124" si="167">(BC124*1+BF124*2+BI124*3)/6-(BC124*1+BF124*2+BI124*3)/6*$G$121</f>
        <v>0.10235703282416371</v>
      </c>
      <c r="BM124" s="95"/>
      <c r="BN124" s="96"/>
      <c r="BO124" s="94">
        <f t="shared" ref="BO124" si="168">(BF124*1+BI124*2+BL124*3)/6-(BF124*1+BI124*2+BL124*3)/6*$G$121</f>
        <v>8.9792487886467112E-2</v>
      </c>
      <c r="BP124" s="95"/>
      <c r="BQ124" s="96"/>
      <c r="BR124" s="94">
        <f t="shared" ref="BR124" si="169">(BI124*1+BL124*2+BO124*3)/6-(BI124*1+BL124*2+BO124*3)/6*$G$121</f>
        <v>7.8770387152927931E-2</v>
      </c>
      <c r="BS124" s="95"/>
      <c r="BT124" s="96"/>
      <c r="BU124" s="94">
        <f t="shared" ref="BU124" si="170">(BL124*1+BO124*2+BR124*3)/6-(BL124*1+BO124*2+BR124*3)/6*$G$121</f>
        <v>6.9100422674117562E-2</v>
      </c>
      <c r="BV124" s="95"/>
      <c r="BW124" s="96"/>
      <c r="BX124" s="94">
        <f t="shared" ref="BX124" si="171">(BO124*1+BR124*2+BU124*3)/6-(BO124*1+BR124*2+BU124*3)/6*$G$121</f>
        <v>6.0617937361956767E-2</v>
      </c>
      <c r="BY124" s="95"/>
      <c r="BZ124" s="96"/>
      <c r="CA124" s="94">
        <f t="shared" ref="CA124" si="172">(BR124*1+BU124*2+BX124*3)/6-(BR124*1+BU124*2+BX124*3)/6*$G$121</f>
        <v>5.3176672611604449E-2</v>
      </c>
      <c r="CB124" s="95"/>
      <c r="CC124" s="96"/>
      <c r="CD124" s="94">
        <f t="shared" ref="CD124" si="173">(BU124*1+BX124*2+CA124*3)/6-(BU124*1+BX124*2+CA124*3)/6*$G$121</f>
        <v>4.6648842031045926E-2</v>
      </c>
      <c r="CE124" s="95"/>
      <c r="CF124" s="96"/>
      <c r="CG124" s="94">
        <f t="shared" ref="CG124" si="174">(BX124*1+CA124*2+CD124*3)/6-(BX124*1+CA124*2+CD124*3)/6*$G$121</f>
        <v>4.0922374490440457E-2</v>
      </c>
      <c r="CH124" s="95"/>
      <c r="CI124" s="96"/>
      <c r="CJ124" s="94">
        <f t="shared" ref="CJ124" si="175">(CA124*1+CD124*2+CG124*3)/6-(CA124*1+CD124*2+CG124*3)/6*$G$121</f>
        <v>3.5898864019335688E-2</v>
      </c>
      <c r="CK124" s="95"/>
      <c r="CL124" s="96"/>
      <c r="CM124" s="94">
        <f t="shared" ref="CM124" si="176">(CD124*1+CG124*2+CJ124*3)/6-(CD124*1+CG124*2+CJ124*3)/6*$G$121</f>
        <v>3.1492024409324519E-2</v>
      </c>
      <c r="CN124" s="95"/>
      <c r="CO124" s="96"/>
      <c r="CP124" s="94">
        <f t="shared" ref="CP124" si="177">(CG124*1+CJ124*2+CM124*3)/6-(CG124*1+CJ124*2+CM124*3)/6*$G$121</f>
        <v>2.7626156767611383E-2</v>
      </c>
      <c r="CQ124" s="95"/>
      <c r="CR124" s="96"/>
      <c r="CS124" s="94">
        <f t="shared" ref="CS124" si="178">(CJ124*1+CM124*2+CP124*3)/6-(CJ124*1+CM124*2+CP124*3)/6*$G$121</f>
        <v>2.4234851085442519E-2</v>
      </c>
      <c r="CT124" s="95"/>
      <c r="CU124" s="96"/>
      <c r="CV124" s="94">
        <f t="shared" ref="CV124" si="179">(CM124*1+CP124*2+CS124*3)/6-(CM124*1+CP124*2+CS124*3)/6*$G$121</f>
        <v>2.1259852160116645E-2</v>
      </c>
      <c r="CW124" s="95"/>
      <c r="CX124" s="96"/>
      <c r="CY124" s="94">
        <f t="shared" ref="CY124" si="180">(CP124*1+CS124*2+CV124*3)/6-(CP124*1+CS124*2+CV124*3)/6*$G$121</f>
        <v>1.8650055389179514E-2</v>
      </c>
      <c r="CZ124" s="95"/>
      <c r="DA124" s="96"/>
      <c r="DB124" s="94">
        <f t="shared" ref="DB124" si="181">(CS124*1+CV124*2+CY124*3)/6-(CS124*1+CV124*2+CY124*3)/6*$G$121</f>
        <v>1.6360629543095247E-2</v>
      </c>
      <c r="DC124" s="95"/>
      <c r="DD124" s="96"/>
      <c r="DE124" s="94">
        <f t="shared" ref="DE124" si="182">(CV124*1+CY124*2+DB124*3)/6-(CV124*1+CY124*2+DB124*3)/6*$G$121</f>
        <v>1.4352246875701521E-2</v>
      </c>
      <c r="DF124" s="95"/>
      <c r="DG124" s="96"/>
      <c r="DH124" s="94">
        <f t="shared" ref="DH124" si="183">(CY124*1+DB124*2+DE124*3)/6-(CY124*1+DB124*2+DE124*3)/6*$G$121</f>
        <v>1.259040734699661E-2</v>
      </c>
      <c r="DI124" s="95"/>
      <c r="DJ124" s="96"/>
      <c r="DK124" s="94">
        <f t="shared" ref="DK124" si="184">(DB124*1+DE124*2+DH124*3)/6-(DB124*1+DE124*2+DH124*3)/6*$G$121</f>
        <v>1.1044846044731748E-2</v>
      </c>
      <c r="DL124" s="95"/>
      <c r="DM124" s="96"/>
      <c r="DN124" s="94">
        <f t="shared" ref="DN124" si="185">(DE124*1+DH124*2+DK124*3)/6-(DE124*1+DH124*2+DK124*3)/6*$G$121</f>
        <v>9.6890132938519981E-3</v>
      </c>
      <c r="DO124" s="95"/>
      <c r="DP124" s="96"/>
      <c r="DQ124" s="94">
        <f t="shared" ref="DQ124" si="186">(DH124*1+DK124*2+DN124*3)/6-(DH124*1+DK124*2+DN124*3)/6*$G$121</f>
        <v>8.4996185757354806E-3</v>
      </c>
      <c r="DR124" s="95"/>
      <c r="DS124" s="96"/>
      <c r="DT124" s="94">
        <f t="shared" ref="DT124" si="187">(DK124*1+DN124*2+DQ124*3)/6-(DK124*1+DN124*2+DQ124*3)/6*$G$121</f>
        <v>7.4562304479522919E-3</v>
      </c>
      <c r="DU124" s="95"/>
      <c r="DV124" s="96"/>
      <c r="DW124" s="94">
        <f t="shared" ref="DW124" si="188">(DN124*1+DQ124*2+DT124*3)/6-(DN124*1+DQ124*2+DT124*3)/6*$G$121</f>
        <v>6.5409255718906446E-3</v>
      </c>
      <c r="DX124" s="95"/>
      <c r="DY124" s="96"/>
      <c r="DZ124" s="94">
        <f t="shared" ref="DZ124" si="189">(DQ124*1+DT124*2+DW124*3)/6-(DQ124*1+DT124*2+DW124*3)/6*$G$121</f>
        <v>5.7379808249749331E-3</v>
      </c>
      <c r="EA124" s="95"/>
      <c r="EB124" s="96"/>
      <c r="EC124" s="94">
        <f t="shared" ref="EC124" si="190">(DT124*1+DW124*2+DZ124*3)/6-(DT124*1+DW124*2+DZ124*3)/6*$G$121</f>
        <v>5.0336032088877849E-3</v>
      </c>
      <c r="ED124" s="95"/>
      <c r="EE124" s="96"/>
      <c r="EF124" s="94">
        <f t="shared" ref="EF124" si="191">(DW124*1+DZ124*2+EC124*3)/6-(DW124*1+DZ124*2+EC124*3)/6*$G$121</f>
        <v>4.4156929131338486E-3</v>
      </c>
      <c r="EG124" s="95"/>
      <c r="EH124" s="96"/>
      <c r="EI124" s="94">
        <f t="shared" ref="EI124" si="192">(DZ124*1+EC124*2+EF124*3)/6-(DZ124*1+EC124*2+EF124*3)/6*$G$121</f>
        <v>3.8736354642869399E-3</v>
      </c>
      <c r="EJ124" s="95"/>
      <c r="EK124" s="96"/>
    </row>
    <row r="125" spans="1:141" s="66" customFormat="1" x14ac:dyDescent="0.25">
      <c r="A125" s="114" t="s">
        <v>3846</v>
      </c>
      <c r="B125" s="115"/>
      <c r="C125" s="115"/>
      <c r="D125" s="115"/>
      <c r="E125" s="115"/>
      <c r="F125" s="116"/>
      <c r="G125" s="76"/>
      <c r="H125" s="77"/>
      <c r="I125" s="78"/>
      <c r="J125" s="67">
        <v>-83</v>
      </c>
      <c r="K125" s="68"/>
      <c r="L125" s="69"/>
      <c r="M125" s="67">
        <v>89</v>
      </c>
      <c r="N125" s="68"/>
      <c r="O125" s="69"/>
      <c r="P125" s="67">
        <v>475</v>
      </c>
      <c r="Q125" s="68"/>
      <c r="R125" s="69"/>
      <c r="S125" s="67">
        <v>1064.47</v>
      </c>
      <c r="T125" s="68"/>
      <c r="U125" s="69"/>
      <c r="V125" s="67">
        <v>1033.24</v>
      </c>
      <c r="W125" s="68"/>
      <c r="X125" s="69"/>
      <c r="Y125" s="67">
        <v>1523.92</v>
      </c>
      <c r="Z125" s="68"/>
      <c r="AA125" s="69"/>
      <c r="AB125" s="67">
        <v>2493.2399999999998</v>
      </c>
      <c r="AC125" s="68"/>
      <c r="AD125" s="69"/>
      <c r="AE125" s="61">
        <f>AB125*(1+AE124)</f>
        <v>3433.5773916265621</v>
      </c>
      <c r="AF125" s="61"/>
      <c r="AG125" s="61"/>
      <c r="AH125" s="61">
        <f>AE125*(1+AH124)</f>
        <v>4751.3839943993389</v>
      </c>
      <c r="AI125" s="61"/>
      <c r="AJ125" s="61"/>
      <c r="AK125" s="61">
        <f t="shared" ref="AK125" si="193">AH125*(1+AK124)</f>
        <v>6361.6466249134101</v>
      </c>
      <c r="AL125" s="61"/>
      <c r="AM125" s="61"/>
      <c r="AN125" s="61">
        <f t="shared" ref="AN125" si="194">AK125*(1+AN124)</f>
        <v>8195.0445893978322</v>
      </c>
      <c r="AO125" s="61"/>
      <c r="AP125" s="61"/>
      <c r="AQ125" s="61">
        <f t="shared" ref="AQ125" si="195">AN125*(1+AQ124)</f>
        <v>10299.744266360971</v>
      </c>
      <c r="AR125" s="61"/>
      <c r="AS125" s="61"/>
      <c r="AT125" s="61">
        <f t="shared" ref="AT125" si="196">AQ125*(1+AT124)</f>
        <v>12614.814510052918</v>
      </c>
      <c r="AU125" s="61"/>
      <c r="AV125" s="61"/>
      <c r="AW125" s="61">
        <f t="shared" ref="AW125" si="197">AT125*(1+AW124)</f>
        <v>15097.672974646353</v>
      </c>
      <c r="AX125" s="61"/>
      <c r="AY125" s="61"/>
      <c r="AZ125" s="61">
        <f t="shared" ref="AZ125" si="198">AW125*(1+AZ124)</f>
        <v>17708.217243366089</v>
      </c>
      <c r="BA125" s="61"/>
      <c r="BB125" s="61"/>
      <c r="BC125" s="61">
        <f t="shared" ref="BC125" si="199">AZ125*(1+BC124)</f>
        <v>20393.119418862461</v>
      </c>
      <c r="BD125" s="61"/>
      <c r="BE125" s="61"/>
      <c r="BF125" s="61">
        <f t="shared" ref="BF125" si="200">BC125*(1+BF124)</f>
        <v>23105.400467614771</v>
      </c>
      <c r="BG125" s="61"/>
      <c r="BH125" s="61"/>
      <c r="BI125" s="61">
        <f t="shared" ref="BI125" si="201">BF125*(1+BI124)</f>
        <v>25801.485875836705</v>
      </c>
      <c r="BJ125" s="61"/>
      <c r="BK125" s="61"/>
      <c r="BL125" s="61">
        <f t="shared" ref="BL125" si="202">BI125*(1+BL124)</f>
        <v>28442.449412541915</v>
      </c>
      <c r="BM125" s="61"/>
      <c r="BN125" s="61"/>
      <c r="BO125" s="61">
        <f t="shared" ref="BO125" si="203">BL125*(1+BO124)</f>
        <v>30996.367706879038</v>
      </c>
      <c r="BP125" s="61"/>
      <c r="BQ125" s="61"/>
      <c r="BR125" s="61">
        <f t="shared" ref="BR125" si="204">BO125*(1+BR124)</f>
        <v>33437.963591484411</v>
      </c>
      <c r="BS125" s="61"/>
      <c r="BT125" s="61"/>
      <c r="BU125" s="61">
        <f t="shared" ref="BU125" si="205">BR125*(1+BU124)</f>
        <v>35748.541009017739</v>
      </c>
      <c r="BV125" s="61"/>
      <c r="BW125" s="61"/>
      <c r="BX125" s="61">
        <f t="shared" ref="BX125" si="206">BU125*(1+BX124)</f>
        <v>37915.543828683723</v>
      </c>
      <c r="BY125" s="61"/>
      <c r="BZ125" s="61"/>
      <c r="CA125" s="61">
        <f t="shared" ref="CA125" si="207">BX125*(1+CA124)</f>
        <v>39931.766289752581</v>
      </c>
      <c r="CB125" s="61"/>
      <c r="CC125" s="61"/>
      <c r="CD125" s="61">
        <f t="shared" ref="CD125" si="208">CA125*(1+CD124)</f>
        <v>41794.536947423898</v>
      </c>
      <c r="CE125" s="61"/>
      <c r="CF125" s="61"/>
      <c r="CG125" s="61">
        <f t="shared" ref="CG125" si="209">CD125*(1+CG124)</f>
        <v>43504.868640040935</v>
      </c>
      <c r="CH125" s="61"/>
      <c r="CI125" s="61"/>
      <c r="CJ125" s="61">
        <f t="shared" ref="CJ125" si="210">CG125*(1+CJ124)</f>
        <v>45066.644003528825</v>
      </c>
      <c r="CK125" s="61"/>
      <c r="CL125" s="61"/>
      <c r="CM125" s="61">
        <f t="shared" ref="CM125" si="211">CJ125*(1+CM124)</f>
        <v>46485.883856534288</v>
      </c>
      <c r="CN125" s="61"/>
      <c r="CO125" s="61"/>
      <c r="CP125" s="61">
        <f t="shared" ref="CP125" si="212">CM125*(1+CP124)</f>
        <v>47770.110171435888</v>
      </c>
      <c r="CQ125" s="61"/>
      <c r="CR125" s="61"/>
      <c r="CS125" s="61">
        <f t="shared" ref="CS125" si="213">CP125*(1+CS124)</f>
        <v>48927.811677775819</v>
      </c>
      <c r="CT125" s="61"/>
      <c r="CU125" s="61"/>
      <c r="CV125" s="61">
        <f t="shared" ref="CV125" si="214">CS125*(1+CV124)</f>
        <v>49968.009720563357</v>
      </c>
      <c r="CW125" s="61"/>
      <c r="CX125" s="61"/>
      <c r="CY125" s="61">
        <f t="shared" ref="CY125" si="215">CV125*(1+CY124)</f>
        <v>50899.915869538927</v>
      </c>
      <c r="CZ125" s="61"/>
      <c r="DA125" s="61"/>
      <c r="DB125" s="61">
        <f t="shared" ref="DB125" si="216">CY125*(1+DB124)</f>
        <v>51732.670536855163</v>
      </c>
      <c r="DC125" s="61"/>
      <c r="DD125" s="61"/>
      <c r="DE125" s="61">
        <f t="shared" ref="DE125" si="217">DB125*(1+DE124)</f>
        <v>52475.150595939442</v>
      </c>
      <c r="DF125" s="61"/>
      <c r="DG125" s="61"/>
      <c r="DH125" s="61">
        <f t="shared" ref="DH125" si="218">DE125*(1+DH124)</f>
        <v>53135.834117537313</v>
      </c>
      <c r="DI125" s="61"/>
      <c r="DJ125" s="61"/>
      <c r="DK125" s="61">
        <f t="shared" ref="DK125" si="219">DH125*(1+DK124)</f>
        <v>53722.711224823914</v>
      </c>
      <c r="DL125" s="61"/>
      <c r="DM125" s="61"/>
      <c r="DN125" s="61">
        <f t="shared" ref="DN125" si="220">DK125*(1+DN124)</f>
        <v>54243.231288063005</v>
      </c>
      <c r="DO125" s="61"/>
      <c r="DP125" s="61"/>
      <c r="DQ125" s="61">
        <f t="shared" ref="DQ125" si="221">DN125*(1+DQ124)</f>
        <v>54704.278064326943</v>
      </c>
      <c r="DR125" s="61"/>
      <c r="DS125" s="61"/>
      <c r="DT125" s="61">
        <f t="shared" ref="DT125" si="222">DQ125*(1+DT124)</f>
        <v>55112.165768063423</v>
      </c>
      <c r="DU125" s="61"/>
      <c r="DV125" s="61"/>
      <c r="DW125" s="61">
        <f t="shared" ref="DW125" si="223">DT125*(1+DW124)</f>
        <v>55472.65034245803</v>
      </c>
      <c r="DX125" s="61"/>
      <c r="DY125" s="61"/>
      <c r="DZ125" s="61">
        <f t="shared" ref="DZ125" si="224">DW125*(1+DZ124)</f>
        <v>55790.951346433591</v>
      </c>
      <c r="EA125" s="61"/>
      <c r="EB125" s="61"/>
      <c r="EC125" s="61">
        <f t="shared" ref="EC125" si="225">DZ125*(1+EC124)</f>
        <v>56071.780858157901</v>
      </c>
      <c r="ED125" s="61"/>
      <c r="EE125" s="61"/>
      <c r="EF125" s="61">
        <f t="shared" ref="EF125" si="226">EC125*(1+EF124)</f>
        <v>56319.37662352006</v>
      </c>
      <c r="EG125" s="61"/>
      <c r="EH125" s="61"/>
      <c r="EI125" s="61">
        <f t="shared" ref="EI125" si="227">EF125*(1+EI124)</f>
        <v>56537.537358135465</v>
      </c>
      <c r="EJ125" s="61"/>
      <c r="EK125" s="61"/>
    </row>
    <row r="126" spans="1:141" s="106" customFormat="1" x14ac:dyDescent="0.25">
      <c r="A126" s="109" t="s">
        <v>3979</v>
      </c>
      <c r="B126" s="109"/>
      <c r="C126" s="109"/>
      <c r="D126" s="109"/>
      <c r="E126" s="109"/>
      <c r="F126" s="110"/>
      <c r="G126" s="76"/>
      <c r="H126" s="77"/>
      <c r="I126" s="78"/>
      <c r="J126" s="101">
        <f>$W$3/(J125*$W$4*1000000/J115)</f>
        <v>-498.59268312399416</v>
      </c>
      <c r="K126" s="102"/>
      <c r="L126" s="102"/>
      <c r="M126" s="101">
        <f>$W$3/(M125*$W$4*1000000/M115)</f>
        <v>464.97970063109659</v>
      </c>
      <c r="N126" s="102"/>
      <c r="O126" s="102"/>
      <c r="P126" s="101">
        <f>$W$3/(P125*$W$4*1000000/P115)</f>
        <v>87.122512328773894</v>
      </c>
      <c r="Q126" s="102"/>
      <c r="R126" s="102"/>
      <c r="S126" s="101">
        <f>$W$3/(S125*$W$4*1000000/S115)</f>
        <v>38.876805693131416</v>
      </c>
      <c r="T126" s="102"/>
      <c r="U126" s="102"/>
      <c r="V126" s="103">
        <f>$W$3/(V125*$W$4*1000000/V115)</f>
        <v>40.051869223188802</v>
      </c>
      <c r="W126" s="104"/>
      <c r="X126" s="105"/>
      <c r="Y126" s="103">
        <f>$W$3/(Y125*$W$4*1000000/Y115)</f>
        <v>27.155751847976006</v>
      </c>
      <c r="Z126" s="104"/>
      <c r="AA126" s="105"/>
      <c r="AB126" s="103">
        <f>$W$3/(AB125*$W$4*1000000/AB115)</f>
        <v>16.598158763764257</v>
      </c>
      <c r="AC126" s="104"/>
      <c r="AD126" s="105"/>
      <c r="AE126" s="103">
        <f>$W$3/(AE125*$W$4*1000000/AE115)</f>
        <v>12.052500536929344</v>
      </c>
      <c r="AF126" s="104"/>
      <c r="AG126" s="105"/>
      <c r="AH126" s="103">
        <f>$W$3/(AH125*$W$4*1000000/AH115)</f>
        <v>8.7097135076743442</v>
      </c>
      <c r="AI126" s="104"/>
      <c r="AJ126" s="105"/>
      <c r="AK126" s="103">
        <f>$W$3/(AK125*$W$4*1000000/AK115)</f>
        <v>6.5051072145540427</v>
      </c>
      <c r="AL126" s="104"/>
      <c r="AM126" s="105"/>
      <c r="AN126" s="103">
        <f>$W$3/(AN125*$W$4*1000000/AN115)</f>
        <v>5.0497825734476471</v>
      </c>
      <c r="AO126" s="104"/>
      <c r="AP126" s="105"/>
      <c r="AQ126" s="103">
        <f>$W$3/(AQ125*$W$4*1000000/AQ115)</f>
        <v>4.0178855208401023</v>
      </c>
      <c r="AR126" s="104"/>
      <c r="AS126" s="105"/>
      <c r="AT126" s="103">
        <f>$W$3/(AT125*$W$4*1000000/AT115)</f>
        <v>3.280523334147226</v>
      </c>
      <c r="AU126" s="104"/>
      <c r="AV126" s="105"/>
      <c r="AW126" s="103">
        <f>$W$3/(AW125*$W$4*1000000/AW115)</f>
        <v>2.7410312453887915</v>
      </c>
      <c r="AX126" s="104"/>
      <c r="AY126" s="105"/>
      <c r="AZ126" s="103">
        <f>$W$3/(AZ125*$W$4*1000000/AZ115)</f>
        <v>2.3369485921385289</v>
      </c>
      <c r="BA126" s="104"/>
      <c r="BB126" s="105"/>
      <c r="BC126" s="103">
        <f>$W$3/(BC125*$W$4*1000000/BC115)</f>
        <v>2.0292723494714853</v>
      </c>
      <c r="BD126" s="104"/>
      <c r="BE126" s="105"/>
      <c r="BF126" s="103">
        <f>$W$3/(BF125*$W$4*1000000/BF115)</f>
        <v>1.7910615059094754</v>
      </c>
      <c r="BG126" s="104"/>
      <c r="BH126" s="105"/>
      <c r="BI126" s="103">
        <f>$W$3/(BI125*$W$4*1000000/BI115)</f>
        <v>1.6039073701148074</v>
      </c>
      <c r="BJ126" s="104"/>
      <c r="BK126" s="105"/>
      <c r="BL126" s="103">
        <f>$W$3/(BL125*$W$4*1000000/BL115)</f>
        <v>1.4549799405785131</v>
      </c>
      <c r="BM126" s="104"/>
      <c r="BN126" s="105"/>
      <c r="BO126" s="103">
        <f>$W$3/(BO125*$W$4*1000000/BO115)</f>
        <v>1.3350981556133565</v>
      </c>
      <c r="BP126" s="104"/>
      <c r="BQ126" s="105"/>
      <c r="BR126" s="103">
        <f>$W$3/(BR125*$W$4*1000000/BR115)</f>
        <v>1.2376110537636504</v>
      </c>
      <c r="BS126" s="104"/>
      <c r="BT126" s="105"/>
      <c r="BU126" s="103">
        <f>$W$3/(BU125*$W$4*1000000/BU115)</f>
        <v>1.1576190856496351</v>
      </c>
      <c r="BV126" s="104"/>
      <c r="BW126" s="105"/>
      <c r="BX126" s="103">
        <f>$W$3/(BX125*$W$4*1000000/BX115)</f>
        <v>1.0914572013829469</v>
      </c>
      <c r="BY126" s="104"/>
      <c r="BZ126" s="105"/>
      <c r="CA126" s="103">
        <f>$W$3/(CA125*$W$4*1000000/CA115)</f>
        <v>1.0363476800871563</v>
      </c>
      <c r="CB126" s="104"/>
      <c r="CC126" s="105"/>
      <c r="CD126" s="103">
        <f>$W$3/(CD125*$W$4*1000000/CD115)</f>
        <v>0.99015797363905089</v>
      </c>
      <c r="CE126" s="104"/>
      <c r="CF126" s="105"/>
      <c r="CG126" s="103">
        <f>$W$3/(CG125*$W$4*1000000/CG115)</f>
        <v>0.95123134406689303</v>
      </c>
      <c r="CH126" s="104"/>
      <c r="CI126" s="105"/>
      <c r="CJ126" s="103">
        <f>$W$3/(CJ125*$W$4*1000000/CJ115)</f>
        <v>0.9182666302721687</v>
      </c>
      <c r="CK126" s="104"/>
      <c r="CL126" s="105"/>
      <c r="CM126" s="103">
        <f>$W$3/(CM125*$W$4*1000000/CM115)</f>
        <v>0.8902314541633678</v>
      </c>
      <c r="CN126" s="104"/>
      <c r="CO126" s="105"/>
      <c r="CP126" s="103">
        <f>$W$3/(CP125*$W$4*1000000/CP115)</f>
        <v>0.86629895748687391</v>
      </c>
      <c r="CQ126" s="104"/>
      <c r="CR126" s="105"/>
      <c r="CS126" s="103">
        <f>$W$3/(CS125*$W$4*1000000/CS115)</f>
        <v>0.84580110735304659</v>
      </c>
      <c r="CT126" s="104"/>
      <c r="CU126" s="105"/>
      <c r="CV126" s="103">
        <f>$W$3/(CV125*$W$4*1000000/CV115)</f>
        <v>0.82819384213475578</v>
      </c>
      <c r="CW126" s="104"/>
      <c r="CX126" s="105"/>
      <c r="CY126" s="103">
        <f>$W$3/(CY125*$W$4*1000000/CY115)</f>
        <v>0.8130307860870567</v>
      </c>
      <c r="CZ126" s="104"/>
      <c r="DA126" s="105"/>
      <c r="DB126" s="103">
        <f>$W$3/(DB125*$W$4*1000000/DB115)</f>
        <v>0.79994322424492526</v>
      </c>
      <c r="DC126" s="104"/>
      <c r="DD126" s="105"/>
      <c r="DE126" s="103">
        <f>$W$3/(DE125*$W$4*1000000/DE115)</f>
        <v>0.78862470054789524</v>
      </c>
      <c r="DF126" s="104"/>
      <c r="DG126" s="105"/>
      <c r="DH126" s="103">
        <f>$W$3/(DH125*$W$4*1000000/DH115)</f>
        <v>0.77881906380286103</v>
      </c>
      <c r="DI126" s="104"/>
      <c r="DJ126" s="105"/>
      <c r="DK126" s="103">
        <f>$W$3/(DK125*$W$4*1000000/DK115)</f>
        <v>0.77031110856442553</v>
      </c>
      <c r="DL126" s="104"/>
      <c r="DM126" s="105"/>
      <c r="DN126" s="103">
        <f>$W$3/(DN125*$W$4*1000000/DN115)</f>
        <v>0.76291918664999714</v>
      </c>
      <c r="DO126" s="104"/>
      <c r="DP126" s="105"/>
      <c r="DQ126" s="103">
        <f>$W$3/(DQ125*$W$4*1000000/DQ115)</f>
        <v>0.75648932801508029</v>
      </c>
      <c r="DR126" s="104"/>
      <c r="DS126" s="105"/>
      <c r="DT126" s="103">
        <f>$W$3/(DT125*$W$4*1000000/DT115)</f>
        <v>0.75089052721077698</v>
      </c>
      <c r="DU126" s="104"/>
      <c r="DV126" s="105"/>
      <c r="DW126" s="103">
        <f>$W$3/(DW125*$W$4*1000000/DW115)</f>
        <v>0.74601093711419098</v>
      </c>
      <c r="DX126" s="104"/>
      <c r="DY126" s="105"/>
      <c r="DZ126" s="103">
        <f>$W$3/(DZ125*$W$4*1000000/DZ115)</f>
        <v>0.74175477428395642</v>
      </c>
      <c r="EA126" s="104"/>
      <c r="EB126" s="105"/>
      <c r="EC126" s="103">
        <f>$W$3/(EC125*$W$4*1000000/EC115)</f>
        <v>0.73803978661962311</v>
      </c>
      <c r="ED126" s="104"/>
      <c r="EE126" s="105"/>
      <c r="EF126" s="103">
        <f>$W$3/(EF125*$W$4*1000000/EF115)</f>
        <v>0.73479516851631466</v>
      </c>
      <c r="EG126" s="104"/>
      <c r="EH126" s="105"/>
      <c r="EI126" s="103">
        <f>$W$3/(EI125*$W$4*1000000/EI115)</f>
        <v>0.73195983460596326</v>
      </c>
      <c r="EJ126" s="104"/>
      <c r="EK126" s="105"/>
    </row>
    <row r="127" spans="1:141" s="5" customFormat="1" ht="15" hidden="1" customHeight="1" x14ac:dyDescent="0.25">
      <c r="A127" s="46" t="s">
        <v>4768</v>
      </c>
      <c r="B127" s="46"/>
      <c r="C127" s="46"/>
      <c r="D127" s="46"/>
      <c r="E127" s="46"/>
      <c r="F127" s="46"/>
      <c r="G127" s="76"/>
      <c r="H127" s="77"/>
      <c r="I127" s="78"/>
      <c r="J127" s="17"/>
      <c r="K127" s="17"/>
      <c r="L127" s="17"/>
      <c r="M127" s="17">
        <f t="shared" ref="M127" si="228">(100/J128*M128/100-1)</f>
        <v>1.2765100671140939</v>
      </c>
      <c r="N127" s="17"/>
      <c r="O127" s="17"/>
      <c r="P127" s="17">
        <f t="shared" ref="P127" si="229">(100/M128*P128/100-1)</f>
        <v>0.53125</v>
      </c>
      <c r="Q127" s="17"/>
      <c r="R127" s="17"/>
      <c r="S127" s="17">
        <f t="shared" ref="S127" si="230">(100/P128*S128/100-1)</f>
        <v>1.6422795533307664</v>
      </c>
      <c r="T127" s="17"/>
      <c r="U127" s="17"/>
      <c r="V127" s="17">
        <f>(100/S128*V128/100-1)</f>
        <v>6.4230545030603325E-2</v>
      </c>
      <c r="W127" s="17"/>
      <c r="X127" s="17"/>
      <c r="Y127" s="17">
        <f t="shared" ref="Y127" si="231">(100/V128*Y128/100-1)</f>
        <v>0.3400143781452194</v>
      </c>
      <c r="Z127" s="17"/>
      <c r="AA127" s="17"/>
      <c r="AB127" s="17">
        <f t="shared" ref="AB127" si="232">(100/Y128*AB128/100-1)</f>
        <v>0.4775219987349002</v>
      </c>
      <c r="AC127" s="17"/>
      <c r="AD127" s="17"/>
      <c r="AE127" s="28">
        <f>(P127+V127*1+Y127+AB127)/4-(P127+V127*1+Y127+AB127)/4*$G$121</f>
        <v>0.28260338438214461</v>
      </c>
      <c r="AF127" s="29"/>
      <c r="AG127" s="30"/>
      <c r="AH127" s="28">
        <f>(S127+Y127*1+AB127+AE127)/4-(S127+Y127*1+AB127+AE127)/4*$G$121</f>
        <v>0.54848386291860618</v>
      </c>
      <c r="AI127" s="29"/>
      <c r="AJ127" s="30"/>
      <c r="AK127" s="28">
        <f>(V127+AB127*1+AE127+AH127)/4-(V127+AB127*1+AE127+AH127)/4*$G$121</f>
        <v>0.27456795821325086</v>
      </c>
      <c r="AL127" s="29"/>
      <c r="AM127" s="30"/>
      <c r="AN127" s="28">
        <f>(Y127+AE127*1+AH127+AK127)/4-(Y127+AE127*1+AH127+AK127)/4*$G$121</f>
        <v>0.28913391673184419</v>
      </c>
      <c r="AO127" s="29"/>
      <c r="AP127" s="30"/>
      <c r="AQ127" s="28">
        <f>(AB127+AH127*1+AK127+AN127)/4-(AB127+AH127*1+AK127+AN127)/4*$G$121</f>
        <v>0.3179415473197203</v>
      </c>
      <c r="AR127" s="29"/>
      <c r="AS127" s="30"/>
      <c r="AT127" s="28">
        <f>(AE127+AK127*1+AN127+AQ127)/4-(AE127+AK127*1+AN127+AQ127)/4*$G$121</f>
        <v>0.23284936132939199</v>
      </c>
      <c r="AU127" s="29"/>
      <c r="AV127" s="30"/>
      <c r="AW127" s="28">
        <f>(AH127+AN127*1+AQ127+AT127)/4-(AH127+AN127*1+AQ127+AT127)/4*$G$121</f>
        <v>0.27768173765991255</v>
      </c>
      <c r="AX127" s="29"/>
      <c r="AY127" s="30"/>
      <c r="AZ127" s="28">
        <f>(AK127+AQ127*1+AT127+AW127)/4-(AK127+AQ127*1+AT127+AW127)/4*$G$121</f>
        <v>0.22060812090445517</v>
      </c>
      <c r="BA127" s="29"/>
      <c r="BB127" s="30"/>
      <c r="BC127" s="28">
        <f>(AN127+AT127*1+AW127+AZ127)/4-(AN127+AT127*1+AW127+AZ127)/4*$G$121</f>
        <v>0.20405462732512078</v>
      </c>
      <c r="BD127" s="29"/>
      <c r="BE127" s="30"/>
      <c r="BF127" s="28">
        <f>(AQ127+AW127*1+AZ127+BC127)/4-(AQ127+AW127*1+AZ127+BC127)/4*$G$121</f>
        <v>0.20405720664184174</v>
      </c>
      <c r="BG127" s="29"/>
      <c r="BH127" s="30"/>
      <c r="BI127" s="28">
        <f>(AT127+AZ127*1+BC127+BF127)/4-(AT127+AZ127*1+BC127+BF127)/4*$G$121</f>
        <v>0.17231386324016196</v>
      </c>
      <c r="BJ127" s="29"/>
      <c r="BK127" s="30"/>
      <c r="BL127" s="28">
        <f>(AW127+BC127*1+BF127+BI127)/4-(AW127+BC127*1+BF127+BI127)/4*$G$121</f>
        <v>0.1716214869734074</v>
      </c>
      <c r="BM127" s="29"/>
      <c r="BN127" s="30"/>
      <c r="BO127" s="28">
        <f>(AZ127+BF127*1+BI127+BL127)/4-(AZ127+BF127*1+BI127+BL127)/4*$G$121</f>
        <v>0.15372013555197325</v>
      </c>
      <c r="BP127" s="29"/>
      <c r="BQ127" s="30"/>
      <c r="BR127" s="28">
        <f>(BC127+BI127*1+BL127+BO127)/4-(BC127+BI127*1+BL127+BO127)/4*$G$121</f>
        <v>0.14034202261813269</v>
      </c>
      <c r="BS127" s="29"/>
      <c r="BT127" s="30"/>
      <c r="BU127" s="28">
        <f>(BF127+BL127*1+BO127+BR127)/4-(BF127+BL127*1+BO127+BR127)/4*$G$121</f>
        <v>0.13394817035707102</v>
      </c>
      <c r="BV127" s="29"/>
      <c r="BW127" s="30"/>
      <c r="BX127" s="28">
        <f>(BI127+BO127*1+BR127+BU127)/4-(BI127+BO127*1+BR127+BU127)/4*$G$121</f>
        <v>0.12006483835346779</v>
      </c>
      <c r="BY127" s="29"/>
      <c r="BZ127" s="30"/>
      <c r="CA127" s="28">
        <f>(BL127+BR127*1+BU127+BX127)/4-(BL127+BR127*1+BU127+BX127)/4*$G$121</f>
        <v>0.11319530366041577</v>
      </c>
      <c r="CB127" s="29"/>
      <c r="CC127" s="30"/>
      <c r="CD127" s="28">
        <f>(BO127+BU127*1+BX127+CA127)/4-(BO127+BU127*1+BX127+CA127)/4*$G$121</f>
        <v>0.10418568958458556</v>
      </c>
      <c r="CE127" s="29"/>
      <c r="CF127" s="30"/>
      <c r="CG127" s="28">
        <f>(BR127+BX127*1+CA127+CD127)/4-(BR127+BX127*1+CA127+CD127)/4*$G$121</f>
        <v>9.5557570843320366E-2</v>
      </c>
      <c r="CH127" s="29"/>
      <c r="CI127" s="30"/>
      <c r="CJ127" s="28">
        <f>(BU127+CA127*1+CD127+CG127)/4-(BU127+CA127*1+CD127+CG127)/4*$G$121</f>
        <v>8.9377346889078543E-2</v>
      </c>
      <c r="CK127" s="29"/>
      <c r="CL127" s="30"/>
      <c r="CM127" s="28">
        <f>(BX127+CD127*1+CG127+CJ127)/4-(BX127+CD127*1+CG127+CJ127)/4*$G$121</f>
        <v>8.1837089134090463E-2</v>
      </c>
      <c r="CN127" s="29"/>
      <c r="CO127" s="30"/>
      <c r="CP127" s="28">
        <f>(CA127+CG127*1+CJ127+CM127)/4-(CA127+CG127*1+CJ127+CM127)/4*$G$121</f>
        <v>7.5993462105381021E-2</v>
      </c>
      <c r="CQ127" s="29"/>
      <c r="CR127" s="30"/>
      <c r="CS127" s="28">
        <f>(CD127+CJ127*1+CM127+CP127)/4-(CD127+CJ127*1+CM127+CP127)/4*$G$121</f>
        <v>7.0278717542627114E-2</v>
      </c>
      <c r="CT127" s="29"/>
      <c r="CU127" s="30"/>
      <c r="CV127" s="28">
        <f>(CG127+CM127*1+CP127+CS127)/4-(CG127+CM127*1+CP127+CS127)/4*$G$121</f>
        <v>6.4733367925083787E-2</v>
      </c>
      <c r="CW127" s="29"/>
      <c r="CX127" s="30"/>
      <c r="CY127" s="28">
        <f>(CJ127+CP127*1+CS127+CV127)/4-(CJ127+CP127*1+CS127+CV127)/4*$G$121</f>
        <v>6.0076578892434084E-2</v>
      </c>
      <c r="CZ127" s="29"/>
      <c r="DA127" s="30"/>
      <c r="DB127" s="28">
        <f>(CM127+CS127*1+CV127+CY127)/4-(CM127+CS127*1+CV127+CY127)/4*$G$121</f>
        <v>5.5385150698847085E-2</v>
      </c>
      <c r="DC127" s="29"/>
      <c r="DD127" s="30"/>
      <c r="DE127" s="28">
        <f>(CP127+CV127*1+CY127+DB127)/4-(CP127+CV127*1+CY127+DB127)/4*$G$121</f>
        <v>5.1237711924349207E-2</v>
      </c>
      <c r="DF127" s="29"/>
      <c r="DG127" s="30"/>
      <c r="DH127" s="28">
        <f>(CS127+CY127*1+DB127+DE127)/4-(CS127+CY127*1+DB127+DE127)/4*$G$121</f>
        <v>4.7395631811651497E-2</v>
      </c>
      <c r="DI127" s="29"/>
      <c r="DJ127" s="30"/>
      <c r="DK127" s="28">
        <f>(CV127+DB127*1+DE127+DH127)/4-(CV127+DB127*1+DE127+DH127)/4*$G$121</f>
        <v>4.3750372471986314E-2</v>
      </c>
      <c r="DL127" s="29"/>
      <c r="DM127" s="30"/>
      <c r="DN127" s="28">
        <f>(CY127+DE127*1+DH127+DK127)/4-(CY127+DE127*1+DH127+DK127)/4*$G$121</f>
        <v>4.0492059020084223E-2</v>
      </c>
      <c r="DO127" s="29"/>
      <c r="DP127" s="30"/>
      <c r="DQ127" s="28">
        <f>(DB127+DH127*1+DK127+DN127)/4-(DB127+DH127*1+DK127+DN127)/4*$G$121</f>
        <v>3.7404642800513824E-2</v>
      </c>
      <c r="DR127" s="29"/>
      <c r="DS127" s="30"/>
      <c r="DT127" s="28">
        <f>(DE127+DK127*1+DN127+DQ127)/4-(DE127+DK127*1+DN127+DQ127)/4*$G$121</f>
        <v>3.4576957243386705E-2</v>
      </c>
      <c r="DU127" s="29"/>
      <c r="DV127" s="30"/>
      <c r="DW127" s="28">
        <f>(DH127+DN127*1+DQ127+DT127)/4-(DH127+DN127*1+DQ127+DT127)/4*$G$121</f>
        <v>3.1973858175127254E-2</v>
      </c>
      <c r="DX127" s="29"/>
      <c r="DY127" s="30"/>
      <c r="DZ127" s="28">
        <f>(DK127+DQ127*1+DT127+DW127)/4-(DK127+DQ127*1+DT127+DW127)/4*$G$121</f>
        <v>2.9541166138202818E-2</v>
      </c>
      <c r="EA127" s="29"/>
      <c r="EB127" s="30"/>
      <c r="EC127" s="28">
        <f>(DN127+DT127*1+DW127+DZ127)/4-(DN127+DT127*1+DW127+DZ127)/4*$G$121</f>
        <v>2.7316808115360202E-2</v>
      </c>
      <c r="ED127" s="29"/>
      <c r="EE127" s="30"/>
      <c r="EF127" s="28">
        <f>(DQ127+DW127*1+DZ127+EC127)/4-(DQ127+DW127*1+DZ127+EC127)/4*$G$121</f>
        <v>2.5247295045840817E-2</v>
      </c>
      <c r="EG127" s="29"/>
      <c r="EH127" s="30"/>
      <c r="EI127" s="28">
        <f>(DT127+DZ127*1+EC127+EF127)/4-(DT127+DZ127*1+EC127+EF127)/4*$G$121</f>
        <v>2.333644530855811E-2</v>
      </c>
      <c r="EJ127" s="29"/>
      <c r="EK127" s="30"/>
    </row>
    <row r="128" spans="1:141" s="4" customFormat="1" x14ac:dyDescent="0.25">
      <c r="A128" s="117" t="s">
        <v>5772</v>
      </c>
      <c r="B128" s="118"/>
      <c r="C128" s="118"/>
      <c r="D128" s="118"/>
      <c r="E128" s="118"/>
      <c r="F128" s="119"/>
      <c r="G128" s="76"/>
      <c r="H128" s="77"/>
      <c r="I128" s="78"/>
      <c r="J128" s="20">
        <v>745</v>
      </c>
      <c r="K128" s="21"/>
      <c r="L128" s="22"/>
      <c r="M128" s="20">
        <v>1696</v>
      </c>
      <c r="N128" s="21"/>
      <c r="O128" s="22"/>
      <c r="P128" s="20">
        <v>2597</v>
      </c>
      <c r="Q128" s="21"/>
      <c r="R128" s="22"/>
      <c r="S128" s="20">
        <v>6862</v>
      </c>
      <c r="T128" s="21"/>
      <c r="U128" s="22"/>
      <c r="V128" s="20">
        <v>7302.75</v>
      </c>
      <c r="W128" s="21"/>
      <c r="X128" s="22"/>
      <c r="Y128" s="20">
        <v>9785.7900000000009</v>
      </c>
      <c r="Z128" s="21"/>
      <c r="AA128" s="22"/>
      <c r="AB128" s="20">
        <v>14458.72</v>
      </c>
      <c r="AC128" s="21"/>
      <c r="AD128" s="22"/>
      <c r="AE128" s="20">
        <f>AB128*(1+AE127)</f>
        <v>18544.803205833803</v>
      </c>
      <c r="AF128" s="21"/>
      <c r="AG128" s="22"/>
      <c r="AH128" s="20">
        <f t="shared" ref="AH128" si="233">AE128*(1+AH127)</f>
        <v>28716.32850523488</v>
      </c>
      <c r="AI128" s="21"/>
      <c r="AJ128" s="22"/>
      <c r="AK128" s="20">
        <f t="shared" ref="AK128" si="234">AH128*(1+AK127)</f>
        <v>36600.912190298193</v>
      </c>
      <c r="AL128" s="21"/>
      <c r="AM128" s="22"/>
      <c r="AN128" s="20">
        <f t="shared" ref="AN128" si="235">AK128*(1+AN127)</f>
        <v>47183.477287837413</v>
      </c>
      <c r="AO128" s="21"/>
      <c r="AP128" s="22"/>
      <c r="AQ128" s="20">
        <f t="shared" ref="AQ128" si="236">AN128*(1+AQ127)</f>
        <v>62185.065064657319</v>
      </c>
      <c r="AR128" s="21"/>
      <c r="AS128" s="22"/>
      <c r="AT128" s="20">
        <f t="shared" ref="AT128" si="237">AQ128*(1+AT127)</f>
        <v>76664.81774918946</v>
      </c>
      <c r="AU128" s="21"/>
      <c r="AV128" s="22"/>
      <c r="AW128" s="20">
        <f t="shared" ref="AW128" si="238">AT128*(1+AW127)</f>
        <v>97953.237559164889</v>
      </c>
      <c r="AX128" s="21"/>
      <c r="AY128" s="22"/>
      <c r="AZ128" s="20">
        <f t="shared" ref="AZ128" si="239">AW128*(1+AZ127)</f>
        <v>119562.51723359997</v>
      </c>
      <c r="BA128" s="21"/>
      <c r="BB128" s="22"/>
      <c r="BC128" s="20">
        <f t="shared" ref="BC128" si="240">AZ128*(1+BC127)</f>
        <v>143959.80212975552</v>
      </c>
      <c r="BD128" s="21"/>
      <c r="BE128" s="22"/>
      <c r="BF128" s="20">
        <f t="shared" ref="BF128" si="241">BC128*(1+BF127)</f>
        <v>173335.83722106571</v>
      </c>
      <c r="BG128" s="21"/>
      <c r="BH128" s="22"/>
      <c r="BI128" s="20">
        <f t="shared" ref="BI128" si="242">BF128*(1+BI127)</f>
        <v>203204.00497059542</v>
      </c>
      <c r="BJ128" s="21"/>
      <c r="BK128" s="22"/>
      <c r="BL128" s="20">
        <f t="shared" ref="BL128" si="243">BI128*(1+BL127)</f>
        <v>238078.17846260066</v>
      </c>
      <c r="BM128" s="21"/>
      <c r="BN128" s="22"/>
      <c r="BO128" s="20">
        <f t="shared" ref="BO128" si="244">BL128*(1+BO127)</f>
        <v>274675.58832783852</v>
      </c>
      <c r="BP128" s="21"/>
      <c r="BQ128" s="22"/>
      <c r="BR128" s="20">
        <f t="shared" ref="BR128" si="245">BO128*(1+BR127)</f>
        <v>313224.11595759291</v>
      </c>
      <c r="BS128" s="21"/>
      <c r="BT128" s="22"/>
      <c r="BU128" s="20">
        <f t="shared" ref="BU128" si="246">BR128*(1+BU127)</f>
        <v>355179.91320182354</v>
      </c>
      <c r="BV128" s="21"/>
      <c r="BW128" s="22"/>
      <c r="BX128" s="20">
        <f t="shared" ref="BX128" si="247">BU128*(1+BX127)</f>
        <v>397824.53206679918</v>
      </c>
      <c r="BY128" s="21"/>
      <c r="BZ128" s="22"/>
      <c r="CA128" s="20">
        <f t="shared" ref="CA128" si="248">BX128*(1+CA127)</f>
        <v>442856.40077766334</v>
      </c>
      <c r="CB128" s="21"/>
      <c r="CC128" s="22"/>
      <c r="CD128" s="20">
        <f t="shared" ref="CD128" si="249">CA128*(1+CD127)</f>
        <v>488995.70027963183</v>
      </c>
      <c r="CE128" s="21"/>
      <c r="CF128" s="22"/>
      <c r="CG128" s="20">
        <f t="shared" ref="CG128" si="250">CD128*(1+CG127)</f>
        <v>535722.94155118172</v>
      </c>
      <c r="CH128" s="21"/>
      <c r="CI128" s="22"/>
      <c r="CJ128" s="20">
        <f t="shared" ref="CJ128" si="251">CG128*(1+CJ127)</f>
        <v>583604.43673463922</v>
      </c>
      <c r="CK128" s="21"/>
      <c r="CL128" s="22"/>
      <c r="CM128" s="20">
        <f t="shared" ref="CM128" si="252">CJ128*(1+CM127)</f>
        <v>631364.92504274251</v>
      </c>
      <c r="CN128" s="21"/>
      <c r="CO128" s="22"/>
      <c r="CP128" s="20">
        <f t="shared" ref="CP128" si="253">CM128*(1+CP127)</f>
        <v>679344.53154864488</v>
      </c>
      <c r="CQ128" s="21"/>
      <c r="CR128" s="22"/>
      <c r="CS128" s="20">
        <f t="shared" ref="CS128" si="254">CP128*(1+CS127)</f>
        <v>727087.99399548047</v>
      </c>
      <c r="CT128" s="21"/>
      <c r="CU128" s="22"/>
      <c r="CV128" s="20">
        <f t="shared" ref="CV128" si="255">CS128*(1+CV127)</f>
        <v>774154.84862470115</v>
      </c>
      <c r="CW128" s="21"/>
      <c r="CX128" s="22"/>
      <c r="CY128" s="20">
        <f t="shared" ref="CY128" si="256">CV128*(1+CY127)</f>
        <v>820663.42346306331</v>
      </c>
      <c r="CZ128" s="21"/>
      <c r="DA128" s="22"/>
      <c r="DB128" s="20">
        <f t="shared" ref="DB128" si="257">CY128*(1+DB127)</f>
        <v>866115.99084459676</v>
      </c>
      <c r="DC128" s="21"/>
      <c r="DD128" s="22"/>
      <c r="DE128" s="20">
        <f t="shared" ref="DE128" si="258">DB128*(1+DE127)</f>
        <v>910493.79247656453</v>
      </c>
      <c r="DF128" s="21"/>
      <c r="DG128" s="22"/>
      <c r="DH128" s="20">
        <f t="shared" ref="DH128" si="259">DE128*(1+DH127)</f>
        <v>953647.22103157802</v>
      </c>
      <c r="DI128" s="21"/>
      <c r="DJ128" s="22"/>
      <c r="DK128" s="20">
        <f t="shared" ref="DK128" si="260">DH128*(1+DK127)</f>
        <v>995369.6421585842</v>
      </c>
      <c r="DL128" s="21"/>
      <c r="DM128" s="22"/>
      <c r="DN128" s="20">
        <f t="shared" ref="DN128" si="261">DK128*(1+DN127)</f>
        <v>1035674.2084556696</v>
      </c>
      <c r="DO128" s="21"/>
      <c r="DP128" s="22"/>
      <c r="DQ128" s="20">
        <f t="shared" ref="DQ128" si="262">DN128*(1+DQ127)</f>
        <v>1074413.2322806588</v>
      </c>
      <c r="DR128" s="21"/>
      <c r="DS128" s="22"/>
      <c r="DT128" s="20">
        <f t="shared" ref="DT128" si="263">DQ128*(1+DT127)</f>
        <v>1111563.172674956</v>
      </c>
      <c r="DU128" s="21"/>
      <c r="DV128" s="22"/>
      <c r="DW128" s="20">
        <f t="shared" ref="DW128" si="264">DT128*(1+DW127)</f>
        <v>1147104.1359107594</v>
      </c>
      <c r="DX128" s="21"/>
      <c r="DY128" s="22"/>
      <c r="DZ128" s="20">
        <f t="shared" ref="DZ128" si="265">DW128*(1+DZ127)</f>
        <v>1180990.9297675188</v>
      </c>
      <c r="EA128" s="21"/>
      <c r="EB128" s="22"/>
      <c r="EC128" s="20">
        <f t="shared" ref="EC128" si="266">DZ128*(1+EC127)</f>
        <v>1213251.8323819591</v>
      </c>
      <c r="ED128" s="21"/>
      <c r="EE128" s="22"/>
      <c r="EF128" s="20">
        <f t="shared" ref="EF128" si="267">EC128*(1+EF127)</f>
        <v>1243883.1593590134</v>
      </c>
      <c r="EG128" s="21"/>
      <c r="EH128" s="22"/>
      <c r="EI128" s="20">
        <f t="shared" ref="EI128" si="268">EF128*(1+EI127)</f>
        <v>1272910.9706776314</v>
      </c>
      <c r="EJ128" s="21"/>
      <c r="EK128" s="22"/>
    </row>
    <row r="129" spans="1:141" s="4" customFormat="1" ht="15.75" hidden="1" customHeight="1" x14ac:dyDescent="0.25">
      <c r="A129" s="120" t="s">
        <v>4769</v>
      </c>
      <c r="B129" s="120"/>
      <c r="C129" s="120"/>
      <c r="D129" s="120"/>
      <c r="E129" s="120"/>
      <c r="F129" s="120"/>
      <c r="G129" s="76"/>
      <c r="H129" s="77"/>
      <c r="I129" s="78"/>
      <c r="J129" s="23"/>
      <c r="K129" s="23"/>
      <c r="L129" s="23"/>
      <c r="M129" s="23"/>
      <c r="N129" s="23"/>
      <c r="O129" s="23"/>
      <c r="P129" s="23"/>
      <c r="Q129" s="23"/>
      <c r="R129" s="23"/>
      <c r="S129" s="23"/>
      <c r="T129" s="23"/>
      <c r="U129" s="23"/>
      <c r="V129" s="23">
        <f>(100/S130*V130/100-1)</f>
        <v>-0.16601272534464473</v>
      </c>
      <c r="W129" s="23"/>
      <c r="X129" s="23"/>
      <c r="Y129" s="23">
        <f t="shared" ref="Y129" si="269">(100/V130*Y130/100-1)</f>
        <v>0.50136690190094702</v>
      </c>
      <c r="Z129" s="23"/>
      <c r="AA129" s="23"/>
      <c r="AB129" s="34">
        <f t="shared" ref="AB129" si="270">(100/Y130*AB130/100-1)</f>
        <v>-0.29651280965488025</v>
      </c>
      <c r="AC129" s="35"/>
      <c r="AD129" s="36"/>
      <c r="AE129" s="34">
        <f>IF((V129*1+Y129*2+AB129*3)/6-(V129*1+Y129*2+AB129*3)/6*$G$121&lt;0.05,0.05,(V129*1+Y129*2+AB129*3)/6-(V129*1+Y129*2+AB129*3)/6*$G$121)</f>
        <v>0.05</v>
      </c>
      <c r="AF129" s="35"/>
      <c r="AG129" s="36"/>
      <c r="AH129" s="34">
        <f t="shared" ref="AH129" si="271">IF((Y129*1+AB129*2+AE129*3)/6-(Y129*1+AB129*2+AE129*3)/6*$G$121&lt;0.05,0.05,(Y129*1+AB129*2+AE129*3)/6-(Y129*1+AB129*2+AE129*3)/6*$G$121)</f>
        <v>0.05</v>
      </c>
      <c r="AI129" s="35"/>
      <c r="AJ129" s="36"/>
      <c r="AK129" s="34">
        <f t="shared" ref="AK129" si="272">IF((AB129*1+AE129*2+AH129*3)/6-(AB129*1+AE129*2+AH129*3)/6*$G$121&lt;0.05,0.05,(AB129*1+AE129*2+AH129*3)/6-(AB129*1+AE129*2+AH129*3)/6*$G$121)</f>
        <v>0.05</v>
      </c>
      <c r="AL129" s="35"/>
      <c r="AM129" s="36"/>
      <c r="AN129" s="34">
        <f t="shared" ref="AN129" si="273">IF((AE129*1+AH129*2+AK129*3)/6-(AE129*1+AH129*2+AK129*3)/6*$G$121&lt;0.05,0.05,(AE129*1+AH129*2+AK129*3)/6-(AE129*1+AH129*2+AK129*3)/6*$G$121)</f>
        <v>0.05</v>
      </c>
      <c r="AO129" s="35"/>
      <c r="AP129" s="36"/>
      <c r="AQ129" s="34">
        <f t="shared" ref="AQ129" si="274">IF((AH129*1+AK129*2+AN129*3)/6-(AH129*1+AK129*2+AN129*3)/6*$G$121&lt;0.05,0.05,(AH129*1+AK129*2+AN129*3)/6-(AH129*1+AK129*2+AN129*3)/6*$G$121)</f>
        <v>0.05</v>
      </c>
      <c r="AR129" s="35"/>
      <c r="AS129" s="36"/>
      <c r="AT129" s="34">
        <f t="shared" ref="AT129" si="275">IF((AK129*1+AN129*2+AQ129*3)/6-(AK129*1+AN129*2+AQ129*3)/6*$G$121&lt;0.05,0.05,(AK129*1+AN129*2+AQ129*3)/6-(AK129*1+AN129*2+AQ129*3)/6*$G$121)</f>
        <v>0.05</v>
      </c>
      <c r="AU129" s="35"/>
      <c r="AV129" s="36"/>
      <c r="AW129" s="34">
        <f t="shared" ref="AW129" si="276">IF((AN129*1+AQ129*2+AT129*3)/6-(AN129*1+AQ129*2+AT129*3)/6*$G$121&lt;0.05,0.05,(AN129*1+AQ129*2+AT129*3)/6-(AN129*1+AQ129*2+AT129*3)/6*$G$121)</f>
        <v>0.05</v>
      </c>
      <c r="AX129" s="35"/>
      <c r="AY129" s="36"/>
      <c r="AZ129" s="34">
        <f t="shared" ref="AZ129" si="277">IF((AQ129*1+AT129*2+AW129*3)/6-(AQ129*1+AT129*2+AW129*3)/6*$G$121&lt;0.05,0.05,(AQ129*1+AT129*2+AW129*3)/6-(AQ129*1+AT129*2+AW129*3)/6*$G$121)</f>
        <v>0.05</v>
      </c>
      <c r="BA129" s="35"/>
      <c r="BB129" s="36"/>
      <c r="BC129" s="34">
        <f t="shared" ref="BC129" si="278">IF((AT129*1+AW129*2+AZ129*3)/6-(AT129*1+AW129*2+AZ129*3)/6*$G$121&lt;0.05,0.05,(AT129*1+AW129*2+AZ129*3)/6-(AT129*1+AW129*2+AZ129*3)/6*$G$121)</f>
        <v>0.05</v>
      </c>
      <c r="BD129" s="35"/>
      <c r="BE129" s="36"/>
      <c r="BF129" s="34">
        <f t="shared" ref="BF129" si="279">IF((AW129*1+AZ129*2+BC129*3)/6-(AW129*1+AZ129*2+BC129*3)/6*$G$121&lt;0.05,0.05,(AW129*1+AZ129*2+BC129*3)/6-(AW129*1+AZ129*2+BC129*3)/6*$G$121)</f>
        <v>0.05</v>
      </c>
      <c r="BG129" s="35"/>
      <c r="BH129" s="36"/>
      <c r="BI129" s="34">
        <f t="shared" ref="BI129" si="280">IF((AZ129*1+BC129*2+BF129*3)/6-(AZ129*1+BC129*2+BF129*3)/6*$G$121&lt;0.05,0.05,(AZ129*1+BC129*2+BF129*3)/6-(AZ129*1+BC129*2+BF129*3)/6*$G$121)</f>
        <v>0.05</v>
      </c>
      <c r="BJ129" s="35"/>
      <c r="BK129" s="36"/>
      <c r="BL129" s="34">
        <f t="shared" ref="BL129" si="281">IF((BC129*1+BF129*2+BI129*3)/6-(BC129*1+BF129*2+BI129*3)/6*$G$121&lt;0.05,0.05,(BC129*1+BF129*2+BI129*3)/6-(BC129*1+BF129*2+BI129*3)/6*$G$121)</f>
        <v>0.05</v>
      </c>
      <c r="BM129" s="35"/>
      <c r="BN129" s="36"/>
      <c r="BO129" s="34">
        <f t="shared" ref="BO129" si="282">IF((BF129*1+BI129*2+BL129*3)/6-(BF129*1+BI129*2+BL129*3)/6*$G$121&lt;0.05,0.05,(BF129*1+BI129*2+BL129*3)/6-(BF129*1+BI129*2+BL129*3)/6*$G$121)</f>
        <v>0.05</v>
      </c>
      <c r="BP129" s="35"/>
      <c r="BQ129" s="36"/>
      <c r="BR129" s="34">
        <f t="shared" ref="BR129" si="283">IF((BI129*1+BL129*2+BO129*3)/6-(BI129*1+BL129*2+BO129*3)/6*$G$121&lt;0.05,0.05,(BI129*1+BL129*2+BO129*3)/6-(BI129*1+BL129*2+BO129*3)/6*$G$121)</f>
        <v>0.05</v>
      </c>
      <c r="BS129" s="35"/>
      <c r="BT129" s="36"/>
      <c r="BU129" s="34">
        <f t="shared" ref="BU129" si="284">IF((BL129*1+BO129*2+BR129*3)/6-(BL129*1+BO129*2+BR129*3)/6*$G$121&lt;0.05,0.05,(BL129*1+BO129*2+BR129*3)/6-(BL129*1+BO129*2+BR129*3)/6*$G$121)</f>
        <v>0.05</v>
      </c>
      <c r="BV129" s="35"/>
      <c r="BW129" s="36"/>
      <c r="BX129" s="34">
        <f t="shared" ref="BX129" si="285">IF((BO129*1+BR129*2+BU129*3)/6-(BO129*1+BR129*2+BU129*3)/6*$G$121&lt;0.05,0.05,(BO129*1+BR129*2+BU129*3)/6-(BO129*1+BR129*2+BU129*3)/6*$G$121)</f>
        <v>0.05</v>
      </c>
      <c r="BY129" s="35"/>
      <c r="BZ129" s="36"/>
      <c r="CA129" s="34">
        <f t="shared" ref="CA129" si="286">IF((BR129*1+BU129*2+BX129*3)/6-(BR129*1+BU129*2+BX129*3)/6*$G$121&lt;0.05,0.05,(BR129*1+BU129*2+BX129*3)/6-(BR129*1+BU129*2+BX129*3)/6*$G$121)</f>
        <v>0.05</v>
      </c>
      <c r="CB129" s="35"/>
      <c r="CC129" s="36"/>
      <c r="CD129" s="34">
        <f t="shared" ref="CD129" si="287">IF((BU129*1+BX129*2+CA129*3)/6-(BU129*1+BX129*2+CA129*3)/6*$G$121&lt;0.05,0.05,(BU129*1+BX129*2+CA129*3)/6-(BU129*1+BX129*2+CA129*3)/6*$G$121)</f>
        <v>0.05</v>
      </c>
      <c r="CE129" s="35"/>
      <c r="CF129" s="36"/>
      <c r="CG129" s="34">
        <f t="shared" ref="CG129" si="288">IF((BX129*1+CA129*2+CD129*3)/6-(BX129*1+CA129*2+CD129*3)/6*$G$121&lt;0.05,0.05,(BX129*1+CA129*2+CD129*3)/6-(BX129*1+CA129*2+CD129*3)/6*$G$121)</f>
        <v>0.05</v>
      </c>
      <c r="CH129" s="35"/>
      <c r="CI129" s="36"/>
      <c r="CJ129" s="34">
        <f t="shared" ref="CJ129" si="289">IF((CA129*1+CD129*2+CG129*3)/6-(CA129*1+CD129*2+CG129*3)/6*$G$121&lt;0.05,0.05,(CA129*1+CD129*2+CG129*3)/6-(CA129*1+CD129*2+CG129*3)/6*$G$121)</f>
        <v>0.05</v>
      </c>
      <c r="CK129" s="35"/>
      <c r="CL129" s="36"/>
      <c r="CM129" s="34">
        <f t="shared" ref="CM129" si="290">IF((CD129*1+CG129*2+CJ129*3)/6-(CD129*1+CG129*2+CJ129*3)/6*$G$121&lt;0.05,0.05,(CD129*1+CG129*2+CJ129*3)/6-(CD129*1+CG129*2+CJ129*3)/6*$G$121)</f>
        <v>0.05</v>
      </c>
      <c r="CN129" s="35"/>
      <c r="CO129" s="36"/>
      <c r="CP129" s="34">
        <f t="shared" ref="CP129" si="291">IF((CG129*1+CJ129*2+CM129*3)/6-(CG129*1+CJ129*2+CM129*3)/6*$G$121&lt;0.05,0.05,(CG129*1+CJ129*2+CM129*3)/6-(CG129*1+CJ129*2+CM129*3)/6*$G$121)</f>
        <v>0.05</v>
      </c>
      <c r="CQ129" s="35"/>
      <c r="CR129" s="36"/>
      <c r="CS129" s="34">
        <f t="shared" ref="CS129" si="292">IF((CJ129*1+CM129*2+CP129*3)/6-(CJ129*1+CM129*2+CP129*3)/6*$G$121&lt;0.05,0.05,(CJ129*1+CM129*2+CP129*3)/6-(CJ129*1+CM129*2+CP129*3)/6*$G$121)</f>
        <v>0.05</v>
      </c>
      <c r="CT129" s="35"/>
      <c r="CU129" s="36"/>
      <c r="CV129" s="34">
        <f t="shared" ref="CV129" si="293">IF((CM129*1+CP129*2+CS129*3)/6-(CM129*1+CP129*2+CS129*3)/6*$G$121&lt;0.05,0.05,(CM129*1+CP129*2+CS129*3)/6-(CM129*1+CP129*2+CS129*3)/6*$G$121)</f>
        <v>0.05</v>
      </c>
      <c r="CW129" s="35"/>
      <c r="CX129" s="36"/>
      <c r="CY129" s="34">
        <f t="shared" ref="CY129" si="294">IF((CP129*1+CS129*2+CV129*3)/6-(CP129*1+CS129*2+CV129*3)/6*$G$121&lt;0.05,0.05,(CP129*1+CS129*2+CV129*3)/6-(CP129*1+CS129*2+CV129*3)/6*$G$121)</f>
        <v>0.05</v>
      </c>
      <c r="CZ129" s="35"/>
      <c r="DA129" s="36"/>
      <c r="DB129" s="34">
        <f t="shared" ref="DB129" si="295">IF((CS129*1+CV129*2+CY129*3)/6-(CS129*1+CV129*2+CY129*3)/6*$G$121&lt;0.05,0.05,(CS129*1+CV129*2+CY129*3)/6-(CS129*1+CV129*2+CY129*3)/6*$G$121)</f>
        <v>0.05</v>
      </c>
      <c r="DC129" s="35"/>
      <c r="DD129" s="36"/>
      <c r="DE129" s="34">
        <f t="shared" ref="DE129" si="296">IF((CV129*1+CY129*2+DB129*3)/6-(CV129*1+CY129*2+DB129*3)/6*$G$121&lt;0.05,0.05,(CV129*1+CY129*2+DB129*3)/6-(CV129*1+CY129*2+DB129*3)/6*$G$121)</f>
        <v>0.05</v>
      </c>
      <c r="DF129" s="35"/>
      <c r="DG129" s="36"/>
      <c r="DH129" s="34">
        <f t="shared" ref="DH129" si="297">IF((CY129*1+DB129*2+DE129*3)/6-(CY129*1+DB129*2+DE129*3)/6*$G$121&lt;0.05,0.05,(CY129*1+DB129*2+DE129*3)/6-(CY129*1+DB129*2+DE129*3)/6*$G$121)</f>
        <v>0.05</v>
      </c>
      <c r="DI129" s="35"/>
      <c r="DJ129" s="36"/>
      <c r="DK129" s="34">
        <f t="shared" ref="DK129" si="298">IF((DB129*1+DE129*2+DH129*3)/6-(DB129*1+DE129*2+DH129*3)/6*$G$121&lt;0.05,0.05,(DB129*1+DE129*2+DH129*3)/6-(DB129*1+DE129*2+DH129*3)/6*$G$121)</f>
        <v>0.05</v>
      </c>
      <c r="DL129" s="35"/>
      <c r="DM129" s="36"/>
      <c r="DN129" s="34">
        <f t="shared" ref="DN129" si="299">IF((DE129*1+DH129*2+DK129*3)/6-(DE129*1+DH129*2+DK129*3)/6*$G$121&lt;0.05,0.05,(DE129*1+DH129*2+DK129*3)/6-(DE129*1+DH129*2+DK129*3)/6*$G$121)</f>
        <v>0.05</v>
      </c>
      <c r="DO129" s="35"/>
      <c r="DP129" s="36"/>
      <c r="DQ129" s="34">
        <f t="shared" ref="DQ129" si="300">IF((DH129*1+DK129*2+DN129*3)/6-(DH129*1+DK129*2+DN129*3)/6*$G$121&lt;0.05,0.05,(DH129*1+DK129*2+DN129*3)/6-(DH129*1+DK129*2+DN129*3)/6*$G$121)</f>
        <v>0.05</v>
      </c>
      <c r="DR129" s="35"/>
      <c r="DS129" s="36"/>
      <c r="DT129" s="34">
        <f t="shared" ref="DT129" si="301">IF((DK129*1+DN129*2+DQ129*3)/6-(DK129*1+DN129*2+DQ129*3)/6*$G$121&lt;0.05,0.05,(DK129*1+DN129*2+DQ129*3)/6-(DK129*1+DN129*2+DQ129*3)/6*$G$121)</f>
        <v>0.05</v>
      </c>
      <c r="DU129" s="35"/>
      <c r="DV129" s="36"/>
      <c r="DW129" s="34">
        <f t="shared" ref="DW129" si="302">IF((DN129*1+DQ129*2+DT129*3)/6-(DN129*1+DQ129*2+DT129*3)/6*$G$121&lt;0.05,0.05,(DN129*1+DQ129*2+DT129*3)/6-(DN129*1+DQ129*2+DT129*3)/6*$G$121)</f>
        <v>0.05</v>
      </c>
      <c r="DX129" s="35"/>
      <c r="DY129" s="36"/>
      <c r="DZ129" s="34">
        <f t="shared" ref="DZ129" si="303">IF((DQ129*1+DT129*2+DW129*3)/6-(DQ129*1+DT129*2+DW129*3)/6*$G$121&lt;0.05,0.05,(DQ129*1+DT129*2+DW129*3)/6-(DQ129*1+DT129*2+DW129*3)/6*$G$121)</f>
        <v>0.05</v>
      </c>
      <c r="EA129" s="35"/>
      <c r="EB129" s="36"/>
      <c r="EC129" s="34">
        <f t="shared" ref="EC129" si="304">IF((DT129*1+DW129*2+DZ129*3)/6-(DT129*1+DW129*2+DZ129*3)/6*$G$121&lt;0.05,0.05,(DT129*1+DW129*2+DZ129*3)/6-(DT129*1+DW129*2+DZ129*3)/6*$G$121)</f>
        <v>0.05</v>
      </c>
      <c r="ED129" s="35"/>
      <c r="EE129" s="36"/>
      <c r="EF129" s="34">
        <f t="shared" ref="EF129" si="305">IF((DW129*1+DZ129*2+EC129*3)/6-(DW129*1+DZ129*2+EC129*3)/6*$G$121&lt;0.05,0.05,(DW129*1+DZ129*2+EC129*3)/6-(DW129*1+DZ129*2+EC129*3)/6*$G$121)</f>
        <v>0.05</v>
      </c>
      <c r="EG129" s="35"/>
      <c r="EH129" s="36"/>
      <c r="EI129" s="34">
        <f t="shared" ref="EI129" si="306">IF((DZ129*1+EC129*2+EF129*3)/6-(DZ129*1+EC129*2+EF129*3)/6*$G$121&lt;0.05,0.05,(DZ129*1+EC129*2+EF129*3)/6-(DZ129*1+EC129*2+EF129*3)/6*$G$121)</f>
        <v>0.05</v>
      </c>
      <c r="EJ129" s="35"/>
      <c r="EK129" s="36"/>
    </row>
    <row r="130" spans="1:141" s="4" customFormat="1" x14ac:dyDescent="0.25">
      <c r="A130" s="120" t="s">
        <v>5773</v>
      </c>
      <c r="B130" s="120"/>
      <c r="C130" s="120"/>
      <c r="D130" s="120"/>
      <c r="E130" s="120"/>
      <c r="F130" s="120"/>
      <c r="G130" s="76"/>
      <c r="H130" s="77"/>
      <c r="I130" s="78"/>
      <c r="J130" s="18">
        <v>126</v>
      </c>
      <c r="K130" s="18"/>
      <c r="L130" s="18"/>
      <c r="M130" s="18">
        <v>372</v>
      </c>
      <c r="N130" s="18"/>
      <c r="O130" s="18"/>
      <c r="P130" s="18">
        <v>710</v>
      </c>
      <c r="Q130" s="18"/>
      <c r="R130" s="18"/>
      <c r="S130" s="18">
        <v>3772</v>
      </c>
      <c r="T130" s="18"/>
      <c r="U130" s="18"/>
      <c r="V130" s="18">
        <v>3145.8</v>
      </c>
      <c r="W130" s="18"/>
      <c r="X130" s="18"/>
      <c r="Y130" s="18">
        <v>4723</v>
      </c>
      <c r="Z130" s="18"/>
      <c r="AA130" s="18"/>
      <c r="AB130" s="18">
        <v>3322.57</v>
      </c>
      <c r="AC130" s="18"/>
      <c r="AD130" s="18"/>
      <c r="AE130" s="20">
        <f>AB130*(1+AE129)</f>
        <v>3488.6985000000004</v>
      </c>
      <c r="AF130" s="21"/>
      <c r="AG130" s="22"/>
      <c r="AH130" s="20">
        <f>AE130*(1+AH129)</f>
        <v>3663.1334250000004</v>
      </c>
      <c r="AI130" s="21"/>
      <c r="AJ130" s="22"/>
      <c r="AK130" s="20">
        <f t="shared" ref="AK130" si="307">AH130*(1+AK129)</f>
        <v>3846.2900962500007</v>
      </c>
      <c r="AL130" s="21"/>
      <c r="AM130" s="22"/>
      <c r="AN130" s="20">
        <f t="shared" ref="AN130" si="308">AK130*(1+AN129)</f>
        <v>4038.6046010625009</v>
      </c>
      <c r="AO130" s="21"/>
      <c r="AP130" s="22"/>
      <c r="AQ130" s="20">
        <f t="shared" ref="AQ130" si="309">AN130*(1+AQ129)</f>
        <v>4240.5348311156258</v>
      </c>
      <c r="AR130" s="21"/>
      <c r="AS130" s="22"/>
      <c r="AT130" s="20">
        <f t="shared" ref="AT130" si="310">AQ130*(1+AT129)</f>
        <v>4452.5615726714077</v>
      </c>
      <c r="AU130" s="21"/>
      <c r="AV130" s="22"/>
      <c r="AW130" s="20">
        <f t="shared" ref="AW130" si="311">AT130*(1+AW129)</f>
        <v>4675.1896513049787</v>
      </c>
      <c r="AX130" s="21"/>
      <c r="AY130" s="22"/>
      <c r="AZ130" s="20">
        <f t="shared" ref="AZ130" si="312">AW130*(1+AZ129)</f>
        <v>4908.9491338702283</v>
      </c>
      <c r="BA130" s="21"/>
      <c r="BB130" s="22"/>
      <c r="BC130" s="20">
        <f t="shared" ref="BC130" si="313">AZ130*(1+BC129)</f>
        <v>5154.3965905637397</v>
      </c>
      <c r="BD130" s="21"/>
      <c r="BE130" s="22"/>
      <c r="BF130" s="20">
        <f t="shared" ref="BF130" si="314">BC130*(1+BF129)</f>
        <v>5412.1164200919266</v>
      </c>
      <c r="BG130" s="21"/>
      <c r="BH130" s="22"/>
      <c r="BI130" s="20">
        <f t="shared" ref="BI130" si="315">BF130*(1+BI129)</f>
        <v>5682.7222410965232</v>
      </c>
      <c r="BJ130" s="21"/>
      <c r="BK130" s="22"/>
      <c r="BL130" s="20">
        <f t="shared" ref="BL130" si="316">BI130*(1+BL129)</f>
        <v>5966.8583531513495</v>
      </c>
      <c r="BM130" s="21"/>
      <c r="BN130" s="22"/>
      <c r="BO130" s="20">
        <f t="shared" ref="BO130" si="317">BL130*(1+BO129)</f>
        <v>6265.2012708089169</v>
      </c>
      <c r="BP130" s="21"/>
      <c r="BQ130" s="22"/>
      <c r="BR130" s="20">
        <f t="shared" ref="BR130" si="318">BO130*(1+BR129)</f>
        <v>6578.4613343493629</v>
      </c>
      <c r="BS130" s="21"/>
      <c r="BT130" s="22"/>
      <c r="BU130" s="20">
        <f t="shared" ref="BU130" si="319">BR130*(1+BU129)</f>
        <v>6907.3844010668317</v>
      </c>
      <c r="BV130" s="21"/>
      <c r="BW130" s="22"/>
      <c r="BX130" s="20">
        <f t="shared" ref="BX130" si="320">BU130*(1+BX129)</f>
        <v>7252.7536211201732</v>
      </c>
      <c r="BY130" s="21"/>
      <c r="BZ130" s="22"/>
      <c r="CA130" s="20">
        <f t="shared" ref="CA130" si="321">BX130*(1+CA129)</f>
        <v>7615.3913021761819</v>
      </c>
      <c r="CB130" s="21"/>
      <c r="CC130" s="22"/>
      <c r="CD130" s="20">
        <f t="shared" ref="CD130" si="322">CA130*(1+CD129)</f>
        <v>7996.1608672849916</v>
      </c>
      <c r="CE130" s="21"/>
      <c r="CF130" s="22"/>
      <c r="CG130" s="20">
        <f t="shared" ref="CG130" si="323">CD130*(1+CG129)</f>
        <v>8395.9689106492424</v>
      </c>
      <c r="CH130" s="21"/>
      <c r="CI130" s="22"/>
      <c r="CJ130" s="20">
        <f t="shared" ref="CJ130" si="324">CG130*(1+CJ129)</f>
        <v>8815.7673561817046</v>
      </c>
      <c r="CK130" s="21"/>
      <c r="CL130" s="22"/>
      <c r="CM130" s="20">
        <f t="shared" ref="CM130" si="325">CJ130*(1+CM129)</f>
        <v>9256.5557239907903</v>
      </c>
      <c r="CN130" s="21"/>
      <c r="CO130" s="22"/>
      <c r="CP130" s="20">
        <f t="shared" ref="CP130" si="326">CM130*(1+CP129)</f>
        <v>9719.3835101903296</v>
      </c>
      <c r="CQ130" s="21"/>
      <c r="CR130" s="22"/>
      <c r="CS130" s="20">
        <f t="shared" ref="CS130" si="327">CP130*(1+CS129)</f>
        <v>10205.352685699847</v>
      </c>
      <c r="CT130" s="21"/>
      <c r="CU130" s="22"/>
      <c r="CV130" s="20">
        <f t="shared" ref="CV130" si="328">CS130*(1+CV129)</f>
        <v>10715.620319984841</v>
      </c>
      <c r="CW130" s="21"/>
      <c r="CX130" s="22"/>
      <c r="CY130" s="20">
        <f t="shared" ref="CY130" si="329">CV130*(1+CY129)</f>
        <v>11251.401335984083</v>
      </c>
      <c r="CZ130" s="21"/>
      <c r="DA130" s="22"/>
      <c r="DB130" s="20">
        <f t="shared" ref="DB130" si="330">CY130*(1+DB129)</f>
        <v>11813.971402783287</v>
      </c>
      <c r="DC130" s="21"/>
      <c r="DD130" s="22"/>
      <c r="DE130" s="20">
        <f t="shared" ref="DE130" si="331">DB130*(1+DE129)</f>
        <v>12404.669972922451</v>
      </c>
      <c r="DF130" s="21"/>
      <c r="DG130" s="22"/>
      <c r="DH130" s="20">
        <f t="shared" ref="DH130" si="332">DE130*(1+DH129)</f>
        <v>13024.903471568574</v>
      </c>
      <c r="DI130" s="21"/>
      <c r="DJ130" s="22"/>
      <c r="DK130" s="20">
        <f t="shared" ref="DK130" si="333">DH130*(1+DK129)</f>
        <v>13676.148645147003</v>
      </c>
      <c r="DL130" s="21"/>
      <c r="DM130" s="22"/>
      <c r="DN130" s="20">
        <f t="shared" ref="DN130" si="334">DK130*(1+DN129)</f>
        <v>14359.956077404353</v>
      </c>
      <c r="DO130" s="21"/>
      <c r="DP130" s="22"/>
      <c r="DQ130" s="20">
        <f t="shared" ref="DQ130" si="335">DN130*(1+DQ129)</f>
        <v>15077.95388127457</v>
      </c>
      <c r="DR130" s="21"/>
      <c r="DS130" s="22"/>
      <c r="DT130" s="20">
        <f t="shared" ref="DT130" si="336">DQ130*(1+DT129)</f>
        <v>15831.8515753383</v>
      </c>
      <c r="DU130" s="21"/>
      <c r="DV130" s="22"/>
      <c r="DW130" s="20">
        <f t="shared" ref="DW130" si="337">DT130*(1+DW129)</f>
        <v>16623.444154105215</v>
      </c>
      <c r="DX130" s="21"/>
      <c r="DY130" s="22"/>
      <c r="DZ130" s="20">
        <f t="shared" ref="DZ130" si="338">DW130*(1+DZ129)</f>
        <v>17454.616361810477</v>
      </c>
      <c r="EA130" s="21"/>
      <c r="EB130" s="22"/>
      <c r="EC130" s="20">
        <f t="shared" ref="EC130" si="339">DZ130*(1+EC129)</f>
        <v>18327.347179901</v>
      </c>
      <c r="ED130" s="21"/>
      <c r="EE130" s="22"/>
      <c r="EF130" s="20">
        <f t="shared" ref="EF130" si="340">EC130*(1+EF129)</f>
        <v>19243.714538896053</v>
      </c>
      <c r="EG130" s="21"/>
      <c r="EH130" s="22"/>
      <c r="EI130" s="20">
        <f t="shared" ref="EI130" si="341">EF130*(1+EI129)</f>
        <v>20205.900265840857</v>
      </c>
      <c r="EJ130" s="21"/>
      <c r="EK130" s="22"/>
    </row>
    <row r="131" spans="1:141" s="5" customFormat="1" ht="15" hidden="1" customHeight="1" x14ac:dyDescent="0.25">
      <c r="A131" s="46" t="s">
        <v>4770</v>
      </c>
      <c r="B131" s="46"/>
      <c r="C131" s="46"/>
      <c r="D131" s="46"/>
      <c r="E131" s="46"/>
      <c r="F131" s="46"/>
      <c r="G131" s="76"/>
      <c r="H131" s="77"/>
      <c r="I131" s="78"/>
      <c r="J131" s="17"/>
      <c r="K131" s="17"/>
      <c r="L131" s="17"/>
      <c r="M131" s="17">
        <f t="shared" ref="M131" si="342">(100/J132*M132/100-1)</f>
        <v>1.1389337641357029</v>
      </c>
      <c r="N131" s="17"/>
      <c r="O131" s="17"/>
      <c r="P131" s="17">
        <f t="shared" ref="P131" si="343">(100/M132*P132/100-1)</f>
        <v>0.42522658610271891</v>
      </c>
      <c r="Q131" s="17"/>
      <c r="R131" s="17"/>
      <c r="S131" s="17">
        <f t="shared" ref="S131" si="344">(100/P132*S132/100-1)</f>
        <v>0.63751987281399036</v>
      </c>
      <c r="T131" s="17"/>
      <c r="U131" s="17"/>
      <c r="V131" s="17">
        <f>(100/S132*V132/100-1)</f>
        <v>0.34529126213592209</v>
      </c>
      <c r="W131" s="17"/>
      <c r="X131" s="17"/>
      <c r="Y131" s="17">
        <f t="shared" ref="Y131" si="345">(100/V132*Y132/100-1)</f>
        <v>0.21790976557331732</v>
      </c>
      <c r="Z131" s="17"/>
      <c r="AA131" s="17"/>
      <c r="AB131" s="17">
        <f t="shared" ref="AB131" si="346">(100/Y132*AB132/100-1)</f>
        <v>1.1996073311355988</v>
      </c>
      <c r="AC131" s="17"/>
      <c r="AD131" s="17"/>
      <c r="AE131" s="28">
        <f>(P131+V131*1+Y131+AB131)/4-(P131+V131*1+Y131+AB131)/4*$G$121</f>
        <v>0.43760698898951145</v>
      </c>
      <c r="AF131" s="29"/>
      <c r="AG131" s="30"/>
      <c r="AH131" s="28">
        <f>(S131+Y131*1+AB131+AE131)/4-(S131+Y131*1+AB131+AE131)/4*$G$121</f>
        <v>0.4985287917024836</v>
      </c>
      <c r="AI131" s="29"/>
      <c r="AJ131" s="30"/>
      <c r="AK131" s="28">
        <f>(V131+AB131*1+AE131+AH131)/4-(V131+AB131*1+AE131+AH131)/4*$G$121</f>
        <v>0.4962068747927032</v>
      </c>
      <c r="AL131" s="29"/>
      <c r="AM131" s="30"/>
      <c r="AN131" s="28">
        <f>(Y131+AE131*1+AH131+AK131)/4-(Y131+AE131*1+AH131+AK131)/4*$G$121</f>
        <v>0.3300504842116031</v>
      </c>
      <c r="AO131" s="29"/>
      <c r="AP131" s="30"/>
      <c r="AQ131" s="28">
        <f>(AB131+AH131*1+AK131+AN131)/4-(AB131+AH131*1+AK131+AN131)/4*$G$121</f>
        <v>0.50487869636847782</v>
      </c>
      <c r="AR131" s="29"/>
      <c r="AS131" s="30"/>
      <c r="AT131" s="28">
        <f>(AE131+AK131*1+AN131+AQ131)/4-(AE131+AK131*1+AN131+AQ131)/4*$G$121</f>
        <v>0.35374860887245907</v>
      </c>
      <c r="AU131" s="29"/>
      <c r="AV131" s="30"/>
      <c r="AW131" s="28">
        <f>(AH131+AN131*1+AQ131+AT131)/4-(AH131+AN131*1+AQ131+AT131)/4*$G$121</f>
        <v>0.33744131623100471</v>
      </c>
      <c r="AX131" s="29"/>
      <c r="AY131" s="30"/>
      <c r="AZ131" s="28">
        <f>(AK131+AQ131*1+AT131+AW131)/4-(AK131+AQ131*1+AT131+AW131)/4*$G$121</f>
        <v>0.33845509925292899</v>
      </c>
      <c r="BA131" s="29"/>
      <c r="BB131" s="30"/>
      <c r="BC131" s="28">
        <f>(AN131+AT131*1+AW131+AZ131)/4-(AN131+AT131*1+AW131+AZ131)/4*$G$121</f>
        <v>0.27193910171359914</v>
      </c>
      <c r="BD131" s="29"/>
      <c r="BE131" s="30"/>
      <c r="BF131" s="28">
        <f>(AQ131+AW131*1+AZ131+BC131)/4-(AQ131+AW131*1+AZ131+BC131)/4*$G$121</f>
        <v>0.29054284271320208</v>
      </c>
      <c r="BG131" s="29"/>
      <c r="BH131" s="30"/>
      <c r="BI131" s="28">
        <f>(AT131+AZ131*1+BC131+BF131)/4-(AT131+AZ131*1+BC131+BF131)/4*$G$121</f>
        <v>0.25093713051043787</v>
      </c>
      <c r="BJ131" s="29"/>
      <c r="BK131" s="30"/>
      <c r="BL131" s="28">
        <f>(AW131+BC131*1+BF131+BI131)/4-(AW131+BC131*1+BF131+BI131)/4*$G$121</f>
        <v>0.23017207823364877</v>
      </c>
      <c r="BM131" s="29"/>
      <c r="BN131" s="30"/>
      <c r="BO131" s="28">
        <f>(AZ131+BF131*1+BI131+BL131)/4-(AZ131+BF131*1+BI131+BL131)/4*$G$121</f>
        <v>0.22202143014204356</v>
      </c>
      <c r="BP131" s="29"/>
      <c r="BQ131" s="30"/>
      <c r="BR131" s="28">
        <f>(BC131+BI131*1+BL131+BO131)/4-(BC131+BI131*1+BL131+BO131)/4*$G$121</f>
        <v>0.19501394811994585</v>
      </c>
      <c r="BS131" s="29"/>
      <c r="BT131" s="30"/>
      <c r="BU131" s="28">
        <f>(BF131+BL131*1+BO131+BR131)/4-(BF131+BL131*1+BO131+BR131)/4*$G$121</f>
        <v>0.18755005984176806</v>
      </c>
      <c r="BV131" s="29"/>
      <c r="BW131" s="30"/>
      <c r="BX131" s="28">
        <f>(BI131+BO131*1+BR131+BU131)/4-(BI131+BO131*1+BR131+BU131)/4*$G$121</f>
        <v>0.17110451372283908</v>
      </c>
      <c r="BY131" s="29"/>
      <c r="BZ131" s="30"/>
      <c r="CA131" s="28">
        <f>(BL131+BR131*1+BU131+BX131)/4-(BL131+BR131*1+BU131+BX131)/4*$G$121</f>
        <v>0.15676811998364035</v>
      </c>
      <c r="CB131" s="29"/>
      <c r="CC131" s="30"/>
      <c r="CD131" s="28">
        <f>(BO131+BU131*1+BX131+CA131)/4-(BO131+BU131*1+BX131+CA131)/4*$G$121</f>
        <v>0.14748882473805822</v>
      </c>
      <c r="CE131" s="29"/>
      <c r="CF131" s="30"/>
      <c r="CG131" s="28">
        <f>(BR131+BX131*1+CA131+CD131)/4-(BR131+BX131*1+CA131+CD131)/4*$G$121</f>
        <v>0.13407508131289672</v>
      </c>
      <c r="CH131" s="29"/>
      <c r="CI131" s="30"/>
      <c r="CJ131" s="28">
        <f>(BU131+CA131*1+CD131+CG131)/4-(BU131+CA131*1+CD131+CG131)/4*$G$121</f>
        <v>0.12517641717527267</v>
      </c>
      <c r="CK131" s="29"/>
      <c r="CL131" s="30"/>
      <c r="CM131" s="28">
        <f>(BX131+CD131*1+CG131+CJ131)/4-(BX131+CD131*1+CG131+CJ131)/4*$G$121</f>
        <v>0.11556896738981334</v>
      </c>
      <c r="CN131" s="29"/>
      <c r="CO131" s="30"/>
      <c r="CP131" s="28">
        <f>(CA131+CG131*1+CJ131+CM131)/4-(CA131+CG131*1+CJ131+CM131)/4*$G$121</f>
        <v>0.10631771717232461</v>
      </c>
      <c r="CQ131" s="29"/>
      <c r="CR131" s="30"/>
      <c r="CS131" s="28">
        <f>(CD131+CJ131*1+CM131+CP131)/4-(CD131+CJ131*1+CM131+CP131)/4*$G$121</f>
        <v>9.8910385295093772E-2</v>
      </c>
      <c r="CT131" s="29"/>
      <c r="CU131" s="30"/>
      <c r="CV131" s="28">
        <f>(CG131+CM131*1+CP131+CS131)/4-(CG131+CM131*1+CP131+CS131)/4*$G$121</f>
        <v>9.0974430234025697E-2</v>
      </c>
      <c r="CW131" s="29"/>
      <c r="CX131" s="30"/>
      <c r="CY131" s="28">
        <f>(CJ131+CP131*1+CS131+CV131)/4-(CJ131+CP131*1+CS131+CV131)/4*$G$121</f>
        <v>8.4275789975343338E-2</v>
      </c>
      <c r="CZ131" s="29"/>
      <c r="DA131" s="30"/>
      <c r="DB131" s="28">
        <f>(CM131+CS131*1+CV131+CY131)/4-(CM131+CS131*1+CV131+CY131)/4*$G$121</f>
        <v>7.7945914578855233E-2</v>
      </c>
      <c r="DC131" s="29"/>
      <c r="DD131" s="30"/>
      <c r="DE131" s="28">
        <f>(CP131+CV131*1+CY131+DB131)/4-(CP131+CV131*1+CY131+DB131)/4*$G$121</f>
        <v>7.190277039210978E-2</v>
      </c>
      <c r="DF131" s="29"/>
      <c r="DG131" s="30"/>
      <c r="DH131" s="28">
        <f>(CS131+CY131*1+DB131+DE131)/4-(CS131+CY131*1+DB131+DE131)/4*$G$121</f>
        <v>6.6606972048280436E-2</v>
      </c>
      <c r="DI131" s="29"/>
      <c r="DJ131" s="30"/>
      <c r="DK131" s="28">
        <f>(CV131+DB131*1+DE131+DH131)/4-(CV131+DB131*1+DE131+DH131)/4*$G$121</f>
        <v>6.1486017450654226E-2</v>
      </c>
      <c r="DL131" s="29"/>
      <c r="DM131" s="30"/>
      <c r="DN131" s="28">
        <f>(CY131+DE131*1+DH131+DK131)/4-(CY131+DE131*1+DH131+DK131)/4*$G$121</f>
        <v>5.6854309973277561E-2</v>
      </c>
      <c r="DO131" s="29"/>
      <c r="DP131" s="30"/>
      <c r="DQ131" s="28">
        <f>(DB131+DH131*1+DK131+DN131)/4-(DB131+DH131*1+DK131+DN131)/4*$G$121</f>
        <v>5.2578642810213495E-2</v>
      </c>
      <c r="DR131" s="29"/>
      <c r="DS131" s="30"/>
      <c r="DT131" s="28">
        <f>(DE131+DK131*1+DN131+DQ131)/4-(DE131+DK131*1+DN131+DQ131)/4*$G$121</f>
        <v>4.8564348125251011E-2</v>
      </c>
      <c r="DU131" s="29"/>
      <c r="DV131" s="30"/>
      <c r="DW131" s="28">
        <f>(DH131+DN131*1+DQ131+DT131)/4-(DH131+DN131*1+DQ131+DT131)/4*$G$121</f>
        <v>4.4920854591404505E-2</v>
      </c>
      <c r="DX131" s="29"/>
      <c r="DY131" s="30"/>
      <c r="DZ131" s="28">
        <f>(DK131+DQ131*1+DT131+DW131)/4-(DK131+DQ131*1+DT131+DW131)/4*$G$121</f>
        <v>4.1509972595504652E-2</v>
      </c>
      <c r="EA131" s="29"/>
      <c r="EB131" s="30"/>
      <c r="EC131" s="28">
        <f>(DN131+DT131*1+DW131+DZ131)/4-(DN131+DT131*1+DW131+DZ131)/4*$G$121</f>
        <v>3.8369897057087543E-2</v>
      </c>
      <c r="ED131" s="29"/>
      <c r="EE131" s="30"/>
      <c r="EF131" s="28">
        <f>(DQ131+DW131*1+DZ131+EC131)/4-(DQ131+DW131*1+DZ131+EC131)/4*$G$121</f>
        <v>3.5475873410842039E-2</v>
      </c>
      <c r="EG131" s="29"/>
      <c r="EH131" s="30"/>
      <c r="EI131" s="28">
        <f>(DT131+DZ131*1+EC131+EF131)/4-(DT131+DZ131*1+EC131+EF131)/4*$G$121</f>
        <v>3.278401823773705E-2</v>
      </c>
      <c r="EJ131" s="29"/>
      <c r="EK131" s="30"/>
    </row>
    <row r="132" spans="1:141" s="5" customFormat="1" hidden="1" x14ac:dyDescent="0.25">
      <c r="A132" s="46" t="s">
        <v>3847</v>
      </c>
      <c r="B132" s="46"/>
      <c r="C132" s="46"/>
      <c r="D132" s="46"/>
      <c r="E132" s="46"/>
      <c r="F132" s="46"/>
      <c r="G132" s="76"/>
      <c r="H132" s="77"/>
      <c r="I132" s="78"/>
      <c r="J132" s="24">
        <f t="shared" ref="J132" si="347">J128-J130</f>
        <v>619</v>
      </c>
      <c r="K132" s="24"/>
      <c r="L132" s="24"/>
      <c r="M132" s="24">
        <f>M128-M130</f>
        <v>1324</v>
      </c>
      <c r="N132" s="24"/>
      <c r="O132" s="24"/>
      <c r="P132" s="24">
        <f t="shared" ref="P132" si="348">P128-P130</f>
        <v>1887</v>
      </c>
      <c r="Q132" s="24"/>
      <c r="R132" s="24"/>
      <c r="S132" s="24">
        <f>S128-S130</f>
        <v>3090</v>
      </c>
      <c r="T132" s="24"/>
      <c r="U132" s="24"/>
      <c r="V132" s="24">
        <f>V128-V130</f>
        <v>4156.95</v>
      </c>
      <c r="W132" s="24"/>
      <c r="X132" s="24"/>
      <c r="Y132" s="24">
        <f>Y128-Y130</f>
        <v>5062.7900000000009</v>
      </c>
      <c r="Z132" s="24"/>
      <c r="AA132" s="24"/>
      <c r="AB132" s="24">
        <f>AB128-AB130</f>
        <v>11136.15</v>
      </c>
      <c r="AC132" s="24"/>
      <c r="AD132" s="24"/>
      <c r="AE132" s="31">
        <f t="shared" ref="AE132" si="349">AB132*(1+AE131)</f>
        <v>16009.407070435545</v>
      </c>
      <c r="AF132" s="32"/>
      <c r="AG132" s="33"/>
      <c r="AH132" s="31">
        <f t="shared" ref="AH132" si="350">AE132*(1+AH131)</f>
        <v>23990.557433132977</v>
      </c>
      <c r="AI132" s="32"/>
      <c r="AJ132" s="33"/>
      <c r="AK132" s="31">
        <f t="shared" ref="AK132" si="351">AH132*(1+AK131)</f>
        <v>35894.836961562745</v>
      </c>
      <c r="AL132" s="32"/>
      <c r="AM132" s="33"/>
      <c r="AN132" s="31">
        <f t="shared" ref="AN132" si="352">AK132*(1+AN131)</f>
        <v>47741.945281423083</v>
      </c>
      <c r="AO132" s="32"/>
      <c r="AP132" s="33"/>
      <c r="AQ132" s="31">
        <f t="shared" ref="AQ132" si="353">AN132*(1+AQ131)</f>
        <v>71845.836377203159</v>
      </c>
      <c r="AR132" s="32"/>
      <c r="AS132" s="33"/>
      <c r="AT132" s="31">
        <f t="shared" ref="AT132" si="354">AQ132*(1+AT131)</f>
        <v>97261.201048917093</v>
      </c>
      <c r="AU132" s="32"/>
      <c r="AV132" s="33"/>
      <c r="AW132" s="31">
        <f t="shared" ref="AW132" si="355">AT132*(1+AW131)</f>
        <v>130081.14874907205</v>
      </c>
      <c r="AX132" s="32"/>
      <c r="AY132" s="33"/>
      <c r="AZ132" s="31">
        <f t="shared" ref="AZ132" si="356">AW132*(1+AZ131)</f>
        <v>174107.77685987423</v>
      </c>
      <c r="BA132" s="32"/>
      <c r="BB132" s="33"/>
      <c r="BC132" s="31">
        <f t="shared" ref="BC132" si="357">AZ132*(1+BC131)</f>
        <v>221454.48930050016</v>
      </c>
      <c r="BD132" s="32"/>
      <c r="BE132" s="33"/>
      <c r="BF132" s="31">
        <f t="shared" ref="BF132" si="358">BC132*(1+BF131)</f>
        <v>285796.50615346793</v>
      </c>
      <c r="BG132" s="32"/>
      <c r="BH132" s="33"/>
      <c r="BI132" s="31">
        <f t="shared" ref="BI132" si="359">BF132*(1+BI131)</f>
        <v>357513.46131752792</v>
      </c>
      <c r="BJ132" s="32"/>
      <c r="BK132" s="33"/>
      <c r="BL132" s="31">
        <f t="shared" ref="BL132" si="360">BI132*(1+BL131)</f>
        <v>439803.07770548848</v>
      </c>
      <c r="BM132" s="32"/>
      <c r="BN132" s="33"/>
      <c r="BO132" s="31">
        <f t="shared" ref="BO132" si="361">BL132*(1+BO131)</f>
        <v>537448.78599853336</v>
      </c>
      <c r="BP132" s="32"/>
      <c r="BQ132" s="33"/>
      <c r="BR132" s="31">
        <f t="shared" ref="BR132" si="362">BO132*(1+BR131)</f>
        <v>642258.79566837917</v>
      </c>
      <c r="BS132" s="32"/>
      <c r="BT132" s="33"/>
      <c r="BU132" s="31">
        <f t="shared" ref="BU132" si="363">BR132*(1+BU131)</f>
        <v>762714.47122988559</v>
      </c>
      <c r="BV132" s="32"/>
      <c r="BW132" s="33"/>
      <c r="BX132" s="31">
        <f t="shared" ref="BX132" si="364">BU132*(1+BX131)</f>
        <v>893218.35993904748</v>
      </c>
      <c r="BY132" s="32"/>
      <c r="BZ132" s="33"/>
      <c r="CA132" s="31">
        <f t="shared" ref="CA132" si="365">BX132*(1+CA131)</f>
        <v>1033246.5229615625</v>
      </c>
      <c r="CB132" s="32"/>
      <c r="CC132" s="33"/>
      <c r="CD132" s="31">
        <f t="shared" ref="CD132" si="366">CA132*(1+CD131)</f>
        <v>1185638.8382978484</v>
      </c>
      <c r="CE132" s="32"/>
      <c r="CF132" s="33"/>
      <c r="CG132" s="31">
        <f t="shared" ref="CG132" si="367">CD132*(1+CG131)</f>
        <v>1344603.4619503608</v>
      </c>
      <c r="CH132" s="32"/>
      <c r="CI132" s="33"/>
      <c r="CJ132" s="31">
        <f t="shared" ref="CJ132" si="368">CG132*(1+CJ131)</f>
        <v>1512916.1058387752</v>
      </c>
      <c r="CK132" s="32"/>
      <c r="CL132" s="33"/>
      <c r="CM132" s="31">
        <f t="shared" ref="CM132" si="369">CJ132*(1+CM131)</f>
        <v>1687762.2579379799</v>
      </c>
      <c r="CN132" s="32"/>
      <c r="CO132" s="33"/>
      <c r="CP132" s="31">
        <f t="shared" ref="CP132" si="370">CM132*(1+CP131)</f>
        <v>1867201.288331554</v>
      </c>
      <c r="CQ132" s="32"/>
      <c r="CR132" s="33"/>
      <c r="CS132" s="31">
        <f t="shared" ref="CS132" si="371">CP132*(1+CS131)</f>
        <v>2051886.8871839233</v>
      </c>
      <c r="CT132" s="32"/>
      <c r="CU132" s="33"/>
      <c r="CV132" s="31">
        <f t="shared" ref="CV132" si="372">CS132*(1+CV131)</f>
        <v>2238556.1276501492</v>
      </c>
      <c r="CW132" s="32"/>
      <c r="CX132" s="33"/>
      <c r="CY132" s="31">
        <f t="shared" ref="CY132" si="373">CV132*(1+CY131)</f>
        <v>2427212.213712011</v>
      </c>
      <c r="CZ132" s="32"/>
      <c r="DA132" s="33"/>
      <c r="DB132" s="31">
        <f t="shared" ref="DB132" si="374">CY132*(1+DB131)</f>
        <v>2616403.4895867617</v>
      </c>
      <c r="DC132" s="32"/>
      <c r="DD132" s="33"/>
      <c r="DE132" s="31">
        <f t="shared" ref="DE132" si="375">DB132*(1+DE131)</f>
        <v>2804530.1489516334</v>
      </c>
      <c r="DF132" s="32"/>
      <c r="DG132" s="33"/>
      <c r="DH132" s="31">
        <f t="shared" ref="DH132" si="376">DE132*(1+DH131)</f>
        <v>2991331.4101914149</v>
      </c>
      <c r="DI132" s="32"/>
      <c r="DJ132" s="33"/>
      <c r="DK132" s="31">
        <f t="shared" ref="DK132" si="377">DH132*(1+DK131)</f>
        <v>3175256.4654791341</v>
      </c>
      <c r="DL132" s="32"/>
      <c r="DM132" s="33"/>
      <c r="DN132" s="31">
        <f t="shared" ref="DN132" si="378">DK132*(1+DN131)</f>
        <v>3355783.4808121389</v>
      </c>
      <c r="DO132" s="32"/>
      <c r="DP132" s="33"/>
      <c r="DQ132" s="31">
        <f t="shared" ref="DQ132" si="379">DN132*(1+DQ131)</f>
        <v>3532226.0217981753</v>
      </c>
      <c r="DR132" s="32"/>
      <c r="DS132" s="33"/>
      <c r="DT132" s="31">
        <f t="shared" ref="DT132" si="380">DQ132*(1+DT131)</f>
        <v>3703766.2759778528</v>
      </c>
      <c r="DU132" s="32"/>
      <c r="DV132" s="33"/>
      <c r="DW132" s="31">
        <f t="shared" ref="DW132" si="381">DT132*(1+DW131)</f>
        <v>3870142.6223016018</v>
      </c>
      <c r="DX132" s="32"/>
      <c r="DY132" s="33"/>
      <c r="DZ132" s="31">
        <f t="shared" ref="DZ132" si="382">DW132*(1+DZ131)</f>
        <v>4030792.1364940354</v>
      </c>
      <c r="EA132" s="32"/>
      <c r="EB132" s="33"/>
      <c r="EC132" s="31">
        <f t="shared" ref="EC132" si="383">DZ132*(1+EC131)</f>
        <v>4185453.2158298297</v>
      </c>
      <c r="ED132" s="32"/>
      <c r="EE132" s="33"/>
      <c r="EF132" s="31">
        <f t="shared" ref="EF132" si="384">EC132*(1+EF131)</f>
        <v>4333935.8242816105</v>
      </c>
      <c r="EG132" s="32"/>
      <c r="EH132" s="33"/>
      <c r="EI132" s="31">
        <f t="shared" ref="EI132" si="385">EF132*(1+EI131)</f>
        <v>4476019.6553860409</v>
      </c>
      <c r="EJ132" s="32"/>
      <c r="EK132" s="33"/>
    </row>
    <row r="133" spans="1:141" s="5" customFormat="1" ht="15" hidden="1" customHeight="1" x14ac:dyDescent="0.25">
      <c r="A133" s="46" t="s">
        <v>4771</v>
      </c>
      <c r="B133" s="46"/>
      <c r="C133" s="46"/>
      <c r="D133" s="46"/>
      <c r="E133" s="46"/>
      <c r="F133" s="46"/>
      <c r="G133" s="76"/>
      <c r="H133" s="77"/>
      <c r="I133" s="78"/>
      <c r="J133" s="17"/>
      <c r="K133" s="17"/>
      <c r="L133" s="17"/>
      <c r="M133" s="17">
        <f t="shared" ref="M133" si="386">(100/J134*M134/100-1)</f>
        <v>1.335</v>
      </c>
      <c r="N133" s="17"/>
      <c r="O133" s="17"/>
      <c r="P133" s="17">
        <f t="shared" ref="P133" si="387">(100/M134*P134/100-1)</f>
        <v>0.54246966452533907</v>
      </c>
      <c r="Q133" s="17"/>
      <c r="R133" s="17"/>
      <c r="S133" s="17">
        <f t="shared" ref="S133" si="388">(100/P134*S134/100-1)</f>
        <v>1.1698287829708471</v>
      </c>
      <c r="T133" s="17"/>
      <c r="U133" s="17"/>
      <c r="V133" s="17">
        <f>(100/S134*V134/100-1)</f>
        <v>-0.39795265515035183</v>
      </c>
      <c r="W133" s="17"/>
      <c r="X133" s="17"/>
      <c r="Y133" s="17">
        <f t="shared" ref="Y133" si="389">(100/V134*Y134/100-1)</f>
        <v>1.0768685795253274</v>
      </c>
      <c r="Z133" s="17"/>
      <c r="AA133" s="17"/>
      <c r="AB133" s="17">
        <f t="shared" ref="AB133" si="390">(100/Y134*AB134/100-1)</f>
        <v>0.49104553982602761</v>
      </c>
      <c r="AC133" s="17"/>
      <c r="AD133" s="17"/>
      <c r="AE133" s="28">
        <f>(P133+V133*1+Y133+AB133)/4-(P133+V133*1+Y133+AB133)/4*$G$121</f>
        <v>0.34248622574526844</v>
      </c>
      <c r="AF133" s="29"/>
      <c r="AG133" s="30"/>
      <c r="AH133" s="28">
        <f>(S133+Y133*1+AB133+AE133)/4-(S133+Y133*1+AB133+AE133)/4*$G$121</f>
        <v>0.61604582561349408</v>
      </c>
      <c r="AI133" s="29"/>
      <c r="AJ133" s="30"/>
      <c r="AK133" s="28">
        <f>(V133+AB133*1+AE133+AH133)/4-(V133+AB133*1+AE133+AH133)/4*$G$121</f>
        <v>0.21032498720688766</v>
      </c>
      <c r="AL133" s="29"/>
      <c r="AM133" s="30"/>
      <c r="AN133" s="28">
        <f>(Y133+AE133*1+AH133+AK133)/4-(Y133+AE133*1+AH133+AK133)/4*$G$121</f>
        <v>0.44914512361819553</v>
      </c>
      <c r="AO133" s="29"/>
      <c r="AP133" s="30"/>
      <c r="AQ133" s="28">
        <f>(AB133+AH133*1+AK133+AN133)/4-(AB133+AH133*1+AK133+AN133)/4*$G$121</f>
        <v>0.35331229525292102</v>
      </c>
      <c r="AR133" s="29"/>
      <c r="AS133" s="30"/>
      <c r="AT133" s="28">
        <f>(AE133+AK133*1+AN133+AQ133)/4-(AE133+AK133*1+AN133+AQ133)/4*$G$121</f>
        <v>0.27105372636465452</v>
      </c>
      <c r="AU133" s="29"/>
      <c r="AV133" s="30"/>
      <c r="AW133" s="28">
        <f>(AH133+AN133*1+AQ133+AT133)/4-(AH133+AN133*1+AQ133+AT133)/4*$G$121</f>
        <v>0.337911394169853</v>
      </c>
      <c r="AX133" s="29"/>
      <c r="AY133" s="30"/>
      <c r="AZ133" s="28">
        <f>(AK133+AQ133*1+AT133+AW133)/4-(AK133+AQ133*1+AT133+AW133)/4*$G$121</f>
        <v>0.23452048059886327</v>
      </c>
      <c r="BA133" s="29"/>
      <c r="BB133" s="30"/>
      <c r="BC133" s="28">
        <f>(AN133+AT133*1+AW133+AZ133)/4-(AN133+AT133*1+AW133+AZ133)/4*$G$121</f>
        <v>0.25852614495031323</v>
      </c>
      <c r="BD133" s="29"/>
      <c r="BE133" s="30"/>
      <c r="BF133" s="28">
        <f>(AQ133+AW133*1+AZ133+BC133)/4-(AQ133+AW133*1+AZ133+BC133)/4*$G$121</f>
        <v>0.2368540629943901</v>
      </c>
      <c r="BG133" s="29"/>
      <c r="BH133" s="30"/>
      <c r="BI133" s="28">
        <f>(AT133+AZ133*1+BC133+BF133)/4-(AT133+AZ133*1+BC133+BF133)/4*$G$121</f>
        <v>0.20019088298164425</v>
      </c>
      <c r="BJ133" s="29"/>
      <c r="BK133" s="30"/>
      <c r="BL133" s="28">
        <f>(AW133+BC133*1+BF133+BI133)/4-(AW133+BC133*1+BF133+BI133)/4*$G$121</f>
        <v>0.20669649701924012</v>
      </c>
      <c r="BM133" s="29"/>
      <c r="BN133" s="30"/>
      <c r="BO133" s="28">
        <f>(AZ133+BF133*1+BI133+BL133)/4-(AZ133+BF133*1+BI133+BL133)/4*$G$121</f>
        <v>0.17565238471882755</v>
      </c>
      <c r="BP133" s="29"/>
      <c r="BQ133" s="30"/>
      <c r="BR133" s="28">
        <f>(BC133+BI133*1+BL133+BO133)/4-(BC133+BI133*1+BL133+BO133)/4*$G$121</f>
        <v>0.168213181934005</v>
      </c>
      <c r="BS133" s="29"/>
      <c r="BT133" s="30"/>
      <c r="BU133" s="28">
        <f>(BF133+BL133*1+BO133+BR133)/4-(BF133+BL133*1+BO133+BR133)/4*$G$121</f>
        <v>0.15748322533329256</v>
      </c>
      <c r="BV133" s="29"/>
      <c r="BW133" s="30"/>
      <c r="BX133" s="28">
        <f>(BI133+BO133*1+BR133+BU133)/4-(BI133+BO133*1+BR133+BU133)/4*$G$121</f>
        <v>0.14030793499355387</v>
      </c>
      <c r="BY133" s="29"/>
      <c r="BZ133" s="30"/>
      <c r="CA133" s="28">
        <f>(BL133+BR133*1+BU133+BX133)/4-(BL133+BR133*1+BU133+BX133)/4*$G$121</f>
        <v>0.1345401678560183</v>
      </c>
      <c r="CB133" s="29"/>
      <c r="CC133" s="30"/>
      <c r="CD133" s="28">
        <f>(BO133+BU133*1+BX133+CA133)/4-(BO133+BU133*1+BX133+CA133)/4*$G$121</f>
        <v>0.12159674258033845</v>
      </c>
      <c r="CE133" s="29"/>
      <c r="CF133" s="30"/>
      <c r="CG133" s="28">
        <f>(BR133+BX133*1+CA133+CD133)/4-(BR133+BX133*1+CA133+CD133)/4*$G$121</f>
        <v>0.11293160547278314</v>
      </c>
      <c r="CH133" s="29"/>
      <c r="CI133" s="30"/>
      <c r="CJ133" s="28">
        <f>(BU133+CA133*1+CD133+CG133)/4-(BU133+CA133*1+CD133+CG133)/4*$G$121</f>
        <v>0.10531034824848648</v>
      </c>
      <c r="CK133" s="29"/>
      <c r="CL133" s="30"/>
      <c r="CM133" s="28">
        <f>(BX133+CD133*1+CG133+CJ133)/4-(BX133+CD133*1+CG133+CJ133)/4*$G$121</f>
        <v>9.6029326259032405E-2</v>
      </c>
      <c r="CN133" s="29"/>
      <c r="CO133" s="30"/>
      <c r="CP133" s="28">
        <f>(CA133+CG133*1+CJ133+CM133)/4-(CA133+CG133*1+CJ133+CM133)/4*$G$121</f>
        <v>8.9762289567264064E-2</v>
      </c>
      <c r="CQ133" s="29"/>
      <c r="CR133" s="30"/>
      <c r="CS133" s="28">
        <f>(CD133+CJ133*1+CM133+CP133)/4-(CD133+CJ133*1+CM133+CP133)/4*$G$121</f>
        <v>8.2539741331024291E-2</v>
      </c>
      <c r="CT133" s="29"/>
      <c r="CU133" s="30"/>
      <c r="CV133" s="28">
        <f>(CG133+CM133*1+CP133+CS133)/4-(CG133+CM133*1+CP133+CS133)/4*$G$121</f>
        <v>7.6252592526020763E-2</v>
      </c>
      <c r="CW133" s="29"/>
      <c r="CX133" s="30"/>
      <c r="CY133" s="28">
        <f>(CJ133+CP133*1+CS133+CV133)/4-(CJ133+CP133*1+CS133+CV133)/4*$G$121</f>
        <v>7.0772994334559122E-2</v>
      </c>
      <c r="CZ133" s="29"/>
      <c r="DA133" s="30"/>
      <c r="DB133" s="28">
        <f>(CM133+CS133*1+CV133+CY133)/4-(CM133+CS133*1+CV133+CY133)/4*$G$121</f>
        <v>6.5118930890127311E-2</v>
      </c>
      <c r="DC133" s="29"/>
      <c r="DD133" s="30"/>
      <c r="DE133" s="28">
        <f>(CP133+CV133*1+CY133+DB133)/4-(CP133+CV133*1+CY133+DB133)/4*$G$121</f>
        <v>6.0381361463594255E-2</v>
      </c>
      <c r="DF133" s="29"/>
      <c r="DG133" s="30"/>
      <c r="DH133" s="28">
        <f>(CS133+CY133*1+DB133+DE133)/4-(CS133+CY133*1+DB133+DE133)/4*$G$121</f>
        <v>5.5762605603860996E-2</v>
      </c>
      <c r="DI133" s="29"/>
      <c r="DJ133" s="30"/>
      <c r="DK133" s="28">
        <f>(CV133+DB133*1+DE133+DH133)/4-(CV133+DB133*1+DE133+DH133)/4*$G$121</f>
        <v>5.1503098096720656E-2</v>
      </c>
      <c r="DL133" s="29"/>
      <c r="DM133" s="30"/>
      <c r="DN133" s="28">
        <f>(CY133+DE133*1+DH133+DK133)/4-(CY133+DE133*1+DH133+DK133)/4*$G$121</f>
        <v>4.7684011899747004E-2</v>
      </c>
      <c r="DO133" s="29"/>
      <c r="DP133" s="30"/>
      <c r="DQ133" s="28">
        <f>(DB133+DH133*1+DK133+DN133)/4-(DB133+DH133*1+DK133+DN133)/4*$G$121</f>
        <v>4.4013729298091192E-2</v>
      </c>
      <c r="DR133" s="29"/>
      <c r="DS133" s="30"/>
      <c r="DT133" s="28">
        <f>(DE133+DK133*1+DN133+DQ133)/4-(DE133+DK133*1+DN133+DQ133)/4*$G$121</f>
        <v>4.0716440151630624E-2</v>
      </c>
      <c r="DU133" s="29"/>
      <c r="DV133" s="30"/>
      <c r="DW133" s="28">
        <f>(DH133+DN133*1+DQ133+DT133)/4-(DH133+DN133*1+DQ133+DT133)/4*$G$121</f>
        <v>3.7635357390665966E-2</v>
      </c>
      <c r="DX133" s="29"/>
      <c r="DY133" s="30"/>
      <c r="DZ133" s="28">
        <f>(DK133+DQ133*1+DT133+DW133)/4-(DK133+DQ133*1+DT133+DW133)/4*$G$121</f>
        <v>3.4773724987421685E-2</v>
      </c>
      <c r="EA133" s="29"/>
      <c r="EB133" s="30"/>
      <c r="EC133" s="28">
        <f>(DN133+DT133*1+DW133+DZ133)/4-(DN133+DT133*1+DW133+DZ133)/4*$G$121</f>
        <v>3.2161906885893057E-2</v>
      </c>
      <c r="ED133" s="29"/>
      <c r="EE133" s="30"/>
      <c r="EF133" s="28">
        <f>(DQ133+DW133*1+DZ133+EC133)/4-(DQ133+DW133*1+DZ133+EC133)/4*$G$121</f>
        <v>2.971694371241438E-2</v>
      </c>
      <c r="EG133" s="29"/>
      <c r="EH133" s="30"/>
      <c r="EI133" s="28">
        <f>(DT133+DZ133*1+EC133+EF133)/4-(DT133+DZ133*1+EC133+EF133)/4*$G$121</f>
        <v>2.7473803147471949E-2</v>
      </c>
      <c r="EJ133" s="29"/>
      <c r="EK133" s="30"/>
    </row>
    <row r="134" spans="1:141" s="4" customFormat="1" x14ac:dyDescent="0.25">
      <c r="A134" s="120" t="s">
        <v>4760</v>
      </c>
      <c r="B134" s="120"/>
      <c r="C134" s="120"/>
      <c r="D134" s="120"/>
      <c r="E134" s="120"/>
      <c r="F134" s="120"/>
      <c r="G134" s="76"/>
      <c r="H134" s="77"/>
      <c r="I134" s="78"/>
      <c r="J134" s="18">
        <v>600</v>
      </c>
      <c r="K134" s="18"/>
      <c r="L134" s="18"/>
      <c r="M134" s="18">
        <v>1401</v>
      </c>
      <c r="N134" s="18"/>
      <c r="O134" s="18"/>
      <c r="P134" s="18">
        <v>2161</v>
      </c>
      <c r="Q134" s="18"/>
      <c r="R134" s="18"/>
      <c r="S134" s="18">
        <v>4689</v>
      </c>
      <c r="T134" s="18"/>
      <c r="U134" s="18"/>
      <c r="V134" s="18">
        <v>2823</v>
      </c>
      <c r="W134" s="18"/>
      <c r="X134" s="18"/>
      <c r="Y134" s="18">
        <v>5863</v>
      </c>
      <c r="Z134" s="18"/>
      <c r="AA134" s="18"/>
      <c r="AB134" s="18">
        <v>8742</v>
      </c>
      <c r="AC134" s="18"/>
      <c r="AD134" s="18"/>
      <c r="AE134" s="20">
        <f t="shared" ref="AE134" si="391">AB134*(1+AE133)</f>
        <v>11736.014585465136</v>
      </c>
      <c r="AF134" s="21"/>
      <c r="AG134" s="22"/>
      <c r="AH134" s="20">
        <f t="shared" ref="AH134" si="392">AE134*(1+AH133)</f>
        <v>18965.937380180017</v>
      </c>
      <c r="AI134" s="21"/>
      <c r="AJ134" s="22"/>
      <c r="AK134" s="20">
        <f t="shared" ref="AK134" si="393">AH134*(1+AK133)</f>
        <v>22954.947917033012</v>
      </c>
      <c r="AL134" s="21"/>
      <c r="AM134" s="22"/>
      <c r="AN134" s="20">
        <f t="shared" ref="AN134" si="394">AK134*(1+AN133)</f>
        <v>33265.050836878043</v>
      </c>
      <c r="AO134" s="21"/>
      <c r="AP134" s="22"/>
      <c r="AQ134" s="20">
        <f t="shared" ref="AQ134" si="395">AN134*(1+AQ133)</f>
        <v>45018.002299760527</v>
      </c>
      <c r="AR134" s="21"/>
      <c r="AS134" s="22"/>
      <c r="AT134" s="20">
        <f t="shared" ref="AT134" si="396">AQ134*(1+AT133)</f>
        <v>57220.299576603196</v>
      </c>
      <c r="AU134" s="21"/>
      <c r="AV134" s="22"/>
      <c r="AW134" s="20">
        <f t="shared" ref="AW134" si="397">AT134*(1+AW133)</f>
        <v>76555.69078134984</v>
      </c>
      <c r="AX134" s="21"/>
      <c r="AY134" s="22"/>
      <c r="AZ134" s="20">
        <f t="shared" ref="AZ134" si="398">AW134*(1+AZ133)</f>
        <v>94509.568175969966</v>
      </c>
      <c r="BA134" s="21"/>
      <c r="BB134" s="22"/>
      <c r="BC134" s="20">
        <f t="shared" ref="BC134" si="399">AZ134*(1+BC133)</f>
        <v>118942.7624974223</v>
      </c>
      <c r="BD134" s="21"/>
      <c r="BE134" s="22"/>
      <c r="BF134" s="20">
        <f t="shared" ref="BF134" si="400">BC134*(1+BF133)</f>
        <v>147114.83905871352</v>
      </c>
      <c r="BG134" s="21"/>
      <c r="BH134" s="22"/>
      <c r="BI134" s="20">
        <f t="shared" ref="BI134" si="401">BF134*(1+BI133)</f>
        <v>176565.88858957987</v>
      </c>
      <c r="BJ134" s="21"/>
      <c r="BK134" s="22"/>
      <c r="BL134" s="20">
        <f t="shared" ref="BL134" si="402">BI134*(1+BL133)</f>
        <v>213061.43925413548</v>
      </c>
      <c r="BM134" s="21"/>
      <c r="BN134" s="22"/>
      <c r="BO134" s="20">
        <f t="shared" ref="BO134" si="403">BL134*(1+BO133)</f>
        <v>250486.18915075</v>
      </c>
      <c r="BP134" s="21"/>
      <c r="BQ134" s="22"/>
      <c r="BR134" s="20">
        <f t="shared" ref="BR134" si="404">BO134*(1+BR133)</f>
        <v>292621.26805832068</v>
      </c>
      <c r="BS134" s="21"/>
      <c r="BT134" s="22"/>
      <c r="BU134" s="20">
        <f t="shared" ref="BU134" si="405">BR134*(1+BU133)</f>
        <v>338704.20915326301</v>
      </c>
      <c r="BV134" s="21"/>
      <c r="BW134" s="22"/>
      <c r="BX134" s="20">
        <f t="shared" ref="BX134" si="406">BU134*(1+BX133)</f>
        <v>386227.09731318214</v>
      </c>
      <c r="BY134" s="21"/>
      <c r="BZ134" s="22"/>
      <c r="CA134" s="20">
        <f t="shared" ref="CA134" si="407">BX134*(1+CA133)</f>
        <v>438190.15581624035</v>
      </c>
      <c r="CB134" s="21"/>
      <c r="CC134" s="22"/>
      <c r="CD134" s="20">
        <f t="shared" ref="CD134" si="408">CA134*(1+CD133)</f>
        <v>491472.65139426611</v>
      </c>
      <c r="CE134" s="21"/>
      <c r="CF134" s="22"/>
      <c r="CG134" s="20">
        <f t="shared" ref="CG134" si="409">CD134*(1+CG133)</f>
        <v>546975.44696218602</v>
      </c>
      <c r="CH134" s="21"/>
      <c r="CI134" s="22"/>
      <c r="CJ134" s="20">
        <f t="shared" ref="CJ134" si="410">CG134*(1+CJ133)</f>
        <v>604577.62176514533</v>
      </c>
      <c r="CK134" s="21"/>
      <c r="CL134" s="22"/>
      <c r="CM134" s="20">
        <f t="shared" ref="CM134" si="411">CJ134*(1+CM133)</f>
        <v>662634.80345454032</v>
      </c>
      <c r="CN134" s="21"/>
      <c r="CO134" s="22"/>
      <c r="CP134" s="20">
        <f t="shared" ref="CP134" si="412">CM134*(1+CP133)</f>
        <v>722114.42055957392</v>
      </c>
      <c r="CQ134" s="21"/>
      <c r="CR134" s="22"/>
      <c r="CS134" s="20">
        <f t="shared" ref="CS134" si="413">CP134*(1+CS133)</f>
        <v>781717.55804396363</v>
      </c>
      <c r="CT134" s="21"/>
      <c r="CU134" s="22"/>
      <c r="CV134" s="20">
        <f t="shared" ref="CV134" si="414">CS134*(1+CV133)</f>
        <v>841325.54846792587</v>
      </c>
      <c r="CW134" s="21"/>
      <c r="CX134" s="22"/>
      <c r="CY134" s="20">
        <f t="shared" ref="CY134" si="415">CV134*(1+CY133)</f>
        <v>900868.67674316629</v>
      </c>
      <c r="CZ134" s="21"/>
      <c r="DA134" s="22"/>
      <c r="DB134" s="20">
        <f t="shared" ref="DB134" si="416">CY134*(1+DB133)</f>
        <v>959532.28184508486</v>
      </c>
      <c r="DC134" s="21"/>
      <c r="DD134" s="22"/>
      <c r="DE134" s="20">
        <f t="shared" ref="DE134" si="417">DB134*(1+DE133)</f>
        <v>1017470.1473911603</v>
      </c>
      <c r="DF134" s="21"/>
      <c r="DG134" s="22"/>
      <c r="DH134" s="20">
        <f t="shared" ref="DH134" si="418">DE134*(1+DH133)</f>
        <v>1074206.9339338357</v>
      </c>
      <c r="DI134" s="21"/>
      <c r="DJ134" s="22"/>
      <c r="DK134" s="20">
        <f t="shared" ref="DK134" si="419">DH134*(1+DK133)</f>
        <v>1129531.9190284074</v>
      </c>
      <c r="DL134" s="21"/>
      <c r="DM134" s="22"/>
      <c r="DN134" s="20">
        <f t="shared" ref="DN134" si="420">DK134*(1+DN133)</f>
        <v>1183392.5324965022</v>
      </c>
      <c r="DO134" s="21"/>
      <c r="DP134" s="22"/>
      <c r="DQ134" s="20">
        <f t="shared" ref="DQ134" si="421">DN134*(1+DQ133)</f>
        <v>1235478.0510751856</v>
      </c>
      <c r="DR134" s="21"/>
      <c r="DS134" s="22"/>
      <c r="DT134" s="20">
        <f t="shared" ref="DT134" si="422">DQ134*(1+DT133)</f>
        <v>1285782.3192004417</v>
      </c>
      <c r="DU134" s="21"/>
      <c r="DV134" s="22"/>
      <c r="DW134" s="20">
        <f t="shared" ref="DW134" si="423">DT134*(1+DW133)</f>
        <v>1334173.1963101497</v>
      </c>
      <c r="DX134" s="21"/>
      <c r="DY134" s="22"/>
      <c r="DZ134" s="20">
        <f t="shared" ref="DZ134" si="424">DW134*(1+DZ133)</f>
        <v>1380567.3681242282</v>
      </c>
      <c r="EA134" s="21"/>
      <c r="EB134" s="22"/>
      <c r="EC134" s="20">
        <f t="shared" ref="EC134" si="425">DZ134*(1+EC133)</f>
        <v>1424969.0472675422</v>
      </c>
      <c r="ED134" s="21"/>
      <c r="EE134" s="22"/>
      <c r="EF134" s="20">
        <f t="shared" ref="EF134" si="426">EC134*(1+EF133)</f>
        <v>1467314.7722371244</v>
      </c>
      <c r="EG134" s="21"/>
      <c r="EH134" s="22"/>
      <c r="EI134" s="20">
        <f t="shared" ref="EI134" si="427">EF134*(1+EI133)</f>
        <v>1507627.4894449448</v>
      </c>
      <c r="EJ134" s="21"/>
      <c r="EK134" s="22"/>
    </row>
    <row r="135" spans="1:141" s="5" customFormat="1" hidden="1" x14ac:dyDescent="0.25">
      <c r="A135" s="37" t="s">
        <v>4756</v>
      </c>
      <c r="B135" s="37"/>
      <c r="C135" s="37"/>
      <c r="D135" s="37"/>
      <c r="E135" s="37"/>
      <c r="F135" s="37"/>
      <c r="G135" s="76"/>
      <c r="H135" s="77"/>
      <c r="I135" s="78"/>
      <c r="J135" s="24">
        <f t="shared" ref="J135" si="428">J134-J130</f>
        <v>474</v>
      </c>
      <c r="K135" s="24"/>
      <c r="L135" s="24"/>
      <c r="M135" s="24">
        <f t="shared" ref="M135" si="429">M134-M130</f>
        <v>1029</v>
      </c>
      <c r="N135" s="24"/>
      <c r="O135" s="24"/>
      <c r="P135" s="24">
        <f t="shared" ref="P135" si="430">P134-P130</f>
        <v>1451</v>
      </c>
      <c r="Q135" s="24"/>
      <c r="R135" s="24"/>
      <c r="S135" s="24">
        <f t="shared" ref="S135" si="431">S134-S130</f>
        <v>917</v>
      </c>
      <c r="T135" s="24"/>
      <c r="U135" s="24"/>
      <c r="V135" s="24">
        <f t="shared" ref="V135" si="432">V134-V130</f>
        <v>-322.80000000000018</v>
      </c>
      <c r="W135" s="24"/>
      <c r="X135" s="24"/>
      <c r="Y135" s="24">
        <f>Y134-Y130</f>
        <v>1140</v>
      </c>
      <c r="Z135" s="24"/>
      <c r="AA135" s="24"/>
      <c r="AB135" s="24">
        <f>AB134-AB130</f>
        <v>5419.43</v>
      </c>
      <c r="AC135" s="24"/>
      <c r="AD135" s="24"/>
      <c r="AE135" s="24">
        <f>AE134-AE130</f>
        <v>8247.316085465136</v>
      </c>
      <c r="AF135" s="24"/>
      <c r="AG135" s="24"/>
      <c r="AH135" s="24">
        <f t="shared" ref="AH135" si="433">AH134-AH130</f>
        <v>15302.803955180018</v>
      </c>
      <c r="AI135" s="24"/>
      <c r="AJ135" s="24"/>
      <c r="AK135" s="24">
        <f t="shared" ref="AK135" si="434">AK134-AK130</f>
        <v>19108.65782078301</v>
      </c>
      <c r="AL135" s="24"/>
      <c r="AM135" s="24"/>
      <c r="AN135" s="24">
        <f t="shared" ref="AN135" si="435">AN134-AN130</f>
        <v>29226.446235815543</v>
      </c>
      <c r="AO135" s="24"/>
      <c r="AP135" s="24"/>
      <c r="AQ135" s="24">
        <f t="shared" ref="AQ135" si="436">AQ134-AQ130</f>
        <v>40777.4674686449</v>
      </c>
      <c r="AR135" s="24"/>
      <c r="AS135" s="24"/>
      <c r="AT135" s="24">
        <f t="shared" ref="AT135" si="437">AT134-AT130</f>
        <v>52767.738003931787</v>
      </c>
      <c r="AU135" s="24"/>
      <c r="AV135" s="24"/>
      <c r="AW135" s="24">
        <f t="shared" ref="AW135" si="438">AW134-AW130</f>
        <v>71880.501130044868</v>
      </c>
      <c r="AX135" s="24"/>
      <c r="AY135" s="24"/>
      <c r="AZ135" s="24">
        <f t="shared" ref="AZ135" si="439">AZ134-AZ130</f>
        <v>89600.619042099745</v>
      </c>
      <c r="BA135" s="24"/>
      <c r="BB135" s="24"/>
      <c r="BC135" s="24">
        <f t="shared" ref="BC135" si="440">BC134-BC130</f>
        <v>113788.36590685855</v>
      </c>
      <c r="BD135" s="24"/>
      <c r="BE135" s="24"/>
      <c r="BF135" s="24">
        <f t="shared" ref="BF135" si="441">BF134-BF130</f>
        <v>141702.72263862161</v>
      </c>
      <c r="BG135" s="24"/>
      <c r="BH135" s="24"/>
      <c r="BI135" s="24">
        <f t="shared" ref="BI135" si="442">BI134-BI130</f>
        <v>170883.16634848336</v>
      </c>
      <c r="BJ135" s="24"/>
      <c r="BK135" s="24"/>
      <c r="BL135" s="24">
        <f t="shared" ref="BL135" si="443">BL134-BL130</f>
        <v>207094.58090098412</v>
      </c>
      <c r="BM135" s="24"/>
      <c r="BN135" s="24"/>
      <c r="BO135" s="24">
        <f t="shared" ref="BO135" si="444">BO134-BO130</f>
        <v>244220.98787994107</v>
      </c>
      <c r="BP135" s="24"/>
      <c r="BQ135" s="24"/>
      <c r="BR135" s="24">
        <f t="shared" ref="BR135" si="445">BR134-BR130</f>
        <v>286042.80672397133</v>
      </c>
      <c r="BS135" s="24"/>
      <c r="BT135" s="24"/>
      <c r="BU135" s="24">
        <f t="shared" ref="BU135" si="446">BU134-BU130</f>
        <v>331796.8247521962</v>
      </c>
      <c r="BV135" s="24"/>
      <c r="BW135" s="24"/>
      <c r="BX135" s="24">
        <f t="shared" ref="BX135" si="447">BX134-BX130</f>
        <v>378974.34369206196</v>
      </c>
      <c r="BY135" s="24"/>
      <c r="BZ135" s="24"/>
      <c r="CA135" s="24">
        <f t="shared" ref="CA135" si="448">CA134-CA130</f>
        <v>430574.76451406418</v>
      </c>
      <c r="CB135" s="24"/>
      <c r="CC135" s="24"/>
      <c r="CD135" s="24">
        <f t="shared" ref="CD135" si="449">CD134-CD130</f>
        <v>483476.49052698113</v>
      </c>
      <c r="CE135" s="24"/>
      <c r="CF135" s="24"/>
      <c r="CG135" s="24">
        <f t="shared" ref="CG135" si="450">CG134-CG130</f>
        <v>538579.47805153683</v>
      </c>
      <c r="CH135" s="24"/>
      <c r="CI135" s="24"/>
      <c r="CJ135" s="24">
        <f t="shared" ref="CJ135" si="451">CJ134-CJ130</f>
        <v>595761.85440896358</v>
      </c>
      <c r="CK135" s="24"/>
      <c r="CL135" s="24"/>
      <c r="CM135" s="24">
        <f t="shared" ref="CM135" si="452">CM134-CM130</f>
        <v>653378.24773054954</v>
      </c>
      <c r="CN135" s="24"/>
      <c r="CO135" s="24"/>
      <c r="CP135" s="24">
        <f t="shared" ref="CP135" si="453">CP134-CP130</f>
        <v>712395.03704938362</v>
      </c>
      <c r="CQ135" s="24"/>
      <c r="CR135" s="24"/>
      <c r="CS135" s="24">
        <f t="shared" ref="CS135" si="454">CS134-CS130</f>
        <v>771512.2053582638</v>
      </c>
      <c r="CT135" s="24"/>
      <c r="CU135" s="24"/>
      <c r="CV135" s="24">
        <f t="shared" ref="CV135" si="455">CV134-CV130</f>
        <v>830609.92814794101</v>
      </c>
      <c r="CW135" s="24"/>
      <c r="CX135" s="24"/>
      <c r="CY135" s="24">
        <f t="shared" ref="CY135" si="456">CY134-CY130</f>
        <v>889617.27540718217</v>
      </c>
      <c r="CZ135" s="24"/>
      <c r="DA135" s="24"/>
      <c r="DB135" s="24">
        <f t="shared" ref="DB135" si="457">DB134-DB130</f>
        <v>947718.31044230156</v>
      </c>
      <c r="DC135" s="24"/>
      <c r="DD135" s="24"/>
      <c r="DE135" s="24">
        <f t="shared" ref="DE135" si="458">DE134-DE130</f>
        <v>1005065.4774182378</v>
      </c>
      <c r="DF135" s="24"/>
      <c r="DG135" s="24"/>
      <c r="DH135" s="24">
        <f t="shared" ref="DH135" si="459">DH134-DH130</f>
        <v>1061182.0304622671</v>
      </c>
      <c r="DI135" s="24"/>
      <c r="DJ135" s="24"/>
      <c r="DK135" s="24">
        <f t="shared" ref="DK135" si="460">DK134-DK130</f>
        <v>1115855.7703832604</v>
      </c>
      <c r="DL135" s="24"/>
      <c r="DM135" s="24"/>
      <c r="DN135" s="24">
        <f t="shared" ref="DN135" si="461">DN134-DN130</f>
        <v>1169032.5764190978</v>
      </c>
      <c r="DO135" s="24"/>
      <c r="DP135" s="24"/>
      <c r="DQ135" s="24">
        <f t="shared" ref="DQ135" si="462">DQ134-DQ130</f>
        <v>1220400.097193911</v>
      </c>
      <c r="DR135" s="24"/>
      <c r="DS135" s="24"/>
      <c r="DT135" s="24">
        <f t="shared" ref="DT135" si="463">DT134-DT130</f>
        <v>1269950.4676251034</v>
      </c>
      <c r="DU135" s="24"/>
      <c r="DV135" s="24"/>
      <c r="DW135" s="24">
        <f t="shared" ref="DW135" si="464">DW134-DW130</f>
        <v>1317549.7521560446</v>
      </c>
      <c r="DX135" s="24"/>
      <c r="DY135" s="24"/>
      <c r="DZ135" s="24">
        <f t="shared" ref="DZ135" si="465">DZ134-DZ130</f>
        <v>1363112.7517624176</v>
      </c>
      <c r="EA135" s="24"/>
      <c r="EB135" s="24"/>
      <c r="EC135" s="24">
        <f t="shared" ref="EC135" si="466">EC134-EC130</f>
        <v>1406641.7000876411</v>
      </c>
      <c r="ED135" s="24"/>
      <c r="EE135" s="24"/>
      <c r="EF135" s="24">
        <f t="shared" ref="EF135" si="467">EF134-EF130</f>
        <v>1448071.0576982284</v>
      </c>
      <c r="EG135" s="24"/>
      <c r="EH135" s="24"/>
      <c r="EI135" s="24">
        <f t="shared" ref="EI135" si="468">EI134-EI130</f>
        <v>1487421.589179104</v>
      </c>
      <c r="EJ135" s="24"/>
      <c r="EK135" s="24"/>
    </row>
    <row r="136" spans="1:141" s="66" customFormat="1" ht="15" hidden="1" customHeight="1" x14ac:dyDescent="0.25">
      <c r="A136" s="60" t="s">
        <v>4762</v>
      </c>
      <c r="B136" s="60"/>
      <c r="C136" s="60"/>
      <c r="D136" s="60"/>
      <c r="E136" s="60"/>
      <c r="F136" s="60"/>
      <c r="G136" s="76"/>
      <c r="H136" s="77"/>
      <c r="I136" s="78"/>
      <c r="J136" s="62"/>
      <c r="K136" s="62"/>
      <c r="L136" s="62"/>
      <c r="M136" s="62">
        <f t="shared" ref="M136" si="469">(100/J137*M137/100-1)</f>
        <v>2.9375</v>
      </c>
      <c r="N136" s="62"/>
      <c r="O136" s="62"/>
      <c r="P136" s="62">
        <f t="shared" ref="P136" si="470">(100/M137*P137/100-1)</f>
        <v>0.4464285714285714</v>
      </c>
      <c r="Q136" s="62"/>
      <c r="R136" s="62"/>
      <c r="S136" s="62">
        <f t="shared" ref="S136" si="471">(100/P137*S137/100-1)</f>
        <v>-0.34842249657064472</v>
      </c>
      <c r="T136" s="62"/>
      <c r="U136" s="62"/>
      <c r="V136" s="62">
        <f>(100/S137*V137/100-1)</f>
        <v>0.95368421052631569</v>
      </c>
      <c r="W136" s="62"/>
      <c r="X136" s="62"/>
      <c r="Y136" s="62">
        <f t="shared" ref="Y136" si="472">(100/V137*Y137/100-1)</f>
        <v>0.70150862068965503</v>
      </c>
      <c r="Z136" s="62"/>
      <c r="AA136" s="62"/>
      <c r="AB136" s="62">
        <f t="shared" ref="AB136" si="473">(100/Y137*AB137/100-1)</f>
        <v>0.65737808739708692</v>
      </c>
      <c r="AC136" s="62"/>
      <c r="AD136" s="62"/>
      <c r="AE136" s="63">
        <f>(P136+V136*1+Y136+AB136)/4-(P136+V136*1+Y136+AB136)/4*$G$121</f>
        <v>0.55179989800832585</v>
      </c>
      <c r="AF136" s="64"/>
      <c r="AG136" s="65"/>
      <c r="AH136" s="63">
        <f>(S136+Y136*1+AB136+AE136)/4-(S136+Y136*1+AB136+AE136)/4*$G$121</f>
        <v>0.31245282190488466</v>
      </c>
      <c r="AI136" s="64"/>
      <c r="AJ136" s="65"/>
      <c r="AK136" s="63">
        <f>(V136+AB136*1+AE136+AH136)/4-(V136+AB136*1+AE136+AH136)/4*$G$121</f>
        <v>0.49506300356732258</v>
      </c>
      <c r="AL136" s="64"/>
      <c r="AM136" s="65"/>
      <c r="AN136" s="63">
        <f>(Y136+AE136*1+AH136+AK136)/4-(Y136+AE136*1+AH136+AK136)/4*$G$121</f>
        <v>0.41216486883403763</v>
      </c>
      <c r="AO136" s="64"/>
      <c r="AP136" s="65"/>
      <c r="AQ136" s="63">
        <f>(AB136+AH136*1+AK136+AN136)/4-(AB136+AH136*1+AK136+AN136)/4*$G$121</f>
        <v>0.37541175634066637</v>
      </c>
      <c r="AR136" s="64"/>
      <c r="AS136" s="65"/>
      <c r="AT136" s="63">
        <f>(AE136+AK136*1+AN136+AQ136)/4-(AE136+AK136*1+AN136+AQ136)/4*$G$121</f>
        <v>0.36688790535007049</v>
      </c>
      <c r="AU136" s="64"/>
      <c r="AV136" s="65"/>
      <c r="AW136" s="63">
        <f>(AH136+AN136*1+AQ136+AT136)/4-(AH136+AN136*1+AQ136+AT136)/4*$G$121</f>
        <v>0.29338347048593183</v>
      </c>
      <c r="AX136" s="64"/>
      <c r="AY136" s="65"/>
      <c r="AZ136" s="63">
        <f>(AK136+AQ136*1+AT136+AW136)/4-(AK136+AQ136*1+AT136+AW136)/4*$G$121</f>
        <v>0.30614922714879828</v>
      </c>
      <c r="BA136" s="64"/>
      <c r="BB136" s="65"/>
      <c r="BC136" s="63">
        <f>(AN136+AT136*1+AW136+AZ136)/4-(AN136+AT136*1+AW136+AZ136)/4*$G$121</f>
        <v>0.27571709436376762</v>
      </c>
      <c r="BD136" s="64"/>
      <c r="BE136" s="65"/>
      <c r="BF136" s="63">
        <f>(AQ136+AW136*1+AZ136+BC136)/4-(AQ136+AW136*1+AZ136+BC136)/4*$G$121</f>
        <v>0.25013230966783284</v>
      </c>
      <c r="BG136" s="64"/>
      <c r="BH136" s="65"/>
      <c r="BI136" s="63">
        <f>(AT136+AZ136*1+BC136+BF136)/4-(AT136+AZ136*1+BC136+BF136)/4*$G$121</f>
        <v>0.23977730730609387</v>
      </c>
      <c r="BJ136" s="64"/>
      <c r="BK136" s="65"/>
      <c r="BL136" s="63">
        <f>(AW136+BC136*1+BF136+BI136)/4-(AW136+BC136*1+BF136+BI136)/4*$G$121</f>
        <v>0.21180203636472522</v>
      </c>
      <c r="BM136" s="64"/>
      <c r="BN136" s="65"/>
      <c r="BO136" s="63">
        <f>(AZ136+BF136*1+BI136+BL136)/4-(AZ136+BF136*1+BI136+BL136)/4*$G$121</f>
        <v>0.20157217609749006</v>
      </c>
      <c r="BP136" s="64"/>
      <c r="BQ136" s="65"/>
      <c r="BR136" s="63">
        <f>(BC136+BI136*1+BL136+BO136)/4-(BC136+BI136*1+BL136+BO136)/4*$G$121</f>
        <v>0.18577372282641536</v>
      </c>
      <c r="BS136" s="64"/>
      <c r="BT136" s="65"/>
      <c r="BU136" s="63">
        <f>(BF136+BL136*1+BO136+BR136)/4-(BF136+BL136*1+BO136+BR136)/4*$G$121</f>
        <v>0.1698560489912927</v>
      </c>
      <c r="BV136" s="64"/>
      <c r="BW136" s="65"/>
      <c r="BX136" s="63">
        <f>(BI136+BO136*1+BR136+BU136)/4-(BI136+BO136*1+BR136+BU136)/4*$G$121</f>
        <v>0.15939585104425841</v>
      </c>
      <c r="BY136" s="64"/>
      <c r="BZ136" s="65"/>
      <c r="CA136" s="63">
        <f>(BL136+BR136*1+BU136+BX136)/4-(BL136+BR136*1+BU136+BX136)/4*$G$121</f>
        <v>0.14536553184533832</v>
      </c>
      <c r="CB136" s="64"/>
      <c r="CC136" s="65"/>
      <c r="CD136" s="63">
        <f>(BO136+BU136*1+BX136+CA136)/4-(BO136+BU136*1+BX136+CA136)/4*$G$121</f>
        <v>0.13523792159567588</v>
      </c>
      <c r="CE136" s="64"/>
      <c r="CF136" s="65"/>
      <c r="CG136" s="63">
        <f>(BR136+BX136*1+CA136+CD136)/4-(BR136+BX136*1+CA136+CD136)/4*$G$121</f>
        <v>0.12515460546233759</v>
      </c>
      <c r="CH136" s="64"/>
      <c r="CI136" s="65"/>
      <c r="CJ136" s="63">
        <f>(BU136+CA136*1+CD136+CG136)/4-(BU136+CA136*1+CD136+CG136)/4*$G$121</f>
        <v>0.11512282157892888</v>
      </c>
      <c r="CK136" s="64"/>
      <c r="CL136" s="65"/>
      <c r="CM136" s="63">
        <f>(BX136+CD136*1+CG136+CJ136)/4-(BX136+CD136*1+CG136+CJ136)/4*$G$121</f>
        <v>0.10698223993624015</v>
      </c>
      <c r="CN136" s="64"/>
      <c r="CO136" s="65"/>
      <c r="CP136" s="63">
        <f>(CA136+CG136*1+CJ136+CM136)/4-(CA136+CG136*1+CJ136+CM136)/4*$G$121</f>
        <v>9.8525039764568986E-2</v>
      </c>
      <c r="CQ136" s="64"/>
      <c r="CR136" s="65"/>
      <c r="CS136" s="63">
        <f>(CD136+CJ136*1+CM136+CP136)/4-(CD136+CJ136*1+CM136+CP136)/4*$G$121</f>
        <v>9.1173604575082778E-2</v>
      </c>
      <c r="CT136" s="64"/>
      <c r="CU136" s="65"/>
      <c r="CV136" s="63">
        <f>(CG136+CM136*1+CP136+CS136)/4-(CG136+CM136*1+CP136+CS136)/4*$G$121</f>
        <v>8.4367097947645894E-2</v>
      </c>
      <c r="CW136" s="64"/>
      <c r="CX136" s="65"/>
      <c r="CY136" s="63">
        <f>(CJ136+CP136*1+CS136+CV136)/4-(CJ136+CP136*1+CS136+CV136)/4*$G$121</f>
        <v>7.7837712773245304E-2</v>
      </c>
      <c r="CZ136" s="64"/>
      <c r="DA136" s="65"/>
      <c r="DB136" s="63">
        <f>(CM136+CS136*1+CV136+CY136)/4-(CM136+CS136*1+CV136+CY136)/4*$G$121</f>
        <v>7.2072131046442819E-2</v>
      </c>
      <c r="DC136" s="64"/>
      <c r="DD136" s="65"/>
      <c r="DE136" s="63">
        <f>(CP136+CV136*1+CY136+DB136)/4-(CP136+CV136*1+CY136+DB136)/4*$G$121</f>
        <v>6.6560396306380595E-2</v>
      </c>
      <c r="DF136" s="64"/>
      <c r="DG136" s="65"/>
      <c r="DH136" s="63">
        <f>(CS136+CY136*1+DB136+DE136)/4-(CS136+CY136*1+DB136+DE136)/4*$G$121</f>
        <v>6.1528768940230308E-2</v>
      </c>
      <c r="DI136" s="64"/>
      <c r="DJ136" s="65"/>
      <c r="DK136" s="63">
        <f>(CV136+DB136*1+DE136+DH136)/4-(CV136+DB136*1+DE136+DH136)/4*$G$121</f>
        <v>5.6905678848139921E-2</v>
      </c>
      <c r="DL136" s="64"/>
      <c r="DM136" s="65"/>
      <c r="DN136" s="63">
        <f>(CY136+DE136*1+DH136+DK136)/4-(CY136+DE136*1+DH136+DK136)/4*$G$121</f>
        <v>5.2566511373599224E-2</v>
      </c>
      <c r="DO136" s="64"/>
      <c r="DP136" s="65"/>
      <c r="DQ136" s="63">
        <f>(DB136+DH136*1+DK136+DN136)/4-(DB136+DH136*1+DK136+DN136)/4*$G$121</f>
        <v>4.8614618041682447E-2</v>
      </c>
      <c r="DR136" s="64"/>
      <c r="DS136" s="65"/>
      <c r="DT136" s="63">
        <f>(DE136+DK136*1+DN136+DQ136)/4-(DE136+DK136*1+DN136+DQ136)/4*$G$121</f>
        <v>4.4929440913960436E-2</v>
      </c>
      <c r="DU136" s="64"/>
      <c r="DV136" s="65"/>
      <c r="DW136" s="63">
        <f>(DH136+DN136*1+DQ136+DT136)/4-(DH136+DN136*1+DQ136+DT136)/4*$G$121</f>
        <v>4.1527867853894486E-2</v>
      </c>
      <c r="DX136" s="64"/>
      <c r="DY136" s="65"/>
      <c r="DZ136" s="63">
        <f>(DK136+DQ136*1+DT136+DW136)/4-(DK136+DQ136*1+DT136+DW136)/4*$G$121</f>
        <v>3.8395521131535451E-2</v>
      </c>
      <c r="EA136" s="64"/>
      <c r="EB136" s="65"/>
      <c r="EC136" s="63">
        <f>(DN136+DT136*1+DW136+DZ136)/4-(DN136+DT136*1+DW136+DZ136)/4*$G$121</f>
        <v>3.5483868254597914E-2</v>
      </c>
      <c r="ED136" s="64"/>
      <c r="EE136" s="65"/>
      <c r="EF136" s="63">
        <f>(DQ136+DW136*1+DZ136+EC136)/4-(DQ136+DW136*1+DZ136+EC136)/4*$G$121</f>
        <v>3.280437505634206E-2</v>
      </c>
      <c r="EG136" s="64"/>
      <c r="EH136" s="65"/>
      <c r="EI136" s="63">
        <f>(DT136+DZ136*1+EC136+EF136)/4-(DT136+DZ136*1+EC136+EF136)/4*$G$121</f>
        <v>3.0322641071287171E-2</v>
      </c>
      <c r="EJ136" s="64"/>
      <c r="EK136" s="65"/>
    </row>
    <row r="137" spans="1:141" s="70" customFormat="1" x14ac:dyDescent="0.25">
      <c r="A137" s="71" t="s">
        <v>5775</v>
      </c>
      <c r="B137" s="71"/>
      <c r="C137" s="71"/>
      <c r="D137" s="71"/>
      <c r="E137" s="71"/>
      <c r="F137" s="71"/>
      <c r="G137" s="79"/>
      <c r="H137" s="80"/>
      <c r="I137" s="81"/>
      <c r="J137" s="72">
        <v>128</v>
      </c>
      <c r="K137" s="72"/>
      <c r="L137" s="72"/>
      <c r="M137" s="72">
        <v>504</v>
      </c>
      <c r="N137" s="72"/>
      <c r="O137" s="72"/>
      <c r="P137" s="72">
        <v>729</v>
      </c>
      <c r="Q137" s="72"/>
      <c r="R137" s="72"/>
      <c r="S137" s="72">
        <v>475</v>
      </c>
      <c r="T137" s="72"/>
      <c r="U137" s="72"/>
      <c r="V137" s="72">
        <v>928</v>
      </c>
      <c r="W137" s="72"/>
      <c r="X137" s="72"/>
      <c r="Y137" s="72">
        <v>1579</v>
      </c>
      <c r="Z137" s="72"/>
      <c r="AA137" s="72"/>
      <c r="AB137" s="72">
        <v>2617</v>
      </c>
      <c r="AC137" s="72"/>
      <c r="AD137" s="72"/>
      <c r="AE137" s="72">
        <f>AB137*(1+AE136)</f>
        <v>4061.0603330877889</v>
      </c>
      <c r="AF137" s="72"/>
      <c r="AG137" s="72"/>
      <c r="AH137" s="72">
        <f>AE137*(1+AH136)</f>
        <v>5329.9500940870585</v>
      </c>
      <c r="AI137" s="72"/>
      <c r="AJ137" s="72"/>
      <c r="AK137" s="72">
        <f t="shared" ref="AK137" si="474">AH137*(1+AK136)</f>
        <v>7968.6111965297305</v>
      </c>
      <c r="AL137" s="72"/>
      <c r="AM137" s="72"/>
      <c r="AN137" s="72">
        <f>AK137*(1+AN136)</f>
        <v>11252.99278513685</v>
      </c>
      <c r="AO137" s="72"/>
      <c r="AP137" s="72"/>
      <c r="AQ137" s="72">
        <f t="shared" ref="AQ137" si="475">AN137*(1+AQ136)</f>
        <v>15477.498570693921</v>
      </c>
      <c r="AR137" s="72"/>
      <c r="AS137" s="72"/>
      <c r="AT137" s="72">
        <f t="shared" ref="AT137" si="476">AQ137*(1+AT136)</f>
        <v>21156.005601354522</v>
      </c>
      <c r="AU137" s="72"/>
      <c r="AV137" s="72"/>
      <c r="AW137" s="72">
        <f t="shared" ref="AW137" si="477">AT137*(1+AW136)</f>
        <v>27362.827946299727</v>
      </c>
      <c r="AX137" s="72"/>
      <c r="AY137" s="72"/>
      <c r="AZ137" s="72">
        <f t="shared" ref="AZ137" si="478">AW137*(1+AZ136)</f>
        <v>35739.936574664927</v>
      </c>
      <c r="BA137" s="72"/>
      <c r="BB137" s="72"/>
      <c r="BC137" s="72">
        <f t="shared" ref="BC137" si="479">AZ137*(1+BC136)</f>
        <v>45594.048039776892</v>
      </c>
      <c r="BD137" s="72"/>
      <c r="BE137" s="72"/>
      <c r="BF137" s="72">
        <f t="shared" ref="BF137" si="480">BC137*(1+BF136)</f>
        <v>56998.592583072415</v>
      </c>
      <c r="BG137" s="72"/>
      <c r="BH137" s="72"/>
      <c r="BI137" s="72">
        <f t="shared" ref="BI137" si="481">BF137*(1+BI136)</f>
        <v>70665.561632878613</v>
      </c>
      <c r="BJ137" s="72"/>
      <c r="BK137" s="72"/>
      <c r="BL137" s="72">
        <f t="shared" ref="BL137" si="482">BI137*(1+BL136)</f>
        <v>85632.671487579297</v>
      </c>
      <c r="BM137" s="72"/>
      <c r="BN137" s="72"/>
      <c r="BO137" s="72">
        <f t="shared" ref="BO137" si="483">BL137*(1+BO136)</f>
        <v>102893.83542437214</v>
      </c>
      <c r="BP137" s="72"/>
      <c r="BQ137" s="72"/>
      <c r="BR137" s="72">
        <f t="shared" ref="BR137" si="484">BO137*(1+BR136)</f>
        <v>122008.80628704625</v>
      </c>
      <c r="BS137" s="72"/>
      <c r="BT137" s="72"/>
      <c r="BU137" s="72">
        <f t="shared" ref="BU137" si="485">BR137*(1+BU136)</f>
        <v>142732.74006510791</v>
      </c>
      <c r="BV137" s="72"/>
      <c r="BW137" s="72"/>
      <c r="BX137" s="72">
        <f t="shared" ref="BX137" si="486">BU137*(1+BX136)</f>
        <v>165483.74663966469</v>
      </c>
      <c r="BY137" s="72"/>
      <c r="BZ137" s="72"/>
      <c r="CA137" s="72">
        <f t="shared" ref="CA137" si="487">BX137*(1+CA136)</f>
        <v>189539.37948169879</v>
      </c>
      <c r="CB137" s="72"/>
      <c r="CC137" s="72"/>
      <c r="CD137" s="72">
        <f t="shared" ref="CD137" si="488">CA137*(1+CD136)</f>
        <v>215172.29122333782</v>
      </c>
      <c r="CE137" s="72"/>
      <c r="CF137" s="72"/>
      <c r="CG137" s="72">
        <f t="shared" ref="CG137" si="489">CD137*(1+CG136)</f>
        <v>242102.09443782186</v>
      </c>
      <c r="CH137" s="72"/>
      <c r="CI137" s="72"/>
      <c r="CJ137" s="72">
        <f t="shared" ref="CJ137" si="490">CG137*(1+CJ136)</f>
        <v>269973.5706596722</v>
      </c>
      <c r="CK137" s="72"/>
      <c r="CL137" s="72"/>
      <c r="CM137" s="72">
        <f t="shared" ref="CM137" si="491">CJ137*(1+CM136)</f>
        <v>298855.94797242875</v>
      </c>
      <c r="CN137" s="72"/>
      <c r="CO137" s="72"/>
      <c r="CP137" s="72">
        <f t="shared" ref="CP137" si="492">CM137*(1+CP136)</f>
        <v>328300.74213029025</v>
      </c>
      <c r="CQ137" s="72"/>
      <c r="CR137" s="72"/>
      <c r="CS137" s="72">
        <f t="shared" ref="CS137" si="493">CP137*(1+CS136)</f>
        <v>358233.10417498357</v>
      </c>
      <c r="CT137" s="72"/>
      <c r="CU137" s="72"/>
      <c r="CV137" s="72">
        <f t="shared" ref="CV137" si="494">CS137*(1+CV136)</f>
        <v>388456.19156300364</v>
      </c>
      <c r="CW137" s="72"/>
      <c r="CX137" s="72"/>
      <c r="CY137" s="72">
        <f t="shared" ref="CY137" si="495">CV137*(1+CY136)</f>
        <v>418692.73302687344</v>
      </c>
      <c r="CZ137" s="72"/>
      <c r="DA137" s="72"/>
      <c r="DB137" s="72">
        <f t="shared" ref="DB137" si="496">CY137*(1+DB136)</f>
        <v>448868.8105497795</v>
      </c>
      <c r="DC137" s="72"/>
      <c r="DD137" s="72"/>
      <c r="DE137" s="72">
        <f t="shared" ref="DE137" si="497">DB137*(1+DE136)</f>
        <v>478745.69646954647</v>
      </c>
      <c r="DF137" s="72"/>
      <c r="DG137" s="72"/>
      <c r="DH137" s="72">
        <f t="shared" ref="DH137" si="498">DE137*(1+DH136)</f>
        <v>508202.32980875089</v>
      </c>
      <c r="DI137" s="72"/>
      <c r="DJ137" s="72"/>
      <c r="DK137" s="72">
        <f t="shared" ref="DK137" si="499">DH137*(1+DK136)</f>
        <v>537121.92837872414</v>
      </c>
      <c r="DL137" s="72"/>
      <c r="DM137" s="72"/>
      <c r="DN137" s="72">
        <f t="shared" ref="DN137" si="500">DK137*(1+DN136)</f>
        <v>565356.5543358539</v>
      </c>
      <c r="DO137" s="72"/>
      <c r="DP137" s="72"/>
      <c r="DQ137" s="72">
        <f t="shared" ref="DQ137" si="501">DN137*(1+DQ136)</f>
        <v>592841.14728225314</v>
      </c>
      <c r="DR137" s="72"/>
      <c r="DS137" s="72"/>
      <c r="DT137" s="72">
        <f t="shared" ref="DT137" si="502">DQ137*(1+DT136)</f>
        <v>619477.16858043568</v>
      </c>
      <c r="DU137" s="72"/>
      <c r="DV137" s="72"/>
      <c r="DW137" s="72">
        <f t="shared" ref="DW137" si="503">DT137*(1+DW136)</f>
        <v>645202.73457574868</v>
      </c>
      <c r="DX137" s="72"/>
      <c r="DY137" s="72"/>
      <c r="DZ137" s="72">
        <f t="shared" ref="DZ137" si="504">DW137*(1+DZ136)</f>
        <v>669975.62980527629</v>
      </c>
      <c r="EA137" s="72"/>
      <c r="EB137" s="72"/>
      <c r="EC137" s="72">
        <f t="shared" ref="EC137" si="505">DZ137*(1+EC136)</f>
        <v>693748.95678707794</v>
      </c>
      <c r="ED137" s="72"/>
      <c r="EE137" s="72"/>
      <c r="EF137" s="72">
        <f t="shared" ref="EF137" si="506">EC137*(1+EF136)</f>
        <v>716506.95776046731</v>
      </c>
      <c r="EG137" s="72"/>
      <c r="EH137" s="72"/>
      <c r="EI137" s="72">
        <f t="shared" ref="EI137" si="507">EF137*(1+EI136)</f>
        <v>738233.34106571786</v>
      </c>
      <c r="EJ137" s="72"/>
      <c r="EK137" s="72"/>
    </row>
    <row r="138" spans="1:141" s="5" customFormat="1" hidden="1" x14ac:dyDescent="0.25">
      <c r="A138" s="47" t="s">
        <v>4766</v>
      </c>
      <c r="B138" s="47"/>
      <c r="C138" s="47"/>
      <c r="D138" s="47"/>
      <c r="E138" s="47"/>
      <c r="F138" s="47"/>
      <c r="G138" s="25"/>
      <c r="H138" s="26"/>
      <c r="I138" s="27"/>
      <c r="J138" s="25">
        <f t="shared" ref="J138:AD138" si="508">J132/J128*(J116+J119*(J117))</f>
        <v>9.1395973154362417E-2</v>
      </c>
      <c r="K138" s="26"/>
      <c r="L138" s="27"/>
      <c r="M138" s="25">
        <f t="shared" ref="M138:AD138" si="509">M132/M128*(M116+M119*(M117))</f>
        <v>8.5872641509433967E-2</v>
      </c>
      <c r="N138" s="26"/>
      <c r="O138" s="27"/>
      <c r="P138" s="25">
        <f t="shared" ref="P138:AD138" si="510">P132/P128*(P116+P119*(P117))</f>
        <v>7.9926838659992297E-2</v>
      </c>
      <c r="Q138" s="26"/>
      <c r="R138" s="27"/>
      <c r="S138" s="25">
        <f t="shared" ref="S138:AD138" si="511">S132/S128*(S116+S119*(S117))</f>
        <v>4.9533663654911103E-2</v>
      </c>
      <c r="T138" s="26"/>
      <c r="U138" s="27"/>
      <c r="V138" s="25">
        <f t="shared" ref="V138:AD138" si="512">V132/V128*(V116+V119*(V117))</f>
        <v>6.2615384615384614E-2</v>
      </c>
      <c r="W138" s="26"/>
      <c r="X138" s="27"/>
      <c r="Y138" s="25">
        <f>Y132/Y128*(Y116+Y119*(Y117))</f>
        <v>5.6909753836941114E-2</v>
      </c>
      <c r="Z138" s="26"/>
      <c r="AA138" s="27"/>
      <c r="AB138" s="25">
        <f t="shared" ref="AB138:AD138" si="513">AB132/AB128*(AB116+AB119*(AB117))</f>
        <v>9.2424363982427218E-2</v>
      </c>
      <c r="AC138" s="26"/>
      <c r="AD138" s="27"/>
      <c r="AE138" s="25">
        <f>AE132/AE128*(AE116+AE119*(AE117))</f>
        <v>0.1804260762750213</v>
      </c>
      <c r="AF138" s="26"/>
      <c r="AG138" s="27"/>
      <c r="AH138" s="25">
        <f t="shared" ref="AH138:BM138" si="514">AH132/AH128*(AH116+AH119*(AH117))</f>
        <v>0.17460541665731238</v>
      </c>
      <c r="AI138" s="26"/>
      <c r="AJ138" s="27"/>
      <c r="AK138" s="25">
        <f t="shared" ref="AK138:BP138" si="515">AK132/AK128*(AK116+AK119*(AK117))</f>
        <v>0.20496814084746159</v>
      </c>
      <c r="AL138" s="26"/>
      <c r="AM138" s="27"/>
      <c r="AN138" s="25">
        <f t="shared" ref="AN138:BS138" si="516">AN132/AN128*(AN116+AN119*(AN117))</f>
        <v>0.21147374329677673</v>
      </c>
      <c r="AO138" s="26"/>
      <c r="AP138" s="27"/>
      <c r="AQ138" s="25">
        <f t="shared" ref="AQ138:BV138" si="517">AQ132/AQ128*(AQ116+AQ119*(AQ117))</f>
        <v>0.24146923038872289</v>
      </c>
      <c r="AR138" s="26"/>
      <c r="AS138" s="27"/>
      <c r="AT138" s="25">
        <f t="shared" ref="AT138:BY138" si="518">AT132/AT128*(AT116+AT119*(AT117))</f>
        <v>0.26514888596912617</v>
      </c>
      <c r="AU138" s="26"/>
      <c r="AV138" s="27"/>
      <c r="AW138" s="25">
        <f t="shared" ref="AW138:CB138" si="519">AW132/AW128*(AW116+AW119*(AW117))</f>
        <v>0.27755039819010396</v>
      </c>
      <c r="AX138" s="26"/>
      <c r="AY138" s="27"/>
      <c r="AZ138" s="25">
        <f t="shared" ref="AZ138:CE138" si="520">AZ132/AZ128*(AZ116+AZ119*(AZ117))</f>
        <v>0.30434726706713783</v>
      </c>
      <c r="BA138" s="26"/>
      <c r="BB138" s="27"/>
      <c r="BC138" s="25">
        <f t="shared" ref="BC138:CH138" si="521">BC132/BC128*(BC116+BC119*(BC117))</f>
        <v>0.32150633426188868</v>
      </c>
      <c r="BD138" s="26"/>
      <c r="BE138" s="27"/>
      <c r="BF138" s="25">
        <f t="shared" ref="BF138:CK138" si="522">BF132/BF128*(BF116+BF119*(BF117))</f>
        <v>0.34459965546475907</v>
      </c>
      <c r="BG138" s="26"/>
      <c r="BH138" s="27"/>
      <c r="BI138" s="25">
        <f t="shared" ref="BI138:CN138" si="523">BI132/BI128*(BI116+BI119*(BI117))</f>
        <v>0.36771083043454644</v>
      </c>
      <c r="BJ138" s="26"/>
      <c r="BK138" s="27"/>
      <c r="BL138" s="25">
        <f t="shared" ref="BL138:CQ138" si="524">BL132/BL128*(BL116+BL119*(BL117))</f>
        <v>0.38608680490592079</v>
      </c>
      <c r="BM138" s="26"/>
      <c r="BN138" s="27"/>
      <c r="BO138" s="25">
        <f t="shared" ref="BO138:CT138" si="525">BO132/BO128*(BO116+BO119*(BO117))</f>
        <v>0.4089434993386673</v>
      </c>
      <c r="BP138" s="26"/>
      <c r="BQ138" s="27"/>
      <c r="BR138" s="25">
        <f t="shared" ref="BR138:CW138" si="526">BR132/BR128*(BR116+BR119*(BR117))</f>
        <v>0.42854965967200559</v>
      </c>
      <c r="BS138" s="26"/>
      <c r="BT138" s="27"/>
      <c r="BU138" s="25">
        <f t="shared" ref="BU138:CZ138" si="527">BU132/BU128*(BU116+BU119*(BU117))</f>
        <v>0.44880726235344914</v>
      </c>
      <c r="BV138" s="26"/>
      <c r="BW138" s="27"/>
      <c r="BX138" s="25">
        <f t="shared" ref="BX138:DC138" si="528">BX132/BX128*(BX116+BX119*(BX117))</f>
        <v>0.46925873640169291</v>
      </c>
      <c r="BY138" s="26"/>
      <c r="BZ138" s="27"/>
      <c r="CA138" s="25">
        <f t="shared" ref="CA138:DF138" si="529">CA132/CA128*(CA116+CA119*(CA117))</f>
        <v>0.48762651486973502</v>
      </c>
      <c r="CB138" s="26"/>
      <c r="CC138" s="27"/>
      <c r="CD138" s="25">
        <f t="shared" ref="CD138:DI138" si="530">CD132/CD128*(CD116+CD119*(CD117))</f>
        <v>0.50674988974861523</v>
      </c>
      <c r="CE138" s="26"/>
      <c r="CF138" s="27"/>
      <c r="CG138" s="25">
        <f t="shared" ref="CG138:DL138" si="531">CG132/CG128*(CG116+CG119*(CG117))</f>
        <v>0.52456615491195502</v>
      </c>
      <c r="CH138" s="26"/>
      <c r="CI138" s="27"/>
      <c r="CJ138" s="25">
        <f t="shared" ref="CJ138:DO138" si="532">CJ132/CJ128*(CJ116+CJ119*(CJ117))</f>
        <v>0.54180442473928225</v>
      </c>
      <c r="CK138" s="26"/>
      <c r="CL138" s="27"/>
      <c r="CM138" s="25">
        <f t="shared" ref="CM138:DR138" si="533">CM132/CM128*(CM116+CM119*(CM117))</f>
        <v>0.55869798577289931</v>
      </c>
      <c r="CN138" s="26"/>
      <c r="CO138" s="27"/>
      <c r="CP138" s="25">
        <f t="shared" ref="CP138:EK138" si="534">CP132/CP128*(CP116+CP119*(CP117))</f>
        <v>0.57444352775120711</v>
      </c>
      <c r="CQ138" s="26"/>
      <c r="CR138" s="27"/>
      <c r="CS138" s="25">
        <f t="shared" ref="CS138:EK138" si="535">CS132/CS128*(CS116+CS119*(CS117))</f>
        <v>0.58981081102008359</v>
      </c>
      <c r="CT138" s="26"/>
      <c r="CU138" s="27"/>
      <c r="CV138" s="25">
        <f t="shared" ref="CV138:EK138" si="536">CV132/CV128*(CV116+CV119*(CV117))</f>
        <v>0.6043470909082842</v>
      </c>
      <c r="CW138" s="26"/>
      <c r="CX138" s="27"/>
      <c r="CY138" s="25">
        <f t="shared" ref="CY138:EK138" si="537">CY132/CY128*(CY116+CY119*(CY117))</f>
        <v>0.61814300255413113</v>
      </c>
      <c r="CZ138" s="26"/>
      <c r="DA138" s="27"/>
      <c r="DB138" s="25">
        <f t="shared" ref="DB138:EK138" si="538">DB132/DB128*(DB116+DB119*(DB117))</f>
        <v>0.63135692575123947</v>
      </c>
      <c r="DC138" s="26"/>
      <c r="DD138" s="27"/>
      <c r="DE138" s="25">
        <f t="shared" ref="DE138:EK138" si="539">DE132/DE128*(DE116+DE119*(DE117))</f>
        <v>0.64376803661292226</v>
      </c>
      <c r="DF138" s="26"/>
      <c r="DG138" s="27"/>
      <c r="DH138" s="25">
        <f t="shared" ref="DH138:EK138" si="540">DH132/DH128*(DH116+DH119*(DH117))</f>
        <v>0.65557603581513912</v>
      </c>
      <c r="DI138" s="26"/>
      <c r="DJ138" s="27"/>
      <c r="DK138" s="25">
        <f t="shared" ref="DK138:EK138" si="541">DK132/DK128*(DK116+DK119*(DK117))</f>
        <v>0.66671573371072179</v>
      </c>
      <c r="DL138" s="26"/>
      <c r="DM138" s="27"/>
      <c r="DN138" s="25">
        <f t="shared" ref="DN138:EK138" si="542">DN132/DN128*(DN116+DN119*(DN117))</f>
        <v>0.67720016754646994</v>
      </c>
      <c r="DO138" s="26"/>
      <c r="DP138" s="27"/>
      <c r="DQ138" s="25">
        <f t="shared" ref="DQ138:EK138" si="543">DQ132/DQ128*(DQ116+DQ119*(DQ117))</f>
        <v>0.68710549756425232</v>
      </c>
      <c r="DR138" s="26"/>
      <c r="DS138" s="27"/>
      <c r="DT138" s="25">
        <f t="shared" ref="DT138:EK138" si="544">DT132/DT128*(DT116+DT119*(DT117))</f>
        <v>0.69639510439748109</v>
      </c>
      <c r="DU138" s="26"/>
      <c r="DV138" s="27"/>
      <c r="DW138" s="25">
        <f t="shared" ref="DW138:EK138" si="545">DW132/DW128*(DW116+DW119*(DW117))</f>
        <v>0.70513197776837344</v>
      </c>
      <c r="DX138" s="26"/>
      <c r="DY138" s="27"/>
      <c r="DZ138" s="25">
        <f t="shared" ref="DZ138:EK138" si="546">DZ132/DZ128*(DZ116+DZ119*(DZ117))</f>
        <v>0.71332940439524728</v>
      </c>
      <c r="EA138" s="26"/>
      <c r="EB138" s="27"/>
      <c r="EC138" s="25">
        <f t="shared" ref="EC138:EK138" si="547">EC132/EC128*(EC116+EC119*(EC117))</f>
        <v>0.72100424558274268</v>
      </c>
      <c r="ED138" s="26"/>
      <c r="EE138" s="27"/>
      <c r="EF138" s="25">
        <f t="shared" ref="EF138:EK138" si="548">EF132/EF128*(EF116+EF119*(EF117))</f>
        <v>0.72819748419266439</v>
      </c>
      <c r="EG138" s="26"/>
      <c r="EH138" s="27"/>
      <c r="EI138" s="25">
        <f t="shared" ref="EI138:EK138" si="549">EI132/EI128*(EI116+EI119*(EI117))</f>
        <v>0.73492029648992463</v>
      </c>
      <c r="EJ138" s="26"/>
      <c r="EK138" s="27"/>
    </row>
    <row r="139" spans="1:141" s="5" customFormat="1" hidden="1" x14ac:dyDescent="0.25">
      <c r="A139" s="47" t="s">
        <v>4741</v>
      </c>
      <c r="B139" s="47"/>
      <c r="C139" s="47"/>
      <c r="D139" s="47"/>
      <c r="E139" s="47"/>
      <c r="F139" s="47"/>
      <c r="G139" s="25"/>
      <c r="H139" s="26"/>
      <c r="I139" s="27"/>
      <c r="J139" s="25">
        <f>J130/J128*(J118*(1-J120))</f>
        <v>1.5221476510067116E-2</v>
      </c>
      <c r="K139" s="26"/>
      <c r="L139" s="27"/>
      <c r="M139" s="25">
        <f>M130/M128*(M118*(1-M120))</f>
        <v>1.9740566037735854E-2</v>
      </c>
      <c r="N139" s="26"/>
      <c r="O139" s="27"/>
      <c r="P139" s="25">
        <f>P130/P128*(P118*(1-P120))</f>
        <v>2.4605313823642668E-2</v>
      </c>
      <c r="Q139" s="26"/>
      <c r="R139" s="27"/>
      <c r="S139" s="25">
        <f>S130/S128*(S118*(1-S120))</f>
        <v>4.9472457009618193E-2</v>
      </c>
      <c r="T139" s="26"/>
      <c r="U139" s="27"/>
      <c r="V139" s="25">
        <f>V130/V128*(V118*(1-V120))</f>
        <v>3.8769230769230778E-2</v>
      </c>
      <c r="W139" s="26"/>
      <c r="X139" s="27"/>
      <c r="Y139" s="25">
        <f>Y130/Y128*(Y118*(1-Y120))</f>
        <v>4.3437474133411813E-2</v>
      </c>
      <c r="Z139" s="26"/>
      <c r="AA139" s="27"/>
      <c r="AB139" s="25">
        <f>AB130/AB128*(AB118*(1-AB120))</f>
        <v>2.0681727013179593E-2</v>
      </c>
      <c r="AC139" s="26"/>
      <c r="AD139" s="27"/>
      <c r="AE139" s="25">
        <f>AE130/AE128*(AE118*(1-AE120))</f>
        <v>1.8812270269347103E-2</v>
      </c>
      <c r="AF139" s="26"/>
      <c r="AG139" s="27"/>
      <c r="AH139" s="25">
        <f>AH130/AH128*(AH118*(1-AH120))</f>
        <v>1.2756273575614742E-2</v>
      </c>
      <c r="AI139" s="26"/>
      <c r="AJ139" s="27"/>
      <c r="AK139" s="25">
        <f>AK130/AK128*(AK118*(1-AK120))</f>
        <v>1.0508727422562812E-2</v>
      </c>
      <c r="AL139" s="26"/>
      <c r="AM139" s="27"/>
      <c r="AN139" s="25">
        <f>AN130/AN128*(AN118*(1-AN120))</f>
        <v>8.5593619487293309E-3</v>
      </c>
      <c r="AO139" s="26"/>
      <c r="AP139" s="27"/>
      <c r="AQ139" s="25">
        <f>AQ130/AQ128*(AQ118*(1-AQ120))</f>
        <v>6.8192174868780837E-3</v>
      </c>
      <c r="AR139" s="26"/>
      <c r="AS139" s="27"/>
      <c r="AT139" s="25">
        <f>AT130/AT128*(AT118*(1-AT120))</f>
        <v>5.8078290712671558E-3</v>
      </c>
      <c r="AU139" s="26"/>
      <c r="AV139" s="27"/>
      <c r="AW139" s="25">
        <f>AW130/AW128*(AW118*(1-AW120))</f>
        <v>4.7728791490746908E-3</v>
      </c>
      <c r="AX139" s="26"/>
      <c r="AY139" s="27"/>
      <c r="AZ139" s="25">
        <f>AZ130/AZ128*(AZ118*(1-AZ120))</f>
        <v>4.1057592692525669E-3</v>
      </c>
      <c r="BA139" s="26"/>
      <c r="BB139" s="27"/>
      <c r="BC139" s="25">
        <f>BC130/BC128*(BC118*(1-BC120))</f>
        <v>3.5804415637623061E-3</v>
      </c>
      <c r="BD139" s="26"/>
      <c r="BE139" s="27"/>
      <c r="BF139" s="25">
        <f>BF130/BF128*(BF118*(1-BF120))</f>
        <v>3.1223297541116825E-3</v>
      </c>
      <c r="BG139" s="26"/>
      <c r="BH139" s="27"/>
      <c r="BI139" s="25">
        <f>BI130/BI128*(BI118*(1-BI120))</f>
        <v>2.7965601573250688E-3</v>
      </c>
      <c r="BJ139" s="26"/>
      <c r="BK139" s="27"/>
      <c r="BL139" s="25">
        <f>BL130/BL128*(BL118*(1-BL120))</f>
        <v>2.5062600830040686E-3</v>
      </c>
      <c r="BM139" s="26"/>
      <c r="BN139" s="27"/>
      <c r="BO139" s="25">
        <f>BO130/BO128*(BO118*(1-BO120))</f>
        <v>2.2809457909783734E-3</v>
      </c>
      <c r="BP139" s="26"/>
      <c r="BQ139" s="27"/>
      <c r="BR139" s="25">
        <f>BR130/BR128*(BR118*(1-BR120))</f>
        <v>2.1002410092970029E-3</v>
      </c>
      <c r="BS139" s="26"/>
      <c r="BT139" s="27"/>
      <c r="BU139" s="25">
        <f>BU130/BU128*(BU118*(1-BU120))</f>
        <v>1.9447564865927133E-3</v>
      </c>
      <c r="BV139" s="26"/>
      <c r="BW139" s="27"/>
      <c r="BX139" s="25">
        <f>BX130/BX128*(BX118*(1-BX120))</f>
        <v>1.8231036641808591E-3</v>
      </c>
      <c r="BY139" s="26"/>
      <c r="BZ139" s="27"/>
      <c r="CA139" s="25">
        <f>CA130/CA128*(CA118*(1-CA120))</f>
        <v>1.7196073690711991E-3</v>
      </c>
      <c r="CB139" s="26"/>
      <c r="CC139" s="27"/>
      <c r="CD139" s="25">
        <f>CD130/CD128*(CD118*(1-CD120))</f>
        <v>1.6352210996359259E-3</v>
      </c>
      <c r="CE139" s="26"/>
      <c r="CF139" s="27"/>
      <c r="CG139" s="25">
        <f>CG130/CG128*(CG118*(1-CG120))</f>
        <v>1.5672222074975505E-3</v>
      </c>
      <c r="CH139" s="26"/>
      <c r="CI139" s="27"/>
      <c r="CJ139" s="25">
        <f>CJ130/CJ128*(CJ118*(1-CJ120))</f>
        <v>1.5105723673910607E-3</v>
      </c>
      <c r="CK139" s="26"/>
      <c r="CL139" s="27"/>
      <c r="CM139" s="25">
        <f>CM130/CM128*(CM118*(1-CM120))</f>
        <v>1.4661181444889633E-3</v>
      </c>
      <c r="CN139" s="26"/>
      <c r="CO139" s="27"/>
      <c r="CP139" s="25">
        <f>CP130/CP128*(CP118*(1-CP120))</f>
        <v>1.4307001909669994E-3</v>
      </c>
      <c r="CQ139" s="26"/>
      <c r="CR139" s="27"/>
      <c r="CS139" s="25">
        <f>CS130/CS128*(CS118*(1-CS120))</f>
        <v>1.4035925183717563E-3</v>
      </c>
      <c r="CT139" s="26"/>
      <c r="CU139" s="27"/>
      <c r="CV139" s="25">
        <f>CV130/CV128*(CV118*(1-CV120))</f>
        <v>1.3841701487785445E-3</v>
      </c>
      <c r="CW139" s="26"/>
      <c r="CX139" s="27"/>
      <c r="CY139" s="25">
        <f>CY130/CY128*(CY118*(1-CY120))</f>
        <v>1.3710128920459302E-3</v>
      </c>
      <c r="CZ139" s="26"/>
      <c r="DA139" s="27"/>
      <c r="DB139" s="25">
        <f>DB130/DB128*(DB118*(1-DB120))</f>
        <v>1.3640172364515338E-3</v>
      </c>
      <c r="DC139" s="26"/>
      <c r="DD139" s="27"/>
      <c r="DE139" s="25">
        <f>DE130/DE128*(DE118*(1-DE120))</f>
        <v>1.3624112624844435E-3</v>
      </c>
      <c r="DF139" s="26"/>
      <c r="DG139" s="27"/>
      <c r="DH139" s="25">
        <f>DH130/DH128*(DH118*(1-DH120))</f>
        <v>1.3657989227378331E-3</v>
      </c>
      <c r="DI139" s="26"/>
      <c r="DJ139" s="27"/>
      <c r="DK139" s="25">
        <f>DK130/DK128*(DK118*(1-DK120))</f>
        <v>1.3739768690843892E-3</v>
      </c>
      <c r="DL139" s="26"/>
      <c r="DM139" s="27"/>
      <c r="DN139" s="25">
        <f>DN130/DN128*(DN118*(1-DN120))</f>
        <v>1.3865321700746987E-3</v>
      </c>
      <c r="DO139" s="26"/>
      <c r="DP139" s="27"/>
      <c r="DQ139" s="25">
        <f>DQ130/DQ128*(DQ118*(1-DQ120))</f>
        <v>1.4033663611223936E-3</v>
      </c>
      <c r="DR139" s="26"/>
      <c r="DS139" s="27"/>
      <c r="DT139" s="25">
        <f>DT130/DT128*(DT118*(1-DT120))</f>
        <v>1.4242871628464666E-3</v>
      </c>
      <c r="DU139" s="26"/>
      <c r="DV139" s="27"/>
      <c r="DW139" s="25">
        <f>DW130/DW128*(DW118*(1-DW120))</f>
        <v>1.4491660899563228E-3</v>
      </c>
      <c r="DX139" s="26"/>
      <c r="DY139" s="27"/>
      <c r="DZ139" s="25">
        <f>DZ130/DZ128*(DZ118*(1-DZ120))</f>
        <v>1.4779636254485431E-3</v>
      </c>
      <c r="EA139" s="26"/>
      <c r="EB139" s="27"/>
      <c r="EC139" s="25">
        <f>EC130/EC128*(EC118*(1-EC120))</f>
        <v>1.5105971151858223E-3</v>
      </c>
      <c r="ED139" s="26"/>
      <c r="EE139" s="27"/>
      <c r="EF139" s="25">
        <f>EF130/EF128*(EF118*(1-EF120))</f>
        <v>1.5470676963592425E-3</v>
      </c>
      <c r="EG139" s="26"/>
      <c r="EH139" s="27"/>
      <c r="EI139" s="25">
        <f>EI130/EI128*(EI118*(1-EI120))</f>
        <v>1.5873773367735444E-3</v>
      </c>
      <c r="EJ139" s="26"/>
      <c r="EK139" s="27"/>
    </row>
    <row r="140" spans="1:141" s="5" customFormat="1" hidden="1" x14ac:dyDescent="0.25">
      <c r="A140" s="47" t="s">
        <v>5776</v>
      </c>
      <c r="B140" s="47"/>
      <c r="C140" s="47"/>
      <c r="D140" s="47"/>
      <c r="E140" s="47"/>
      <c r="F140" s="47"/>
      <c r="G140" s="25"/>
      <c r="H140" s="26"/>
      <c r="I140" s="27"/>
      <c r="J140" s="25">
        <f>J138+J139</f>
        <v>0.10661744966442953</v>
      </c>
      <c r="K140" s="26"/>
      <c r="L140" s="27"/>
      <c r="M140" s="25">
        <f t="shared" ref="M140" si="550">M138+M139</f>
        <v>0.10561320754716982</v>
      </c>
      <c r="N140" s="26"/>
      <c r="O140" s="27"/>
      <c r="P140" s="25">
        <f t="shared" ref="P140" si="551">P138+P139</f>
        <v>0.10453215248363497</v>
      </c>
      <c r="Q140" s="26"/>
      <c r="R140" s="27"/>
      <c r="S140" s="25">
        <f t="shared" ref="S140" si="552">S138+S139</f>
        <v>9.9006120664529296E-2</v>
      </c>
      <c r="T140" s="26"/>
      <c r="U140" s="27"/>
      <c r="V140" s="25">
        <f t="shared" ref="V140" si="553">V138+V139</f>
        <v>0.10138461538461539</v>
      </c>
      <c r="W140" s="26"/>
      <c r="X140" s="27"/>
      <c r="Y140" s="25">
        <f t="shared" ref="Y140" si="554">Y138+Y139</f>
        <v>0.10034722797035292</v>
      </c>
      <c r="Z140" s="26"/>
      <c r="AA140" s="27"/>
      <c r="AB140" s="25">
        <f t="shared" ref="AB140" si="555">AB138+AB139</f>
        <v>0.11310609099560681</v>
      </c>
      <c r="AC140" s="26"/>
      <c r="AD140" s="27"/>
      <c r="AE140" s="25">
        <f t="shared" ref="AE140" si="556">AE138+AE139</f>
        <v>0.19923834654436839</v>
      </c>
      <c r="AF140" s="26"/>
      <c r="AG140" s="27"/>
      <c r="AH140" s="25">
        <f t="shared" ref="AH140" si="557">AH138+AH139</f>
        <v>0.18736169023292712</v>
      </c>
      <c r="AI140" s="26"/>
      <c r="AJ140" s="27"/>
      <c r="AK140" s="25">
        <f t="shared" ref="AK140" si="558">AK138+AK139</f>
        <v>0.21547686827002441</v>
      </c>
      <c r="AL140" s="26"/>
      <c r="AM140" s="27"/>
      <c r="AN140" s="25">
        <f t="shared" ref="AN140" si="559">AN138+AN139</f>
        <v>0.22003310524550607</v>
      </c>
      <c r="AO140" s="26"/>
      <c r="AP140" s="27"/>
      <c r="AQ140" s="25">
        <f t="shared" ref="AQ140" si="560">AQ138+AQ139</f>
        <v>0.24828844787560098</v>
      </c>
      <c r="AR140" s="26"/>
      <c r="AS140" s="27"/>
      <c r="AT140" s="25">
        <f t="shared" ref="AT140" si="561">AT138+AT139</f>
        <v>0.27095671504039331</v>
      </c>
      <c r="AU140" s="26"/>
      <c r="AV140" s="27"/>
      <c r="AW140" s="25">
        <f t="shared" ref="AW140" si="562">AW138+AW139</f>
        <v>0.28232327733917867</v>
      </c>
      <c r="AX140" s="26"/>
      <c r="AY140" s="27"/>
      <c r="AZ140" s="25">
        <f t="shared" ref="AZ140" si="563">AZ138+AZ139</f>
        <v>0.30845302633639038</v>
      </c>
      <c r="BA140" s="26"/>
      <c r="BB140" s="27"/>
      <c r="BC140" s="25">
        <f t="shared" ref="BC140" si="564">BC138+BC139</f>
        <v>0.32508677582565099</v>
      </c>
      <c r="BD140" s="26"/>
      <c r="BE140" s="27"/>
      <c r="BF140" s="25">
        <f t="shared" ref="BF140" si="565">BF138+BF139</f>
        <v>0.34772198521887077</v>
      </c>
      <c r="BG140" s="26"/>
      <c r="BH140" s="27"/>
      <c r="BI140" s="25">
        <f t="shared" ref="BI140" si="566">BI138+BI139</f>
        <v>0.37050739059187149</v>
      </c>
      <c r="BJ140" s="26"/>
      <c r="BK140" s="27"/>
      <c r="BL140" s="25">
        <f t="shared" ref="BL140" si="567">BL138+BL139</f>
        <v>0.38859306498892487</v>
      </c>
      <c r="BM140" s="26"/>
      <c r="BN140" s="27"/>
      <c r="BO140" s="25">
        <f t="shared" ref="BO140" si="568">BO138+BO139</f>
        <v>0.41122444512964568</v>
      </c>
      <c r="BP140" s="26"/>
      <c r="BQ140" s="27"/>
      <c r="BR140" s="25">
        <f t="shared" ref="BR140" si="569">BR138+BR139</f>
        <v>0.4306499006813026</v>
      </c>
      <c r="BS140" s="26"/>
      <c r="BT140" s="27"/>
      <c r="BU140" s="25">
        <f t="shared" ref="BU140" si="570">BU138+BU139</f>
        <v>0.45075201884004185</v>
      </c>
      <c r="BV140" s="26"/>
      <c r="BW140" s="27"/>
      <c r="BX140" s="25">
        <f t="shared" ref="BX140" si="571">BX138+BX139</f>
        <v>0.47108184006587378</v>
      </c>
      <c r="BY140" s="26"/>
      <c r="BZ140" s="27"/>
      <c r="CA140" s="25">
        <f t="shared" ref="CA140" si="572">CA138+CA139</f>
        <v>0.48934612223880619</v>
      </c>
      <c r="CB140" s="26"/>
      <c r="CC140" s="27"/>
      <c r="CD140" s="25">
        <f t="shared" ref="CD140" si="573">CD138+CD139</f>
        <v>0.50838511084825111</v>
      </c>
      <c r="CE140" s="26"/>
      <c r="CF140" s="27"/>
      <c r="CG140" s="25">
        <f t="shared" ref="CG140" si="574">CG138+CG139</f>
        <v>0.52613337711945252</v>
      </c>
      <c r="CH140" s="26"/>
      <c r="CI140" s="27"/>
      <c r="CJ140" s="25">
        <f t="shared" ref="CJ140" si="575">CJ138+CJ139</f>
        <v>0.5433149971066733</v>
      </c>
      <c r="CK140" s="26"/>
      <c r="CL140" s="27"/>
      <c r="CM140" s="25">
        <f t="shared" ref="CM140" si="576">CM138+CM139</f>
        <v>0.56016410391738825</v>
      </c>
      <c r="CN140" s="26"/>
      <c r="CO140" s="27"/>
      <c r="CP140" s="25">
        <f t="shared" ref="CP140" si="577">CP138+CP139</f>
        <v>0.57587422794217413</v>
      </c>
      <c r="CQ140" s="26"/>
      <c r="CR140" s="27"/>
      <c r="CS140" s="25">
        <f t="shared" ref="CS140" si="578">CS138+CS139</f>
        <v>0.59121440353845534</v>
      </c>
      <c r="CT140" s="26"/>
      <c r="CU140" s="27"/>
      <c r="CV140" s="25">
        <f t="shared" ref="CV140" si="579">CV138+CV139</f>
        <v>0.60573126105706276</v>
      </c>
      <c r="CW140" s="26"/>
      <c r="CX140" s="27"/>
      <c r="CY140" s="25">
        <f t="shared" ref="CY140" si="580">CY138+CY139</f>
        <v>0.61951401544617701</v>
      </c>
      <c r="CZ140" s="26"/>
      <c r="DA140" s="27"/>
      <c r="DB140" s="25">
        <f t="shared" ref="DB140" si="581">DB138+DB139</f>
        <v>0.63272094298769099</v>
      </c>
      <c r="DC140" s="26"/>
      <c r="DD140" s="27"/>
      <c r="DE140" s="25">
        <f t="shared" ref="DE140" si="582">DE138+DE139</f>
        <v>0.64513044787540674</v>
      </c>
      <c r="DF140" s="26"/>
      <c r="DG140" s="27"/>
      <c r="DH140" s="25">
        <f t="shared" ref="DH140" si="583">DH138+DH139</f>
        <v>0.65694183473787693</v>
      </c>
      <c r="DI140" s="26"/>
      <c r="DJ140" s="27"/>
      <c r="DK140" s="25">
        <f t="shared" ref="DK140" si="584">DK138+DK139</f>
        <v>0.66808971057980615</v>
      </c>
      <c r="DL140" s="26"/>
      <c r="DM140" s="27"/>
      <c r="DN140" s="25">
        <f t="shared" ref="DN140" si="585">DN138+DN139</f>
        <v>0.67858669971654462</v>
      </c>
      <c r="DO140" s="26"/>
      <c r="DP140" s="27"/>
      <c r="DQ140" s="25">
        <f t="shared" ref="DQ140" si="586">DQ138+DQ139</f>
        <v>0.68850886392537469</v>
      </c>
      <c r="DR140" s="26"/>
      <c r="DS140" s="27"/>
      <c r="DT140" s="25">
        <f t="shared" ref="DT140" si="587">DT138+DT139</f>
        <v>0.69781939156032757</v>
      </c>
      <c r="DU140" s="26"/>
      <c r="DV140" s="27"/>
      <c r="DW140" s="25">
        <f t="shared" ref="DW140" si="588">DW138+DW139</f>
        <v>0.70658114385832982</v>
      </c>
      <c r="DX140" s="26"/>
      <c r="DY140" s="27"/>
      <c r="DZ140" s="25">
        <f t="shared" ref="DZ140" si="589">DZ138+DZ139</f>
        <v>0.71480736802069578</v>
      </c>
      <c r="EA140" s="26"/>
      <c r="EB140" s="27"/>
      <c r="EC140" s="25">
        <f t="shared" ref="EC140" si="590">EC138+EC139</f>
        <v>0.72251484269792854</v>
      </c>
      <c r="ED140" s="26"/>
      <c r="EE140" s="27"/>
      <c r="EF140" s="25">
        <f t="shared" ref="EF140" si="591">EF138+EF139</f>
        <v>0.72974455188902365</v>
      </c>
      <c r="EG140" s="26"/>
      <c r="EH140" s="27"/>
      <c r="EI140" s="25">
        <f t="shared" ref="EI140" si="592">EI138+EI139</f>
        <v>0.73650767382669813</v>
      </c>
      <c r="EJ140" s="26"/>
      <c r="EK140" s="27"/>
    </row>
    <row r="141" spans="1:141" s="5" customFormat="1" hidden="1" x14ac:dyDescent="0.25">
      <c r="A141" s="47" t="s">
        <v>5777</v>
      </c>
      <c r="B141" s="47"/>
      <c r="C141" s="47"/>
      <c r="D141" s="47"/>
      <c r="E141" s="47"/>
      <c r="F141" s="47"/>
      <c r="G141" s="25"/>
      <c r="H141" s="26"/>
      <c r="I141" s="27"/>
      <c r="J141" s="51">
        <f>1/(1+J140)^K113</f>
        <v>1</v>
      </c>
      <c r="K141" s="51"/>
      <c r="L141" s="51"/>
      <c r="M141" s="51">
        <f>1/(1+M140)^N113</f>
        <v>1</v>
      </c>
      <c r="N141" s="51"/>
      <c r="O141" s="51"/>
      <c r="P141" s="51">
        <f>1/(1+P140)^Q113</f>
        <v>1</v>
      </c>
      <c r="Q141" s="51"/>
      <c r="R141" s="51"/>
      <c r="S141" s="51">
        <f>1/(1+S140)^T113</f>
        <v>1</v>
      </c>
      <c r="T141" s="51"/>
      <c r="U141" s="51"/>
      <c r="V141" s="51">
        <f>1/(1+V140)^W113</f>
        <v>1</v>
      </c>
      <c r="W141" s="51"/>
      <c r="X141" s="51"/>
      <c r="Y141" s="51">
        <f>1/(1+Y140)^Z113</f>
        <v>1</v>
      </c>
      <c r="Z141" s="51"/>
      <c r="AA141" s="51"/>
      <c r="AB141" s="51">
        <f>1/(1+AB140)^AC113</f>
        <v>1</v>
      </c>
      <c r="AC141" s="51"/>
      <c r="AD141" s="51"/>
      <c r="AE141" s="51">
        <f>1/(1+AE140)^AF113</f>
        <v>0.83386259527267614</v>
      </c>
      <c r="AF141" s="51"/>
      <c r="AG141" s="51"/>
      <c r="AH141" s="51">
        <f>1/(1+AH140)^AI113</f>
        <v>0.70930649243207367</v>
      </c>
      <c r="AI141" s="51"/>
      <c r="AJ141" s="51"/>
      <c r="AK141" s="51">
        <f>1/(1+AK140)^AL113</f>
        <v>0.55687780045693247</v>
      </c>
      <c r="AL141" s="51"/>
      <c r="AM141" s="51"/>
      <c r="AN141" s="51">
        <f>1/(1+AN140)^AO113</f>
        <v>0.45135009565976386</v>
      </c>
      <c r="AO141" s="51"/>
      <c r="AP141" s="51"/>
      <c r="AQ141" s="51">
        <f>1/(1+AQ140)^AR113</f>
        <v>0.32993261025188997</v>
      </c>
      <c r="AR141" s="51"/>
      <c r="AS141" s="51"/>
      <c r="AT141" s="51">
        <f>1/(1+AT140)^AU113</f>
        <v>0.23725503608948348</v>
      </c>
      <c r="AU141" s="51"/>
      <c r="AV141" s="51"/>
      <c r="AW141" s="51">
        <f>1/(1+AW140)^AX113</f>
        <v>0.17539504452825802</v>
      </c>
      <c r="AX141" s="51"/>
      <c r="AY141" s="51"/>
      <c r="AZ141" s="51">
        <f>1/(1+AZ140)^BA113</f>
        <v>0.11639515737741296</v>
      </c>
      <c r="BA141" s="51"/>
      <c r="BB141" s="51"/>
      <c r="BC141" s="51">
        <f>1/(1+BC140)^BD113</f>
        <v>7.9396456805063895E-2</v>
      </c>
      <c r="BD141" s="51"/>
      <c r="BE141" s="51"/>
      <c r="BF141" s="51">
        <f>1/(1+BF140)^BG113</f>
        <v>5.058210162953234E-2</v>
      </c>
      <c r="BG141" s="51"/>
      <c r="BH141" s="51"/>
      <c r="BI141" s="51">
        <f>1/(1+BI140)^BJ113</f>
        <v>3.1210792732276355E-2</v>
      </c>
      <c r="BJ141" s="51"/>
      <c r="BK141" s="51"/>
      <c r="BL141" s="51">
        <f>1/(1+BL140)^BM113</f>
        <v>1.945808502182831E-2</v>
      </c>
      <c r="BM141" s="51"/>
      <c r="BN141" s="51"/>
      <c r="BO141" s="51">
        <f>1/(1+BO140)^BP113</f>
        <v>1.135666516116939E-2</v>
      </c>
      <c r="BP141" s="51"/>
      <c r="BQ141" s="51"/>
      <c r="BR141" s="51">
        <f>1/(1+BR140)^BS113</f>
        <v>6.6455791263518166E-3</v>
      </c>
      <c r="BS141" s="51"/>
      <c r="BT141" s="51"/>
      <c r="BU141" s="51">
        <f>1/(1+BU140)^BV113</f>
        <v>3.7679249693107911E-3</v>
      </c>
      <c r="BV141" s="51"/>
      <c r="BW141" s="51"/>
      <c r="BX141" s="51">
        <f>1/(1+BX140)^BY113</f>
        <v>2.0787901527767462E-3</v>
      </c>
      <c r="BY141" s="51"/>
      <c r="BZ141" s="51"/>
      <c r="CA141" s="51">
        <f>1/(1+CA140)^CB113</f>
        <v>1.1457085051693175E-3</v>
      </c>
      <c r="CB141" s="51"/>
      <c r="CC141" s="51"/>
      <c r="CD141" s="51">
        <f>1/(1+CD140)^CE113</f>
        <v>6.1203990121201917E-4</v>
      </c>
      <c r="CE141" s="51"/>
      <c r="CF141" s="51"/>
      <c r="CG141" s="51">
        <f>1/(1+CG140)^CH113</f>
        <v>3.2489473819422005E-4</v>
      </c>
      <c r="CH141" s="51"/>
      <c r="CI141" s="51"/>
      <c r="CJ141" s="51">
        <f>1/(1+CJ140)^CK113</f>
        <v>1.7017998108310076E-4</v>
      </c>
      <c r="CK141" s="51"/>
      <c r="CL141" s="51"/>
      <c r="CM141" s="51">
        <f>1/(1+CM140)^CN113</f>
        <v>8.7785763139518389E-5</v>
      </c>
      <c r="CN141" s="51"/>
      <c r="CO141" s="51"/>
      <c r="CP141" s="51">
        <f>1/(1+CP140)^CQ113</f>
        <v>4.5136287223605674E-5</v>
      </c>
      <c r="CQ141" s="51"/>
      <c r="CR141" s="51"/>
      <c r="CS141" s="51">
        <f>1/(1+CS140)^CT113</f>
        <v>2.2921332935122359E-5</v>
      </c>
      <c r="CT141" s="51"/>
      <c r="CU141" s="51"/>
      <c r="CV141" s="51">
        <f>1/(1+CV140)^CW113</f>
        <v>1.1583806662706618E-5</v>
      </c>
      <c r="CW141" s="51"/>
      <c r="CX141" s="51"/>
      <c r="CY141" s="51">
        <f>1/(1+CY140)^CZ113</f>
        <v>5.8261576251816176E-6</v>
      </c>
      <c r="CZ141" s="51"/>
      <c r="DA141" s="51"/>
      <c r="DB141" s="51">
        <f>1/(1+DB140)^DC113</f>
        <v>2.9126543485941446E-6</v>
      </c>
      <c r="DC141" s="51"/>
      <c r="DD141" s="51"/>
      <c r="DE141" s="51">
        <f>1/(1+DE140)^DF113</f>
        <v>1.4540884060705696E-6</v>
      </c>
      <c r="DF141" s="51"/>
      <c r="DG141" s="51"/>
      <c r="DH141" s="51">
        <f>1/(1+DH140)^DI113</f>
        <v>7.2343019196524769E-7</v>
      </c>
      <c r="DI141" s="51"/>
      <c r="DJ141" s="51"/>
      <c r="DK141" s="51">
        <f>1/(1+DK140)^DL113</f>
        <v>3.5944901618048386E-7</v>
      </c>
      <c r="DL141" s="51"/>
      <c r="DM141" s="51"/>
      <c r="DN141" s="51">
        <f>1/(1+DN140)^DO113</f>
        <v>1.7851991453839324E-7</v>
      </c>
      <c r="DO141" s="51"/>
      <c r="DP141" s="51"/>
      <c r="DQ141" s="51">
        <f>1/(1+DQ140)^DR113</f>
        <v>8.8592368011017174E-8</v>
      </c>
      <c r="DR141" s="51"/>
      <c r="DS141" s="51"/>
      <c r="DT141" s="51">
        <f>1/(1+DT140)^DU113</f>
        <v>4.4001991671019666E-8</v>
      </c>
      <c r="DU141" s="51"/>
      <c r="DV141" s="51"/>
      <c r="DW141" s="51">
        <f>1/(1+DW140)^DX113</f>
        <v>2.1868091810282034E-8</v>
      </c>
      <c r="DX141" s="51"/>
      <c r="DY141" s="51"/>
      <c r="DZ141" s="51">
        <f>1/(1+DZ140)^EA113</f>
        <v>1.0881240521616253E-8</v>
      </c>
      <c r="EA141" s="51"/>
      <c r="EB141" s="51"/>
      <c r="EC141" s="51">
        <f>1/(1+EC140)^ED113</f>
        <v>5.423703627868696E-9</v>
      </c>
      <c r="ED141" s="51"/>
      <c r="EE141" s="51"/>
      <c r="EF141" s="51">
        <f>1/(1+EF140)^EG113</f>
        <v>2.7080023052447036E-9</v>
      </c>
      <c r="EG141" s="51"/>
      <c r="EH141" s="51"/>
      <c r="EI141" s="51">
        <f>1/(1+EI140)^EJ113</f>
        <v>1.3550703622797574E-9</v>
      </c>
      <c r="EJ141" s="51"/>
      <c r="EK141" s="51"/>
    </row>
    <row r="142" spans="1:141" s="5" customFormat="1" hidden="1" x14ac:dyDescent="0.25">
      <c r="A142" s="48" t="s">
        <v>5778</v>
      </c>
      <c r="B142" s="49"/>
      <c r="C142" s="49"/>
      <c r="D142" s="49"/>
      <c r="E142" s="49"/>
      <c r="F142" s="50"/>
      <c r="G142" s="25"/>
      <c r="H142" s="26"/>
      <c r="I142" s="27"/>
      <c r="J142" s="24">
        <f>J137*J141</f>
        <v>128</v>
      </c>
      <c r="K142" s="24"/>
      <c r="L142" s="24"/>
      <c r="M142" s="24">
        <f t="shared" ref="M142" si="593">M137*M141</f>
        <v>504</v>
      </c>
      <c r="N142" s="24"/>
      <c r="O142" s="24"/>
      <c r="P142" s="24">
        <f t="shared" ref="P142" si="594">P137*P141</f>
        <v>729</v>
      </c>
      <c r="Q142" s="24"/>
      <c r="R142" s="24"/>
      <c r="S142" s="24">
        <f t="shared" ref="S142" si="595">S137*S141</f>
        <v>475</v>
      </c>
      <c r="T142" s="24"/>
      <c r="U142" s="24"/>
      <c r="V142" s="24">
        <f t="shared" ref="V142" si="596">V137*V141</f>
        <v>928</v>
      </c>
      <c r="W142" s="24"/>
      <c r="X142" s="24"/>
      <c r="Y142" s="24">
        <f t="shared" ref="Y142" si="597">Y137*Y141</f>
        <v>1579</v>
      </c>
      <c r="Z142" s="24"/>
      <c r="AA142" s="24"/>
      <c r="AB142" s="24">
        <f>AB137*AB141</f>
        <v>2617</v>
      </c>
      <c r="AC142" s="24"/>
      <c r="AD142" s="24"/>
      <c r="AE142" s="24">
        <f t="shared" ref="AE142" si="598">AE137*AE141</f>
        <v>3386.3663089075021</v>
      </c>
      <c r="AF142" s="24"/>
      <c r="AG142" s="24"/>
      <c r="AH142" s="24">
        <f t="shared" ref="AH142" si="599">AH137*AH141</f>
        <v>3780.5682060748923</v>
      </c>
      <c r="AI142" s="24"/>
      <c r="AJ142" s="24"/>
      <c r="AK142" s="24">
        <f t="shared" ref="AK142" si="600">AK137*AK141</f>
        <v>4437.542675819961</v>
      </c>
      <c r="AL142" s="24"/>
      <c r="AM142" s="24"/>
      <c r="AN142" s="24">
        <f t="shared" ref="AN142" si="601">AN137*AN141</f>
        <v>5079.0393700301502</v>
      </c>
      <c r="AO142" s="24"/>
      <c r="AP142" s="24"/>
      <c r="AQ142" s="24">
        <f>AQ137*AQ141</f>
        <v>5106.5315035989415</v>
      </c>
      <c r="AR142" s="24"/>
      <c r="AS142" s="24"/>
      <c r="AT142" s="24">
        <f t="shared" ref="AT142" si="602">AT137*AT141</f>
        <v>5019.3688724586818</v>
      </c>
      <c r="AU142" s="24"/>
      <c r="AV142" s="24"/>
      <c r="AW142" s="24">
        <f t="shared" ref="AW142" si="603">AW137*AW141</f>
        <v>4799.3044260603037</v>
      </c>
      <c r="AX142" s="24"/>
      <c r="AY142" s="24"/>
      <c r="AZ142" s="24">
        <f t="shared" ref="AZ142" si="604">AZ137*AZ141</f>
        <v>4159.9555422668818</v>
      </c>
      <c r="BA142" s="24"/>
      <c r="BB142" s="24"/>
      <c r="BC142" s="24">
        <f t="shared" ref="BC142" si="605">BC137*BC141</f>
        <v>3620.005865758154</v>
      </c>
      <c r="BD142" s="24"/>
      <c r="BE142" s="24"/>
      <c r="BF142" s="24">
        <f t="shared" ref="BF142" si="606">BF137*BF141</f>
        <v>2883.1086027772772</v>
      </c>
      <c r="BG142" s="24"/>
      <c r="BH142" s="24"/>
      <c r="BI142" s="24">
        <f t="shared" ref="BI142" si="607">BI137*BI141</f>
        <v>2205.5281974336744</v>
      </c>
      <c r="BJ142" s="24"/>
      <c r="BK142" s="24"/>
      <c r="BL142" s="24">
        <f t="shared" ref="BL142" si="608">BL137*BL141</f>
        <v>1666.2478024516108</v>
      </c>
      <c r="BM142" s="24"/>
      <c r="BN142" s="24"/>
      <c r="BO142" s="24">
        <f t="shared" ref="BO142" si="609">BO137*BO141</f>
        <v>1168.530836063064</v>
      </c>
      <c r="BP142" s="24"/>
      <c r="BQ142" s="24"/>
      <c r="BR142" s="24">
        <f t="shared" ref="BR142" si="610">BR137*BR141</f>
        <v>810.81917629229679</v>
      </c>
      <c r="BS142" s="24"/>
      <c r="BT142" s="24"/>
      <c r="BU142" s="24">
        <f t="shared" ref="BU142" si="611">BU137*BU141</f>
        <v>537.80625522946684</v>
      </c>
      <c r="BV142" s="24"/>
      <c r="BW142" s="24"/>
      <c r="BX142" s="24">
        <f t="shared" ref="BX142" si="612">BX137*BX141</f>
        <v>344.00598295913693</v>
      </c>
      <c r="BY142" s="24"/>
      <c r="BZ142" s="24"/>
      <c r="CA142" s="24">
        <f t="shared" ref="CA142" si="613">CA137*CA141</f>
        <v>217.15687913669711</v>
      </c>
      <c r="CB142" s="24"/>
      <c r="CC142" s="24"/>
      <c r="CD142" s="24">
        <f t="shared" ref="CD142" si="614">CD137*CD141</f>
        <v>131.69402786389549</v>
      </c>
      <c r="CE142" s="24"/>
      <c r="CF142" s="24"/>
      <c r="CG142" s="24">
        <f t="shared" ref="CG142" si="615">CG137*CG141</f>
        <v>78.657696588648463</v>
      </c>
      <c r="CH142" s="24"/>
      <c r="CI142" s="24"/>
      <c r="CJ142" s="24">
        <f t="shared" ref="CJ142" si="616">CJ137*CJ141</f>
        <v>45.944097147800179</v>
      </c>
      <c r="CK142" s="24"/>
      <c r="CL142" s="24"/>
      <c r="CM142" s="24">
        <f t="shared" ref="CM142" si="617">CM137*CM141</f>
        <v>26.235297461543862</v>
      </c>
      <c r="CN142" s="24"/>
      <c r="CO142" s="24"/>
      <c r="CP142" s="24">
        <f t="shared" ref="CP142" si="618">CP137*CP141</f>
        <v>14.818276592515682</v>
      </c>
      <c r="CQ142" s="24"/>
      <c r="CR142" s="24"/>
      <c r="CS142" s="24">
        <f t="shared" ref="CS142" si="619">CS137*CS141</f>
        <v>8.2111802491771702</v>
      </c>
      <c r="CT142" s="24"/>
      <c r="CU142" s="24"/>
      <c r="CV142" s="24">
        <f t="shared" ref="CV142" si="620">CV137*CV141</f>
        <v>4.4998014199971603</v>
      </c>
      <c r="CW142" s="24"/>
      <c r="CX142" s="24"/>
      <c r="CY142" s="24">
        <f t="shared" ref="CY142" si="621">CY137*CY141</f>
        <v>2.43936985913265</v>
      </c>
      <c r="CZ142" s="24"/>
      <c r="DA142" s="24"/>
      <c r="DB142" s="24">
        <f t="shared" ref="DB142" si="622">DB137*DB141</f>
        <v>1.3073996929960965</v>
      </c>
      <c r="DC142" s="24"/>
      <c r="DD142" s="24"/>
      <c r="DE142" s="24">
        <f t="shared" ref="DE142" si="623">DE137*DE141</f>
        <v>0.69613856669254748</v>
      </c>
      <c r="DF142" s="24"/>
      <c r="DG142" s="24"/>
      <c r="DH142" s="24">
        <f t="shared" ref="DH142" si="624">DH137*DH141</f>
        <v>0.36764890901073077</v>
      </c>
      <c r="DI142" s="24"/>
      <c r="DJ142" s="24"/>
      <c r="DK142" s="24">
        <f t="shared" ref="DK142" si="625">DK137*DK141</f>
        <v>0.19306794872469671</v>
      </c>
      <c r="DL142" s="24"/>
      <c r="DM142" s="24"/>
      <c r="DN142" s="24">
        <f t="shared" ref="DN142" si="626">DN137*DN141</f>
        <v>0.10092740376375711</v>
      </c>
      <c r="DO142" s="24"/>
      <c r="DP142" s="24"/>
      <c r="DQ142" s="24">
        <f t="shared" ref="DQ142" si="627">DQ137*DQ141</f>
        <v>5.2521201092103002E-2</v>
      </c>
      <c r="DR142" s="24"/>
      <c r="DS142" s="24"/>
      <c r="DT142" s="24">
        <f t="shared" ref="DT142" si="628">DT137*DT141</f>
        <v>2.7258229212263178E-2</v>
      </c>
      <c r="DU142" s="24"/>
      <c r="DV142" s="24"/>
      <c r="DW142" s="24">
        <f t="shared" ref="DW142" si="629">DW137*DW141</f>
        <v>1.4109352635947503E-2</v>
      </c>
      <c r="DX142" s="24"/>
      <c r="DY142" s="24"/>
      <c r="DZ142" s="24">
        <f t="shared" ref="DZ142" si="630">DZ137*DZ141</f>
        <v>7.2901659715325423E-3</v>
      </c>
      <c r="EA142" s="24"/>
      <c r="EB142" s="24"/>
      <c r="EC142" s="24">
        <f t="shared" ref="EC142" si="631">EC137*EC141</f>
        <v>3.7626887337561979E-3</v>
      </c>
      <c r="ED142" s="24"/>
      <c r="EE142" s="24"/>
      <c r="EF142" s="24">
        <f t="shared" ref="EF142" si="632">EF137*EF141</f>
        <v>1.9403024933392148E-3</v>
      </c>
      <c r="EG142" s="24"/>
      <c r="EH142" s="24"/>
      <c r="EI142" s="24">
        <f t="shared" ref="EI142" si="633">EI137*EI141</f>
        <v>1.0003581209249181E-3</v>
      </c>
      <c r="EJ142" s="24"/>
      <c r="EK142" s="24"/>
    </row>
    <row r="143" spans="1:141" s="5" customFormat="1" hidden="1" x14ac:dyDescent="0.25">
      <c r="A143" s="48" t="s">
        <v>5779</v>
      </c>
      <c r="B143" s="49"/>
      <c r="C143" s="49"/>
      <c r="D143" s="49"/>
      <c r="E143" s="49"/>
      <c r="F143" s="50"/>
      <c r="G143" s="25" t="s">
        <v>5780</v>
      </c>
      <c r="H143" s="26"/>
      <c r="I143" s="27"/>
      <c r="J143" s="24">
        <f>SUM(M142:AA142)</f>
        <v>4215</v>
      </c>
      <c r="K143" s="24"/>
      <c r="L143" s="24"/>
      <c r="M143" s="24">
        <f t="shared" ref="M143" si="634">SUM(P142:AD142)</f>
        <v>6328</v>
      </c>
      <c r="N143" s="24"/>
      <c r="O143" s="24"/>
      <c r="P143" s="24">
        <f t="shared" ref="P143" si="635">SUM(S142:AG142)</f>
        <v>8985.3663089075017</v>
      </c>
      <c r="Q143" s="24"/>
      <c r="R143" s="24"/>
      <c r="S143" s="24">
        <f t="shared" ref="S143" si="636">SUM(V142:AJ142)</f>
        <v>12290.934514982393</v>
      </c>
      <c r="T143" s="24"/>
      <c r="U143" s="24"/>
      <c r="V143" s="24">
        <f t="shared" ref="V143" si="637">SUM(Y142:AM142)</f>
        <v>15800.477190802354</v>
      </c>
      <c r="W143" s="24"/>
      <c r="X143" s="24"/>
      <c r="Y143" s="24">
        <f t="shared" ref="Y143" si="638">SUM(AB142:AP142)</f>
        <v>19300.516560832504</v>
      </c>
      <c r="Z143" s="24"/>
      <c r="AA143" s="24"/>
      <c r="AB143" s="24">
        <f>SUM(AE142:AS142)</f>
        <v>21790.048064431445</v>
      </c>
      <c r="AC143" s="24"/>
      <c r="AD143" s="24"/>
      <c r="AE143" s="24">
        <f t="shared" ref="AE143" si="639">SUM(AH142:AV142)</f>
        <v>23423.050627982626</v>
      </c>
      <c r="AF143" s="24"/>
      <c r="AG143" s="24"/>
      <c r="AH143" s="24">
        <f t="shared" ref="AH143" si="640">SUM(AK142:AY142)</f>
        <v>24441.78684796804</v>
      </c>
      <c r="AI143" s="24"/>
      <c r="AJ143" s="24"/>
      <c r="AK143" s="24">
        <f t="shared" ref="AK143" si="641">SUM(AN142:BB142)</f>
        <v>24164.199714414961</v>
      </c>
      <c r="AL143" s="24"/>
      <c r="AM143" s="24"/>
      <c r="AN143" s="24">
        <f t="shared" ref="AN143" si="642">SUM(AQ142:BE142)</f>
        <v>22705.166210142961</v>
      </c>
      <c r="AO143" s="24"/>
      <c r="AP143" s="24"/>
      <c r="AQ143" s="24">
        <f t="shared" ref="AQ143" si="643">SUM(AT142:BH142)</f>
        <v>20481.743309321297</v>
      </c>
      <c r="AR143" s="24"/>
      <c r="AS143" s="24"/>
      <c r="AT143" s="24">
        <f t="shared" ref="AT143" si="644">SUM(AW142:BK142)</f>
        <v>17667.902634296293</v>
      </c>
      <c r="AU143" s="24"/>
      <c r="AV143" s="24"/>
      <c r="AW143" s="24">
        <f t="shared" ref="AW143" si="645">SUM(AZ142:BN142)</f>
        <v>14534.846010687597</v>
      </c>
      <c r="AX143" s="24"/>
      <c r="AY143" s="24"/>
      <c r="AZ143" s="24">
        <f t="shared" ref="AZ143" si="646">SUM(BC142:BQ142)</f>
        <v>11543.421304483782</v>
      </c>
      <c r="BA143" s="24"/>
      <c r="BB143" s="24"/>
      <c r="BC143" s="24">
        <f>SUM(BF142:BT142)</f>
        <v>8734.2346150179237</v>
      </c>
      <c r="BD143" s="24"/>
      <c r="BE143" s="24"/>
      <c r="BF143" s="24">
        <f t="shared" ref="BF143" si="647">SUM(BI142:BW142)</f>
        <v>6388.9322674701134</v>
      </c>
      <c r="BG143" s="24"/>
      <c r="BH143" s="24"/>
      <c r="BI143" s="24">
        <f t="shared" ref="BI143" si="648">SUM(BL142:BZ142)</f>
        <v>4527.4100529955758</v>
      </c>
      <c r="BJ143" s="24"/>
      <c r="BK143" s="24"/>
      <c r="BL143" s="24">
        <f t="shared" ref="BL143" si="649">SUM(BO142:CC142)</f>
        <v>3078.3191296806617</v>
      </c>
      <c r="BM143" s="24"/>
      <c r="BN143" s="24"/>
      <c r="BO143" s="24">
        <f t="shared" ref="BO143" si="650">SUM(BR142:CF142)</f>
        <v>2041.4823214814933</v>
      </c>
      <c r="BP143" s="24"/>
      <c r="BQ143" s="24"/>
      <c r="BR143" s="24">
        <f t="shared" ref="BR143" si="651">SUM(BU142:CI142)</f>
        <v>1309.3208417778446</v>
      </c>
      <c r="BS143" s="24"/>
      <c r="BT143" s="24"/>
      <c r="BU143" s="24">
        <f t="shared" ref="BU143" si="652">SUM(BX142:CL142)</f>
        <v>817.45868369617824</v>
      </c>
      <c r="BV143" s="24"/>
      <c r="BW143" s="24"/>
      <c r="BX143" s="24">
        <f t="shared" ref="BX143" si="653">SUM(CA142:CO142)</f>
        <v>499.68799819858503</v>
      </c>
      <c r="BY143" s="24"/>
      <c r="BZ143" s="24"/>
      <c r="CA143" s="24">
        <f t="shared" ref="CA143" si="654">SUM(CD142:CR142)</f>
        <v>297.34939565440368</v>
      </c>
      <c r="CB143" s="24"/>
      <c r="CC143" s="24"/>
      <c r="CD143" s="24">
        <f t="shared" ref="CD143" si="655">SUM(CG142:CU142)</f>
        <v>173.86654803968534</v>
      </c>
      <c r="CE143" s="24"/>
      <c r="CF143" s="24"/>
      <c r="CG143" s="24">
        <f t="shared" ref="CG143" si="656">SUM(CJ142:CX142)</f>
        <v>99.708652871034062</v>
      </c>
      <c r="CH143" s="24"/>
      <c r="CI143" s="24"/>
      <c r="CJ143" s="24">
        <f t="shared" ref="CJ143" si="657">SUM(CM142:DA142)</f>
        <v>56.203925582366523</v>
      </c>
      <c r="CK143" s="24"/>
      <c r="CL143" s="24"/>
      <c r="CM143" s="24">
        <f t="shared" ref="CM143" si="658">SUM(CP142:DD142)</f>
        <v>31.276027813818757</v>
      </c>
      <c r="CN143" s="24"/>
      <c r="CO143" s="24"/>
      <c r="CP143" s="24">
        <f t="shared" ref="CP143" si="659">SUM(CS142:DG142)</f>
        <v>17.153889787995624</v>
      </c>
      <c r="CQ143" s="24"/>
      <c r="CR143" s="24"/>
      <c r="CS143" s="24">
        <f t="shared" ref="CS143" si="660">SUM(CV142:DJ142)</f>
        <v>9.3103584478291861</v>
      </c>
      <c r="CT143" s="24"/>
      <c r="CU143" s="24"/>
      <c r="CV143" s="24">
        <f t="shared" ref="CV143" si="661">SUM(CY142:DM142)</f>
        <v>5.003624976556722</v>
      </c>
      <c r="CW143" s="24"/>
      <c r="CX143" s="24"/>
      <c r="CY143" s="24">
        <f t="shared" ref="CY143" si="662">SUM(DB142:DP142)</f>
        <v>2.6651825211878282</v>
      </c>
      <c r="CZ143" s="24"/>
      <c r="DA143" s="24"/>
      <c r="DB143" s="24">
        <f t="shared" ref="DB143" si="663">SUM(DE142:DS142)</f>
        <v>1.4103040292838349</v>
      </c>
      <c r="DC143" s="24"/>
      <c r="DD143" s="24"/>
      <c r="DE143" s="24">
        <f t="shared" ref="DE143" si="664">SUM(DH142:DV142)</f>
        <v>0.74142369180355072</v>
      </c>
      <c r="DF143" s="24"/>
      <c r="DG143" s="24"/>
      <c r="DH143" s="24">
        <f t="shared" ref="DH143" si="665">SUM(DK142:DY142)</f>
        <v>0.38788413542876748</v>
      </c>
      <c r="DI143" s="24"/>
      <c r="DJ143" s="24"/>
      <c r="DK143" s="24">
        <f t="shared" ref="DK143" si="666">SUM(DN142:EB142)</f>
        <v>0.20210635267560334</v>
      </c>
      <c r="DL143" s="24"/>
      <c r="DM143" s="24"/>
      <c r="DN143" s="24">
        <f t="shared" ref="DN143" si="667">SUM(DQ142:EE142)</f>
        <v>0.10494163764560242</v>
      </c>
      <c r="DO143" s="24"/>
      <c r="DP143" s="24"/>
      <c r="DQ143" s="24">
        <f t="shared" ref="DQ143" si="668">SUM(DT142:EH142)</f>
        <v>5.4360739046838635E-2</v>
      </c>
      <c r="DR143" s="24"/>
      <c r="DS143" s="24"/>
      <c r="DT143" s="24">
        <f t="shared" ref="DT143" si="669">SUM(DW142:EK142)</f>
        <v>2.8102867955500377E-2</v>
      </c>
      <c r="DU143" s="24"/>
      <c r="DV143" s="24"/>
      <c r="DW143" s="24">
        <f t="shared" ref="DW143" si="670">SUM(DZ142:EN142)</f>
        <v>1.3993515319552872E-2</v>
      </c>
      <c r="DX143" s="24"/>
      <c r="DY143" s="24"/>
      <c r="DZ143" s="24">
        <f t="shared" ref="DZ143" si="671">SUM(EC142:EQ142)</f>
        <v>6.7033493480203312E-3</v>
      </c>
      <c r="EA143" s="24"/>
      <c r="EB143" s="24"/>
      <c r="EC143" s="24">
        <f t="shared" ref="EC143" si="672">SUM(EF142:ET142)</f>
        <v>2.9406606142641329E-3</v>
      </c>
      <c r="ED143" s="24"/>
      <c r="EE143" s="24"/>
      <c r="EF143" s="24">
        <f t="shared" ref="EF143" si="673">SUM(EI142:EW142)</f>
        <v>1.0003581209249181E-3</v>
      </c>
      <c r="EG143" s="24"/>
      <c r="EH143" s="24"/>
      <c r="EI143" s="24">
        <f t="shared" ref="EI143" si="674">SUM(EL142:EZ142)</f>
        <v>0</v>
      </c>
      <c r="EJ143" s="24"/>
      <c r="EK143" s="24"/>
    </row>
    <row r="144" spans="1:141" s="5" customFormat="1" hidden="1" x14ac:dyDescent="0.25">
      <c r="A144" s="57" t="s">
        <v>5781</v>
      </c>
      <c r="B144" s="58"/>
      <c r="C144" s="58"/>
      <c r="D144" s="58"/>
      <c r="E144" s="58"/>
      <c r="F144" s="59"/>
      <c r="G144" s="25"/>
      <c r="H144" s="26"/>
      <c r="I144" s="27"/>
      <c r="J144" s="24">
        <f>AB132*AB141</f>
        <v>11136.15</v>
      </c>
      <c r="K144" s="24"/>
      <c r="L144" s="24"/>
      <c r="M144" s="24">
        <f t="shared" ref="M144" si="675">AE132*AE141</f>
        <v>13349.645728530115</v>
      </c>
      <c r="N144" s="24"/>
      <c r="O144" s="24"/>
      <c r="P144" s="24">
        <f t="shared" ref="P144" si="676">AH132*AH141</f>
        <v>17016.658144385765</v>
      </c>
      <c r="Q144" s="24"/>
      <c r="R144" s="24"/>
      <c r="S144" s="24">
        <f t="shared" ref="S144" si="677">AK132*AK141</f>
        <v>19989.037854915263</v>
      </c>
      <c r="T144" s="24"/>
      <c r="U144" s="24"/>
      <c r="V144" s="24">
        <f t="shared" ref="V144" si="678">AN132*AN141</f>
        <v>21548.331569753522</v>
      </c>
      <c r="W144" s="24"/>
      <c r="X144" s="24"/>
      <c r="Y144" s="24">
        <f t="shared" ref="Y144" si="679">AQ132*AQ141</f>
        <v>23704.284331660827</v>
      </c>
      <c r="Z144" s="24"/>
      <c r="AA144" s="24"/>
      <c r="AB144" s="24">
        <f t="shared" ref="AB144" si="680">AT132*AT141</f>
        <v>23075.709764967334</v>
      </c>
      <c r="AC144" s="24"/>
      <c r="AD144" s="24"/>
      <c r="AE144" s="24">
        <f t="shared" ref="AE144" si="681">AW132*AW141</f>
        <v>22815.588877130445</v>
      </c>
      <c r="AF144" s="24"/>
      <c r="AG144" s="24"/>
      <c r="AH144" s="24">
        <f t="shared" ref="AH144" si="682">AZ132*AZ141</f>
        <v>20265.30208823656</v>
      </c>
      <c r="AI144" s="24"/>
      <c r="AJ144" s="24"/>
      <c r="AK144" s="24">
        <f t="shared" ref="AK144" si="683">BC132*BC141</f>
        <v>17582.701794034645</v>
      </c>
      <c r="AL144" s="24"/>
      <c r="AM144" s="24"/>
      <c r="AN144" s="24">
        <f t="shared" ref="AN144" si="684">BF132*BF141</f>
        <v>14456.187919619979</v>
      </c>
      <c r="AO144" s="24"/>
      <c r="AP144" s="24"/>
      <c r="AQ144" s="24">
        <f t="shared" ref="AQ144" si="685">BI132*BI141</f>
        <v>11158.278540180065</v>
      </c>
      <c r="AR144" s="24"/>
      <c r="AS144" s="24"/>
      <c r="AT144" s="24">
        <f t="shared" ref="AT144" si="686">BL132*BL141</f>
        <v>8557.7256788551585</v>
      </c>
      <c r="AU144" s="24"/>
      <c r="AV144" s="24"/>
      <c r="AW144" s="24">
        <f t="shared" ref="AW144" si="687">BO132*BO141</f>
        <v>6103.6259038623275</v>
      </c>
      <c r="AX144" s="24"/>
      <c r="AY144" s="24"/>
      <c r="AZ144" s="24">
        <f t="shared" ref="AZ144" si="688">BR132*BR141</f>
        <v>4268.1816462096367</v>
      </c>
      <c r="BA144" s="24"/>
      <c r="BB144" s="24"/>
      <c r="BC144" s="24">
        <f t="shared" ref="BC144" si="689">BU132*BU141</f>
        <v>2873.850900601763</v>
      </c>
      <c r="BD144" s="24"/>
      <c r="BE144" s="24"/>
      <c r="BF144" s="24">
        <f t="shared" ref="BF144" si="690">BX132*BX141</f>
        <v>1856.8135309206871</v>
      </c>
      <c r="BG144" s="24"/>
      <c r="BH144" s="24"/>
      <c r="BI144" s="24">
        <f t="shared" ref="BI144" si="691">CA132*CA141</f>
        <v>1183.7993292936867</v>
      </c>
      <c r="BJ144" s="24"/>
      <c r="BK144" s="24"/>
      <c r="BL144" s="24">
        <f t="shared" ref="BL144" si="692">CD132*CD141</f>
        <v>725.65827746494824</v>
      </c>
      <c r="BM144" s="24"/>
      <c r="BN144" s="24"/>
      <c r="BO144" s="24">
        <f t="shared" ref="BO144" si="693">CG132*CG141</f>
        <v>436.85458974540438</v>
      </c>
      <c r="BP144" s="24"/>
      <c r="BQ144" s="24"/>
      <c r="BR144" s="24">
        <f t="shared" ref="BR144" si="694">CJ132*CJ141</f>
        <v>257.46803427196124</v>
      </c>
      <c r="BS144" s="24"/>
      <c r="BT144" s="24"/>
      <c r="BU144" s="24">
        <f t="shared" ref="BU144" si="695">CM132*CM141</f>
        <v>148.16149781116223</v>
      </c>
      <c r="BV144" s="24"/>
      <c r="BW144" s="24"/>
      <c r="BX144" s="24">
        <f t="shared" ref="BX144" si="696">CP132*CP141</f>
        <v>84.278533654419576</v>
      </c>
      <c r="BY144" s="24"/>
      <c r="BZ144" s="24"/>
      <c r="CA144" s="24">
        <f t="shared" ref="CA144" si="697">CS132*CS141</f>
        <v>47.031982486354558</v>
      </c>
      <c r="CB144" s="24"/>
      <c r="CC144" s="24"/>
      <c r="CD144" s="24">
        <f t="shared" ref="CD144" si="698">CV132*CV141</f>
        <v>25.931001386316524</v>
      </c>
      <c r="CE144" s="24"/>
      <c r="CF144" s="24"/>
      <c r="CG144" s="24">
        <f t="shared" ref="CG144" si="699">CY132*CY141</f>
        <v>14.141320946852186</v>
      </c>
      <c r="CH144" s="24"/>
      <c r="CI144" s="24"/>
      <c r="CJ144" s="24">
        <f t="shared" ref="CJ144" si="700">DB132*DB141</f>
        <v>7.6206790016217765</v>
      </c>
      <c r="CK144" s="24"/>
      <c r="CL144" s="24"/>
      <c r="CM144" s="24">
        <f t="shared" ref="CM144" si="701">DE132*DE141</f>
        <v>4.0780347740659373</v>
      </c>
      <c r="CN144" s="24"/>
      <c r="CO144" s="24"/>
      <c r="CP144" s="24">
        <f t="shared" ref="CP144" si="702">DH132*DH141</f>
        <v>2.1640194563064505</v>
      </c>
      <c r="CQ144" s="24"/>
      <c r="CR144" s="24"/>
      <c r="CS144" s="24">
        <f t="shared" ref="CS144" si="703">DK132*DK141</f>
        <v>1.1413428126371952</v>
      </c>
      <c r="CT144" s="24"/>
      <c r="CU144" s="24"/>
      <c r="CV144" s="24">
        <f t="shared" ref="CV144" si="704">DN132*DN141</f>
        <v>0.59907418020393488</v>
      </c>
      <c r="CW144" s="24"/>
      <c r="CX144" s="24"/>
      <c r="CY144" s="24">
        <f t="shared" ref="CY144" si="705">DQ132*DQ141</f>
        <v>0.3129282676212351</v>
      </c>
      <c r="CZ144" s="24"/>
      <c r="DA144" s="24"/>
      <c r="DB144" s="24">
        <f t="shared" ref="DB144" si="706">DT132*DT141</f>
        <v>0.162973092826981</v>
      </c>
      <c r="DC144" s="24"/>
      <c r="DD144" s="24"/>
      <c r="DE144" s="24">
        <f t="shared" ref="DE144" si="707">DW132*DW141</f>
        <v>8.463263418337709E-2</v>
      </c>
      <c r="DF144" s="24"/>
      <c r="DG144" s="24"/>
      <c r="DH144" s="24">
        <f t="shared" ref="DH144" si="708">DZ132*DZ141</f>
        <v>4.386001872983105E-2</v>
      </c>
      <c r="DI144" s="24"/>
      <c r="DJ144" s="24"/>
      <c r="DK144" s="24">
        <f t="shared" ref="DK144" si="709">EC132*EC141</f>
        <v>2.2700657790970948E-2</v>
      </c>
      <c r="DL144" s="24"/>
      <c r="DM144" s="24"/>
      <c r="DN144" s="24">
        <f t="shared" ref="DN144" si="710">EF132*EF141</f>
        <v>1.1736308202937206E-2</v>
      </c>
      <c r="DO144" s="24"/>
      <c r="DP144" s="24"/>
      <c r="DQ144" s="24">
        <f t="shared" ref="DQ144" si="711">EI132*EI141</f>
        <v>6.0653215759952778E-3</v>
      </c>
      <c r="DR144" s="24"/>
      <c r="DS144" s="24"/>
      <c r="DT144" s="24">
        <f t="shared" ref="DT144" si="712">EL132*EL141</f>
        <v>0</v>
      </c>
      <c r="DU144" s="24"/>
      <c r="DV144" s="24"/>
      <c r="DW144" s="24">
        <f t="shared" ref="DW144" si="713">EO132*EO141</f>
        <v>0</v>
      </c>
      <c r="DX144" s="24"/>
      <c r="DY144" s="24"/>
      <c r="DZ144" s="24">
        <f t="shared" ref="DZ144" si="714">ER132*ER141</f>
        <v>0</v>
      </c>
      <c r="EA144" s="24"/>
      <c r="EB144" s="24"/>
      <c r="EC144" s="24">
        <f t="shared" ref="EC144" si="715">EU132*EU141</f>
        <v>0</v>
      </c>
      <c r="ED144" s="24"/>
      <c r="EE144" s="24"/>
      <c r="EF144" s="24">
        <f t="shared" ref="EF144" si="716">EX132*EX141</f>
        <v>0</v>
      </c>
      <c r="EG144" s="24"/>
      <c r="EH144" s="24"/>
      <c r="EI144" s="24">
        <f t="shared" ref="EI144" si="717">FA132*FA141</f>
        <v>0</v>
      </c>
      <c r="EJ144" s="24"/>
      <c r="EK144" s="24"/>
    </row>
    <row r="145" spans="1:141" s="5" customFormat="1" hidden="1" x14ac:dyDescent="0.25">
      <c r="A145" s="57" t="s">
        <v>5782</v>
      </c>
      <c r="B145" s="58"/>
      <c r="C145" s="58"/>
      <c r="D145" s="58"/>
      <c r="E145" s="58"/>
      <c r="F145" s="59"/>
      <c r="G145" s="24"/>
      <c r="H145" s="24"/>
      <c r="I145" s="24"/>
      <c r="J145" s="24">
        <v>2017</v>
      </c>
      <c r="K145" s="24"/>
      <c r="L145" s="24"/>
      <c r="M145" s="24">
        <v>2018</v>
      </c>
      <c r="N145" s="24"/>
      <c r="O145" s="24"/>
      <c r="P145" s="24">
        <v>2019</v>
      </c>
      <c r="Q145" s="24"/>
      <c r="R145" s="24"/>
      <c r="S145" s="24">
        <v>2020</v>
      </c>
      <c r="T145" s="24"/>
      <c r="U145" s="24"/>
      <c r="V145" s="24">
        <v>2021</v>
      </c>
      <c r="W145" s="24"/>
      <c r="X145" s="24"/>
      <c r="Y145" s="24">
        <v>2022</v>
      </c>
      <c r="Z145" s="24"/>
      <c r="AA145" s="24"/>
      <c r="AB145" s="24">
        <v>2023</v>
      </c>
      <c r="AC145" s="24"/>
      <c r="AD145" s="24"/>
      <c r="AE145" s="24">
        <v>2024</v>
      </c>
      <c r="AF145" s="24"/>
      <c r="AG145" s="24"/>
      <c r="AH145" s="24">
        <v>2025</v>
      </c>
      <c r="AI145" s="24"/>
      <c r="AJ145" s="24"/>
      <c r="AK145" s="24">
        <v>2026</v>
      </c>
      <c r="AL145" s="24"/>
      <c r="AM145" s="24"/>
      <c r="AN145" s="24">
        <v>2027</v>
      </c>
      <c r="AO145" s="24"/>
      <c r="AP145" s="24"/>
      <c r="AQ145" s="24">
        <v>2028</v>
      </c>
      <c r="AR145" s="24"/>
      <c r="AS145" s="24"/>
      <c r="AT145" s="24">
        <v>2029</v>
      </c>
      <c r="AU145" s="24"/>
      <c r="AV145" s="24"/>
      <c r="AW145" s="24">
        <v>2030</v>
      </c>
      <c r="AX145" s="24"/>
      <c r="AY145" s="24"/>
      <c r="AZ145" s="24">
        <v>2031</v>
      </c>
      <c r="BA145" s="24"/>
      <c r="BB145" s="24"/>
      <c r="BC145" s="24">
        <v>2032</v>
      </c>
      <c r="BD145" s="24"/>
      <c r="BE145" s="24"/>
      <c r="BF145" s="24">
        <v>2033</v>
      </c>
      <c r="BG145" s="24"/>
      <c r="BH145" s="24"/>
      <c r="BI145" s="24">
        <v>2034</v>
      </c>
      <c r="BJ145" s="24"/>
      <c r="BK145" s="24"/>
      <c r="BL145" s="24">
        <v>2035</v>
      </c>
      <c r="BM145" s="24"/>
      <c r="BN145" s="24"/>
      <c r="BO145" s="24">
        <v>2036</v>
      </c>
      <c r="BP145" s="24"/>
      <c r="BQ145" s="24"/>
      <c r="BR145" s="24">
        <v>2037</v>
      </c>
      <c r="BS145" s="24"/>
      <c r="BT145" s="24"/>
      <c r="BU145" s="24">
        <v>2038</v>
      </c>
      <c r="BV145" s="24"/>
      <c r="BW145" s="24"/>
      <c r="BX145" s="24">
        <v>2039</v>
      </c>
      <c r="BY145" s="24"/>
      <c r="BZ145" s="24"/>
      <c r="CA145" s="24">
        <v>2040</v>
      </c>
      <c r="CB145" s="24"/>
      <c r="CC145" s="24"/>
      <c r="CD145" s="24">
        <v>2041</v>
      </c>
      <c r="CE145" s="24"/>
      <c r="CF145" s="24"/>
      <c r="CG145" s="24">
        <v>2042</v>
      </c>
      <c r="CH145" s="24"/>
      <c r="CI145" s="24"/>
      <c r="CJ145" s="24">
        <v>2043</v>
      </c>
      <c r="CK145" s="24"/>
      <c r="CL145" s="24"/>
      <c r="CM145" s="24">
        <v>2044</v>
      </c>
      <c r="CN145" s="24"/>
      <c r="CO145" s="24"/>
      <c r="CP145" s="24">
        <v>2045</v>
      </c>
      <c r="CQ145" s="24"/>
      <c r="CR145" s="24"/>
      <c r="CS145" s="24">
        <v>2046</v>
      </c>
      <c r="CT145" s="24"/>
      <c r="CU145" s="24"/>
      <c r="CV145" s="24">
        <v>2047</v>
      </c>
      <c r="CW145" s="24"/>
      <c r="CX145" s="24"/>
      <c r="CY145" s="24">
        <v>2048</v>
      </c>
      <c r="CZ145" s="24"/>
      <c r="DA145" s="24"/>
      <c r="DB145" s="24">
        <v>2049</v>
      </c>
      <c r="DC145" s="24"/>
      <c r="DD145" s="24"/>
      <c r="DE145" s="24">
        <v>2050</v>
      </c>
      <c r="DF145" s="24"/>
      <c r="DG145" s="24"/>
      <c r="DH145" s="24">
        <v>2051</v>
      </c>
      <c r="DI145" s="24"/>
      <c r="DJ145" s="24"/>
      <c r="DK145" s="24">
        <v>2052</v>
      </c>
      <c r="DL145" s="24"/>
      <c r="DM145" s="24"/>
      <c r="DN145" s="24">
        <v>2053</v>
      </c>
      <c r="DO145" s="24"/>
      <c r="DP145" s="24"/>
      <c r="DQ145" s="24">
        <v>2054</v>
      </c>
      <c r="DR145" s="24"/>
      <c r="DS145" s="24"/>
      <c r="DT145" s="24">
        <v>2055</v>
      </c>
      <c r="DU145" s="24"/>
      <c r="DV145" s="24"/>
      <c r="DW145" s="24">
        <v>2056</v>
      </c>
      <c r="DX145" s="24"/>
      <c r="DY145" s="24"/>
      <c r="DZ145" s="24">
        <v>2057</v>
      </c>
      <c r="EA145" s="24"/>
      <c r="EB145" s="24"/>
      <c r="EC145" s="24">
        <v>2058</v>
      </c>
      <c r="ED145" s="24"/>
      <c r="EE145" s="24"/>
      <c r="EF145" s="24">
        <v>2059</v>
      </c>
      <c r="EG145" s="24"/>
      <c r="EH145" s="24"/>
      <c r="EI145" s="24">
        <v>2060</v>
      </c>
      <c r="EJ145" s="24"/>
      <c r="EK145" s="24"/>
    </row>
    <row r="146" spans="1:141" s="5" customFormat="1" hidden="1" x14ac:dyDescent="0.25">
      <c r="A146" s="47" t="s">
        <v>4755</v>
      </c>
      <c r="B146" s="47"/>
      <c r="C146" s="47"/>
      <c r="D146" s="47"/>
      <c r="E146" s="47"/>
      <c r="F146" s="47"/>
      <c r="G146" s="24"/>
      <c r="H146" s="24"/>
      <c r="I146" s="24"/>
      <c r="J146" s="24">
        <f>J144+J143+J134</f>
        <v>15951.15</v>
      </c>
      <c r="K146" s="24"/>
      <c r="L146" s="24"/>
      <c r="M146" s="24">
        <f t="shared" ref="M146" si="718">M144+M143+M134</f>
        <v>21078.645728530115</v>
      </c>
      <c r="N146" s="24"/>
      <c r="O146" s="24"/>
      <c r="P146" s="24">
        <f t="shared" ref="P146" si="719">P144+P143+P134</f>
        <v>28163.024453293267</v>
      </c>
      <c r="Q146" s="24"/>
      <c r="R146" s="24"/>
      <c r="S146" s="24">
        <f t="shared" ref="S146" si="720">S144+S143+S134</f>
        <v>36968.97236989766</v>
      </c>
      <c r="T146" s="24"/>
      <c r="U146" s="24"/>
      <c r="V146" s="24">
        <f t="shared" ref="V146" si="721">V144+V143+V134</f>
        <v>40171.808760555876</v>
      </c>
      <c r="W146" s="24"/>
      <c r="X146" s="24"/>
      <c r="Y146" s="24">
        <f t="shared" ref="Y146" si="722">Y144+Y143+Y134</f>
        <v>48867.800892493331</v>
      </c>
      <c r="Z146" s="24"/>
      <c r="AA146" s="24"/>
      <c r="AB146" s="24">
        <f>AB144+AB143+AB134</f>
        <v>53607.757829398775</v>
      </c>
      <c r="AC146" s="24"/>
      <c r="AD146" s="24"/>
      <c r="AE146" s="24">
        <f t="shared" ref="AE146" si="723">AE144+AE143+AE134</f>
        <v>57974.654090578202</v>
      </c>
      <c r="AF146" s="24"/>
      <c r="AG146" s="24"/>
      <c r="AH146" s="24">
        <f t="shared" ref="AH146" si="724">AH144+AH143+AH134</f>
        <v>63673.026316384618</v>
      </c>
      <c r="AI146" s="24"/>
      <c r="AJ146" s="24"/>
      <c r="AK146" s="24">
        <f t="shared" ref="AK146" si="725">AK144+AK143+AK134</f>
        <v>64701.849425482622</v>
      </c>
      <c r="AL146" s="24"/>
      <c r="AM146" s="24"/>
      <c r="AN146" s="24">
        <f t="shared" ref="AN146" si="726">AN144+AN143+AN134</f>
        <v>70426.404966640985</v>
      </c>
      <c r="AO146" s="24"/>
      <c r="AP146" s="24"/>
      <c r="AQ146" s="24">
        <f t="shared" ref="AQ146" si="727">AQ144+AQ143+AQ134</f>
        <v>76658.024149261881</v>
      </c>
      <c r="AR146" s="24"/>
      <c r="AS146" s="24"/>
      <c r="AT146" s="24">
        <f t="shared" ref="AT146" si="728">AT144+AT143+AT134</f>
        <v>83445.927889754646</v>
      </c>
      <c r="AU146" s="24"/>
      <c r="AV146" s="24"/>
      <c r="AW146" s="24">
        <f t="shared" ref="AW146" si="729">AW144+AW143+AW134</f>
        <v>97194.162695899766</v>
      </c>
      <c r="AX146" s="24"/>
      <c r="AY146" s="24"/>
      <c r="AZ146" s="24">
        <f t="shared" ref="AZ146" si="730">AZ144+AZ143+AZ134</f>
        <v>110321.17112666338</v>
      </c>
      <c r="BA146" s="24"/>
      <c r="BB146" s="24"/>
      <c r="BC146" s="24">
        <f t="shared" ref="BC146" si="731">BC144+BC143+BC134</f>
        <v>130550.84801304199</v>
      </c>
      <c r="BD146" s="24"/>
      <c r="BE146" s="24"/>
      <c r="BF146" s="24">
        <f t="shared" ref="BF146" si="732">BF144+BF143+BF134</f>
        <v>155360.58485710432</v>
      </c>
      <c r="BG146" s="24"/>
      <c r="BH146" s="24"/>
      <c r="BI146" s="24">
        <f t="shared" ref="BI146" si="733">BI144+BI143+BI134</f>
        <v>182277.09797186914</v>
      </c>
      <c r="BJ146" s="24"/>
      <c r="BK146" s="24"/>
      <c r="BL146" s="24">
        <f t="shared" ref="BL146" si="734">BL144+BL143+BL134</f>
        <v>216865.41666128108</v>
      </c>
      <c r="BM146" s="24"/>
      <c r="BN146" s="24"/>
      <c r="BO146" s="24">
        <f t="shared" ref="BO146" si="735">BO144+BO143+BO134</f>
        <v>252964.52606197688</v>
      </c>
      <c r="BP146" s="24"/>
      <c r="BQ146" s="24"/>
      <c r="BR146" s="24">
        <f t="shared" ref="BR146" si="736">BR144+BR143+BR134</f>
        <v>294188.05693437048</v>
      </c>
      <c r="BS146" s="24"/>
      <c r="BT146" s="24"/>
      <c r="BU146" s="24">
        <f t="shared" ref="BU146" si="737">BU144+BU143+BU134</f>
        <v>339669.82933477033</v>
      </c>
      <c r="BV146" s="24"/>
      <c r="BW146" s="24"/>
      <c r="BX146" s="24">
        <f t="shared" ref="BX146" si="738">BX144+BX143+BX134</f>
        <v>386811.06384503515</v>
      </c>
      <c r="BY146" s="24"/>
      <c r="BZ146" s="24"/>
      <c r="CA146" s="24">
        <f t="shared" ref="CA146" si="739">CA144+CA143+CA134</f>
        <v>438534.53719438112</v>
      </c>
      <c r="CB146" s="24"/>
      <c r="CC146" s="24"/>
      <c r="CD146" s="24">
        <f t="shared" ref="CD146" si="740">CD144+CD143+CD134</f>
        <v>491672.44894369208</v>
      </c>
      <c r="CE146" s="24"/>
      <c r="CF146" s="24"/>
      <c r="CG146" s="24">
        <f t="shared" ref="CG146" si="741">CG144+CG143+CG134</f>
        <v>547089.29693600396</v>
      </c>
      <c r="CH146" s="24"/>
      <c r="CI146" s="24"/>
      <c r="CJ146" s="24">
        <f t="shared" ref="CJ146" si="742">CJ144+CJ143+CJ134</f>
        <v>604641.44636972935</v>
      </c>
      <c r="CK146" s="24"/>
      <c r="CL146" s="24"/>
      <c r="CM146" s="24">
        <f t="shared" ref="CM146" si="743">CM144+CM143+CM134</f>
        <v>662670.15751712816</v>
      </c>
      <c r="CN146" s="24"/>
      <c r="CO146" s="24"/>
      <c r="CP146" s="24">
        <f t="shared" ref="CP146" si="744">CP144+CP143+CP134</f>
        <v>722133.73846881825</v>
      </c>
      <c r="CQ146" s="24"/>
      <c r="CR146" s="24"/>
      <c r="CS146" s="24">
        <f t="shared" ref="CS146" si="745">CS144+CS143+CS134</f>
        <v>781728.00974522415</v>
      </c>
      <c r="CT146" s="24"/>
      <c r="CU146" s="24"/>
      <c r="CV146" s="24">
        <f t="shared" ref="CV146" si="746">CV144+CV143+CV134</f>
        <v>841331.1511670826</v>
      </c>
      <c r="CW146" s="24"/>
      <c r="CX146" s="24"/>
      <c r="CY146" s="24">
        <f t="shared" ref="CY146" si="747">CY144+CY143+CY134</f>
        <v>900871.65485395514</v>
      </c>
      <c r="CZ146" s="24"/>
      <c r="DA146" s="24"/>
      <c r="DB146" s="24">
        <f t="shared" ref="DB146" si="748">DB144+DB143+DB134</f>
        <v>959533.85512220697</v>
      </c>
      <c r="DC146" s="24"/>
      <c r="DD146" s="24"/>
      <c r="DE146" s="24">
        <f t="shared" ref="DE146" si="749">DE144+DE143+DE134</f>
        <v>1017470.9734474863</v>
      </c>
      <c r="DF146" s="24"/>
      <c r="DG146" s="24"/>
      <c r="DH146" s="24">
        <f t="shared" ref="DH146" si="750">DH144+DH143+DH134</f>
        <v>1074207.3656779898</v>
      </c>
      <c r="DI146" s="24"/>
      <c r="DJ146" s="24"/>
      <c r="DK146" s="24">
        <f t="shared" ref="DK146" si="751">DK144+DK143+DK134</f>
        <v>1129532.1438354179</v>
      </c>
      <c r="DL146" s="24"/>
      <c r="DM146" s="24"/>
      <c r="DN146" s="24">
        <f t="shared" ref="DN146" si="752">DN144+DN143+DN134</f>
        <v>1183392.6491744481</v>
      </c>
      <c r="DO146" s="24"/>
      <c r="DP146" s="24"/>
      <c r="DQ146" s="24">
        <f t="shared" ref="DQ146" si="753">DQ144+DQ143+DQ134</f>
        <v>1235478.1115012462</v>
      </c>
      <c r="DR146" s="24"/>
      <c r="DS146" s="24"/>
      <c r="DT146" s="24">
        <f t="shared" ref="DT146" si="754">DT144+DT143+DT134</f>
        <v>1285782.3473033097</v>
      </c>
      <c r="DU146" s="24"/>
      <c r="DV146" s="24"/>
      <c r="DW146" s="24">
        <f t="shared" ref="DW146" si="755">DW144+DW143+DW134</f>
        <v>1334173.2103036651</v>
      </c>
      <c r="DX146" s="24"/>
      <c r="DY146" s="24"/>
      <c r="DZ146" s="24">
        <f t="shared" ref="DZ146" si="756">DZ144+DZ143+DZ134</f>
        <v>1380567.3748275775</v>
      </c>
      <c r="EA146" s="24"/>
      <c r="EB146" s="24"/>
      <c r="EC146" s="24">
        <f t="shared" ref="EC146" si="757">EC144+EC143+EC134</f>
        <v>1424969.0502082028</v>
      </c>
      <c r="ED146" s="24"/>
      <c r="EE146" s="24"/>
      <c r="EF146" s="24">
        <f t="shared" ref="EF146" si="758">EF144+EF143+EF134</f>
        <v>1467314.7732374824</v>
      </c>
      <c r="EG146" s="24"/>
      <c r="EH146" s="24"/>
      <c r="EI146" s="24">
        <f t="shared" ref="EI146" si="759">EI144+EI143+EI134</f>
        <v>1507627.4894449448</v>
      </c>
      <c r="EJ146" s="24"/>
      <c r="EK146" s="24"/>
    </row>
    <row r="147" spans="1:141" s="87" customFormat="1" x14ac:dyDescent="0.25">
      <c r="A147" s="82" t="s">
        <v>4757</v>
      </c>
      <c r="B147" s="82"/>
      <c r="C147" s="82"/>
      <c r="D147" s="82"/>
      <c r="E147" s="82"/>
      <c r="F147" s="82"/>
      <c r="G147" s="83">
        <v>0.2</v>
      </c>
      <c r="H147" s="83"/>
      <c r="I147" s="83"/>
      <c r="J147" s="84">
        <f>(J146+J135)*1000000/J115*$W$4*(1-$G$147)</f>
        <v>31.117264667258169</v>
      </c>
      <c r="K147" s="85"/>
      <c r="L147" s="86"/>
      <c r="M147" s="84">
        <f>(M146+M135)*1000000/M115*$W$4*(1-$G$147)</f>
        <v>41.882689192192203</v>
      </c>
      <c r="N147" s="85"/>
      <c r="O147" s="86"/>
      <c r="P147" s="84">
        <f>(P146+P135)*1000000/P115*$W$4*(1-$G$147)</f>
        <v>56.103440282047941</v>
      </c>
      <c r="Q147" s="85"/>
      <c r="R147" s="86"/>
      <c r="S147" s="84">
        <f>(S146+S135)*1000000/S115*$W$4*(1-$G$147)</f>
        <v>71.774553699522556</v>
      </c>
      <c r="T147" s="85"/>
      <c r="U147" s="86"/>
      <c r="V147" s="84">
        <f>(V146+V135)*1000000/V115*$W$4*(1-$G$147)</f>
        <v>75.49350433010909</v>
      </c>
      <c r="W147" s="85"/>
      <c r="X147" s="86"/>
      <c r="Y147" s="84">
        <f>(Y146+Y135)*1000000/Y115*$W$4*(1-$G$147)</f>
        <v>94.73922314859648</v>
      </c>
      <c r="Z147" s="85"/>
      <c r="AA147" s="86"/>
      <c r="AB147" s="121">
        <f>(AB146+AB135)*1000000/AB115*$W$4*(1-$G$147)</f>
        <v>111.82635148515342</v>
      </c>
      <c r="AC147" s="122"/>
      <c r="AD147" s="123"/>
      <c r="AE147" s="84">
        <f>(AE146+AE135)*1000000/AE115*$W$4*(1-$G$147)</f>
        <v>125.45678669884546</v>
      </c>
      <c r="AF147" s="85"/>
      <c r="AG147" s="86"/>
      <c r="AH147" s="84">
        <f>(AH146+AH135)*1000000/AH115*$W$4*(1-$G$147)</f>
        <v>149.61883294025392</v>
      </c>
      <c r="AI147" s="85"/>
      <c r="AJ147" s="86"/>
      <c r="AK147" s="84">
        <f>(AK146+AK135)*1000000/AK115*$W$4*(1-$G$147)</f>
        <v>158.77807475019193</v>
      </c>
      <c r="AL147" s="85"/>
      <c r="AM147" s="86"/>
      <c r="AN147" s="84">
        <f>(AN146+AN135)*1000000/AN115*$W$4*(1-$G$147)</f>
        <v>188.79121934915165</v>
      </c>
      <c r="AO147" s="85"/>
      <c r="AP147" s="86"/>
      <c r="AQ147" s="84">
        <f>(AQ146+AQ135)*1000000/AQ115*$W$4*(1-$G$147)</f>
        <v>222.48023403132862</v>
      </c>
      <c r="AR147" s="85"/>
      <c r="AS147" s="86"/>
      <c r="AT147" s="84">
        <f>(AT146+AT135)*1000000/AT115*$W$4*(1-$G$147)</f>
        <v>258.05527655041237</v>
      </c>
      <c r="AU147" s="85"/>
      <c r="AV147" s="86"/>
      <c r="AW147" s="84">
        <f>(AW146+AW135)*1000000/AW115*$W$4*(1-$G$147)</f>
        <v>320.3100720108763</v>
      </c>
      <c r="AX147" s="85"/>
      <c r="AY147" s="86"/>
      <c r="AZ147" s="84">
        <f>(AZ146+AZ135)*1000000/AZ115*$W$4*(1-$G$147)</f>
        <v>378.74961012149765</v>
      </c>
      <c r="BA147" s="85"/>
      <c r="BB147" s="86"/>
      <c r="BC147" s="84">
        <f>(BC146+BC135)*1000000/BC115*$W$4*(1-$G$147)</f>
        <v>462.89792589109686</v>
      </c>
      <c r="BD147" s="85"/>
      <c r="BE147" s="86"/>
      <c r="BF147" s="84">
        <f>(BF146+BF135)*1000000/BF115*$W$4*(1-$G$147)</f>
        <v>562.78313534723623</v>
      </c>
      <c r="BG147" s="85"/>
      <c r="BH147" s="86"/>
      <c r="BI147" s="84">
        <f>(BI146+BI135)*1000000/BI115*$W$4*(1-$G$147)</f>
        <v>669.05819675197085</v>
      </c>
      <c r="BJ147" s="85"/>
      <c r="BK147" s="86"/>
      <c r="BL147" s="84">
        <f>(BL146+BL135)*1000000/BL115*$W$4*(1-$G$147)</f>
        <v>803.18750471507178</v>
      </c>
      <c r="BM147" s="85"/>
      <c r="BN147" s="86"/>
      <c r="BO147" s="84">
        <f>(BO146+BO135)*1000000/BO115*$W$4*(1-$G$147)</f>
        <v>941.91243187947521</v>
      </c>
      <c r="BP147" s="85"/>
      <c r="BQ147" s="86"/>
      <c r="BR147" s="84">
        <f>(BR146+BR135)*1000000/BR115*$W$4*(1-$G$147)</f>
        <v>1099.2409241911325</v>
      </c>
      <c r="BS147" s="85"/>
      <c r="BT147" s="86"/>
      <c r="BU147" s="84">
        <f>(BU146+BU135)*1000000/BU115*$W$4*(1-$G$147)</f>
        <v>1272.086115427157</v>
      </c>
      <c r="BV147" s="85"/>
      <c r="BW147" s="86"/>
      <c r="BX147" s="84">
        <f>(BX146+BX135)*1000000/BX115*$W$4*(1-$G$147)</f>
        <v>1450.7719458522802</v>
      </c>
      <c r="BY147" s="85"/>
      <c r="BZ147" s="86"/>
      <c r="CA147" s="84">
        <f>(CA146+CA135)*1000000/CA115*$W$4*(1-$G$147)</f>
        <v>1646.5179153166305</v>
      </c>
      <c r="CB147" s="85"/>
      <c r="CC147" s="86"/>
      <c r="CD147" s="84">
        <f>(CD146+CD135)*1000000/CD115*$W$4*(1-$G$147)</f>
        <v>1847.4088015150246</v>
      </c>
      <c r="CE147" s="85"/>
      <c r="CF147" s="86"/>
      <c r="CG147" s="84">
        <f>(CG146+CG135)*1000000/CG115*$W$4*(1-$G$147)</f>
        <v>2056.7873659326701</v>
      </c>
      <c r="CH147" s="85"/>
      <c r="CI147" s="86"/>
      <c r="CJ147" s="84">
        <f>(CJ146+CJ135)*1000000/CJ115*$W$4*(1-$G$147)</f>
        <v>2274.1506072178945</v>
      </c>
      <c r="CK147" s="85"/>
      <c r="CL147" s="86"/>
      <c r="CM147" s="84">
        <f>(CM146+CM135)*1000000/CM115*$W$4*(1-$G$147)</f>
        <v>2493.2389226807827</v>
      </c>
      <c r="CN147" s="85"/>
      <c r="CO147" s="86"/>
      <c r="CP147" s="84">
        <f>(CP146+CP135)*1000000/CP115*$W$4*(1-$G$147)</f>
        <v>2717.6986103202503</v>
      </c>
      <c r="CQ147" s="85"/>
      <c r="CR147" s="86"/>
      <c r="CS147" s="84">
        <f>(CS146+CS135)*1000000/CS115*$W$4*(1-$G$147)</f>
        <v>2942.5960490417028</v>
      </c>
      <c r="CT147" s="85"/>
      <c r="CU147" s="86"/>
      <c r="CV147" s="84">
        <f>(CV146+CV135)*1000000/CV115*$W$4*(1-$G$147)</f>
        <v>3167.4734456977149</v>
      </c>
      <c r="CW147" s="85"/>
      <c r="CX147" s="86"/>
      <c r="CY147" s="84">
        <f>(CY146+CY135)*1000000/CY115*$W$4*(1-$G$147)</f>
        <v>3392.0609533203788</v>
      </c>
      <c r="CZ147" s="85"/>
      <c r="DA147" s="86"/>
      <c r="DB147" s="84">
        <f>(DB146+DB135)*1000000/DB115*$W$4*(1-$G$147)</f>
        <v>3613.2675197901585</v>
      </c>
      <c r="DC147" s="85"/>
      <c r="DD147" s="86"/>
      <c r="DE147" s="84">
        <f>(DE146+DE135)*1000000/DE115*$W$4*(1-$G$147)</f>
        <v>3831.6722253359421</v>
      </c>
      <c r="DF147" s="85"/>
      <c r="DG147" s="86"/>
      <c r="DH147" s="84">
        <f>(DH146+DH135)*1000000/DH115*$W$4*(1-$G$147)</f>
        <v>4045.4707780868298</v>
      </c>
      <c r="DI147" s="85"/>
      <c r="DJ147" s="86"/>
      <c r="DK147" s="84">
        <f>(DK146+DK135)*1000000/DK115*$W$4*(1-$G$147)</f>
        <v>4253.8616444733225</v>
      </c>
      <c r="DL147" s="85"/>
      <c r="DM147" s="86"/>
      <c r="DN147" s="84">
        <f>(DN146+DN135)*1000000/DN115*$W$4*(1-$G$147)</f>
        <v>4456.6425322042614</v>
      </c>
      <c r="DO147" s="85"/>
      <c r="DP147" s="86"/>
      <c r="DQ147" s="84">
        <f>(DQ146+DQ135)*1000000/DQ115*$W$4*(1-$G$147)</f>
        <v>4652.6329449188906</v>
      </c>
      <c r="DR147" s="85"/>
      <c r="DS147" s="86"/>
      <c r="DT147" s="84">
        <f>(DT146+DT135)*1000000/DT115*$W$4*(1-$G$147)</f>
        <v>4841.806268039586</v>
      </c>
      <c r="DU147" s="85"/>
      <c r="DV147" s="86"/>
      <c r="DW147" s="84">
        <f>(DW146+DW135)*1000000/DW115*$W$4*(1-$G$147)</f>
        <v>5023.6584129416915</v>
      </c>
      <c r="DX147" s="85"/>
      <c r="DY147" s="86"/>
      <c r="DZ147" s="84">
        <f>(DZ146+DZ135)*1000000/DZ115*$W$4*(1-$G$147)</f>
        <v>5197.8701118901345</v>
      </c>
      <c r="EA147" s="85"/>
      <c r="EB147" s="86"/>
      <c r="EC147" s="84">
        <f>(EC146+EC135)*1000000/EC115*$W$4*(1-$G$147)</f>
        <v>5364.4535713927862</v>
      </c>
      <c r="ED147" s="85"/>
      <c r="EE147" s="86"/>
      <c r="EF147" s="84">
        <f>(EF146+EF135)*1000000/EF115*$W$4*(1-$G$147)</f>
        <v>5523.164397815558</v>
      </c>
      <c r="EG147" s="85"/>
      <c r="EH147" s="86"/>
      <c r="EI147" s="84">
        <f>(EI146+EI135)*1000000/EI115*$W$4*(1-$G$147)</f>
        <v>5674.0853998332123</v>
      </c>
      <c r="EJ147" s="85"/>
      <c r="EK147" s="86"/>
    </row>
  </sheetData>
  <mergeCells count="1563">
    <mergeCell ref="EC144:EE144"/>
    <mergeCell ref="EF144:EH144"/>
    <mergeCell ref="EI144:EK144"/>
    <mergeCell ref="M145:O145"/>
    <mergeCell ref="P145:R145"/>
    <mergeCell ref="CD145:CF145"/>
    <mergeCell ref="CG145:CI145"/>
    <mergeCell ref="CJ145:CL145"/>
    <mergeCell ref="CM145:CO145"/>
    <mergeCell ref="CP145:CR145"/>
    <mergeCell ref="CS145:CU145"/>
    <mergeCell ref="CV145:CX145"/>
    <mergeCell ref="CY145:DA145"/>
    <mergeCell ref="DB145:DD145"/>
    <mergeCell ref="DE145:DG145"/>
    <mergeCell ref="DH145:DJ145"/>
    <mergeCell ref="DK145:DM145"/>
    <mergeCell ref="DN145:DP145"/>
    <mergeCell ref="DQ145:DS145"/>
    <mergeCell ref="DT145:DV145"/>
    <mergeCell ref="DW145:DY145"/>
    <mergeCell ref="DZ145:EB145"/>
    <mergeCell ref="EC145:EE145"/>
    <mergeCell ref="EF145:EH145"/>
    <mergeCell ref="EI145:EK145"/>
    <mergeCell ref="CD144:CF144"/>
    <mergeCell ref="CG144:CI144"/>
    <mergeCell ref="CJ144:CL144"/>
    <mergeCell ref="CM144:CO144"/>
    <mergeCell ref="CP144:CR144"/>
    <mergeCell ref="CS144:CU144"/>
    <mergeCell ref="CV144:CX144"/>
    <mergeCell ref="CY144:DA144"/>
    <mergeCell ref="DB144:DD144"/>
    <mergeCell ref="DE144:DG144"/>
    <mergeCell ref="DH144:DJ144"/>
    <mergeCell ref="DK144:DM144"/>
    <mergeCell ref="DN144:DP144"/>
    <mergeCell ref="DQ144:DS144"/>
    <mergeCell ref="DT144:DV144"/>
    <mergeCell ref="DW144:DY144"/>
    <mergeCell ref="DZ144:EB144"/>
    <mergeCell ref="DZ142:EB142"/>
    <mergeCell ref="EC142:EE142"/>
    <mergeCell ref="EF142:EH142"/>
    <mergeCell ref="EI142:EK142"/>
    <mergeCell ref="A143:F143"/>
    <mergeCell ref="G143:I143"/>
    <mergeCell ref="G144:I144"/>
    <mergeCell ref="J144:L144"/>
    <mergeCell ref="A144:F144"/>
    <mergeCell ref="M144:O144"/>
    <mergeCell ref="P144:R144"/>
    <mergeCell ref="S144:U144"/>
    <mergeCell ref="V144:X144"/>
    <mergeCell ref="Y144:AA144"/>
    <mergeCell ref="AB144:AD144"/>
    <mergeCell ref="AE144:AG144"/>
    <mergeCell ref="AH144:AJ144"/>
    <mergeCell ref="AK144:AM144"/>
    <mergeCell ref="AN144:AP144"/>
    <mergeCell ref="AQ144:AS144"/>
    <mergeCell ref="AT144:AV144"/>
    <mergeCell ref="AW144:AY144"/>
    <mergeCell ref="AZ144:BB144"/>
    <mergeCell ref="BC144:BE144"/>
    <mergeCell ref="BF144:BH144"/>
    <mergeCell ref="BI144:BK144"/>
    <mergeCell ref="BL144:BN144"/>
    <mergeCell ref="BO144:BQ144"/>
    <mergeCell ref="BR144:BT144"/>
    <mergeCell ref="BU144:BW144"/>
    <mergeCell ref="BX144:BZ144"/>
    <mergeCell ref="CA144:CC144"/>
    <mergeCell ref="CA142:CC142"/>
    <mergeCell ref="CD142:CF142"/>
    <mergeCell ref="CG142:CI142"/>
    <mergeCell ref="CJ142:CL142"/>
    <mergeCell ref="CM142:CO142"/>
    <mergeCell ref="CP142:CR142"/>
    <mergeCell ref="CS142:CU142"/>
    <mergeCell ref="CV142:CX142"/>
    <mergeCell ref="CY142:DA142"/>
    <mergeCell ref="DB142:DD142"/>
    <mergeCell ref="DE142:DG142"/>
    <mergeCell ref="DH142:DJ142"/>
    <mergeCell ref="DK142:DM142"/>
    <mergeCell ref="DN142:DP142"/>
    <mergeCell ref="DQ142:DS142"/>
    <mergeCell ref="DT142:DV142"/>
    <mergeCell ref="DW142:DY142"/>
    <mergeCell ref="DQ141:DS141"/>
    <mergeCell ref="DT141:DV141"/>
    <mergeCell ref="DW141:DY141"/>
    <mergeCell ref="DZ141:EB141"/>
    <mergeCell ref="EC141:EE141"/>
    <mergeCell ref="EF141:EH141"/>
    <mergeCell ref="EI141:EK141"/>
    <mergeCell ref="J142:L142"/>
    <mergeCell ref="M142:O142"/>
    <mergeCell ref="P142:R142"/>
    <mergeCell ref="S142:U142"/>
    <mergeCell ref="V142:X142"/>
    <mergeCell ref="Y142:AA142"/>
    <mergeCell ref="AB142:AD142"/>
    <mergeCell ref="AE142:AG142"/>
    <mergeCell ref="AH142:AJ142"/>
    <mergeCell ref="AK142:AM142"/>
    <mergeCell ref="AN142:AP142"/>
    <mergeCell ref="AQ142:AS142"/>
    <mergeCell ref="AT142:AV142"/>
    <mergeCell ref="AW142:AY142"/>
    <mergeCell ref="AZ142:BB142"/>
    <mergeCell ref="BC142:BE142"/>
    <mergeCell ref="BF142:BH142"/>
    <mergeCell ref="BI142:BK142"/>
    <mergeCell ref="BL142:BN142"/>
    <mergeCell ref="BO142:BQ142"/>
    <mergeCell ref="BR142:BT142"/>
    <mergeCell ref="AE141:AG141"/>
    <mergeCell ref="J141:L141"/>
    <mergeCell ref="M141:O141"/>
    <mergeCell ref="P141:R141"/>
    <mergeCell ref="S141:U141"/>
    <mergeCell ref="V141:X141"/>
    <mergeCell ref="Y141:AA141"/>
    <mergeCell ref="AB141:AD141"/>
    <mergeCell ref="AH141:AJ141"/>
    <mergeCell ref="AK141:AM141"/>
    <mergeCell ref="AN141:AP141"/>
    <mergeCell ref="AQ141:AS141"/>
    <mergeCell ref="AT141:AV141"/>
    <mergeCell ref="AW141:AY141"/>
    <mergeCell ref="AZ141:BB141"/>
    <mergeCell ref="BC141:BE141"/>
    <mergeCell ref="BF141:BH141"/>
    <mergeCell ref="BI141:BK141"/>
    <mergeCell ref="BL141:BN141"/>
    <mergeCell ref="BO141:BQ141"/>
    <mergeCell ref="BR141:BT141"/>
    <mergeCell ref="BU141:BW141"/>
    <mergeCell ref="BX141:BZ141"/>
    <mergeCell ref="BU142:BW142"/>
    <mergeCell ref="BX142:BZ142"/>
    <mergeCell ref="CP140:CR140"/>
    <mergeCell ref="CS140:CU140"/>
    <mergeCell ref="CV140:CX140"/>
    <mergeCell ref="CY140:DA140"/>
    <mergeCell ref="DB140:DD140"/>
    <mergeCell ref="DE140:DG140"/>
    <mergeCell ref="DH140:DJ140"/>
    <mergeCell ref="DK140:DM140"/>
    <mergeCell ref="DN140:DP140"/>
    <mergeCell ref="DQ140:DS140"/>
    <mergeCell ref="DT140:DV140"/>
    <mergeCell ref="DW140:DY140"/>
    <mergeCell ref="DZ140:EB140"/>
    <mergeCell ref="EC140:EE140"/>
    <mergeCell ref="EF140:EH140"/>
    <mergeCell ref="EI140:EK140"/>
    <mergeCell ref="A141:F141"/>
    <mergeCell ref="G141:I141"/>
    <mergeCell ref="CA141:CC141"/>
    <mergeCell ref="CD141:CF141"/>
    <mergeCell ref="CG141:CI141"/>
    <mergeCell ref="CJ141:CL141"/>
    <mergeCell ref="CM141:CO141"/>
    <mergeCell ref="CP141:CR141"/>
    <mergeCell ref="CS141:CU141"/>
    <mergeCell ref="CV141:CX141"/>
    <mergeCell ref="CY141:DA141"/>
    <mergeCell ref="DB141:DD141"/>
    <mergeCell ref="DE141:DG141"/>
    <mergeCell ref="DH141:DJ141"/>
    <mergeCell ref="DK141:DM141"/>
    <mergeCell ref="DN141:DP141"/>
    <mergeCell ref="AQ140:AS140"/>
    <mergeCell ref="AT140:AV140"/>
    <mergeCell ref="AW140:AY140"/>
    <mergeCell ref="AZ140:BB140"/>
    <mergeCell ref="BC140:BE140"/>
    <mergeCell ref="BF140:BH140"/>
    <mergeCell ref="BI140:BK140"/>
    <mergeCell ref="BL140:BN140"/>
    <mergeCell ref="BO140:BQ140"/>
    <mergeCell ref="BR140:BT140"/>
    <mergeCell ref="BU140:BW140"/>
    <mergeCell ref="BX140:BZ140"/>
    <mergeCell ref="CA140:CC140"/>
    <mergeCell ref="CD140:CF140"/>
    <mergeCell ref="CG140:CI140"/>
    <mergeCell ref="CJ140:CL140"/>
    <mergeCell ref="CM140:CO140"/>
    <mergeCell ref="G146:I146"/>
    <mergeCell ref="A140:F140"/>
    <mergeCell ref="G140:I140"/>
    <mergeCell ref="J140:L140"/>
    <mergeCell ref="M140:O140"/>
    <mergeCell ref="P140:R140"/>
    <mergeCell ref="S140:U140"/>
    <mergeCell ref="V140:X140"/>
    <mergeCell ref="Y140:AA140"/>
    <mergeCell ref="AB140:AD140"/>
    <mergeCell ref="AE140:AG140"/>
    <mergeCell ref="AH140:AJ140"/>
    <mergeCell ref="AK140:AM140"/>
    <mergeCell ref="AN140:AP140"/>
    <mergeCell ref="Y147:AA147"/>
    <mergeCell ref="AB147:AD147"/>
    <mergeCell ref="AE147:AG147"/>
    <mergeCell ref="AQ147:AS147"/>
    <mergeCell ref="A146:F146"/>
    <mergeCell ref="S146:U146"/>
    <mergeCell ref="V146:X146"/>
    <mergeCell ref="Y146:AA146"/>
    <mergeCell ref="AB146:AD146"/>
    <mergeCell ref="AE146:AG146"/>
    <mergeCell ref="AQ143:AS143"/>
    <mergeCell ref="A135:F135"/>
    <mergeCell ref="AB135:AD135"/>
    <mergeCell ref="AE135:AG135"/>
    <mergeCell ref="S131:U131"/>
    <mergeCell ref="A134:F134"/>
    <mergeCell ref="S134:U134"/>
    <mergeCell ref="V134:X134"/>
    <mergeCell ref="Y134:AA134"/>
    <mergeCell ref="AB134:AD134"/>
    <mergeCell ref="AN147:AP147"/>
    <mergeCell ref="A147:F147"/>
    <mergeCell ref="S147:U147"/>
    <mergeCell ref="V147:X147"/>
    <mergeCell ref="AH147:AJ147"/>
    <mergeCell ref="AK147:AM147"/>
    <mergeCell ref="AQ146:AS146"/>
    <mergeCell ref="AQ145:AS145"/>
    <mergeCell ref="G3:I3"/>
    <mergeCell ref="Y135:AA135"/>
    <mergeCell ref="AH132:AJ132"/>
    <mergeCell ref="V133:X133"/>
    <mergeCell ref="Y133:AA133"/>
    <mergeCell ref="AB133:AD133"/>
    <mergeCell ref="AE133:AG133"/>
    <mergeCell ref="AH133:AJ133"/>
    <mergeCell ref="P132:R132"/>
    <mergeCell ref="AE132:AG132"/>
    <mergeCell ref="V130:X130"/>
    <mergeCell ref="Y130:AA130"/>
    <mergeCell ref="AB130:AD130"/>
    <mergeCell ref="AE130:AG130"/>
    <mergeCell ref="AH130:AJ130"/>
    <mergeCell ref="AK130:AM130"/>
    <mergeCell ref="W3:Y3"/>
    <mergeCell ref="W4:Y4"/>
    <mergeCell ref="S132:U132"/>
    <mergeCell ref="V132:X132"/>
    <mergeCell ref="Y132:AA132"/>
    <mergeCell ref="AB132:AD132"/>
    <mergeCell ref="G121:I137"/>
    <mergeCell ref="AQ117:AS117"/>
    <mergeCell ref="AN118:AP118"/>
    <mergeCell ref="AQ118:AS118"/>
    <mergeCell ref="AN119:AP119"/>
    <mergeCell ref="AH146:AJ146"/>
    <mergeCell ref="AK146:AM146"/>
    <mergeCell ref="AN146:AP146"/>
    <mergeCell ref="M147:O147"/>
    <mergeCell ref="P147:R147"/>
    <mergeCell ref="P146:R146"/>
    <mergeCell ref="G147:I147"/>
    <mergeCell ref="M146:O146"/>
    <mergeCell ref="S130:U130"/>
    <mergeCell ref="M134:O134"/>
    <mergeCell ref="P134:R134"/>
    <mergeCell ref="AE134:AG134"/>
    <mergeCell ref="AH145:AJ145"/>
    <mergeCell ref="AK145:AM145"/>
    <mergeCell ref="AN145:AP145"/>
    <mergeCell ref="AH143:AJ143"/>
    <mergeCell ref="AK143:AM143"/>
    <mergeCell ref="AN143:AP143"/>
    <mergeCell ref="AQ137:AS137"/>
    <mergeCell ref="M139:O139"/>
    <mergeCell ref="P139:R139"/>
    <mergeCell ref="AB114:AD114"/>
    <mergeCell ref="AE114:AG114"/>
    <mergeCell ref="AH114:AJ114"/>
    <mergeCell ref="AK114:AM114"/>
    <mergeCell ref="J114:L114"/>
    <mergeCell ref="S105:T105"/>
    <mergeCell ref="S106:T106"/>
    <mergeCell ref="S107:T107"/>
    <mergeCell ref="S108:T108"/>
    <mergeCell ref="S109:T109"/>
    <mergeCell ref="A5:AP33"/>
    <mergeCell ref="A36:AP66"/>
    <mergeCell ref="A69:AP99"/>
    <mergeCell ref="S103:T103"/>
    <mergeCell ref="S104:T104"/>
    <mergeCell ref="S128:U128"/>
    <mergeCell ref="S133:U133"/>
    <mergeCell ref="M132:O132"/>
    <mergeCell ref="J132:L132"/>
    <mergeCell ref="S110:T110"/>
    <mergeCell ref="S111:T111"/>
    <mergeCell ref="AK132:AM132"/>
    <mergeCell ref="AN132:AP132"/>
    <mergeCell ref="AK133:AM133"/>
    <mergeCell ref="AN133:AP133"/>
    <mergeCell ref="AN117:AP117"/>
    <mergeCell ref="A133:F133"/>
    <mergeCell ref="A128:F128"/>
    <mergeCell ref="A131:F131"/>
    <mergeCell ref="A125:F125"/>
    <mergeCell ref="S125:U125"/>
    <mergeCell ref="V125:X125"/>
    <mergeCell ref="Y125:AA125"/>
    <mergeCell ref="AB125:AD125"/>
    <mergeCell ref="A124:F124"/>
    <mergeCell ref="S124:U124"/>
    <mergeCell ref="V124:X124"/>
    <mergeCell ref="Y124:AA124"/>
    <mergeCell ref="AB124:AD124"/>
    <mergeCell ref="A123:F123"/>
    <mergeCell ref="AN114:AP114"/>
    <mergeCell ref="AQ114:AS114"/>
    <mergeCell ref="A122:F122"/>
    <mergeCell ref="S122:U122"/>
    <mergeCell ref="V122:X122"/>
    <mergeCell ref="Y122:AA122"/>
    <mergeCell ref="AB122:AD122"/>
    <mergeCell ref="AE122:AG122"/>
    <mergeCell ref="A121:F121"/>
    <mergeCell ref="V121:X121"/>
    <mergeCell ref="Y121:AA121"/>
    <mergeCell ref="AB121:AD121"/>
    <mergeCell ref="A114:F114"/>
    <mergeCell ref="G114:I114"/>
    <mergeCell ref="S114:U114"/>
    <mergeCell ref="V114:X114"/>
    <mergeCell ref="Y114:AA114"/>
    <mergeCell ref="AE125:AG125"/>
    <mergeCell ref="AH125:AJ125"/>
    <mergeCell ref="AK125:AM125"/>
    <mergeCell ref="M124:O124"/>
    <mergeCell ref="P124:R124"/>
    <mergeCell ref="AE124:AG124"/>
    <mergeCell ref="AH124:AJ124"/>
    <mergeCell ref="AK124:AM124"/>
    <mergeCell ref="M123:O123"/>
    <mergeCell ref="P123:R123"/>
    <mergeCell ref="M122:O122"/>
    <mergeCell ref="P122:R122"/>
    <mergeCell ref="AH122:AJ122"/>
    <mergeCell ref="AK122:AM122"/>
    <mergeCell ref="M121:O121"/>
    <mergeCell ref="P121:R121"/>
    <mergeCell ref="S121:U121"/>
    <mergeCell ref="AE121:AG121"/>
    <mergeCell ref="AH121:AJ121"/>
    <mergeCell ref="AK121:AM121"/>
    <mergeCell ref="J147:L147"/>
    <mergeCell ref="J146:L146"/>
    <mergeCell ref="A127:F127"/>
    <mergeCell ref="S127:U127"/>
    <mergeCell ref="V127:X127"/>
    <mergeCell ref="Y127:AA127"/>
    <mergeCell ref="AB127:AD127"/>
    <mergeCell ref="AE127:AG127"/>
    <mergeCell ref="AH127:AJ127"/>
    <mergeCell ref="AK127:AM127"/>
    <mergeCell ref="M126:O126"/>
    <mergeCell ref="V126:X126"/>
    <mergeCell ref="Y126:AA126"/>
    <mergeCell ref="AB126:AD126"/>
    <mergeCell ref="AE126:AG126"/>
    <mergeCell ref="AH126:AJ126"/>
    <mergeCell ref="AK126:AM126"/>
    <mergeCell ref="AE128:AG128"/>
    <mergeCell ref="AB128:AD128"/>
    <mergeCell ref="Y128:AA128"/>
    <mergeCell ref="V128:X128"/>
    <mergeCell ref="A126:F126"/>
    <mergeCell ref="S126:U126"/>
    <mergeCell ref="P126:R126"/>
    <mergeCell ref="A130:F130"/>
    <mergeCell ref="A132:F132"/>
    <mergeCell ref="A137:F137"/>
    <mergeCell ref="A142:F142"/>
    <mergeCell ref="A145:F145"/>
    <mergeCell ref="G145:I145"/>
    <mergeCell ref="S145:U145"/>
    <mergeCell ref="V145:X145"/>
    <mergeCell ref="Y145:AA145"/>
    <mergeCell ref="AB145:AD145"/>
    <mergeCell ref="AE129:AG129"/>
    <mergeCell ref="AH129:AJ129"/>
    <mergeCell ref="AK129:AM129"/>
    <mergeCell ref="AN129:AP129"/>
    <mergeCell ref="AQ129:AS129"/>
    <mergeCell ref="J136:L136"/>
    <mergeCell ref="J137:L137"/>
    <mergeCell ref="J139:L139"/>
    <mergeCell ref="J143:L143"/>
    <mergeCell ref="J145:L145"/>
    <mergeCell ref="G142:I142"/>
    <mergeCell ref="S143:U143"/>
    <mergeCell ref="V143:X143"/>
    <mergeCell ref="Y143:AA143"/>
    <mergeCell ref="AB143:AD143"/>
    <mergeCell ref="AN130:AP130"/>
    <mergeCell ref="AQ130:AS130"/>
    <mergeCell ref="AQ132:AS132"/>
    <mergeCell ref="AQ133:AS133"/>
    <mergeCell ref="AE137:AG137"/>
    <mergeCell ref="AH137:AJ137"/>
    <mergeCell ref="AK137:AM137"/>
    <mergeCell ref="AN137:AP137"/>
    <mergeCell ref="AE145:AG145"/>
    <mergeCell ref="AQ131:AS131"/>
    <mergeCell ref="S137:U137"/>
    <mergeCell ref="AE143:AG143"/>
    <mergeCell ref="AH134:AJ134"/>
    <mergeCell ref="AK134:AM134"/>
    <mergeCell ref="AN134:AP134"/>
    <mergeCell ref="M137:O137"/>
    <mergeCell ref="P137:R137"/>
    <mergeCell ref="M138:O138"/>
    <mergeCell ref="P138:R138"/>
    <mergeCell ref="M143:O143"/>
    <mergeCell ref="P143:R143"/>
    <mergeCell ref="J130:L130"/>
    <mergeCell ref="J131:L131"/>
    <mergeCell ref="J133:L133"/>
    <mergeCell ref="J134:L134"/>
    <mergeCell ref="J135:L135"/>
    <mergeCell ref="S138:U138"/>
    <mergeCell ref="V138:X138"/>
    <mergeCell ref="Y138:AA138"/>
    <mergeCell ref="AB138:AD138"/>
    <mergeCell ref="AE138:AG138"/>
    <mergeCell ref="AH138:AJ138"/>
    <mergeCell ref="AK138:AM138"/>
    <mergeCell ref="AN138:AP138"/>
    <mergeCell ref="J138:L138"/>
    <mergeCell ref="V137:X137"/>
    <mergeCell ref="Y137:AA137"/>
    <mergeCell ref="AB137:AD137"/>
    <mergeCell ref="A115:F115"/>
    <mergeCell ref="G115:I115"/>
    <mergeCell ref="S115:U115"/>
    <mergeCell ref="V115:X115"/>
    <mergeCell ref="Y115:AA115"/>
    <mergeCell ref="AB115:AD115"/>
    <mergeCell ref="AE115:AG115"/>
    <mergeCell ref="AH115:AJ115"/>
    <mergeCell ref="AK115:AM115"/>
    <mergeCell ref="AN115:AP115"/>
    <mergeCell ref="AQ115:AS115"/>
    <mergeCell ref="A116:F116"/>
    <mergeCell ref="G116:I116"/>
    <mergeCell ref="S116:U116"/>
    <mergeCell ref="V116:X116"/>
    <mergeCell ref="Y116:AA116"/>
    <mergeCell ref="AE116:AG116"/>
    <mergeCell ref="AH116:AJ116"/>
    <mergeCell ref="AK116:AM116"/>
    <mergeCell ref="AN116:AP116"/>
    <mergeCell ref="AQ116:AS116"/>
    <mergeCell ref="A118:F118"/>
    <mergeCell ref="G118:I118"/>
    <mergeCell ref="S118:U118"/>
    <mergeCell ref="V118:X118"/>
    <mergeCell ref="Y118:AA118"/>
    <mergeCell ref="AE118:AG118"/>
    <mergeCell ref="AH118:AJ118"/>
    <mergeCell ref="AK118:AM118"/>
    <mergeCell ref="A117:F117"/>
    <mergeCell ref="G117:I117"/>
    <mergeCell ref="S117:U117"/>
    <mergeCell ref="V117:X117"/>
    <mergeCell ref="Y117:AA117"/>
    <mergeCell ref="AE117:AG117"/>
    <mergeCell ref="AH117:AJ117"/>
    <mergeCell ref="AK117:AM117"/>
    <mergeCell ref="AQ134:AS134"/>
    <mergeCell ref="S123:U123"/>
    <mergeCell ref="V123:X123"/>
    <mergeCell ref="Y123:AA123"/>
    <mergeCell ref="AB123:AD123"/>
    <mergeCell ref="AE123:AG123"/>
    <mergeCell ref="AH123:AJ123"/>
    <mergeCell ref="AK123:AM123"/>
    <mergeCell ref="J124:L124"/>
    <mergeCell ref="J125:L125"/>
    <mergeCell ref="J126:L126"/>
    <mergeCell ref="J127:L127"/>
    <mergeCell ref="J128:L128"/>
    <mergeCell ref="J129:L129"/>
    <mergeCell ref="AQ128:AS128"/>
    <mergeCell ref="A129:F129"/>
    <mergeCell ref="AN121:AP121"/>
    <mergeCell ref="AQ121:AS121"/>
    <mergeCell ref="AN122:AP122"/>
    <mergeCell ref="AQ122:AS122"/>
    <mergeCell ref="AN123:AP123"/>
    <mergeCell ref="AQ123:AS123"/>
    <mergeCell ref="AN124:AP124"/>
    <mergeCell ref="AQ124:AS124"/>
    <mergeCell ref="AN125:AP125"/>
    <mergeCell ref="AQ125:AS125"/>
    <mergeCell ref="AQ119:AS119"/>
    <mergeCell ref="A120:F120"/>
    <mergeCell ref="G120:I120"/>
    <mergeCell ref="S120:U120"/>
    <mergeCell ref="V120:X120"/>
    <mergeCell ref="Y120:AA120"/>
    <mergeCell ref="AB120:AD120"/>
    <mergeCell ref="AE120:AG120"/>
    <mergeCell ref="AH120:AJ120"/>
    <mergeCell ref="AK120:AM120"/>
    <mergeCell ref="AN120:AP120"/>
    <mergeCell ref="AQ120:AS120"/>
    <mergeCell ref="A119:F119"/>
    <mergeCell ref="G119:I119"/>
    <mergeCell ref="S119:U119"/>
    <mergeCell ref="V119:X119"/>
    <mergeCell ref="Y119:AA119"/>
    <mergeCell ref="AE119:AG119"/>
    <mergeCell ref="AH119:AJ119"/>
    <mergeCell ref="AK119:AM119"/>
    <mergeCell ref="M125:O125"/>
    <mergeCell ref="P125:R125"/>
    <mergeCell ref="AQ127:AS127"/>
    <mergeCell ref="A136:F136"/>
    <mergeCell ref="S136:U136"/>
    <mergeCell ref="V136:X136"/>
    <mergeCell ref="Y136:AA136"/>
    <mergeCell ref="AB136:AD136"/>
    <mergeCell ref="AE136:AG136"/>
    <mergeCell ref="AH136:AJ136"/>
    <mergeCell ref="AK136:AM136"/>
    <mergeCell ref="AN136:AP136"/>
    <mergeCell ref="AQ136:AS136"/>
    <mergeCell ref="AE139:AG139"/>
    <mergeCell ref="AH139:AJ139"/>
    <mergeCell ref="AK139:AM139"/>
    <mergeCell ref="AN139:AP139"/>
    <mergeCell ref="AQ139:AS139"/>
    <mergeCell ref="V135:X135"/>
    <mergeCell ref="AH135:AJ135"/>
    <mergeCell ref="AK135:AM135"/>
    <mergeCell ref="P136:R136"/>
    <mergeCell ref="M135:O135"/>
    <mergeCell ref="P135:R135"/>
    <mergeCell ref="S135:U135"/>
    <mergeCell ref="AQ138:AS138"/>
    <mergeCell ref="G138:I138"/>
    <mergeCell ref="AH128:AJ128"/>
    <mergeCell ref="AK128:AM128"/>
    <mergeCell ref="AN128:AP128"/>
    <mergeCell ref="AT116:AV116"/>
    <mergeCell ref="AT117:AV117"/>
    <mergeCell ref="AT118:AV118"/>
    <mergeCell ref="AT119:AV119"/>
    <mergeCell ref="AT120:AV120"/>
    <mergeCell ref="AT121:AV121"/>
    <mergeCell ref="AT122:AV122"/>
    <mergeCell ref="AT123:AV123"/>
    <mergeCell ref="AB116:AD116"/>
    <mergeCell ref="AB119:AD119"/>
    <mergeCell ref="AB117:AD117"/>
    <mergeCell ref="AB118:AD118"/>
    <mergeCell ref="A138:F138"/>
    <mergeCell ref="A139:F139"/>
    <mergeCell ref="G139:I139"/>
    <mergeCell ref="S139:U139"/>
    <mergeCell ref="V139:X139"/>
    <mergeCell ref="Y139:AA139"/>
    <mergeCell ref="AB139:AD139"/>
    <mergeCell ref="S129:U129"/>
    <mergeCell ref="V129:X129"/>
    <mergeCell ref="Y129:AA129"/>
    <mergeCell ref="AB129:AD129"/>
    <mergeCell ref="M131:O131"/>
    <mergeCell ref="P131:R131"/>
    <mergeCell ref="M133:O133"/>
    <mergeCell ref="P133:R133"/>
    <mergeCell ref="M136:O136"/>
    <mergeCell ref="AN126:AP126"/>
    <mergeCell ref="AQ126:AS126"/>
    <mergeCell ref="AN127:AP127"/>
    <mergeCell ref="AT137:AV137"/>
    <mergeCell ref="AT138:AV138"/>
    <mergeCell ref="AT139:AV139"/>
    <mergeCell ref="AT143:AV143"/>
    <mergeCell ref="AT146:AV146"/>
    <mergeCell ref="AT147:AV147"/>
    <mergeCell ref="AT145:AV145"/>
    <mergeCell ref="AT124:AV124"/>
    <mergeCell ref="AT125:AV125"/>
    <mergeCell ref="AT126:AV126"/>
    <mergeCell ref="AT128:AV128"/>
    <mergeCell ref="AT130:AV130"/>
    <mergeCell ref="AT132:AV132"/>
    <mergeCell ref="AT134:AV134"/>
    <mergeCell ref="AT127:AV127"/>
    <mergeCell ref="AT129:AV129"/>
    <mergeCell ref="AT133:AV133"/>
    <mergeCell ref="BU114:BW114"/>
    <mergeCell ref="BX114:BZ114"/>
    <mergeCell ref="CA114:CC114"/>
    <mergeCell ref="AW115:AY115"/>
    <mergeCell ref="AZ115:BB115"/>
    <mergeCell ref="BC115:BE115"/>
    <mergeCell ref="BF115:BH115"/>
    <mergeCell ref="BI115:BK115"/>
    <mergeCell ref="BL115:BN115"/>
    <mergeCell ref="BO115:BQ115"/>
    <mergeCell ref="BR115:BT115"/>
    <mergeCell ref="BU115:BW115"/>
    <mergeCell ref="BX115:BZ115"/>
    <mergeCell ref="CA115:CC115"/>
    <mergeCell ref="AT114:AV114"/>
    <mergeCell ref="AW114:AY114"/>
    <mergeCell ref="AZ114:BB114"/>
    <mergeCell ref="BC114:BE114"/>
    <mergeCell ref="BF114:BH114"/>
    <mergeCell ref="BI114:BK114"/>
    <mergeCell ref="BL114:BN114"/>
    <mergeCell ref="BO114:BQ114"/>
    <mergeCell ref="BR114:BT114"/>
    <mergeCell ref="AT115:AV115"/>
    <mergeCell ref="BX116:BZ116"/>
    <mergeCell ref="CA116:CC116"/>
    <mergeCell ref="AW117:AY117"/>
    <mergeCell ref="AZ117:BB117"/>
    <mergeCell ref="BC117:BE117"/>
    <mergeCell ref="BF117:BH117"/>
    <mergeCell ref="BI117:BK117"/>
    <mergeCell ref="BL117:BN117"/>
    <mergeCell ref="BO117:BQ117"/>
    <mergeCell ref="BR117:BT117"/>
    <mergeCell ref="BU117:BW117"/>
    <mergeCell ref="BX117:BZ117"/>
    <mergeCell ref="CA117:CC117"/>
    <mergeCell ref="AW116:AY116"/>
    <mergeCell ref="AZ116:BB116"/>
    <mergeCell ref="BC116:BE116"/>
    <mergeCell ref="BF116:BH116"/>
    <mergeCell ref="BI116:BK116"/>
    <mergeCell ref="BL116:BN116"/>
    <mergeCell ref="BO116:BQ116"/>
    <mergeCell ref="BR116:BT116"/>
    <mergeCell ref="BU116:BW116"/>
    <mergeCell ref="BX118:BZ118"/>
    <mergeCell ref="CA118:CC118"/>
    <mergeCell ref="AW119:AY119"/>
    <mergeCell ref="AZ119:BB119"/>
    <mergeCell ref="BC119:BE119"/>
    <mergeCell ref="BF119:BH119"/>
    <mergeCell ref="BI119:BK119"/>
    <mergeCell ref="BL119:BN119"/>
    <mergeCell ref="BO119:BQ119"/>
    <mergeCell ref="BR119:BT119"/>
    <mergeCell ref="BU119:BW119"/>
    <mergeCell ref="BX119:BZ119"/>
    <mergeCell ref="CA119:CC119"/>
    <mergeCell ref="AW118:AY118"/>
    <mergeCell ref="AZ118:BB118"/>
    <mergeCell ref="BC118:BE118"/>
    <mergeCell ref="BF118:BH118"/>
    <mergeCell ref="BI118:BK118"/>
    <mergeCell ref="BL118:BN118"/>
    <mergeCell ref="BO118:BQ118"/>
    <mergeCell ref="BR118:BT118"/>
    <mergeCell ref="BU118:BW118"/>
    <mergeCell ref="BX120:BZ120"/>
    <mergeCell ref="CA120:CC120"/>
    <mergeCell ref="AW121:AY121"/>
    <mergeCell ref="AZ121:BB121"/>
    <mergeCell ref="BC121:BE121"/>
    <mergeCell ref="BF121:BH121"/>
    <mergeCell ref="BI121:BK121"/>
    <mergeCell ref="BL121:BN121"/>
    <mergeCell ref="BO121:BQ121"/>
    <mergeCell ref="BR121:BT121"/>
    <mergeCell ref="BU121:BW121"/>
    <mergeCell ref="BX121:BZ121"/>
    <mergeCell ref="CA121:CC121"/>
    <mergeCell ref="AW120:AY120"/>
    <mergeCell ref="AZ120:BB120"/>
    <mergeCell ref="BC120:BE120"/>
    <mergeCell ref="BF120:BH120"/>
    <mergeCell ref="BI120:BK120"/>
    <mergeCell ref="BL120:BN120"/>
    <mergeCell ref="BO120:BQ120"/>
    <mergeCell ref="BR120:BT120"/>
    <mergeCell ref="BU120:BW120"/>
    <mergeCell ref="BX122:BZ122"/>
    <mergeCell ref="CA122:CC122"/>
    <mergeCell ref="AW123:AY123"/>
    <mergeCell ref="AZ123:BB123"/>
    <mergeCell ref="BC123:BE123"/>
    <mergeCell ref="BF123:BH123"/>
    <mergeCell ref="BI123:BK123"/>
    <mergeCell ref="BL123:BN123"/>
    <mergeCell ref="BO123:BQ123"/>
    <mergeCell ref="BR123:BT123"/>
    <mergeCell ref="BU123:BW123"/>
    <mergeCell ref="BX123:BZ123"/>
    <mergeCell ref="CA123:CC123"/>
    <mergeCell ref="AW122:AY122"/>
    <mergeCell ref="AZ122:BB122"/>
    <mergeCell ref="BC122:BE122"/>
    <mergeCell ref="BF122:BH122"/>
    <mergeCell ref="BI122:BK122"/>
    <mergeCell ref="BL122:BN122"/>
    <mergeCell ref="BO122:BQ122"/>
    <mergeCell ref="BR122:BT122"/>
    <mergeCell ref="BU122:BW122"/>
    <mergeCell ref="BU126:BW126"/>
    <mergeCell ref="BX124:BZ124"/>
    <mergeCell ref="CA124:CC124"/>
    <mergeCell ref="AW125:AY125"/>
    <mergeCell ref="AZ125:BB125"/>
    <mergeCell ref="BC125:BE125"/>
    <mergeCell ref="BF125:BH125"/>
    <mergeCell ref="BI125:BK125"/>
    <mergeCell ref="BL125:BN125"/>
    <mergeCell ref="BO125:BQ125"/>
    <mergeCell ref="BR125:BT125"/>
    <mergeCell ref="BU125:BW125"/>
    <mergeCell ref="BX125:BZ125"/>
    <mergeCell ref="CA125:CC125"/>
    <mergeCell ref="AW124:AY124"/>
    <mergeCell ref="AZ124:BB124"/>
    <mergeCell ref="BC124:BE124"/>
    <mergeCell ref="BF124:BH124"/>
    <mergeCell ref="BI124:BK124"/>
    <mergeCell ref="BL124:BN124"/>
    <mergeCell ref="BO124:BQ124"/>
    <mergeCell ref="BR124:BT124"/>
    <mergeCell ref="BU124:BW124"/>
    <mergeCell ref="BX126:BZ126"/>
    <mergeCell ref="CA126:CC126"/>
    <mergeCell ref="AW128:AY128"/>
    <mergeCell ref="AZ128:BB128"/>
    <mergeCell ref="BC128:BE128"/>
    <mergeCell ref="BF128:BH128"/>
    <mergeCell ref="BI128:BK128"/>
    <mergeCell ref="BL128:BN128"/>
    <mergeCell ref="BO128:BQ128"/>
    <mergeCell ref="BR128:BT128"/>
    <mergeCell ref="BU128:BW128"/>
    <mergeCell ref="BX128:BZ128"/>
    <mergeCell ref="CA128:CC128"/>
    <mergeCell ref="AW127:AY127"/>
    <mergeCell ref="AZ127:BB127"/>
    <mergeCell ref="BC127:BE127"/>
    <mergeCell ref="BF127:BH127"/>
    <mergeCell ref="BI127:BK127"/>
    <mergeCell ref="BL127:BN127"/>
    <mergeCell ref="BO127:BQ127"/>
    <mergeCell ref="BR127:BT127"/>
    <mergeCell ref="BU127:BW127"/>
    <mergeCell ref="BX127:BZ127"/>
    <mergeCell ref="CA127:CC127"/>
    <mergeCell ref="AW126:AY126"/>
    <mergeCell ref="AZ126:BB126"/>
    <mergeCell ref="BC126:BE126"/>
    <mergeCell ref="BF126:BH126"/>
    <mergeCell ref="BI126:BK126"/>
    <mergeCell ref="BL126:BN126"/>
    <mergeCell ref="BO126:BQ126"/>
    <mergeCell ref="BR126:BT126"/>
    <mergeCell ref="BX130:BZ130"/>
    <mergeCell ref="CA130:CC130"/>
    <mergeCell ref="AW132:AY132"/>
    <mergeCell ref="AZ132:BB132"/>
    <mergeCell ref="BC132:BE132"/>
    <mergeCell ref="BF132:BH132"/>
    <mergeCell ref="BI132:BK132"/>
    <mergeCell ref="BL132:BN132"/>
    <mergeCell ref="BO132:BQ132"/>
    <mergeCell ref="BR132:BT132"/>
    <mergeCell ref="BU132:BW132"/>
    <mergeCell ref="BX132:BZ132"/>
    <mergeCell ref="CA132:CC132"/>
    <mergeCell ref="AW130:AY130"/>
    <mergeCell ref="AZ130:BB130"/>
    <mergeCell ref="BC130:BE130"/>
    <mergeCell ref="BF130:BH130"/>
    <mergeCell ref="BI130:BK130"/>
    <mergeCell ref="BL130:BN130"/>
    <mergeCell ref="BO130:BQ130"/>
    <mergeCell ref="BR130:BT130"/>
    <mergeCell ref="BU130:BW130"/>
    <mergeCell ref="AW136:AY136"/>
    <mergeCell ref="AZ136:BB136"/>
    <mergeCell ref="BC136:BE136"/>
    <mergeCell ref="BF136:BH136"/>
    <mergeCell ref="BI136:BK136"/>
    <mergeCell ref="BL136:BN136"/>
    <mergeCell ref="BO136:BQ136"/>
    <mergeCell ref="BR136:BT136"/>
    <mergeCell ref="BU136:BW136"/>
    <mergeCell ref="BX136:BZ136"/>
    <mergeCell ref="CA136:CC136"/>
    <mergeCell ref="AN135:AP135"/>
    <mergeCell ref="AQ135:AS135"/>
    <mergeCell ref="AT135:AV135"/>
    <mergeCell ref="BX134:BZ134"/>
    <mergeCell ref="CA134:CC134"/>
    <mergeCell ref="AW134:AY134"/>
    <mergeCell ref="AZ134:BB134"/>
    <mergeCell ref="BC134:BE134"/>
    <mergeCell ref="BF134:BH134"/>
    <mergeCell ref="BI134:BK134"/>
    <mergeCell ref="BL134:BN134"/>
    <mergeCell ref="BO134:BQ134"/>
    <mergeCell ref="BR134:BT134"/>
    <mergeCell ref="BU134:BW134"/>
    <mergeCell ref="AT136:AV136"/>
    <mergeCell ref="BI139:BK139"/>
    <mergeCell ref="BL139:BN139"/>
    <mergeCell ref="BO139:BQ139"/>
    <mergeCell ref="BR139:BT139"/>
    <mergeCell ref="BU139:BW139"/>
    <mergeCell ref="BX137:BZ137"/>
    <mergeCell ref="CA137:CC137"/>
    <mergeCell ref="AW138:AY138"/>
    <mergeCell ref="AZ138:BB138"/>
    <mergeCell ref="BC138:BE138"/>
    <mergeCell ref="BF138:BH138"/>
    <mergeCell ref="BI138:BK138"/>
    <mergeCell ref="BL138:BN138"/>
    <mergeCell ref="BO138:BQ138"/>
    <mergeCell ref="BR138:BT138"/>
    <mergeCell ref="BU138:BW138"/>
    <mergeCell ref="BX138:BZ138"/>
    <mergeCell ref="CA138:CC138"/>
    <mergeCell ref="AW137:AY137"/>
    <mergeCell ref="AZ137:BB137"/>
    <mergeCell ref="BC137:BE137"/>
    <mergeCell ref="BF137:BH137"/>
    <mergeCell ref="BI137:BK137"/>
    <mergeCell ref="BL137:BN137"/>
    <mergeCell ref="BO137:BQ137"/>
    <mergeCell ref="BR137:BT137"/>
    <mergeCell ref="BU137:BW137"/>
    <mergeCell ref="BL147:BN147"/>
    <mergeCell ref="BO147:BQ147"/>
    <mergeCell ref="BR147:BT147"/>
    <mergeCell ref="BU147:BW147"/>
    <mergeCell ref="BX147:BZ147"/>
    <mergeCell ref="CA147:CC147"/>
    <mergeCell ref="AW146:AY146"/>
    <mergeCell ref="AZ146:BB146"/>
    <mergeCell ref="BC146:BE146"/>
    <mergeCell ref="BF146:BH146"/>
    <mergeCell ref="BI146:BK146"/>
    <mergeCell ref="BL146:BN146"/>
    <mergeCell ref="BO146:BQ146"/>
    <mergeCell ref="BR146:BT146"/>
    <mergeCell ref="BU146:BW146"/>
    <mergeCell ref="BX139:BZ139"/>
    <mergeCell ref="CA139:CC139"/>
    <mergeCell ref="AW143:AY143"/>
    <mergeCell ref="AZ143:BB143"/>
    <mergeCell ref="BC143:BE143"/>
    <mergeCell ref="BF143:BH143"/>
    <mergeCell ref="BI143:BK143"/>
    <mergeCell ref="BL143:BN143"/>
    <mergeCell ref="BO143:BQ143"/>
    <mergeCell ref="BR143:BT143"/>
    <mergeCell ref="BU143:BW143"/>
    <mergeCell ref="BX143:BZ143"/>
    <mergeCell ref="CA143:CC143"/>
    <mergeCell ref="AW139:AY139"/>
    <mergeCell ref="AZ139:BB139"/>
    <mergeCell ref="BC139:BE139"/>
    <mergeCell ref="BF139:BH139"/>
    <mergeCell ref="BO129:BQ129"/>
    <mergeCell ref="BR129:BT129"/>
    <mergeCell ref="BU129:BW129"/>
    <mergeCell ref="BX146:BZ146"/>
    <mergeCell ref="CA146:CC146"/>
    <mergeCell ref="AW147:AY147"/>
    <mergeCell ref="AZ147:BB147"/>
    <mergeCell ref="BC147:BE147"/>
    <mergeCell ref="BF147:BH147"/>
    <mergeCell ref="BI147:BK147"/>
    <mergeCell ref="AW145:AY145"/>
    <mergeCell ref="AZ145:BB145"/>
    <mergeCell ref="BC145:BE145"/>
    <mergeCell ref="BF145:BH145"/>
    <mergeCell ref="BI145:BK145"/>
    <mergeCell ref="BL145:BN145"/>
    <mergeCell ref="BO145:BQ145"/>
    <mergeCell ref="BR145:BT145"/>
    <mergeCell ref="BU145:BW145"/>
    <mergeCell ref="BX145:BZ145"/>
    <mergeCell ref="CA145:CC145"/>
    <mergeCell ref="V131:X131"/>
    <mergeCell ref="Y131:AA131"/>
    <mergeCell ref="AB131:AD131"/>
    <mergeCell ref="AE131:AG131"/>
    <mergeCell ref="AH131:AJ131"/>
    <mergeCell ref="AK131:AM131"/>
    <mergeCell ref="AN131:AP131"/>
    <mergeCell ref="AT131:AV131"/>
    <mergeCell ref="AW131:AY131"/>
    <mergeCell ref="AZ131:BB131"/>
    <mergeCell ref="BC131:BE131"/>
    <mergeCell ref="BF131:BH131"/>
    <mergeCell ref="BI131:BK131"/>
    <mergeCell ref="BL131:BN131"/>
    <mergeCell ref="BO131:BQ131"/>
    <mergeCell ref="BR131:BT131"/>
    <mergeCell ref="BU131:BW131"/>
    <mergeCell ref="CV118:CX118"/>
    <mergeCell ref="CD120:CF120"/>
    <mergeCell ref="AW135:AY135"/>
    <mergeCell ref="AZ135:BB135"/>
    <mergeCell ref="BC135:BE135"/>
    <mergeCell ref="BF135:BH135"/>
    <mergeCell ref="BI135:BK135"/>
    <mergeCell ref="BL135:BN135"/>
    <mergeCell ref="BO135:BQ135"/>
    <mergeCell ref="BR135:BT135"/>
    <mergeCell ref="BU135:BW135"/>
    <mergeCell ref="BX133:BZ133"/>
    <mergeCell ref="CA133:CC133"/>
    <mergeCell ref="AW133:AY133"/>
    <mergeCell ref="AZ133:BB133"/>
    <mergeCell ref="BC133:BE133"/>
    <mergeCell ref="BF133:BH133"/>
    <mergeCell ref="BI133:BK133"/>
    <mergeCell ref="BL133:BN133"/>
    <mergeCell ref="BO133:BQ133"/>
    <mergeCell ref="BR133:BT133"/>
    <mergeCell ref="BU133:BW133"/>
    <mergeCell ref="BX129:BZ129"/>
    <mergeCell ref="CA129:CC129"/>
    <mergeCell ref="BX131:BZ131"/>
    <mergeCell ref="CA131:CC131"/>
    <mergeCell ref="AW129:AY129"/>
    <mergeCell ref="AZ129:BB129"/>
    <mergeCell ref="BC129:BE129"/>
    <mergeCell ref="BF129:BH129"/>
    <mergeCell ref="BI129:BK129"/>
    <mergeCell ref="BL129:BN129"/>
    <mergeCell ref="EI115:EK115"/>
    <mergeCell ref="CY114:DA114"/>
    <mergeCell ref="DB114:DD114"/>
    <mergeCell ref="DE114:DG114"/>
    <mergeCell ref="DH114:DJ114"/>
    <mergeCell ref="DK114:DM114"/>
    <mergeCell ref="DN114:DP114"/>
    <mergeCell ref="DQ114:DS114"/>
    <mergeCell ref="DT114:DV114"/>
    <mergeCell ref="DW114:DY114"/>
    <mergeCell ref="BX135:BZ135"/>
    <mergeCell ref="CA135:CC135"/>
    <mergeCell ref="CD114:CF114"/>
    <mergeCell ref="CG114:CI114"/>
    <mergeCell ref="CJ114:CL114"/>
    <mergeCell ref="CM114:CO114"/>
    <mergeCell ref="CP114:CR114"/>
    <mergeCell ref="CS114:CU114"/>
    <mergeCell ref="CV114:CX114"/>
    <mergeCell ref="CD116:CF116"/>
    <mergeCell ref="CG116:CI116"/>
    <mergeCell ref="CJ116:CL116"/>
    <mergeCell ref="CM116:CO116"/>
    <mergeCell ref="CP116:CR116"/>
    <mergeCell ref="CS116:CU116"/>
    <mergeCell ref="CV116:CX116"/>
    <mergeCell ref="CD118:CF118"/>
    <mergeCell ref="CG118:CI118"/>
    <mergeCell ref="CJ118:CL118"/>
    <mergeCell ref="CM118:CO118"/>
    <mergeCell ref="CP118:CR118"/>
    <mergeCell ref="CS118:CU118"/>
    <mergeCell ref="CY116:DA116"/>
    <mergeCell ref="DB116:DD116"/>
    <mergeCell ref="DE116:DG116"/>
    <mergeCell ref="DH116:DJ116"/>
    <mergeCell ref="DK116:DM116"/>
    <mergeCell ref="DN116:DP116"/>
    <mergeCell ref="DQ116:DS116"/>
    <mergeCell ref="DT116:DV116"/>
    <mergeCell ref="DW116:DY116"/>
    <mergeCell ref="DZ114:EB114"/>
    <mergeCell ref="EC114:EE114"/>
    <mergeCell ref="EF114:EH114"/>
    <mergeCell ref="EI114:EK114"/>
    <mergeCell ref="CD115:CF115"/>
    <mergeCell ref="CG115:CI115"/>
    <mergeCell ref="CJ115:CL115"/>
    <mergeCell ref="CM115:CO115"/>
    <mergeCell ref="CP115:CR115"/>
    <mergeCell ref="CS115:CU115"/>
    <mergeCell ref="CV115:CX115"/>
    <mergeCell ref="CY115:DA115"/>
    <mergeCell ref="DB115:DD115"/>
    <mergeCell ref="DE115:DG115"/>
    <mergeCell ref="DH115:DJ115"/>
    <mergeCell ref="DK115:DM115"/>
    <mergeCell ref="DN115:DP115"/>
    <mergeCell ref="DQ115:DS115"/>
    <mergeCell ref="DT115:DV115"/>
    <mergeCell ref="DW115:DY115"/>
    <mergeCell ref="DZ115:EB115"/>
    <mergeCell ref="EC115:EE115"/>
    <mergeCell ref="EF115:EH115"/>
    <mergeCell ref="DB118:DD118"/>
    <mergeCell ref="DE118:DG118"/>
    <mergeCell ref="DH118:DJ118"/>
    <mergeCell ref="DK118:DM118"/>
    <mergeCell ref="DN118:DP118"/>
    <mergeCell ref="DQ118:DS118"/>
    <mergeCell ref="DT118:DV118"/>
    <mergeCell ref="DW118:DY118"/>
    <mergeCell ref="DZ116:EB116"/>
    <mergeCell ref="EC116:EE116"/>
    <mergeCell ref="EF116:EH116"/>
    <mergeCell ref="EI116:EK116"/>
    <mergeCell ref="CD117:CF117"/>
    <mergeCell ref="CG117:CI117"/>
    <mergeCell ref="CJ117:CL117"/>
    <mergeCell ref="CM117:CO117"/>
    <mergeCell ref="CP117:CR117"/>
    <mergeCell ref="CS117:CU117"/>
    <mergeCell ref="CV117:CX117"/>
    <mergeCell ref="CY117:DA117"/>
    <mergeCell ref="DB117:DD117"/>
    <mergeCell ref="DE117:DG117"/>
    <mergeCell ref="DH117:DJ117"/>
    <mergeCell ref="DK117:DM117"/>
    <mergeCell ref="DN117:DP117"/>
    <mergeCell ref="DQ117:DS117"/>
    <mergeCell ref="DT117:DV117"/>
    <mergeCell ref="DW117:DY117"/>
    <mergeCell ref="DZ117:EB117"/>
    <mergeCell ref="EC117:EE117"/>
    <mergeCell ref="EF117:EH117"/>
    <mergeCell ref="EI117:EK117"/>
    <mergeCell ref="CM120:CO120"/>
    <mergeCell ref="CP120:CR120"/>
    <mergeCell ref="CS120:CU120"/>
    <mergeCell ref="CV120:CX120"/>
    <mergeCell ref="CY120:DA120"/>
    <mergeCell ref="DB120:DD120"/>
    <mergeCell ref="DE120:DG120"/>
    <mergeCell ref="DZ118:EB118"/>
    <mergeCell ref="EC118:EE118"/>
    <mergeCell ref="EF118:EH118"/>
    <mergeCell ref="EI118:EK118"/>
    <mergeCell ref="CD119:CF119"/>
    <mergeCell ref="CG119:CI119"/>
    <mergeCell ref="CJ119:CL119"/>
    <mergeCell ref="CM119:CO119"/>
    <mergeCell ref="CP119:CR119"/>
    <mergeCell ref="CS119:CU119"/>
    <mergeCell ref="CV119:CX119"/>
    <mergeCell ref="CY119:DA119"/>
    <mergeCell ref="DB119:DD119"/>
    <mergeCell ref="DE119:DG119"/>
    <mergeCell ref="DH119:DJ119"/>
    <mergeCell ref="DK119:DM119"/>
    <mergeCell ref="DN119:DP119"/>
    <mergeCell ref="DQ119:DS119"/>
    <mergeCell ref="DT119:DV119"/>
    <mergeCell ref="DW119:DY119"/>
    <mergeCell ref="DZ119:EB119"/>
    <mergeCell ref="EC119:EE119"/>
    <mergeCell ref="EF119:EH119"/>
    <mergeCell ref="EI119:EK119"/>
    <mergeCell ref="CY118:DA118"/>
    <mergeCell ref="EI120:EK120"/>
    <mergeCell ref="CD121:CF121"/>
    <mergeCell ref="CG121:CI121"/>
    <mergeCell ref="CJ121:CL121"/>
    <mergeCell ref="CM121:CO121"/>
    <mergeCell ref="CP121:CR121"/>
    <mergeCell ref="CS121:CU121"/>
    <mergeCell ref="CV121:CX121"/>
    <mergeCell ref="CY121:DA121"/>
    <mergeCell ref="DB121:DD121"/>
    <mergeCell ref="DE121:DG121"/>
    <mergeCell ref="DH121:DJ121"/>
    <mergeCell ref="DK121:DM121"/>
    <mergeCell ref="DN121:DP121"/>
    <mergeCell ref="DQ121:DS121"/>
    <mergeCell ref="DT121:DV121"/>
    <mergeCell ref="DW121:DY121"/>
    <mergeCell ref="DZ121:EB121"/>
    <mergeCell ref="EC121:EE121"/>
    <mergeCell ref="EF121:EH121"/>
    <mergeCell ref="EI121:EK121"/>
    <mergeCell ref="DH120:DJ120"/>
    <mergeCell ref="DK120:DM120"/>
    <mergeCell ref="DN120:DP120"/>
    <mergeCell ref="DQ120:DS120"/>
    <mergeCell ref="DT120:DV120"/>
    <mergeCell ref="DW120:DY120"/>
    <mergeCell ref="DZ120:EB120"/>
    <mergeCell ref="EC120:EE120"/>
    <mergeCell ref="EF120:EH120"/>
    <mergeCell ref="CG120:CI120"/>
    <mergeCell ref="CJ120:CL120"/>
    <mergeCell ref="EI122:EK122"/>
    <mergeCell ref="CD123:CF123"/>
    <mergeCell ref="CG123:CI123"/>
    <mergeCell ref="CJ123:CL123"/>
    <mergeCell ref="CM123:CO123"/>
    <mergeCell ref="CP123:CR123"/>
    <mergeCell ref="CS123:CU123"/>
    <mergeCell ref="CV123:CX123"/>
    <mergeCell ref="CY123:DA123"/>
    <mergeCell ref="DB123:DD123"/>
    <mergeCell ref="DE123:DG123"/>
    <mergeCell ref="DH123:DJ123"/>
    <mergeCell ref="DK123:DM123"/>
    <mergeCell ref="DN123:DP123"/>
    <mergeCell ref="DQ123:DS123"/>
    <mergeCell ref="DT123:DV123"/>
    <mergeCell ref="DW123:DY123"/>
    <mergeCell ref="DZ123:EB123"/>
    <mergeCell ref="EC123:EE123"/>
    <mergeCell ref="EF123:EH123"/>
    <mergeCell ref="EI123:EK123"/>
    <mergeCell ref="DE122:DG122"/>
    <mergeCell ref="DH122:DJ122"/>
    <mergeCell ref="DK122:DM122"/>
    <mergeCell ref="DN122:DP122"/>
    <mergeCell ref="DQ122:DS122"/>
    <mergeCell ref="DT122:DV122"/>
    <mergeCell ref="DW122:DY122"/>
    <mergeCell ref="DZ122:EB122"/>
    <mergeCell ref="EC122:EE122"/>
    <mergeCell ref="CD122:CF122"/>
    <mergeCell ref="CG122:CI122"/>
    <mergeCell ref="DK124:DM124"/>
    <mergeCell ref="DN124:DP124"/>
    <mergeCell ref="DQ124:DS124"/>
    <mergeCell ref="DT124:DV124"/>
    <mergeCell ref="DW124:DY124"/>
    <mergeCell ref="DZ124:EB124"/>
    <mergeCell ref="EC124:EE124"/>
    <mergeCell ref="CD124:CF124"/>
    <mergeCell ref="CG124:CI124"/>
    <mergeCell ref="CJ124:CL124"/>
    <mergeCell ref="CM124:CO124"/>
    <mergeCell ref="CP124:CR124"/>
    <mergeCell ref="CS124:CU124"/>
    <mergeCell ref="CV124:CX124"/>
    <mergeCell ref="CY124:DA124"/>
    <mergeCell ref="DB124:DD124"/>
    <mergeCell ref="EF122:EH122"/>
    <mergeCell ref="CJ122:CL122"/>
    <mergeCell ref="CM122:CO122"/>
    <mergeCell ref="CP122:CR122"/>
    <mergeCell ref="CS122:CU122"/>
    <mergeCell ref="CV122:CX122"/>
    <mergeCell ref="CY122:DA122"/>
    <mergeCell ref="DB122:DD122"/>
    <mergeCell ref="CG126:CI126"/>
    <mergeCell ref="CJ126:CL126"/>
    <mergeCell ref="CM126:CO126"/>
    <mergeCell ref="CP126:CR126"/>
    <mergeCell ref="CS126:CU126"/>
    <mergeCell ref="CV126:CX126"/>
    <mergeCell ref="CY126:DA126"/>
    <mergeCell ref="DB126:DD126"/>
    <mergeCell ref="EF124:EH124"/>
    <mergeCell ref="EI124:EK124"/>
    <mergeCell ref="CD125:CF125"/>
    <mergeCell ref="CG125:CI125"/>
    <mergeCell ref="CJ125:CL125"/>
    <mergeCell ref="CM125:CO125"/>
    <mergeCell ref="CP125:CR125"/>
    <mergeCell ref="CS125:CU125"/>
    <mergeCell ref="CV125:CX125"/>
    <mergeCell ref="CY125:DA125"/>
    <mergeCell ref="DB125:DD125"/>
    <mergeCell ref="DE125:DG125"/>
    <mergeCell ref="DH125:DJ125"/>
    <mergeCell ref="DK125:DM125"/>
    <mergeCell ref="DN125:DP125"/>
    <mergeCell ref="DQ125:DS125"/>
    <mergeCell ref="DT125:DV125"/>
    <mergeCell ref="DW125:DY125"/>
    <mergeCell ref="DZ125:EB125"/>
    <mergeCell ref="EC125:EE125"/>
    <mergeCell ref="EF125:EH125"/>
    <mergeCell ref="EI125:EK125"/>
    <mergeCell ref="DE124:DG124"/>
    <mergeCell ref="DH124:DJ124"/>
    <mergeCell ref="EF126:EH126"/>
    <mergeCell ref="EI126:EK126"/>
    <mergeCell ref="CD127:CF127"/>
    <mergeCell ref="CG127:CI127"/>
    <mergeCell ref="CJ127:CL127"/>
    <mergeCell ref="CM127:CO127"/>
    <mergeCell ref="CP127:CR127"/>
    <mergeCell ref="CS127:CU127"/>
    <mergeCell ref="CV127:CX127"/>
    <mergeCell ref="CY127:DA127"/>
    <mergeCell ref="DB127:DD127"/>
    <mergeCell ref="DE127:DG127"/>
    <mergeCell ref="DH127:DJ127"/>
    <mergeCell ref="DK127:DM127"/>
    <mergeCell ref="DN127:DP127"/>
    <mergeCell ref="DQ127:DS127"/>
    <mergeCell ref="DT127:DV127"/>
    <mergeCell ref="DW127:DY127"/>
    <mergeCell ref="DZ127:EB127"/>
    <mergeCell ref="EC127:EE127"/>
    <mergeCell ref="EF127:EH127"/>
    <mergeCell ref="EI127:EK127"/>
    <mergeCell ref="DE126:DG126"/>
    <mergeCell ref="DH126:DJ126"/>
    <mergeCell ref="DK126:DM126"/>
    <mergeCell ref="DN126:DP126"/>
    <mergeCell ref="DQ126:DS126"/>
    <mergeCell ref="DT126:DV126"/>
    <mergeCell ref="DW126:DY126"/>
    <mergeCell ref="DZ126:EB126"/>
    <mergeCell ref="EC126:EE126"/>
    <mergeCell ref="CD126:CF126"/>
    <mergeCell ref="EI128:EK128"/>
    <mergeCell ref="CD129:CF129"/>
    <mergeCell ref="CG129:CI129"/>
    <mergeCell ref="CJ129:CL129"/>
    <mergeCell ref="CM129:CO129"/>
    <mergeCell ref="CP129:CR129"/>
    <mergeCell ref="CS129:CU129"/>
    <mergeCell ref="CV129:CX129"/>
    <mergeCell ref="CY129:DA129"/>
    <mergeCell ref="DB129:DD129"/>
    <mergeCell ref="DE129:DG129"/>
    <mergeCell ref="DH129:DJ129"/>
    <mergeCell ref="DK129:DM129"/>
    <mergeCell ref="DN129:DP129"/>
    <mergeCell ref="DQ129:DS129"/>
    <mergeCell ref="DT129:DV129"/>
    <mergeCell ref="DW129:DY129"/>
    <mergeCell ref="DZ129:EB129"/>
    <mergeCell ref="EC129:EE129"/>
    <mergeCell ref="EF129:EH129"/>
    <mergeCell ref="EI129:EK129"/>
    <mergeCell ref="DE128:DG128"/>
    <mergeCell ref="DH128:DJ128"/>
    <mergeCell ref="DK128:DM128"/>
    <mergeCell ref="DN128:DP128"/>
    <mergeCell ref="DQ128:DS128"/>
    <mergeCell ref="DT128:DV128"/>
    <mergeCell ref="DW128:DY128"/>
    <mergeCell ref="DZ128:EB128"/>
    <mergeCell ref="EC128:EE128"/>
    <mergeCell ref="CD128:CF128"/>
    <mergeCell ref="CG128:CI128"/>
    <mergeCell ref="DK130:DM130"/>
    <mergeCell ref="DN130:DP130"/>
    <mergeCell ref="DQ130:DS130"/>
    <mergeCell ref="DT130:DV130"/>
    <mergeCell ref="DW130:DY130"/>
    <mergeCell ref="DZ130:EB130"/>
    <mergeCell ref="EC130:EE130"/>
    <mergeCell ref="CD130:CF130"/>
    <mergeCell ref="CG130:CI130"/>
    <mergeCell ref="CJ130:CL130"/>
    <mergeCell ref="CM130:CO130"/>
    <mergeCell ref="CP130:CR130"/>
    <mergeCell ref="CS130:CU130"/>
    <mergeCell ref="CV130:CX130"/>
    <mergeCell ref="CY130:DA130"/>
    <mergeCell ref="DB130:DD130"/>
    <mergeCell ref="EF128:EH128"/>
    <mergeCell ref="CJ128:CL128"/>
    <mergeCell ref="CM128:CO128"/>
    <mergeCell ref="CP128:CR128"/>
    <mergeCell ref="CS128:CU128"/>
    <mergeCell ref="CV128:CX128"/>
    <mergeCell ref="CY128:DA128"/>
    <mergeCell ref="DB128:DD128"/>
    <mergeCell ref="CG132:CI132"/>
    <mergeCell ref="CJ132:CL132"/>
    <mergeCell ref="CM132:CO132"/>
    <mergeCell ref="CP132:CR132"/>
    <mergeCell ref="CS132:CU132"/>
    <mergeCell ref="CV132:CX132"/>
    <mergeCell ref="CY132:DA132"/>
    <mergeCell ref="DB132:DD132"/>
    <mergeCell ref="EF130:EH130"/>
    <mergeCell ref="EI130:EK130"/>
    <mergeCell ref="CD131:CF131"/>
    <mergeCell ref="CG131:CI131"/>
    <mergeCell ref="CJ131:CL131"/>
    <mergeCell ref="CM131:CO131"/>
    <mergeCell ref="CP131:CR131"/>
    <mergeCell ref="CS131:CU131"/>
    <mergeCell ref="CV131:CX131"/>
    <mergeCell ref="CY131:DA131"/>
    <mergeCell ref="DB131:DD131"/>
    <mergeCell ref="DE131:DG131"/>
    <mergeCell ref="DH131:DJ131"/>
    <mergeCell ref="DK131:DM131"/>
    <mergeCell ref="DN131:DP131"/>
    <mergeCell ref="DQ131:DS131"/>
    <mergeCell ref="DT131:DV131"/>
    <mergeCell ref="DW131:DY131"/>
    <mergeCell ref="DZ131:EB131"/>
    <mergeCell ref="EC131:EE131"/>
    <mergeCell ref="EF131:EH131"/>
    <mergeCell ref="EI131:EK131"/>
    <mergeCell ref="DE130:DG130"/>
    <mergeCell ref="DH130:DJ130"/>
    <mergeCell ref="EF132:EH132"/>
    <mergeCell ref="EI132:EK132"/>
    <mergeCell ref="CD133:CF133"/>
    <mergeCell ref="CG133:CI133"/>
    <mergeCell ref="CJ133:CL133"/>
    <mergeCell ref="CM133:CO133"/>
    <mergeCell ref="CP133:CR133"/>
    <mergeCell ref="CS133:CU133"/>
    <mergeCell ref="CV133:CX133"/>
    <mergeCell ref="CY133:DA133"/>
    <mergeCell ref="DB133:DD133"/>
    <mergeCell ref="DE133:DG133"/>
    <mergeCell ref="DH133:DJ133"/>
    <mergeCell ref="DK133:DM133"/>
    <mergeCell ref="DN133:DP133"/>
    <mergeCell ref="DQ133:DS133"/>
    <mergeCell ref="DT133:DV133"/>
    <mergeCell ref="DW133:DY133"/>
    <mergeCell ref="DZ133:EB133"/>
    <mergeCell ref="EC133:EE133"/>
    <mergeCell ref="EF133:EH133"/>
    <mergeCell ref="EI133:EK133"/>
    <mergeCell ref="DE132:DG132"/>
    <mergeCell ref="DH132:DJ132"/>
    <mergeCell ref="DK132:DM132"/>
    <mergeCell ref="DN132:DP132"/>
    <mergeCell ref="DQ132:DS132"/>
    <mergeCell ref="DT132:DV132"/>
    <mergeCell ref="DW132:DY132"/>
    <mergeCell ref="DZ132:EB132"/>
    <mergeCell ref="EC132:EE132"/>
    <mergeCell ref="CD132:CF132"/>
    <mergeCell ref="EC135:EE135"/>
    <mergeCell ref="EF135:EH135"/>
    <mergeCell ref="EI135:EK135"/>
    <mergeCell ref="EF134:EH134"/>
    <mergeCell ref="EI134:EK134"/>
    <mergeCell ref="DE134:DG134"/>
    <mergeCell ref="DH134:DJ134"/>
    <mergeCell ref="DK134:DM134"/>
    <mergeCell ref="DN134:DP134"/>
    <mergeCell ref="DQ134:DS134"/>
    <mergeCell ref="DT134:DV134"/>
    <mergeCell ref="DW134:DY134"/>
    <mergeCell ref="DZ134:EB134"/>
    <mergeCell ref="EC134:EE134"/>
    <mergeCell ref="CD134:CF134"/>
    <mergeCell ref="CG134:CI134"/>
    <mergeCell ref="CJ134:CL134"/>
    <mergeCell ref="CM134:CO134"/>
    <mergeCell ref="CP134:CR134"/>
    <mergeCell ref="CS134:CU134"/>
    <mergeCell ref="CV134:CX134"/>
    <mergeCell ref="CY134:DA134"/>
    <mergeCell ref="DB134:DD134"/>
    <mergeCell ref="CD135:CF135"/>
    <mergeCell ref="CG135:CI135"/>
    <mergeCell ref="CJ135:CL135"/>
    <mergeCell ref="CM135:CO135"/>
    <mergeCell ref="CP135:CR135"/>
    <mergeCell ref="CS135:CU135"/>
    <mergeCell ref="CV135:CX135"/>
    <mergeCell ref="CY135:DA135"/>
    <mergeCell ref="DB135:DD135"/>
    <mergeCell ref="DE135:DG135"/>
    <mergeCell ref="DH135:DJ135"/>
    <mergeCell ref="DK135:DM135"/>
    <mergeCell ref="DN135:DP135"/>
    <mergeCell ref="DQ135:DS135"/>
    <mergeCell ref="DT135:DV135"/>
    <mergeCell ref="DW135:DY135"/>
    <mergeCell ref="DZ135:EB135"/>
    <mergeCell ref="EI137:EK137"/>
    <mergeCell ref="DE136:DG136"/>
    <mergeCell ref="DH136:DJ136"/>
    <mergeCell ref="DK136:DM136"/>
    <mergeCell ref="DN136:DP136"/>
    <mergeCell ref="DQ136:DS136"/>
    <mergeCell ref="DT136:DV136"/>
    <mergeCell ref="DW136:DY136"/>
    <mergeCell ref="DZ136:EB136"/>
    <mergeCell ref="EC136:EE136"/>
    <mergeCell ref="CD136:CF136"/>
    <mergeCell ref="CG136:CI136"/>
    <mergeCell ref="CJ136:CL136"/>
    <mergeCell ref="CM136:CO136"/>
    <mergeCell ref="CP136:CR136"/>
    <mergeCell ref="CS136:CU136"/>
    <mergeCell ref="CV136:CX136"/>
    <mergeCell ref="CY136:DA136"/>
    <mergeCell ref="DB136:DD136"/>
    <mergeCell ref="DZ138:EB138"/>
    <mergeCell ref="EC138:EE138"/>
    <mergeCell ref="CD138:CF138"/>
    <mergeCell ref="CG138:CI138"/>
    <mergeCell ref="CJ138:CL138"/>
    <mergeCell ref="CM138:CO138"/>
    <mergeCell ref="CP138:CR138"/>
    <mergeCell ref="CS138:CU138"/>
    <mergeCell ref="CV138:CX138"/>
    <mergeCell ref="CY138:DA138"/>
    <mergeCell ref="DB138:DD138"/>
    <mergeCell ref="EF136:EH136"/>
    <mergeCell ref="EI136:EK136"/>
    <mergeCell ref="CD137:CF137"/>
    <mergeCell ref="CG137:CI137"/>
    <mergeCell ref="CJ137:CL137"/>
    <mergeCell ref="CM137:CO137"/>
    <mergeCell ref="CP137:CR137"/>
    <mergeCell ref="CS137:CU137"/>
    <mergeCell ref="CV137:CX137"/>
    <mergeCell ref="CY137:DA137"/>
    <mergeCell ref="DB137:DD137"/>
    <mergeCell ref="DE137:DG137"/>
    <mergeCell ref="DH137:DJ137"/>
    <mergeCell ref="DK137:DM137"/>
    <mergeCell ref="DN137:DP137"/>
    <mergeCell ref="DQ137:DS137"/>
    <mergeCell ref="DT137:DV137"/>
    <mergeCell ref="DW137:DY137"/>
    <mergeCell ref="DZ137:EB137"/>
    <mergeCell ref="EC137:EE137"/>
    <mergeCell ref="EF137:EH137"/>
    <mergeCell ref="CV143:CX143"/>
    <mergeCell ref="CY143:DA143"/>
    <mergeCell ref="DB143:DD143"/>
    <mergeCell ref="EF138:EH138"/>
    <mergeCell ref="EI138:EK138"/>
    <mergeCell ref="CD139:CF139"/>
    <mergeCell ref="CG139:CI139"/>
    <mergeCell ref="CJ139:CL139"/>
    <mergeCell ref="CM139:CO139"/>
    <mergeCell ref="CP139:CR139"/>
    <mergeCell ref="CS139:CU139"/>
    <mergeCell ref="CV139:CX139"/>
    <mergeCell ref="CY139:DA139"/>
    <mergeCell ref="DB139:DD139"/>
    <mergeCell ref="DE139:DG139"/>
    <mergeCell ref="DH139:DJ139"/>
    <mergeCell ref="DK139:DM139"/>
    <mergeCell ref="DN139:DP139"/>
    <mergeCell ref="DQ139:DS139"/>
    <mergeCell ref="DT139:DV139"/>
    <mergeCell ref="DW139:DY139"/>
    <mergeCell ref="DZ139:EB139"/>
    <mergeCell ref="EC139:EE139"/>
    <mergeCell ref="EF139:EH139"/>
    <mergeCell ref="EI139:EK139"/>
    <mergeCell ref="DE138:DG138"/>
    <mergeCell ref="DH138:DJ138"/>
    <mergeCell ref="DK138:DM138"/>
    <mergeCell ref="DN138:DP138"/>
    <mergeCell ref="DQ138:DS138"/>
    <mergeCell ref="DT138:DV138"/>
    <mergeCell ref="DW138:DY138"/>
    <mergeCell ref="EF143:EH143"/>
    <mergeCell ref="EI143:EK143"/>
    <mergeCell ref="DE143:DG143"/>
    <mergeCell ref="DH143:DJ143"/>
    <mergeCell ref="DK143:DM143"/>
    <mergeCell ref="DN143:DP143"/>
    <mergeCell ref="DQ143:DS143"/>
    <mergeCell ref="DT143:DV143"/>
    <mergeCell ref="DW143:DY143"/>
    <mergeCell ref="DZ143:EB143"/>
    <mergeCell ref="EC143:EE143"/>
    <mergeCell ref="CD143:CF143"/>
    <mergeCell ref="EF147:EH147"/>
    <mergeCell ref="EI147:EK147"/>
    <mergeCell ref="CD146:CF146"/>
    <mergeCell ref="CG146:CI146"/>
    <mergeCell ref="CJ146:CL146"/>
    <mergeCell ref="CM146:CO146"/>
    <mergeCell ref="CP146:CR146"/>
    <mergeCell ref="CS146:CU146"/>
    <mergeCell ref="CV146:CX146"/>
    <mergeCell ref="CY146:DA146"/>
    <mergeCell ref="DB146:DD146"/>
    <mergeCell ref="DE146:DG146"/>
    <mergeCell ref="DH146:DJ146"/>
    <mergeCell ref="DK146:DM146"/>
    <mergeCell ref="DN146:DP146"/>
    <mergeCell ref="DQ146:DS146"/>
    <mergeCell ref="DT146:DV146"/>
    <mergeCell ref="DW146:DY146"/>
    <mergeCell ref="DZ146:EB146"/>
    <mergeCell ref="EC146:EE146"/>
    <mergeCell ref="EF146:EH146"/>
    <mergeCell ref="EI146:EK146"/>
    <mergeCell ref="DE147:DG147"/>
    <mergeCell ref="DH147:DJ147"/>
    <mergeCell ref="DK147:DM147"/>
    <mergeCell ref="DN147:DP147"/>
    <mergeCell ref="DQ147:DS147"/>
    <mergeCell ref="DT147:DV147"/>
    <mergeCell ref="DW147:DY147"/>
    <mergeCell ref="DZ147:EB147"/>
    <mergeCell ref="EC147:EE147"/>
    <mergeCell ref="CD147:CF147"/>
    <mergeCell ref="P130:R130"/>
    <mergeCell ref="CG147:CI147"/>
    <mergeCell ref="CJ147:CL147"/>
    <mergeCell ref="CM147:CO147"/>
    <mergeCell ref="CP147:CR147"/>
    <mergeCell ref="CS147:CU147"/>
    <mergeCell ref="CV147:CX147"/>
    <mergeCell ref="CY147:DA147"/>
    <mergeCell ref="DB147:DD147"/>
    <mergeCell ref="CG143:CI143"/>
    <mergeCell ref="CJ143:CL143"/>
    <mergeCell ref="CM143:CO143"/>
    <mergeCell ref="CP143:CR143"/>
    <mergeCell ref="CS143:CU143"/>
    <mergeCell ref="J115:L115"/>
    <mergeCell ref="J116:L116"/>
    <mergeCell ref="J117:L117"/>
    <mergeCell ref="J118:L118"/>
    <mergeCell ref="J119:L119"/>
    <mergeCell ref="J120:L120"/>
    <mergeCell ref="J121:L121"/>
    <mergeCell ref="J122:L122"/>
    <mergeCell ref="J123:L123"/>
    <mergeCell ref="M114:O114"/>
    <mergeCell ref="P114:R114"/>
    <mergeCell ref="M115:O115"/>
    <mergeCell ref="P115:R115"/>
    <mergeCell ref="M116:O116"/>
    <mergeCell ref="P116:R116"/>
    <mergeCell ref="M117:O117"/>
    <mergeCell ref="P117:R117"/>
    <mergeCell ref="M118:O118"/>
    <mergeCell ref="P118:R118"/>
    <mergeCell ref="M119:O119"/>
    <mergeCell ref="P119:R119"/>
    <mergeCell ref="M120:O120"/>
    <mergeCell ref="P120:R120"/>
    <mergeCell ref="M127:O127"/>
    <mergeCell ref="P127:R127"/>
    <mergeCell ref="M128:O128"/>
    <mergeCell ref="P128:R128"/>
    <mergeCell ref="M129:O129"/>
    <mergeCell ref="P129:R129"/>
    <mergeCell ref="M130:O130"/>
  </mergeCells>
  <hyperlinks>
    <hyperlink ref="W2" r:id="rId1"/>
  </hyperlinks>
  <pageMargins left="0.7" right="0.7" top="0.78740157499999996" bottom="0.78740157499999996" header="0.3" footer="0.3"/>
  <pageSetup paperSize="9" orientation="landscape" verticalDpi="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E2447"/>
  <sheetViews>
    <sheetView topLeftCell="A2416" workbookViewId="0">
      <selection activeCell="F2433" sqref="F2433"/>
    </sheetView>
  </sheetViews>
  <sheetFormatPr baseColWidth="10" defaultRowHeight="15" x14ac:dyDescent="0.25"/>
  <cols>
    <col min="1" max="1" width="81.140625" bestFit="1" customWidth="1"/>
    <col min="2" max="2" width="9.7109375" bestFit="1" customWidth="1"/>
    <col min="3" max="3" width="3" bestFit="1" customWidth="1"/>
    <col min="4" max="4" width="10.140625" bestFit="1" customWidth="1"/>
    <col min="5" max="5" width="9.140625" bestFit="1" customWidth="1"/>
  </cols>
  <sheetData>
    <row r="2" spans="1:5" x14ac:dyDescent="0.25">
      <c r="A2" t="s">
        <v>0</v>
      </c>
      <c r="B2" t="s">
        <v>1</v>
      </c>
      <c r="C2" t="s">
        <v>2</v>
      </c>
      <c r="D2" t="s">
        <v>3</v>
      </c>
      <c r="E2" t="s">
        <v>4</v>
      </c>
    </row>
    <row r="3" spans="1:5" x14ac:dyDescent="0.25">
      <c r="A3" t="s">
        <v>5</v>
      </c>
      <c r="B3">
        <v>924904</v>
      </c>
      <c r="C3" t="s">
        <v>6</v>
      </c>
      <c r="D3" t="s">
        <v>4773</v>
      </c>
      <c r="E3" s="1">
        <v>4.0000000000000001E-3</v>
      </c>
    </row>
    <row r="4" spans="1:5" x14ac:dyDescent="0.25">
      <c r="A4" t="s">
        <v>7</v>
      </c>
      <c r="B4" t="s">
        <v>6</v>
      </c>
      <c r="C4" t="s">
        <v>6</v>
      </c>
      <c r="D4" t="s">
        <v>8</v>
      </c>
      <c r="E4" s="1">
        <v>0</v>
      </c>
    </row>
    <row r="5" spans="1:5" x14ac:dyDescent="0.25">
      <c r="A5" t="s">
        <v>7</v>
      </c>
      <c r="B5" t="s">
        <v>6</v>
      </c>
      <c r="C5" t="s">
        <v>6</v>
      </c>
      <c r="D5" t="s">
        <v>6</v>
      </c>
      <c r="E5" s="1" t="s">
        <v>6</v>
      </c>
    </row>
    <row r="6" spans="1:5" x14ac:dyDescent="0.25">
      <c r="A6" t="s">
        <v>9</v>
      </c>
      <c r="B6" t="s">
        <v>10</v>
      </c>
      <c r="C6" t="s">
        <v>6</v>
      </c>
      <c r="D6" t="s">
        <v>1691</v>
      </c>
      <c r="E6" s="1">
        <v>2.1299999999999999E-2</v>
      </c>
    </row>
    <row r="7" spans="1:5" x14ac:dyDescent="0.25">
      <c r="A7" t="s">
        <v>11</v>
      </c>
      <c r="B7" t="s">
        <v>12</v>
      </c>
      <c r="C7" t="s">
        <v>6</v>
      </c>
      <c r="D7" t="s">
        <v>13</v>
      </c>
      <c r="E7" s="1">
        <v>0</v>
      </c>
    </row>
    <row r="8" spans="1:5" x14ac:dyDescent="0.25">
      <c r="A8" t="s">
        <v>14</v>
      </c>
      <c r="B8" t="s">
        <v>15</v>
      </c>
      <c r="C8" t="s">
        <v>6</v>
      </c>
      <c r="D8" t="s">
        <v>4100</v>
      </c>
      <c r="E8" s="1">
        <v>7.0000000000000001E-3</v>
      </c>
    </row>
    <row r="9" spans="1:5" x14ac:dyDescent="0.25">
      <c r="A9" t="s">
        <v>16</v>
      </c>
      <c r="B9">
        <v>919913</v>
      </c>
      <c r="C9" t="s">
        <v>6</v>
      </c>
      <c r="D9" t="s">
        <v>4101</v>
      </c>
      <c r="E9" s="1">
        <v>7.1999999999999998E-3</v>
      </c>
    </row>
    <row r="10" spans="1:5" x14ac:dyDescent="0.25">
      <c r="A10" t="s">
        <v>17</v>
      </c>
      <c r="B10" t="s">
        <v>18</v>
      </c>
      <c r="C10">
        <v>1</v>
      </c>
      <c r="D10" t="s">
        <v>4774</v>
      </c>
      <c r="E10" s="1">
        <v>1.4E-3</v>
      </c>
    </row>
    <row r="11" spans="1:5" x14ac:dyDescent="0.25">
      <c r="A11" t="s">
        <v>19</v>
      </c>
      <c r="B11" t="s">
        <v>20</v>
      </c>
      <c r="C11" t="s">
        <v>6</v>
      </c>
      <c r="D11" t="s">
        <v>4775</v>
      </c>
      <c r="E11" s="1">
        <v>1.1000000000000001E-3</v>
      </c>
    </row>
    <row r="12" spans="1:5" x14ac:dyDescent="0.25">
      <c r="A12" t="s">
        <v>21</v>
      </c>
      <c r="B12" t="s">
        <v>22</v>
      </c>
      <c r="C12" t="s">
        <v>6</v>
      </c>
      <c r="D12" t="s">
        <v>4776</v>
      </c>
      <c r="E12" s="1">
        <v>1.09E-2</v>
      </c>
    </row>
    <row r="13" spans="1:5" x14ac:dyDescent="0.25">
      <c r="A13" t="s">
        <v>23</v>
      </c>
      <c r="B13" t="s">
        <v>24</v>
      </c>
      <c r="C13" t="s">
        <v>6</v>
      </c>
      <c r="D13" t="s">
        <v>4777</v>
      </c>
      <c r="E13" s="1">
        <v>4.7999999999999996E-3</v>
      </c>
    </row>
    <row r="14" spans="1:5" x14ac:dyDescent="0.25">
      <c r="A14" t="s">
        <v>25</v>
      </c>
      <c r="B14" t="s">
        <v>26</v>
      </c>
      <c r="C14" t="s">
        <v>6</v>
      </c>
      <c r="D14" t="s">
        <v>4778</v>
      </c>
      <c r="E14" s="1">
        <v>2.5000000000000001E-3</v>
      </c>
    </row>
    <row r="15" spans="1:5" x14ac:dyDescent="0.25">
      <c r="A15" t="s">
        <v>27</v>
      </c>
      <c r="B15" t="s">
        <v>28</v>
      </c>
      <c r="C15" t="s">
        <v>6</v>
      </c>
      <c r="D15" t="s">
        <v>29</v>
      </c>
      <c r="E15" s="1">
        <v>0</v>
      </c>
    </row>
    <row r="16" spans="1:5" x14ac:dyDescent="0.25">
      <c r="A16" t="s">
        <v>30</v>
      </c>
      <c r="B16" t="s">
        <v>6</v>
      </c>
      <c r="C16" t="s">
        <v>6</v>
      </c>
      <c r="D16" t="s">
        <v>31</v>
      </c>
      <c r="E16" s="1">
        <v>6.7999999999999996E-3</v>
      </c>
    </row>
    <row r="17" spans="1:5" x14ac:dyDescent="0.25">
      <c r="A17" t="s">
        <v>32</v>
      </c>
      <c r="B17">
        <v>907912</v>
      </c>
      <c r="C17" t="s">
        <v>6</v>
      </c>
      <c r="D17" t="s">
        <v>4779</v>
      </c>
      <c r="E17" s="1">
        <v>1.3100000000000001E-2</v>
      </c>
    </row>
    <row r="18" spans="1:5" x14ac:dyDescent="0.25">
      <c r="A18" t="s">
        <v>33</v>
      </c>
      <c r="B18" t="s">
        <v>6</v>
      </c>
      <c r="C18" t="s">
        <v>6</v>
      </c>
      <c r="D18" t="s">
        <v>4102</v>
      </c>
      <c r="E18" s="1">
        <v>9.2999999999999992E-3</v>
      </c>
    </row>
    <row r="19" spans="1:5" x14ac:dyDescent="0.25">
      <c r="A19" t="s">
        <v>34</v>
      </c>
      <c r="B19" t="s">
        <v>6</v>
      </c>
      <c r="C19" t="s">
        <v>6</v>
      </c>
      <c r="D19" t="s">
        <v>4780</v>
      </c>
      <c r="E19" s="1">
        <v>4.1999999999999997E-3</v>
      </c>
    </row>
    <row r="20" spans="1:5" x14ac:dyDescent="0.25">
      <c r="A20" t="s">
        <v>35</v>
      </c>
      <c r="B20">
        <v>860913</v>
      </c>
      <c r="C20" t="s">
        <v>6</v>
      </c>
      <c r="D20" t="s">
        <v>4781</v>
      </c>
      <c r="E20" s="1">
        <v>2.8999999999999998E-3</v>
      </c>
    </row>
    <row r="21" spans="1:5" x14ac:dyDescent="0.25">
      <c r="A21" t="s">
        <v>36</v>
      </c>
      <c r="B21" t="s">
        <v>6</v>
      </c>
      <c r="C21" t="s">
        <v>6</v>
      </c>
      <c r="D21" t="s">
        <v>4782</v>
      </c>
      <c r="E21" s="1">
        <v>4.8999999999999998E-3</v>
      </c>
    </row>
    <row r="22" spans="1:5" x14ac:dyDescent="0.25">
      <c r="A22" t="s">
        <v>37</v>
      </c>
      <c r="B22">
        <v>883404</v>
      </c>
      <c r="C22" t="s">
        <v>6</v>
      </c>
      <c r="D22" t="s">
        <v>4783</v>
      </c>
      <c r="E22" s="1">
        <v>1E-4</v>
      </c>
    </row>
    <row r="23" spans="1:5" x14ac:dyDescent="0.25">
      <c r="A23" t="s">
        <v>38</v>
      </c>
      <c r="B23" t="s">
        <v>39</v>
      </c>
      <c r="C23" t="s">
        <v>6</v>
      </c>
      <c r="D23" t="s">
        <v>4784</v>
      </c>
      <c r="E23" s="1">
        <v>8.8000000000000005E-3</v>
      </c>
    </row>
    <row r="24" spans="1:5" x14ac:dyDescent="0.25">
      <c r="A24" t="s">
        <v>40</v>
      </c>
      <c r="B24">
        <v>873886</v>
      </c>
      <c r="C24" t="s">
        <v>6</v>
      </c>
      <c r="D24" t="s">
        <v>4785</v>
      </c>
      <c r="E24" s="1">
        <v>1.78E-2</v>
      </c>
    </row>
    <row r="25" spans="1:5" x14ac:dyDescent="0.25">
      <c r="A25" t="s">
        <v>41</v>
      </c>
      <c r="B25">
        <v>888102</v>
      </c>
      <c r="C25" t="s">
        <v>6</v>
      </c>
      <c r="D25" t="s">
        <v>4786</v>
      </c>
      <c r="E25" s="1">
        <v>-6.0000000000000001E-3</v>
      </c>
    </row>
    <row r="26" spans="1:5" x14ac:dyDescent="0.25">
      <c r="A26" t="s">
        <v>42</v>
      </c>
      <c r="B26">
        <v>164631</v>
      </c>
      <c r="C26" t="s">
        <v>6</v>
      </c>
      <c r="D26" t="s">
        <v>4787</v>
      </c>
      <c r="E26" s="1">
        <v>-6.4999999999999997E-3</v>
      </c>
    </row>
    <row r="27" spans="1:5" x14ac:dyDescent="0.25">
      <c r="A27" t="s">
        <v>43</v>
      </c>
      <c r="B27" t="s">
        <v>6</v>
      </c>
      <c r="C27" t="s">
        <v>6</v>
      </c>
      <c r="D27" t="s">
        <v>4788</v>
      </c>
      <c r="E27" s="1">
        <v>-1.5E-3</v>
      </c>
    </row>
    <row r="28" spans="1:5" x14ac:dyDescent="0.25">
      <c r="A28" t="s">
        <v>44</v>
      </c>
      <c r="B28">
        <v>603035</v>
      </c>
      <c r="C28" t="s">
        <v>6</v>
      </c>
      <c r="D28" t="s">
        <v>4789</v>
      </c>
      <c r="E28" s="1">
        <v>5.0500000000000003E-2</v>
      </c>
    </row>
    <row r="29" spans="1:5" x14ac:dyDescent="0.25">
      <c r="A29" t="s">
        <v>45</v>
      </c>
      <c r="B29" t="s">
        <v>46</v>
      </c>
      <c r="C29" t="s">
        <v>6</v>
      </c>
      <c r="D29" t="s">
        <v>4103</v>
      </c>
      <c r="E29" s="1">
        <v>-3.5000000000000003E-2</v>
      </c>
    </row>
    <row r="30" spans="1:5" x14ac:dyDescent="0.25">
      <c r="A30" t="s">
        <v>47</v>
      </c>
      <c r="B30" t="s">
        <v>48</v>
      </c>
      <c r="C30" t="s">
        <v>6</v>
      </c>
      <c r="D30" t="s">
        <v>4790</v>
      </c>
      <c r="E30" s="1">
        <v>2.1100000000000001E-2</v>
      </c>
    </row>
    <row r="31" spans="1:5" x14ac:dyDescent="0.25">
      <c r="A31" t="s">
        <v>49</v>
      </c>
      <c r="B31" t="s">
        <v>50</v>
      </c>
      <c r="C31" t="s">
        <v>6</v>
      </c>
      <c r="D31" t="s">
        <v>4791</v>
      </c>
      <c r="E31" s="1">
        <v>6.7000000000000002E-3</v>
      </c>
    </row>
    <row r="32" spans="1:5" x14ac:dyDescent="0.25">
      <c r="A32" t="s">
        <v>51</v>
      </c>
      <c r="B32" t="s">
        <v>52</v>
      </c>
      <c r="C32" t="s">
        <v>6</v>
      </c>
      <c r="D32" t="s">
        <v>4792</v>
      </c>
      <c r="E32" s="1">
        <v>1.1999999999999999E-3</v>
      </c>
    </row>
    <row r="33" spans="1:5" x14ac:dyDescent="0.25">
      <c r="A33" t="s">
        <v>53</v>
      </c>
      <c r="B33" t="s">
        <v>54</v>
      </c>
      <c r="C33" t="s">
        <v>6</v>
      </c>
      <c r="D33" t="s">
        <v>4104</v>
      </c>
      <c r="E33" s="1">
        <v>-4.4999999999999997E-3</v>
      </c>
    </row>
    <row r="34" spans="1:5" x14ac:dyDescent="0.25">
      <c r="A34" t="s">
        <v>55</v>
      </c>
      <c r="B34" t="s">
        <v>56</v>
      </c>
      <c r="C34" t="s">
        <v>6</v>
      </c>
      <c r="D34" t="s">
        <v>4793</v>
      </c>
      <c r="E34" s="1">
        <v>6.6E-3</v>
      </c>
    </row>
    <row r="35" spans="1:5" x14ac:dyDescent="0.25">
      <c r="A35" t="s">
        <v>57</v>
      </c>
      <c r="B35" t="s">
        <v>6</v>
      </c>
      <c r="C35" t="s">
        <v>6</v>
      </c>
      <c r="D35" t="s">
        <v>58</v>
      </c>
      <c r="E35" t="s">
        <v>6</v>
      </c>
    </row>
    <row r="36" spans="1:5" x14ac:dyDescent="0.25">
      <c r="A36" t="s">
        <v>57</v>
      </c>
      <c r="B36" t="s">
        <v>6</v>
      </c>
      <c r="C36" t="s">
        <v>6</v>
      </c>
      <c r="D36" t="s">
        <v>59</v>
      </c>
      <c r="E36" t="s">
        <v>6</v>
      </c>
    </row>
    <row r="37" spans="1:5" x14ac:dyDescent="0.25">
      <c r="A37" t="s">
        <v>60</v>
      </c>
      <c r="B37" t="s">
        <v>61</v>
      </c>
      <c r="C37" t="s">
        <v>6</v>
      </c>
      <c r="D37" t="s">
        <v>4794</v>
      </c>
      <c r="E37" s="1">
        <v>-2.35E-2</v>
      </c>
    </row>
    <row r="38" spans="1:5" x14ac:dyDescent="0.25">
      <c r="A38" t="s">
        <v>62</v>
      </c>
      <c r="B38">
        <v>885230</v>
      </c>
      <c r="C38" t="s">
        <v>6</v>
      </c>
      <c r="D38" t="s">
        <v>4795</v>
      </c>
      <c r="E38" s="1">
        <v>4.87E-2</v>
      </c>
    </row>
    <row r="39" spans="1:5" x14ac:dyDescent="0.25">
      <c r="A39" t="s">
        <v>63</v>
      </c>
      <c r="B39" t="s">
        <v>6</v>
      </c>
      <c r="C39" t="s">
        <v>6</v>
      </c>
      <c r="D39" t="s">
        <v>4796</v>
      </c>
      <c r="E39" s="1">
        <v>2.1999999999999999E-2</v>
      </c>
    </row>
    <row r="40" spans="1:5" x14ac:dyDescent="0.25">
      <c r="A40" t="s">
        <v>64</v>
      </c>
      <c r="B40" t="s">
        <v>65</v>
      </c>
      <c r="C40" t="s">
        <v>6</v>
      </c>
      <c r="D40" t="s">
        <v>4133</v>
      </c>
      <c r="E40" s="1">
        <v>2.3E-3</v>
      </c>
    </row>
    <row r="41" spans="1:5" x14ac:dyDescent="0.25">
      <c r="A41" t="s">
        <v>66</v>
      </c>
      <c r="B41" t="s">
        <v>67</v>
      </c>
      <c r="C41" t="s">
        <v>6</v>
      </c>
      <c r="D41" t="s">
        <v>4797</v>
      </c>
      <c r="E41" s="1">
        <v>1.9E-3</v>
      </c>
    </row>
    <row r="42" spans="1:5" x14ac:dyDescent="0.25">
      <c r="A42" t="s">
        <v>68</v>
      </c>
      <c r="B42" t="s">
        <v>69</v>
      </c>
      <c r="C42" t="s">
        <v>6</v>
      </c>
      <c r="D42" t="s">
        <v>4106</v>
      </c>
      <c r="E42" s="1">
        <v>-1.15E-2</v>
      </c>
    </row>
    <row r="43" spans="1:5" x14ac:dyDescent="0.25">
      <c r="A43" t="s">
        <v>70</v>
      </c>
      <c r="B43" t="s">
        <v>71</v>
      </c>
      <c r="C43" t="s">
        <v>6</v>
      </c>
      <c r="D43" t="s">
        <v>4798</v>
      </c>
      <c r="E43" s="1">
        <v>5.7999999999999996E-3</v>
      </c>
    </row>
    <row r="44" spans="1:5" x14ac:dyDescent="0.25">
      <c r="A44" t="s">
        <v>72</v>
      </c>
      <c r="B44" t="s">
        <v>73</v>
      </c>
      <c r="C44" t="s">
        <v>6</v>
      </c>
      <c r="D44" t="s">
        <v>4799</v>
      </c>
      <c r="E44" s="1">
        <v>-5.0000000000000001E-3</v>
      </c>
    </row>
    <row r="45" spans="1:5" x14ac:dyDescent="0.25">
      <c r="A45" t="s">
        <v>74</v>
      </c>
      <c r="B45" t="s">
        <v>75</v>
      </c>
      <c r="C45" t="s">
        <v>6</v>
      </c>
      <c r="D45" t="s">
        <v>76</v>
      </c>
      <c r="E45" s="1">
        <v>-5.2600000000000001E-2</v>
      </c>
    </row>
    <row r="46" spans="1:5" x14ac:dyDescent="0.25">
      <c r="A46" t="s">
        <v>77</v>
      </c>
      <c r="B46" t="s">
        <v>78</v>
      </c>
      <c r="C46" t="s">
        <v>6</v>
      </c>
      <c r="D46" t="s">
        <v>6</v>
      </c>
      <c r="E46" t="s">
        <v>6</v>
      </c>
    </row>
    <row r="47" spans="1:5" x14ac:dyDescent="0.25">
      <c r="A47" t="s">
        <v>79</v>
      </c>
      <c r="B47">
        <v>884778</v>
      </c>
      <c r="C47" t="s">
        <v>6</v>
      </c>
      <c r="D47" t="s">
        <v>4800</v>
      </c>
      <c r="E47" s="1">
        <v>3.7999999999999999E-2</v>
      </c>
    </row>
    <row r="48" spans="1:5" x14ac:dyDescent="0.25">
      <c r="A48" t="s">
        <v>80</v>
      </c>
      <c r="B48" t="s">
        <v>6</v>
      </c>
      <c r="C48" t="s">
        <v>6</v>
      </c>
      <c r="D48" t="s">
        <v>4801</v>
      </c>
      <c r="E48" s="1">
        <v>4.1000000000000003E-3</v>
      </c>
    </row>
    <row r="49" spans="1:5" x14ac:dyDescent="0.25">
      <c r="A49" t="s">
        <v>81</v>
      </c>
      <c r="B49" t="s">
        <v>82</v>
      </c>
      <c r="C49" t="s">
        <v>6</v>
      </c>
      <c r="D49" t="s">
        <v>4802</v>
      </c>
      <c r="E49" s="1">
        <v>-6.3E-3</v>
      </c>
    </row>
    <row r="50" spans="1:5" x14ac:dyDescent="0.25">
      <c r="A50" t="s">
        <v>83</v>
      </c>
      <c r="B50" t="s">
        <v>6</v>
      </c>
      <c r="C50" t="s">
        <v>6</v>
      </c>
      <c r="D50" t="s">
        <v>4803</v>
      </c>
      <c r="E50" s="1">
        <v>2.5899999999999999E-2</v>
      </c>
    </row>
    <row r="51" spans="1:5" x14ac:dyDescent="0.25">
      <c r="A51" t="s">
        <v>84</v>
      </c>
      <c r="B51">
        <v>906955</v>
      </c>
      <c r="C51" t="s">
        <v>6</v>
      </c>
      <c r="D51" t="s">
        <v>4107</v>
      </c>
      <c r="E51" s="1">
        <v>-1.37E-2</v>
      </c>
    </row>
    <row r="52" spans="1:5" x14ac:dyDescent="0.25">
      <c r="A52" t="s">
        <v>85</v>
      </c>
      <c r="B52" t="s">
        <v>86</v>
      </c>
      <c r="C52" t="s">
        <v>6</v>
      </c>
      <c r="D52" t="s">
        <v>4804</v>
      </c>
      <c r="E52" s="1">
        <v>5.8999999999999999E-3</v>
      </c>
    </row>
    <row r="53" spans="1:5" x14ac:dyDescent="0.25">
      <c r="A53" t="s">
        <v>87</v>
      </c>
      <c r="B53" t="s">
        <v>88</v>
      </c>
      <c r="C53" t="s">
        <v>6</v>
      </c>
      <c r="D53" t="s">
        <v>4108</v>
      </c>
      <c r="E53" s="1">
        <v>-1.7100000000000001E-2</v>
      </c>
    </row>
    <row r="54" spans="1:5" x14ac:dyDescent="0.25">
      <c r="A54" t="s">
        <v>89</v>
      </c>
      <c r="B54">
        <v>871981</v>
      </c>
      <c r="C54" t="s">
        <v>6</v>
      </c>
      <c r="D54" t="s">
        <v>4805</v>
      </c>
      <c r="E54" s="1">
        <v>1.5E-3</v>
      </c>
    </row>
    <row r="55" spans="1:5" x14ac:dyDescent="0.25">
      <c r="A55" t="s">
        <v>90</v>
      </c>
      <c r="B55">
        <v>892015</v>
      </c>
      <c r="C55" t="s">
        <v>6</v>
      </c>
      <c r="D55" t="s">
        <v>4806</v>
      </c>
      <c r="E55" s="1">
        <v>-1.4E-2</v>
      </c>
    </row>
    <row r="56" spans="1:5" x14ac:dyDescent="0.25">
      <c r="A56" t="s">
        <v>91</v>
      </c>
      <c r="B56" t="s">
        <v>6</v>
      </c>
      <c r="C56" t="s">
        <v>6</v>
      </c>
      <c r="D56" t="s">
        <v>4807</v>
      </c>
      <c r="E56" s="1">
        <v>1.9E-3</v>
      </c>
    </row>
    <row r="57" spans="1:5" x14ac:dyDescent="0.25">
      <c r="A57" t="s">
        <v>92</v>
      </c>
      <c r="B57">
        <v>898006</v>
      </c>
      <c r="C57" t="s">
        <v>6</v>
      </c>
      <c r="D57" t="s">
        <v>4808</v>
      </c>
      <c r="E57" s="1">
        <v>2.0299999999999999E-2</v>
      </c>
    </row>
    <row r="58" spans="1:5" x14ac:dyDescent="0.25">
      <c r="A58" t="s">
        <v>93</v>
      </c>
      <c r="B58">
        <v>863186</v>
      </c>
      <c r="C58" t="s">
        <v>6</v>
      </c>
      <c r="D58" t="s">
        <v>4809</v>
      </c>
      <c r="E58" s="1">
        <v>2.7000000000000001E-3</v>
      </c>
    </row>
    <row r="59" spans="1:5" x14ac:dyDescent="0.25">
      <c r="A59" t="s">
        <v>94</v>
      </c>
      <c r="B59" t="s">
        <v>95</v>
      </c>
      <c r="C59" t="s">
        <v>6</v>
      </c>
      <c r="D59" t="s">
        <v>4810</v>
      </c>
      <c r="E59" s="1">
        <v>-2.3900000000000001E-2</v>
      </c>
    </row>
    <row r="60" spans="1:5" x14ac:dyDescent="0.25">
      <c r="A60" t="s">
        <v>96</v>
      </c>
      <c r="B60" t="s">
        <v>6</v>
      </c>
      <c r="C60" t="s">
        <v>6</v>
      </c>
      <c r="D60" t="s">
        <v>97</v>
      </c>
      <c r="E60" s="1">
        <v>0</v>
      </c>
    </row>
    <row r="61" spans="1:5" x14ac:dyDescent="0.25">
      <c r="A61" t="s">
        <v>98</v>
      </c>
      <c r="B61" t="s">
        <v>99</v>
      </c>
      <c r="C61" t="s">
        <v>6</v>
      </c>
      <c r="D61" t="s">
        <v>4110</v>
      </c>
      <c r="E61" s="1">
        <v>-1.37E-2</v>
      </c>
    </row>
    <row r="62" spans="1:5" x14ac:dyDescent="0.25">
      <c r="A62" t="s">
        <v>100</v>
      </c>
      <c r="B62">
        <v>908802</v>
      </c>
      <c r="C62" t="s">
        <v>6</v>
      </c>
      <c r="D62" t="s">
        <v>4811</v>
      </c>
      <c r="E62" s="1">
        <v>2.06E-2</v>
      </c>
    </row>
    <row r="63" spans="1:5" x14ac:dyDescent="0.25">
      <c r="A63" t="s">
        <v>101</v>
      </c>
      <c r="B63">
        <v>873458</v>
      </c>
      <c r="C63" t="s">
        <v>6</v>
      </c>
      <c r="D63" t="s">
        <v>102</v>
      </c>
      <c r="E63" s="1">
        <v>0</v>
      </c>
    </row>
    <row r="64" spans="1:5" x14ac:dyDescent="0.25">
      <c r="A64" t="s">
        <v>103</v>
      </c>
      <c r="B64" t="s">
        <v>104</v>
      </c>
      <c r="C64" t="s">
        <v>6</v>
      </c>
      <c r="D64" t="s">
        <v>4812</v>
      </c>
      <c r="E64" s="1">
        <v>6.8999999999999999E-3</v>
      </c>
    </row>
    <row r="65" spans="1:5" x14ac:dyDescent="0.25">
      <c r="A65" t="s">
        <v>105</v>
      </c>
      <c r="B65" t="s">
        <v>106</v>
      </c>
      <c r="C65" t="s">
        <v>6</v>
      </c>
      <c r="D65" t="s">
        <v>4813</v>
      </c>
      <c r="E65" s="1">
        <v>2.1999999999999999E-2</v>
      </c>
    </row>
    <row r="66" spans="1:5" x14ac:dyDescent="0.25">
      <c r="A66" t="s">
        <v>107</v>
      </c>
      <c r="B66" t="s">
        <v>108</v>
      </c>
      <c r="C66" t="s">
        <v>6</v>
      </c>
      <c r="D66" t="s">
        <v>6</v>
      </c>
      <c r="E66" t="s">
        <v>6</v>
      </c>
    </row>
    <row r="67" spans="1:5" x14ac:dyDescent="0.25">
      <c r="A67" t="s">
        <v>109</v>
      </c>
      <c r="B67" t="s">
        <v>6</v>
      </c>
      <c r="C67" t="s">
        <v>6</v>
      </c>
      <c r="D67" t="s">
        <v>4814</v>
      </c>
      <c r="E67" s="1">
        <v>3.56E-2</v>
      </c>
    </row>
    <row r="68" spans="1:5" x14ac:dyDescent="0.25">
      <c r="A68" t="s">
        <v>110</v>
      </c>
      <c r="B68" t="s">
        <v>111</v>
      </c>
      <c r="C68" t="s">
        <v>6</v>
      </c>
      <c r="D68" t="s">
        <v>784</v>
      </c>
      <c r="E68" s="1">
        <v>-1.44E-2</v>
      </c>
    </row>
    <row r="69" spans="1:5" x14ac:dyDescent="0.25">
      <c r="A69" t="s">
        <v>112</v>
      </c>
      <c r="B69" t="s">
        <v>113</v>
      </c>
      <c r="C69" t="s">
        <v>6</v>
      </c>
      <c r="D69" t="s">
        <v>4815</v>
      </c>
      <c r="E69" s="1">
        <v>1.12E-2</v>
      </c>
    </row>
    <row r="70" spans="1:5" x14ac:dyDescent="0.25">
      <c r="A70" t="s">
        <v>114</v>
      </c>
      <c r="B70" t="s">
        <v>115</v>
      </c>
      <c r="C70" t="s">
        <v>6</v>
      </c>
      <c r="D70" t="s">
        <v>4111</v>
      </c>
      <c r="E70" s="1">
        <v>-5.1900000000000002E-2</v>
      </c>
    </row>
    <row r="71" spans="1:5" x14ac:dyDescent="0.25">
      <c r="A71" t="s">
        <v>116</v>
      </c>
      <c r="B71">
        <v>913094</v>
      </c>
      <c r="C71" t="s">
        <v>6</v>
      </c>
      <c r="D71" t="s">
        <v>4112</v>
      </c>
      <c r="E71" s="1">
        <v>5.9999999999999995E-4</v>
      </c>
    </row>
    <row r="72" spans="1:5" x14ac:dyDescent="0.25">
      <c r="A72" t="s">
        <v>117</v>
      </c>
      <c r="B72" t="s">
        <v>118</v>
      </c>
      <c r="C72" t="s">
        <v>6</v>
      </c>
      <c r="D72" t="s">
        <v>4816</v>
      </c>
      <c r="E72" s="1">
        <v>1.18E-2</v>
      </c>
    </row>
    <row r="73" spans="1:5" x14ac:dyDescent="0.25">
      <c r="A73" t="s">
        <v>119</v>
      </c>
      <c r="B73" t="s">
        <v>6</v>
      </c>
      <c r="C73" t="s">
        <v>6</v>
      </c>
      <c r="D73" t="s">
        <v>4817</v>
      </c>
      <c r="E73" s="1">
        <v>4.7000000000000002E-3</v>
      </c>
    </row>
    <row r="74" spans="1:5" x14ac:dyDescent="0.25">
      <c r="A74" t="s">
        <v>120</v>
      </c>
      <c r="B74" t="s">
        <v>6</v>
      </c>
      <c r="C74" t="s">
        <v>6</v>
      </c>
      <c r="D74" t="s">
        <v>4818</v>
      </c>
      <c r="E74" s="1">
        <v>-2.0999999999999999E-3</v>
      </c>
    </row>
    <row r="75" spans="1:5" x14ac:dyDescent="0.25">
      <c r="A75" t="s">
        <v>121</v>
      </c>
      <c r="B75">
        <v>867968</v>
      </c>
      <c r="C75" t="s">
        <v>6</v>
      </c>
      <c r="D75" t="s">
        <v>3987</v>
      </c>
      <c r="E75" s="1">
        <v>-5.3E-3</v>
      </c>
    </row>
    <row r="76" spans="1:5" x14ac:dyDescent="0.25">
      <c r="A76" t="s">
        <v>122</v>
      </c>
      <c r="B76" t="s">
        <v>6</v>
      </c>
      <c r="C76" t="s">
        <v>6</v>
      </c>
      <c r="D76" t="s">
        <v>4819</v>
      </c>
      <c r="E76" s="1">
        <v>-5.9999999999999995E-4</v>
      </c>
    </row>
    <row r="77" spans="1:5" x14ac:dyDescent="0.25">
      <c r="A77" t="s">
        <v>123</v>
      </c>
      <c r="B77" t="s">
        <v>124</v>
      </c>
      <c r="C77" t="s">
        <v>6</v>
      </c>
      <c r="D77" t="s">
        <v>4820</v>
      </c>
      <c r="E77" s="1">
        <v>2.3E-3</v>
      </c>
    </row>
    <row r="78" spans="1:5" x14ac:dyDescent="0.25">
      <c r="A78" t="s">
        <v>125</v>
      </c>
      <c r="B78">
        <v>928906</v>
      </c>
      <c r="C78" t="s">
        <v>6</v>
      </c>
      <c r="D78" t="s">
        <v>4821</v>
      </c>
      <c r="E78" s="1">
        <v>3.0000000000000001E-3</v>
      </c>
    </row>
    <row r="79" spans="1:5" x14ac:dyDescent="0.25">
      <c r="A79" t="s">
        <v>126</v>
      </c>
      <c r="B79" t="s">
        <v>127</v>
      </c>
      <c r="C79" t="s">
        <v>6</v>
      </c>
      <c r="D79" t="s">
        <v>4822</v>
      </c>
      <c r="E79" s="1">
        <v>4.2700000000000002E-2</v>
      </c>
    </row>
    <row r="80" spans="1:5" x14ac:dyDescent="0.25">
      <c r="A80" t="s">
        <v>128</v>
      </c>
      <c r="B80" t="s">
        <v>129</v>
      </c>
      <c r="C80" t="s">
        <v>6</v>
      </c>
      <c r="D80" t="s">
        <v>4823</v>
      </c>
      <c r="E80" s="1">
        <v>-3.2399999999999998E-2</v>
      </c>
    </row>
    <row r="81" spans="1:5" x14ac:dyDescent="0.25">
      <c r="A81" t="s">
        <v>130</v>
      </c>
      <c r="B81">
        <v>888920</v>
      </c>
      <c r="C81">
        <v>3</v>
      </c>
      <c r="D81" t="s">
        <v>4824</v>
      </c>
      <c r="E81" s="1">
        <v>-2.3999999999999998E-3</v>
      </c>
    </row>
    <row r="82" spans="1:5" x14ac:dyDescent="0.25">
      <c r="A82" t="s">
        <v>131</v>
      </c>
      <c r="B82" t="s">
        <v>6</v>
      </c>
      <c r="C82" t="s">
        <v>6</v>
      </c>
      <c r="D82" t="s">
        <v>4825</v>
      </c>
      <c r="E82" s="1">
        <v>1.01E-2</v>
      </c>
    </row>
    <row r="83" spans="1:5" x14ac:dyDescent="0.25">
      <c r="A83" t="s">
        <v>132</v>
      </c>
      <c r="B83">
        <v>929382</v>
      </c>
      <c r="C83" t="s">
        <v>6</v>
      </c>
      <c r="D83" t="s">
        <v>4114</v>
      </c>
      <c r="E83" s="1">
        <v>0</v>
      </c>
    </row>
    <row r="84" spans="1:5" x14ac:dyDescent="0.25">
      <c r="A84" t="s">
        <v>133</v>
      </c>
      <c r="B84" t="s">
        <v>134</v>
      </c>
      <c r="C84" t="s">
        <v>6</v>
      </c>
      <c r="D84" t="s">
        <v>1354</v>
      </c>
      <c r="E84" s="1">
        <v>1.6400000000000001E-2</v>
      </c>
    </row>
    <row r="85" spans="1:5" x14ac:dyDescent="0.25">
      <c r="A85" t="s">
        <v>135</v>
      </c>
      <c r="B85" t="s">
        <v>6</v>
      </c>
      <c r="C85" t="s">
        <v>6</v>
      </c>
      <c r="D85" t="s">
        <v>4826</v>
      </c>
      <c r="E85" s="1">
        <v>6.0000000000000001E-3</v>
      </c>
    </row>
    <row r="86" spans="1:5" x14ac:dyDescent="0.25">
      <c r="A86" t="s">
        <v>136</v>
      </c>
      <c r="B86">
        <v>899527</v>
      </c>
      <c r="C86" t="s">
        <v>6</v>
      </c>
      <c r="D86" t="s">
        <v>4827</v>
      </c>
      <c r="E86" s="1">
        <v>8.2000000000000007E-3</v>
      </c>
    </row>
    <row r="87" spans="1:5" x14ac:dyDescent="0.25">
      <c r="A87" t="s">
        <v>137</v>
      </c>
      <c r="B87">
        <v>590375</v>
      </c>
      <c r="C87" t="s">
        <v>6</v>
      </c>
      <c r="D87" t="s">
        <v>4828</v>
      </c>
      <c r="E87" s="1">
        <v>7.9000000000000008E-3</v>
      </c>
    </row>
    <row r="88" spans="1:5" x14ac:dyDescent="0.25">
      <c r="A88" t="s">
        <v>138</v>
      </c>
      <c r="B88">
        <v>854721</v>
      </c>
      <c r="C88" t="s">
        <v>6</v>
      </c>
      <c r="D88" t="s">
        <v>4829</v>
      </c>
      <c r="E88" s="1">
        <v>-2.3999999999999998E-3</v>
      </c>
    </row>
    <row r="89" spans="1:5" x14ac:dyDescent="0.25">
      <c r="A89" t="s">
        <v>139</v>
      </c>
      <c r="B89" t="s">
        <v>140</v>
      </c>
      <c r="C89" t="s">
        <v>6</v>
      </c>
      <c r="D89" t="s">
        <v>4830</v>
      </c>
      <c r="E89" s="1">
        <v>3.7000000000000002E-3</v>
      </c>
    </row>
    <row r="90" spans="1:5" x14ac:dyDescent="0.25">
      <c r="A90" t="s">
        <v>141</v>
      </c>
      <c r="B90" t="s">
        <v>142</v>
      </c>
      <c r="C90" t="s">
        <v>6</v>
      </c>
      <c r="D90" t="s">
        <v>4831</v>
      </c>
      <c r="E90" s="1">
        <v>2.2800000000000001E-2</v>
      </c>
    </row>
    <row r="91" spans="1:5" x14ac:dyDescent="0.25">
      <c r="A91" t="s">
        <v>143</v>
      </c>
      <c r="B91" t="s">
        <v>144</v>
      </c>
      <c r="C91" t="s">
        <v>6</v>
      </c>
      <c r="D91" t="s">
        <v>4115</v>
      </c>
      <c r="E91" s="1">
        <v>-3.1099999999999999E-2</v>
      </c>
    </row>
    <row r="92" spans="1:5" x14ac:dyDescent="0.25">
      <c r="A92" t="s">
        <v>145</v>
      </c>
      <c r="B92" t="s">
        <v>146</v>
      </c>
      <c r="C92" t="s">
        <v>6</v>
      </c>
      <c r="D92" t="s">
        <v>147</v>
      </c>
      <c r="E92" s="1">
        <v>0</v>
      </c>
    </row>
    <row r="93" spans="1:5" x14ac:dyDescent="0.25">
      <c r="A93" t="s">
        <v>148</v>
      </c>
      <c r="B93" t="s">
        <v>149</v>
      </c>
      <c r="C93" t="s">
        <v>6</v>
      </c>
      <c r="D93" t="s">
        <v>610</v>
      </c>
      <c r="E93" s="1">
        <v>-2.3999999999999998E-3</v>
      </c>
    </row>
    <row r="94" spans="1:5" x14ac:dyDescent="0.25">
      <c r="A94" t="s">
        <v>150</v>
      </c>
      <c r="B94" t="s">
        <v>151</v>
      </c>
      <c r="C94" t="s">
        <v>6</v>
      </c>
      <c r="D94" t="s">
        <v>152</v>
      </c>
      <c r="E94" s="1">
        <v>0</v>
      </c>
    </row>
    <row r="95" spans="1:5" x14ac:dyDescent="0.25">
      <c r="A95" t="s">
        <v>153</v>
      </c>
      <c r="B95">
        <v>925301</v>
      </c>
      <c r="C95" t="s">
        <v>6</v>
      </c>
      <c r="D95" t="s">
        <v>4832</v>
      </c>
      <c r="E95" s="1">
        <v>-1.2999999999999999E-3</v>
      </c>
    </row>
    <row r="96" spans="1:5" x14ac:dyDescent="0.25">
      <c r="A96" t="s">
        <v>154</v>
      </c>
      <c r="B96">
        <v>157493</v>
      </c>
      <c r="C96" t="s">
        <v>6</v>
      </c>
      <c r="D96" t="s">
        <v>4833</v>
      </c>
      <c r="E96" s="1">
        <v>8.3999999999999995E-3</v>
      </c>
    </row>
    <row r="97" spans="1:5" x14ac:dyDescent="0.25">
      <c r="A97" t="s">
        <v>155</v>
      </c>
      <c r="B97" t="s">
        <v>156</v>
      </c>
      <c r="C97" t="s">
        <v>6</v>
      </c>
      <c r="D97" t="s">
        <v>4834</v>
      </c>
      <c r="E97" s="1">
        <v>-5.1000000000000004E-3</v>
      </c>
    </row>
    <row r="98" spans="1:5" x14ac:dyDescent="0.25">
      <c r="A98" t="s">
        <v>157</v>
      </c>
      <c r="B98" t="s">
        <v>6</v>
      </c>
      <c r="C98" t="s">
        <v>6</v>
      </c>
      <c r="D98" t="s">
        <v>4835</v>
      </c>
      <c r="E98" s="1">
        <v>6.0000000000000001E-3</v>
      </c>
    </row>
    <row r="99" spans="1:5" x14ac:dyDescent="0.25">
      <c r="A99" t="s">
        <v>158</v>
      </c>
      <c r="B99">
        <v>874806</v>
      </c>
      <c r="C99" t="s">
        <v>6</v>
      </c>
      <c r="D99" t="s">
        <v>159</v>
      </c>
      <c r="E99" s="1">
        <v>0</v>
      </c>
    </row>
    <row r="100" spans="1:5" x14ac:dyDescent="0.25">
      <c r="A100" t="s">
        <v>160</v>
      </c>
      <c r="B100" t="s">
        <v>161</v>
      </c>
      <c r="C100" t="s">
        <v>6</v>
      </c>
      <c r="D100" t="s">
        <v>4836</v>
      </c>
      <c r="E100" s="1">
        <v>-6.8999999999999999E-3</v>
      </c>
    </row>
    <row r="101" spans="1:5" x14ac:dyDescent="0.25">
      <c r="A101" t="s">
        <v>162</v>
      </c>
      <c r="B101" t="s">
        <v>163</v>
      </c>
      <c r="C101" t="s">
        <v>6</v>
      </c>
      <c r="D101" t="s">
        <v>4837</v>
      </c>
      <c r="E101" s="1">
        <v>1.5900000000000001E-2</v>
      </c>
    </row>
    <row r="102" spans="1:5" x14ac:dyDescent="0.25">
      <c r="A102" t="s">
        <v>164</v>
      </c>
      <c r="B102" t="s">
        <v>165</v>
      </c>
      <c r="C102" t="s">
        <v>6</v>
      </c>
      <c r="D102" t="s">
        <v>4838</v>
      </c>
      <c r="E102" s="1">
        <v>2.9999999999999997E-4</v>
      </c>
    </row>
    <row r="103" spans="1:5" x14ac:dyDescent="0.25">
      <c r="A103" t="s">
        <v>166</v>
      </c>
      <c r="B103" t="s">
        <v>167</v>
      </c>
      <c r="C103">
        <v>5</v>
      </c>
      <c r="D103" t="s">
        <v>4839</v>
      </c>
      <c r="E103" s="1">
        <v>-5.9999999999999995E-4</v>
      </c>
    </row>
    <row r="104" spans="1:5" x14ac:dyDescent="0.25">
      <c r="A104" t="s">
        <v>168</v>
      </c>
      <c r="B104" t="s">
        <v>169</v>
      </c>
      <c r="C104" t="s">
        <v>6</v>
      </c>
      <c r="D104" t="s">
        <v>4009</v>
      </c>
      <c r="E104" s="1">
        <v>1.7899999999999999E-2</v>
      </c>
    </row>
    <row r="105" spans="1:5" x14ac:dyDescent="0.25">
      <c r="A105" t="s">
        <v>170</v>
      </c>
      <c r="B105" t="s">
        <v>6</v>
      </c>
      <c r="C105" t="s">
        <v>6</v>
      </c>
      <c r="D105" t="s">
        <v>4116</v>
      </c>
      <c r="E105" s="1">
        <v>-6.0000000000000001E-3</v>
      </c>
    </row>
    <row r="106" spans="1:5" x14ac:dyDescent="0.25">
      <c r="A106" t="s">
        <v>171</v>
      </c>
      <c r="B106" t="s">
        <v>172</v>
      </c>
      <c r="C106" t="s">
        <v>6</v>
      </c>
      <c r="D106" t="s">
        <v>4117</v>
      </c>
      <c r="E106" s="1">
        <v>1.7999999999999999E-2</v>
      </c>
    </row>
    <row r="107" spans="1:5" x14ac:dyDescent="0.25">
      <c r="A107" t="s">
        <v>173</v>
      </c>
      <c r="B107" t="s">
        <v>174</v>
      </c>
      <c r="C107" t="s">
        <v>6</v>
      </c>
      <c r="D107" t="s">
        <v>4020</v>
      </c>
      <c r="E107" s="1">
        <v>-1.35E-2</v>
      </c>
    </row>
    <row r="108" spans="1:5" x14ac:dyDescent="0.25">
      <c r="A108" t="s">
        <v>175</v>
      </c>
      <c r="B108" t="s">
        <v>176</v>
      </c>
      <c r="C108" t="s">
        <v>6</v>
      </c>
      <c r="D108" t="s">
        <v>4840</v>
      </c>
      <c r="E108" s="1">
        <v>9.2999999999999992E-3</v>
      </c>
    </row>
    <row r="109" spans="1:5" x14ac:dyDescent="0.25">
      <c r="A109" t="s">
        <v>177</v>
      </c>
      <c r="B109" t="s">
        <v>178</v>
      </c>
      <c r="C109" t="s">
        <v>6</v>
      </c>
      <c r="D109" t="s">
        <v>4841</v>
      </c>
      <c r="E109" s="1">
        <v>1.7500000000000002E-2</v>
      </c>
    </row>
    <row r="110" spans="1:5" x14ac:dyDescent="0.25">
      <c r="A110" t="s">
        <v>179</v>
      </c>
      <c r="B110">
        <v>906866</v>
      </c>
      <c r="C110">
        <v>11</v>
      </c>
      <c r="D110" t="s">
        <v>4842</v>
      </c>
      <c r="E110" s="1">
        <v>3.5000000000000001E-3</v>
      </c>
    </row>
    <row r="111" spans="1:5" x14ac:dyDescent="0.25">
      <c r="A111" t="s">
        <v>180</v>
      </c>
      <c r="B111" t="s">
        <v>181</v>
      </c>
      <c r="C111" t="s">
        <v>6</v>
      </c>
      <c r="D111" t="s">
        <v>4843</v>
      </c>
      <c r="E111" s="1">
        <v>3.7000000000000002E-3</v>
      </c>
    </row>
    <row r="112" spans="1:5" x14ac:dyDescent="0.25">
      <c r="A112" t="s">
        <v>182</v>
      </c>
      <c r="B112" t="s">
        <v>183</v>
      </c>
      <c r="C112" t="s">
        <v>6</v>
      </c>
      <c r="D112" t="s">
        <v>4844</v>
      </c>
      <c r="E112" s="1">
        <v>2.0400000000000001E-2</v>
      </c>
    </row>
    <row r="113" spans="1:5" x14ac:dyDescent="0.25">
      <c r="A113" t="s">
        <v>184</v>
      </c>
      <c r="B113">
        <v>541535</v>
      </c>
      <c r="C113" t="s">
        <v>6</v>
      </c>
      <c r="D113" t="s">
        <v>185</v>
      </c>
      <c r="E113" s="1">
        <v>0</v>
      </c>
    </row>
    <row r="114" spans="1:5" x14ac:dyDescent="0.25">
      <c r="A114" t="s">
        <v>186</v>
      </c>
      <c r="B114" t="s">
        <v>187</v>
      </c>
      <c r="C114" t="s">
        <v>6</v>
      </c>
      <c r="D114" t="s">
        <v>4845</v>
      </c>
      <c r="E114" s="1">
        <v>-2.0999999999999999E-3</v>
      </c>
    </row>
    <row r="115" spans="1:5" x14ac:dyDescent="0.25">
      <c r="A115" t="s">
        <v>188</v>
      </c>
      <c r="B115">
        <v>915119</v>
      </c>
      <c r="C115" t="s">
        <v>6</v>
      </c>
      <c r="D115" t="s">
        <v>4846</v>
      </c>
      <c r="E115" s="1">
        <v>2.2000000000000001E-3</v>
      </c>
    </row>
    <row r="116" spans="1:5" x14ac:dyDescent="0.25">
      <c r="A116" t="s">
        <v>189</v>
      </c>
      <c r="B116">
        <v>915582</v>
      </c>
      <c r="C116" t="s">
        <v>6</v>
      </c>
      <c r="D116" t="s">
        <v>4847</v>
      </c>
      <c r="E116" s="1">
        <v>6.8999999999999999E-3</v>
      </c>
    </row>
    <row r="117" spans="1:5" x14ac:dyDescent="0.25">
      <c r="A117" t="s">
        <v>190</v>
      </c>
      <c r="B117">
        <v>889844</v>
      </c>
      <c r="C117" t="s">
        <v>6</v>
      </c>
      <c r="D117" t="s">
        <v>6</v>
      </c>
      <c r="E117" t="s">
        <v>6</v>
      </c>
    </row>
    <row r="118" spans="1:5" x14ac:dyDescent="0.25">
      <c r="A118" t="s">
        <v>191</v>
      </c>
      <c r="B118">
        <v>904412</v>
      </c>
      <c r="C118" t="s">
        <v>6</v>
      </c>
      <c r="D118" t="s">
        <v>4118</v>
      </c>
      <c r="E118" s="1">
        <v>-2.18E-2</v>
      </c>
    </row>
    <row r="119" spans="1:5" x14ac:dyDescent="0.25">
      <c r="A119" t="s">
        <v>192</v>
      </c>
      <c r="B119">
        <v>920606</v>
      </c>
      <c r="C119" t="s">
        <v>6</v>
      </c>
      <c r="D119" t="s">
        <v>193</v>
      </c>
      <c r="E119" s="1">
        <v>0</v>
      </c>
    </row>
    <row r="120" spans="1:5" x14ac:dyDescent="0.25">
      <c r="A120" t="s">
        <v>194</v>
      </c>
      <c r="B120">
        <v>920614</v>
      </c>
      <c r="C120" t="s">
        <v>6</v>
      </c>
      <c r="D120" t="s">
        <v>4119</v>
      </c>
      <c r="E120" s="1">
        <v>0</v>
      </c>
    </row>
    <row r="121" spans="1:5" x14ac:dyDescent="0.25">
      <c r="A121" t="s">
        <v>195</v>
      </c>
      <c r="B121">
        <v>603116</v>
      </c>
      <c r="C121" t="s">
        <v>6</v>
      </c>
      <c r="D121" t="s">
        <v>196</v>
      </c>
      <c r="E121" s="1">
        <v>-2.41E-2</v>
      </c>
    </row>
    <row r="122" spans="1:5" x14ac:dyDescent="0.25">
      <c r="A122" t="s">
        <v>197</v>
      </c>
      <c r="B122" t="s">
        <v>6</v>
      </c>
      <c r="C122" t="s">
        <v>6</v>
      </c>
      <c r="D122" t="s">
        <v>4848</v>
      </c>
      <c r="E122" s="1">
        <v>1.7000000000000001E-2</v>
      </c>
    </row>
    <row r="123" spans="1:5" x14ac:dyDescent="0.25">
      <c r="A123" t="s">
        <v>198</v>
      </c>
      <c r="B123" t="s">
        <v>199</v>
      </c>
      <c r="C123" t="s">
        <v>6</v>
      </c>
      <c r="D123" t="s">
        <v>4849</v>
      </c>
      <c r="E123" s="1">
        <v>1.37E-2</v>
      </c>
    </row>
    <row r="124" spans="1:5" x14ac:dyDescent="0.25">
      <c r="A124" t="s">
        <v>200</v>
      </c>
      <c r="B124" t="s">
        <v>6</v>
      </c>
      <c r="C124" t="s">
        <v>6</v>
      </c>
      <c r="D124" t="s">
        <v>4120</v>
      </c>
      <c r="E124" s="1">
        <v>0</v>
      </c>
    </row>
    <row r="125" spans="1:5" x14ac:dyDescent="0.25">
      <c r="A125" t="s">
        <v>200</v>
      </c>
      <c r="B125" t="s">
        <v>201</v>
      </c>
      <c r="C125" t="s">
        <v>6</v>
      </c>
      <c r="D125" t="s">
        <v>202</v>
      </c>
      <c r="E125" s="1">
        <v>0</v>
      </c>
    </row>
    <row r="126" spans="1:5" x14ac:dyDescent="0.25">
      <c r="A126" t="s">
        <v>203</v>
      </c>
      <c r="B126" t="s">
        <v>204</v>
      </c>
      <c r="C126" t="s">
        <v>6</v>
      </c>
      <c r="D126" t="s">
        <v>3923</v>
      </c>
      <c r="E126" s="1">
        <v>0</v>
      </c>
    </row>
    <row r="127" spans="1:5" x14ac:dyDescent="0.25">
      <c r="A127" t="s">
        <v>203</v>
      </c>
      <c r="B127" t="s">
        <v>6</v>
      </c>
      <c r="C127" t="s">
        <v>6</v>
      </c>
      <c r="D127" t="s">
        <v>4121</v>
      </c>
      <c r="E127" s="1">
        <v>-4.0000000000000002E-4</v>
      </c>
    </row>
    <row r="128" spans="1:5" x14ac:dyDescent="0.25">
      <c r="A128" t="s">
        <v>205</v>
      </c>
      <c r="B128" t="s">
        <v>206</v>
      </c>
      <c r="C128" t="s">
        <v>6</v>
      </c>
      <c r="D128" t="s">
        <v>4122</v>
      </c>
      <c r="E128" s="1">
        <v>6.1000000000000004E-3</v>
      </c>
    </row>
    <row r="129" spans="1:5" x14ac:dyDescent="0.25">
      <c r="A129" t="s">
        <v>207</v>
      </c>
      <c r="B129" t="s">
        <v>208</v>
      </c>
      <c r="C129" t="s">
        <v>6</v>
      </c>
      <c r="D129" t="s">
        <v>209</v>
      </c>
      <c r="E129" s="1">
        <v>0</v>
      </c>
    </row>
    <row r="130" spans="1:5" x14ac:dyDescent="0.25">
      <c r="A130" t="s">
        <v>210</v>
      </c>
      <c r="B130" t="s">
        <v>211</v>
      </c>
      <c r="C130" t="s">
        <v>6</v>
      </c>
      <c r="D130" t="s">
        <v>4850</v>
      </c>
      <c r="E130" s="1">
        <v>5.6500000000000002E-2</v>
      </c>
    </row>
    <row r="131" spans="1:5" x14ac:dyDescent="0.25">
      <c r="A131" t="s">
        <v>212</v>
      </c>
      <c r="B131" t="s">
        <v>6</v>
      </c>
      <c r="C131" t="s">
        <v>6</v>
      </c>
      <c r="D131" t="s">
        <v>4851</v>
      </c>
      <c r="E131" s="1">
        <v>-1.54E-2</v>
      </c>
    </row>
    <row r="132" spans="1:5" x14ac:dyDescent="0.25">
      <c r="A132" t="s">
        <v>214</v>
      </c>
      <c r="B132" t="s">
        <v>6</v>
      </c>
      <c r="C132" t="s">
        <v>6</v>
      </c>
      <c r="D132" t="s">
        <v>215</v>
      </c>
      <c r="E132" s="1">
        <v>0</v>
      </c>
    </row>
    <row r="133" spans="1:5" x14ac:dyDescent="0.25">
      <c r="A133" t="s">
        <v>216</v>
      </c>
      <c r="B133">
        <v>657837</v>
      </c>
      <c r="C133" t="s">
        <v>6</v>
      </c>
      <c r="D133" t="s">
        <v>4123</v>
      </c>
      <c r="E133" s="1">
        <v>0</v>
      </c>
    </row>
    <row r="134" spans="1:5" x14ac:dyDescent="0.25">
      <c r="A134" t="s">
        <v>217</v>
      </c>
      <c r="B134">
        <v>858303</v>
      </c>
      <c r="C134" t="s">
        <v>6</v>
      </c>
      <c r="D134" t="s">
        <v>4124</v>
      </c>
      <c r="E134" s="1">
        <v>5.1999999999999998E-3</v>
      </c>
    </row>
    <row r="135" spans="1:5" x14ac:dyDescent="0.25">
      <c r="A135" t="s">
        <v>218</v>
      </c>
      <c r="B135" t="s">
        <v>219</v>
      </c>
      <c r="C135" t="s">
        <v>6</v>
      </c>
      <c r="D135" t="s">
        <v>4125</v>
      </c>
      <c r="E135" s="1">
        <v>-3.3999999999999998E-3</v>
      </c>
    </row>
    <row r="136" spans="1:5" x14ac:dyDescent="0.25">
      <c r="A136" t="s">
        <v>220</v>
      </c>
      <c r="B136" t="s">
        <v>221</v>
      </c>
      <c r="C136" t="s">
        <v>6</v>
      </c>
      <c r="D136" t="s">
        <v>4126</v>
      </c>
      <c r="E136" s="1">
        <v>-1.0999999999999999E-2</v>
      </c>
    </row>
    <row r="137" spans="1:5" x14ac:dyDescent="0.25">
      <c r="A137" t="s">
        <v>222</v>
      </c>
      <c r="B137">
        <v>634818</v>
      </c>
      <c r="C137" t="s">
        <v>6</v>
      </c>
      <c r="D137" t="s">
        <v>4127</v>
      </c>
      <c r="E137" s="1">
        <v>2.3099999999999999E-2</v>
      </c>
    </row>
    <row r="138" spans="1:5" x14ac:dyDescent="0.25">
      <c r="A138" t="s">
        <v>223</v>
      </c>
      <c r="B138">
        <v>868053</v>
      </c>
      <c r="C138" t="s">
        <v>6</v>
      </c>
      <c r="D138" t="s">
        <v>4046</v>
      </c>
      <c r="E138" s="1">
        <v>-3.8E-3</v>
      </c>
    </row>
    <row r="139" spans="1:5" x14ac:dyDescent="0.25">
      <c r="A139" t="s">
        <v>224</v>
      </c>
      <c r="B139">
        <v>871501</v>
      </c>
      <c r="C139" t="s">
        <v>6</v>
      </c>
      <c r="D139" t="s">
        <v>4852</v>
      </c>
      <c r="E139" s="1">
        <v>2.07E-2</v>
      </c>
    </row>
    <row r="140" spans="1:5" x14ac:dyDescent="0.25">
      <c r="A140" t="s">
        <v>225</v>
      </c>
      <c r="B140" t="s">
        <v>226</v>
      </c>
      <c r="C140" t="s">
        <v>6</v>
      </c>
      <c r="D140" t="s">
        <v>4128</v>
      </c>
      <c r="E140" s="1">
        <v>2E-3</v>
      </c>
    </row>
    <row r="141" spans="1:5" x14ac:dyDescent="0.25">
      <c r="A141" t="s">
        <v>227</v>
      </c>
      <c r="B141" t="s">
        <v>228</v>
      </c>
      <c r="C141" t="s">
        <v>6</v>
      </c>
      <c r="D141" t="s">
        <v>4129</v>
      </c>
      <c r="E141" s="1">
        <v>1.2699999999999999E-2</v>
      </c>
    </row>
    <row r="142" spans="1:5" x14ac:dyDescent="0.25">
      <c r="A142" t="s">
        <v>230</v>
      </c>
      <c r="B142">
        <v>885800</v>
      </c>
      <c r="C142" t="s">
        <v>6</v>
      </c>
      <c r="D142" t="s">
        <v>3738</v>
      </c>
      <c r="E142" s="1">
        <v>0</v>
      </c>
    </row>
    <row r="143" spans="1:5" x14ac:dyDescent="0.25">
      <c r="A143" t="s">
        <v>231</v>
      </c>
      <c r="B143" t="s">
        <v>6</v>
      </c>
      <c r="C143" t="s">
        <v>6</v>
      </c>
      <c r="D143" t="s">
        <v>4065</v>
      </c>
      <c r="E143" s="1">
        <v>-2.5000000000000001E-2</v>
      </c>
    </row>
    <row r="144" spans="1:5" x14ac:dyDescent="0.25">
      <c r="A144" t="s">
        <v>232</v>
      </c>
      <c r="B144" t="s">
        <v>233</v>
      </c>
      <c r="C144" t="s">
        <v>6</v>
      </c>
      <c r="D144" t="s">
        <v>4130</v>
      </c>
      <c r="E144" s="1">
        <v>0</v>
      </c>
    </row>
    <row r="145" spans="1:5" x14ac:dyDescent="0.25">
      <c r="A145" t="s">
        <v>234</v>
      </c>
      <c r="B145">
        <v>867900</v>
      </c>
      <c r="C145" t="s">
        <v>6</v>
      </c>
      <c r="D145" t="s">
        <v>4853</v>
      </c>
      <c r="E145" s="1">
        <v>-5.8999999999999999E-3</v>
      </c>
    </row>
    <row r="146" spans="1:5" x14ac:dyDescent="0.25">
      <c r="A146" t="s">
        <v>235</v>
      </c>
      <c r="B146" t="s">
        <v>236</v>
      </c>
      <c r="C146" t="s">
        <v>6</v>
      </c>
      <c r="D146" t="s">
        <v>4854</v>
      </c>
      <c r="E146" s="1">
        <v>-1.1999999999999999E-3</v>
      </c>
    </row>
    <row r="147" spans="1:5" x14ac:dyDescent="0.25">
      <c r="A147" t="s">
        <v>237</v>
      </c>
      <c r="B147">
        <v>911648</v>
      </c>
      <c r="C147" t="s">
        <v>6</v>
      </c>
      <c r="D147" t="s">
        <v>4520</v>
      </c>
      <c r="E147" s="1">
        <v>5.9999999999999995E-4</v>
      </c>
    </row>
    <row r="148" spans="1:5" x14ac:dyDescent="0.25">
      <c r="A148" t="s">
        <v>238</v>
      </c>
      <c r="B148" t="s">
        <v>239</v>
      </c>
      <c r="C148" t="s">
        <v>6</v>
      </c>
      <c r="D148" t="s">
        <v>4081</v>
      </c>
      <c r="E148" s="1">
        <v>-1.9400000000000001E-2</v>
      </c>
    </row>
    <row r="149" spans="1:5" x14ac:dyDescent="0.25">
      <c r="A149" t="s">
        <v>240</v>
      </c>
      <c r="B149" t="s">
        <v>6</v>
      </c>
      <c r="C149" t="s">
        <v>6</v>
      </c>
      <c r="D149" t="s">
        <v>241</v>
      </c>
      <c r="E149" s="1">
        <v>0</v>
      </c>
    </row>
    <row r="150" spans="1:5" x14ac:dyDescent="0.25">
      <c r="A150" t="s">
        <v>242</v>
      </c>
      <c r="B150">
        <v>914333</v>
      </c>
      <c r="C150" t="s">
        <v>6</v>
      </c>
      <c r="D150" t="s">
        <v>4271</v>
      </c>
      <c r="E150" s="1">
        <v>1.95E-2</v>
      </c>
    </row>
    <row r="151" spans="1:5" x14ac:dyDescent="0.25">
      <c r="A151" t="s">
        <v>243</v>
      </c>
      <c r="B151" t="s">
        <v>244</v>
      </c>
      <c r="C151" t="s">
        <v>6</v>
      </c>
      <c r="D151" t="s">
        <v>4855</v>
      </c>
      <c r="E151" s="1">
        <v>3.0999999999999999E-3</v>
      </c>
    </row>
    <row r="152" spans="1:5" x14ac:dyDescent="0.25">
      <c r="A152" t="s">
        <v>245</v>
      </c>
      <c r="B152">
        <v>862485</v>
      </c>
      <c r="C152" t="s">
        <v>6</v>
      </c>
      <c r="D152" t="s">
        <v>4856</v>
      </c>
      <c r="E152" s="1">
        <v>-4.7000000000000002E-3</v>
      </c>
    </row>
    <row r="153" spans="1:5" x14ac:dyDescent="0.25">
      <c r="A153" t="s">
        <v>246</v>
      </c>
      <c r="B153">
        <v>866986</v>
      </c>
      <c r="C153" t="s">
        <v>6</v>
      </c>
      <c r="D153" t="s">
        <v>247</v>
      </c>
      <c r="E153" s="1">
        <v>2.9999999999999997E-4</v>
      </c>
    </row>
    <row r="154" spans="1:5" x14ac:dyDescent="0.25">
      <c r="A154" t="s">
        <v>248</v>
      </c>
      <c r="B154" t="s">
        <v>249</v>
      </c>
      <c r="C154" t="s">
        <v>6</v>
      </c>
      <c r="D154" t="s">
        <v>3239</v>
      </c>
      <c r="E154" s="1">
        <v>2.52E-2</v>
      </c>
    </row>
    <row r="155" spans="1:5" x14ac:dyDescent="0.25">
      <c r="A155" t="s">
        <v>250</v>
      </c>
      <c r="B155" t="s">
        <v>6</v>
      </c>
      <c r="C155" t="s">
        <v>6</v>
      </c>
      <c r="D155" t="s">
        <v>251</v>
      </c>
      <c r="E155" s="1">
        <v>0</v>
      </c>
    </row>
    <row r="156" spans="1:5" x14ac:dyDescent="0.25">
      <c r="A156" t="s">
        <v>252</v>
      </c>
      <c r="B156">
        <v>920678</v>
      </c>
      <c r="C156" t="s">
        <v>6</v>
      </c>
      <c r="D156" t="s">
        <v>4857</v>
      </c>
      <c r="E156" s="1">
        <v>5.7000000000000002E-3</v>
      </c>
    </row>
    <row r="157" spans="1:5" x14ac:dyDescent="0.25">
      <c r="A157" t="s">
        <v>253</v>
      </c>
      <c r="B157" t="s">
        <v>254</v>
      </c>
      <c r="C157" t="s">
        <v>6</v>
      </c>
      <c r="D157" t="s">
        <v>6</v>
      </c>
      <c r="E157" t="s">
        <v>6</v>
      </c>
    </row>
    <row r="158" spans="1:5" x14ac:dyDescent="0.25">
      <c r="A158" t="s">
        <v>255</v>
      </c>
      <c r="B158" t="s">
        <v>256</v>
      </c>
      <c r="C158" t="s">
        <v>6</v>
      </c>
      <c r="D158" t="s">
        <v>4858</v>
      </c>
      <c r="E158" s="1">
        <v>-2.5999999999999999E-3</v>
      </c>
    </row>
    <row r="159" spans="1:5" x14ac:dyDescent="0.25">
      <c r="A159" t="s">
        <v>257</v>
      </c>
      <c r="B159">
        <v>889120</v>
      </c>
      <c r="C159" t="s">
        <v>6</v>
      </c>
      <c r="D159" t="s">
        <v>4859</v>
      </c>
      <c r="E159" s="1">
        <v>-4.0000000000000002E-4</v>
      </c>
    </row>
    <row r="160" spans="1:5" x14ac:dyDescent="0.25">
      <c r="A160" t="s">
        <v>258</v>
      </c>
      <c r="B160">
        <v>901492</v>
      </c>
      <c r="C160" t="s">
        <v>6</v>
      </c>
      <c r="D160" t="s">
        <v>4860</v>
      </c>
      <c r="E160" s="1">
        <v>2.5999999999999999E-3</v>
      </c>
    </row>
    <row r="161" spans="1:5" x14ac:dyDescent="0.25">
      <c r="A161" t="s">
        <v>259</v>
      </c>
      <c r="B161">
        <v>903128</v>
      </c>
      <c r="C161" t="s">
        <v>6</v>
      </c>
      <c r="D161" t="s">
        <v>4861</v>
      </c>
      <c r="E161" s="1">
        <v>-1.6999999999999999E-3</v>
      </c>
    </row>
    <row r="162" spans="1:5" x14ac:dyDescent="0.25">
      <c r="A162" t="s">
        <v>260</v>
      </c>
      <c r="B162">
        <v>867209</v>
      </c>
      <c r="C162" t="s">
        <v>6</v>
      </c>
      <c r="D162" t="s">
        <v>4131</v>
      </c>
      <c r="E162" s="1">
        <v>-1.3100000000000001E-2</v>
      </c>
    </row>
    <row r="163" spans="1:5" x14ac:dyDescent="0.25">
      <c r="A163" t="s">
        <v>261</v>
      </c>
      <c r="B163" t="s">
        <v>6</v>
      </c>
      <c r="C163" t="s">
        <v>6</v>
      </c>
      <c r="D163" t="s">
        <v>4271</v>
      </c>
      <c r="E163" s="1">
        <v>1.0500000000000001E-2</v>
      </c>
    </row>
    <row r="164" spans="1:5" x14ac:dyDescent="0.25">
      <c r="A164" t="s">
        <v>262</v>
      </c>
      <c r="B164" t="s">
        <v>6</v>
      </c>
      <c r="C164" t="s">
        <v>6</v>
      </c>
      <c r="D164" t="s">
        <v>4862</v>
      </c>
      <c r="E164" s="1">
        <v>2.7900000000000001E-2</v>
      </c>
    </row>
    <row r="165" spans="1:5" x14ac:dyDescent="0.25">
      <c r="A165" t="s">
        <v>263</v>
      </c>
      <c r="B165">
        <v>865985</v>
      </c>
      <c r="C165">
        <v>5</v>
      </c>
      <c r="D165" t="s">
        <v>4863</v>
      </c>
      <c r="E165" s="1">
        <v>-2.8999999999999998E-3</v>
      </c>
    </row>
    <row r="166" spans="1:5" x14ac:dyDescent="0.25">
      <c r="A166" t="s">
        <v>264</v>
      </c>
      <c r="B166">
        <v>908626</v>
      </c>
      <c r="C166" t="s">
        <v>6</v>
      </c>
      <c r="D166" t="s">
        <v>4864</v>
      </c>
      <c r="E166" s="1">
        <v>1.3299999999999999E-2</v>
      </c>
    </row>
    <row r="167" spans="1:5" x14ac:dyDescent="0.25">
      <c r="A167" t="s">
        <v>265</v>
      </c>
      <c r="B167" t="s">
        <v>266</v>
      </c>
      <c r="C167" t="s">
        <v>6</v>
      </c>
      <c r="D167" t="s">
        <v>4865</v>
      </c>
      <c r="E167" s="1">
        <v>1.6199999999999999E-2</v>
      </c>
    </row>
    <row r="168" spans="1:5" x14ac:dyDescent="0.25">
      <c r="A168" t="s">
        <v>267</v>
      </c>
      <c r="B168" t="s">
        <v>268</v>
      </c>
      <c r="C168" t="s">
        <v>6</v>
      </c>
      <c r="D168" t="s">
        <v>4866</v>
      </c>
      <c r="E168" s="1">
        <v>1.24E-2</v>
      </c>
    </row>
    <row r="169" spans="1:5" x14ac:dyDescent="0.25">
      <c r="A169" t="s">
        <v>269</v>
      </c>
      <c r="B169">
        <v>865177</v>
      </c>
      <c r="C169" t="s">
        <v>6</v>
      </c>
      <c r="D169" t="s">
        <v>4867</v>
      </c>
      <c r="E169" s="1">
        <v>4.1000000000000003E-3</v>
      </c>
    </row>
    <row r="170" spans="1:5" x14ac:dyDescent="0.25">
      <c r="A170" t="s">
        <v>270</v>
      </c>
      <c r="B170" t="s">
        <v>271</v>
      </c>
      <c r="C170" t="s">
        <v>6</v>
      </c>
      <c r="D170" t="s">
        <v>4868</v>
      </c>
      <c r="E170" s="1">
        <v>1.1900000000000001E-2</v>
      </c>
    </row>
    <row r="171" spans="1:5" x14ac:dyDescent="0.25">
      <c r="A171" t="s">
        <v>272</v>
      </c>
      <c r="B171" t="s">
        <v>273</v>
      </c>
      <c r="C171" t="s">
        <v>6</v>
      </c>
      <c r="D171" t="s">
        <v>4869</v>
      </c>
      <c r="E171" s="1">
        <v>-1.35E-2</v>
      </c>
    </row>
    <row r="172" spans="1:5" x14ac:dyDescent="0.25">
      <c r="A172" t="s">
        <v>274</v>
      </c>
      <c r="B172" t="s">
        <v>275</v>
      </c>
      <c r="C172" t="s">
        <v>6</v>
      </c>
      <c r="D172" t="s">
        <v>4132</v>
      </c>
      <c r="E172" s="1">
        <v>-2.4899999999999999E-2</v>
      </c>
    </row>
    <row r="173" spans="1:5" x14ac:dyDescent="0.25">
      <c r="A173" t="s">
        <v>276</v>
      </c>
      <c r="B173" t="s">
        <v>6</v>
      </c>
      <c r="C173" t="s">
        <v>6</v>
      </c>
      <c r="D173" t="s">
        <v>4870</v>
      </c>
      <c r="E173" s="1">
        <v>2.3E-3</v>
      </c>
    </row>
    <row r="174" spans="1:5" x14ac:dyDescent="0.25">
      <c r="A174" t="s">
        <v>277</v>
      </c>
      <c r="B174" t="s">
        <v>278</v>
      </c>
      <c r="C174" t="s">
        <v>6</v>
      </c>
      <c r="D174" t="s">
        <v>4871</v>
      </c>
      <c r="E174" s="1">
        <v>8.0699999999999994E-2</v>
      </c>
    </row>
    <row r="175" spans="1:5" x14ac:dyDescent="0.25">
      <c r="A175" t="s">
        <v>279</v>
      </c>
      <c r="B175" t="s">
        <v>6</v>
      </c>
      <c r="C175" t="s">
        <v>6</v>
      </c>
      <c r="D175" t="s">
        <v>280</v>
      </c>
      <c r="E175" s="1">
        <v>0</v>
      </c>
    </row>
    <row r="176" spans="1:5" x14ac:dyDescent="0.25">
      <c r="A176" t="s">
        <v>279</v>
      </c>
      <c r="B176" t="s">
        <v>6</v>
      </c>
      <c r="C176" t="s">
        <v>6</v>
      </c>
      <c r="D176" t="s">
        <v>281</v>
      </c>
      <c r="E176" s="1">
        <v>0</v>
      </c>
    </row>
    <row r="177" spans="1:5" x14ac:dyDescent="0.25">
      <c r="A177" t="s">
        <v>282</v>
      </c>
      <c r="B177" t="s">
        <v>6</v>
      </c>
      <c r="C177" t="s">
        <v>6</v>
      </c>
      <c r="D177" t="s">
        <v>4872</v>
      </c>
      <c r="E177" s="1">
        <v>2.35E-2</v>
      </c>
    </row>
    <row r="178" spans="1:5" x14ac:dyDescent="0.25">
      <c r="A178" t="s">
        <v>283</v>
      </c>
      <c r="B178" t="s">
        <v>284</v>
      </c>
      <c r="C178" t="s">
        <v>6</v>
      </c>
      <c r="D178" t="s">
        <v>4136</v>
      </c>
      <c r="E178" s="1">
        <v>9.7000000000000003E-3</v>
      </c>
    </row>
    <row r="179" spans="1:5" x14ac:dyDescent="0.25">
      <c r="A179" t="s">
        <v>285</v>
      </c>
      <c r="B179" t="s">
        <v>6</v>
      </c>
      <c r="C179" t="s">
        <v>6</v>
      </c>
      <c r="D179" t="s">
        <v>4873</v>
      </c>
      <c r="E179" s="1">
        <v>-4.4999999999999997E-3</v>
      </c>
    </row>
    <row r="180" spans="1:5" x14ac:dyDescent="0.25">
      <c r="A180" t="s">
        <v>286</v>
      </c>
      <c r="B180" t="s">
        <v>287</v>
      </c>
      <c r="C180" t="s">
        <v>6</v>
      </c>
      <c r="D180" t="s">
        <v>348</v>
      </c>
      <c r="E180" s="1">
        <v>4.2500000000000003E-2</v>
      </c>
    </row>
    <row r="181" spans="1:5" x14ac:dyDescent="0.25">
      <c r="A181" t="s">
        <v>288</v>
      </c>
      <c r="B181" t="s">
        <v>289</v>
      </c>
      <c r="C181" t="s">
        <v>6</v>
      </c>
      <c r="D181" t="s">
        <v>6</v>
      </c>
      <c r="E181" t="s">
        <v>6</v>
      </c>
    </row>
    <row r="182" spans="1:5" x14ac:dyDescent="0.25">
      <c r="A182" t="s">
        <v>290</v>
      </c>
      <c r="B182" t="s">
        <v>6</v>
      </c>
      <c r="C182" t="s">
        <v>6</v>
      </c>
      <c r="D182" t="s">
        <v>4134</v>
      </c>
      <c r="E182" s="1">
        <v>-2.0199999999999999E-2</v>
      </c>
    </row>
    <row r="183" spans="1:5" x14ac:dyDescent="0.25">
      <c r="A183" t="s">
        <v>291</v>
      </c>
      <c r="B183" t="s">
        <v>292</v>
      </c>
      <c r="C183" t="s">
        <v>6</v>
      </c>
      <c r="D183" t="s">
        <v>4135</v>
      </c>
      <c r="E183" s="1">
        <v>-2.7E-2</v>
      </c>
    </row>
    <row r="184" spans="1:5" x14ac:dyDescent="0.25">
      <c r="A184" t="s">
        <v>293</v>
      </c>
      <c r="B184">
        <v>590336</v>
      </c>
      <c r="C184" t="s">
        <v>6</v>
      </c>
      <c r="D184" t="s">
        <v>4058</v>
      </c>
      <c r="E184" s="1">
        <v>3.5000000000000001E-3</v>
      </c>
    </row>
    <row r="185" spans="1:5" x14ac:dyDescent="0.25">
      <c r="A185" t="s">
        <v>294</v>
      </c>
      <c r="B185" t="s">
        <v>6</v>
      </c>
      <c r="C185" t="s">
        <v>6</v>
      </c>
      <c r="D185" t="s">
        <v>4874</v>
      </c>
      <c r="E185" s="1">
        <v>-1.09E-2</v>
      </c>
    </row>
    <row r="186" spans="1:5" x14ac:dyDescent="0.25">
      <c r="A186" t="s">
        <v>295</v>
      </c>
      <c r="B186" t="s">
        <v>296</v>
      </c>
      <c r="C186" t="s">
        <v>6</v>
      </c>
      <c r="D186" t="s">
        <v>4875</v>
      </c>
      <c r="E186" s="1">
        <v>2.7000000000000001E-3</v>
      </c>
    </row>
    <row r="187" spans="1:5" x14ac:dyDescent="0.25">
      <c r="A187" t="s">
        <v>297</v>
      </c>
      <c r="B187" t="s">
        <v>298</v>
      </c>
      <c r="C187" t="s">
        <v>6</v>
      </c>
      <c r="D187" t="s">
        <v>299</v>
      </c>
      <c r="E187" s="1">
        <v>5.3699999999999998E-2</v>
      </c>
    </row>
    <row r="188" spans="1:5" x14ac:dyDescent="0.25">
      <c r="A188" t="s">
        <v>300</v>
      </c>
      <c r="B188" t="s">
        <v>6</v>
      </c>
      <c r="C188" t="s">
        <v>6</v>
      </c>
      <c r="D188" t="s">
        <v>301</v>
      </c>
      <c r="E188" s="1">
        <v>-0.90639999999999998</v>
      </c>
    </row>
    <row r="189" spans="1:5" x14ac:dyDescent="0.25">
      <c r="A189" t="s">
        <v>302</v>
      </c>
      <c r="B189">
        <v>898567</v>
      </c>
      <c r="C189" t="s">
        <v>6</v>
      </c>
      <c r="D189" t="s">
        <v>303</v>
      </c>
      <c r="E189" s="1">
        <v>0</v>
      </c>
    </row>
    <row r="190" spans="1:5" x14ac:dyDescent="0.25">
      <c r="A190" t="s">
        <v>304</v>
      </c>
      <c r="B190">
        <v>870464</v>
      </c>
      <c r="C190" t="s">
        <v>6</v>
      </c>
      <c r="D190" t="s">
        <v>4137</v>
      </c>
      <c r="E190" s="1">
        <v>-5.3E-3</v>
      </c>
    </row>
    <row r="191" spans="1:5" x14ac:dyDescent="0.25">
      <c r="A191" t="s">
        <v>305</v>
      </c>
      <c r="B191" t="s">
        <v>306</v>
      </c>
      <c r="C191" t="s">
        <v>6</v>
      </c>
      <c r="D191" t="s">
        <v>4876</v>
      </c>
      <c r="E191" s="1">
        <v>6.4999999999999997E-3</v>
      </c>
    </row>
    <row r="192" spans="1:5" x14ac:dyDescent="0.25">
      <c r="A192" t="s">
        <v>307</v>
      </c>
      <c r="B192" t="s">
        <v>6</v>
      </c>
      <c r="C192" t="s">
        <v>6</v>
      </c>
      <c r="D192" t="s">
        <v>29</v>
      </c>
      <c r="E192" s="1">
        <v>0</v>
      </c>
    </row>
    <row r="193" spans="1:5" x14ac:dyDescent="0.25">
      <c r="A193" t="s">
        <v>307</v>
      </c>
      <c r="B193" t="s">
        <v>6</v>
      </c>
      <c r="C193" t="s">
        <v>6</v>
      </c>
      <c r="D193" t="s">
        <v>6</v>
      </c>
      <c r="E193" s="1" t="s">
        <v>6</v>
      </c>
    </row>
    <row r="194" spans="1:5" x14ac:dyDescent="0.25">
      <c r="A194" t="s">
        <v>308</v>
      </c>
      <c r="B194">
        <v>903396</v>
      </c>
      <c r="C194" t="s">
        <v>6</v>
      </c>
      <c r="D194" t="s">
        <v>4877</v>
      </c>
      <c r="E194" s="1">
        <v>-2.1299999999999999E-2</v>
      </c>
    </row>
    <row r="195" spans="1:5" x14ac:dyDescent="0.25">
      <c r="A195" t="s">
        <v>309</v>
      </c>
      <c r="B195">
        <v>580564</v>
      </c>
      <c r="C195" t="s">
        <v>6</v>
      </c>
      <c r="D195" t="s">
        <v>4878</v>
      </c>
      <c r="E195" s="1">
        <v>1.12E-2</v>
      </c>
    </row>
    <row r="196" spans="1:5" x14ac:dyDescent="0.25">
      <c r="A196" t="s">
        <v>310</v>
      </c>
      <c r="B196">
        <v>920764</v>
      </c>
      <c r="C196" t="s">
        <v>6</v>
      </c>
      <c r="D196" t="s">
        <v>4138</v>
      </c>
      <c r="E196" s="1">
        <v>4.0000000000000001E-3</v>
      </c>
    </row>
    <row r="197" spans="1:5" x14ac:dyDescent="0.25">
      <c r="A197" t="s">
        <v>311</v>
      </c>
      <c r="B197" t="s">
        <v>6</v>
      </c>
      <c r="C197" t="s">
        <v>6</v>
      </c>
      <c r="D197" t="s">
        <v>4007</v>
      </c>
      <c r="E197" s="1">
        <v>-9.1000000000000004E-3</v>
      </c>
    </row>
    <row r="198" spans="1:5" x14ac:dyDescent="0.25">
      <c r="A198" t="s">
        <v>312</v>
      </c>
      <c r="B198">
        <v>920766</v>
      </c>
      <c r="C198" t="s">
        <v>6</v>
      </c>
      <c r="D198" t="s">
        <v>4139</v>
      </c>
      <c r="E198" s="1">
        <v>1.7899999999999999E-2</v>
      </c>
    </row>
    <row r="199" spans="1:5" x14ac:dyDescent="0.25">
      <c r="A199" t="s">
        <v>313</v>
      </c>
      <c r="B199">
        <v>868070</v>
      </c>
      <c r="C199" t="s">
        <v>6</v>
      </c>
      <c r="D199" t="s">
        <v>1263</v>
      </c>
      <c r="E199" s="1">
        <v>6.3E-3</v>
      </c>
    </row>
    <row r="200" spans="1:5" x14ac:dyDescent="0.25">
      <c r="A200" t="s">
        <v>314</v>
      </c>
      <c r="B200" t="s">
        <v>6</v>
      </c>
      <c r="C200" t="s">
        <v>6</v>
      </c>
      <c r="D200" t="s">
        <v>315</v>
      </c>
      <c r="E200" s="1">
        <v>0</v>
      </c>
    </row>
    <row r="201" spans="1:5" x14ac:dyDescent="0.25">
      <c r="A201" t="s">
        <v>316</v>
      </c>
      <c r="B201" t="s">
        <v>317</v>
      </c>
      <c r="C201" t="s">
        <v>6</v>
      </c>
      <c r="D201" t="s">
        <v>318</v>
      </c>
      <c r="E201" s="1">
        <v>0</v>
      </c>
    </row>
    <row r="202" spans="1:5" x14ac:dyDescent="0.25">
      <c r="A202" t="s">
        <v>319</v>
      </c>
      <c r="B202" t="s">
        <v>6</v>
      </c>
      <c r="C202" t="s">
        <v>6</v>
      </c>
      <c r="D202" t="s">
        <v>4879</v>
      </c>
      <c r="E202" s="1">
        <v>1.3100000000000001E-2</v>
      </c>
    </row>
    <row r="203" spans="1:5" x14ac:dyDescent="0.25">
      <c r="A203" t="s">
        <v>320</v>
      </c>
      <c r="B203" t="s">
        <v>6</v>
      </c>
      <c r="C203" t="s">
        <v>6</v>
      </c>
      <c r="D203" t="s">
        <v>4880</v>
      </c>
      <c r="E203" s="1">
        <v>3.39E-2</v>
      </c>
    </row>
    <row r="204" spans="1:5" x14ac:dyDescent="0.25">
      <c r="A204" t="s">
        <v>321</v>
      </c>
      <c r="B204" t="s">
        <v>322</v>
      </c>
      <c r="C204" t="s">
        <v>6</v>
      </c>
      <c r="D204" t="s">
        <v>4140</v>
      </c>
      <c r="E204" s="1">
        <v>-9.7600000000000006E-2</v>
      </c>
    </row>
    <row r="205" spans="1:5" x14ac:dyDescent="0.25">
      <c r="A205" t="s">
        <v>324</v>
      </c>
      <c r="B205" t="s">
        <v>325</v>
      </c>
      <c r="C205" t="s">
        <v>6</v>
      </c>
      <c r="D205" t="s">
        <v>6</v>
      </c>
      <c r="E205" t="s">
        <v>6</v>
      </c>
    </row>
    <row r="206" spans="1:5" x14ac:dyDescent="0.25">
      <c r="A206" t="s">
        <v>326</v>
      </c>
      <c r="B206">
        <v>922431</v>
      </c>
      <c r="C206" t="s">
        <v>6</v>
      </c>
      <c r="D206" t="s">
        <v>3914</v>
      </c>
      <c r="E206" s="1">
        <v>0</v>
      </c>
    </row>
    <row r="207" spans="1:5" x14ac:dyDescent="0.25">
      <c r="A207" t="s">
        <v>327</v>
      </c>
      <c r="B207" t="s">
        <v>6</v>
      </c>
      <c r="C207" t="s">
        <v>6</v>
      </c>
      <c r="D207" t="s">
        <v>4296</v>
      </c>
      <c r="E207" s="1">
        <v>6.0000000000000001E-3</v>
      </c>
    </row>
    <row r="208" spans="1:5" x14ac:dyDescent="0.25">
      <c r="A208" t="s">
        <v>328</v>
      </c>
      <c r="B208" t="s">
        <v>329</v>
      </c>
      <c r="C208" t="s">
        <v>6</v>
      </c>
      <c r="D208" t="s">
        <v>4881</v>
      </c>
      <c r="E208" s="1">
        <v>6.8999999999999999E-3</v>
      </c>
    </row>
    <row r="209" spans="1:5" x14ac:dyDescent="0.25">
      <c r="A209" t="s">
        <v>330</v>
      </c>
      <c r="B209">
        <v>898085</v>
      </c>
      <c r="C209" t="s">
        <v>6</v>
      </c>
      <c r="D209" t="s">
        <v>3910</v>
      </c>
      <c r="E209" s="1">
        <v>0</v>
      </c>
    </row>
    <row r="210" spans="1:5" x14ac:dyDescent="0.25">
      <c r="A210" t="s">
        <v>331</v>
      </c>
      <c r="B210">
        <v>885275</v>
      </c>
      <c r="C210" t="s">
        <v>6</v>
      </c>
      <c r="D210" t="s">
        <v>4141</v>
      </c>
      <c r="E210" s="1">
        <v>-1.14E-2</v>
      </c>
    </row>
    <row r="211" spans="1:5" x14ac:dyDescent="0.25">
      <c r="A211" t="s">
        <v>332</v>
      </c>
      <c r="B211">
        <v>922775</v>
      </c>
      <c r="C211" t="s">
        <v>6</v>
      </c>
      <c r="D211" t="s">
        <v>4142</v>
      </c>
      <c r="E211" s="1">
        <v>-1.6E-2</v>
      </c>
    </row>
    <row r="212" spans="1:5" x14ac:dyDescent="0.25">
      <c r="A212" t="s">
        <v>333</v>
      </c>
      <c r="B212" t="s">
        <v>6</v>
      </c>
      <c r="C212" t="s">
        <v>6</v>
      </c>
      <c r="D212" t="s">
        <v>4882</v>
      </c>
      <c r="E212" s="1">
        <v>7.0000000000000001E-3</v>
      </c>
    </row>
    <row r="213" spans="1:5" x14ac:dyDescent="0.25">
      <c r="A213" t="s">
        <v>334</v>
      </c>
      <c r="B213" t="s">
        <v>335</v>
      </c>
      <c r="C213" t="s">
        <v>6</v>
      </c>
      <c r="D213" t="s">
        <v>4883</v>
      </c>
      <c r="E213" s="1">
        <v>3.7499999999999999E-2</v>
      </c>
    </row>
    <row r="214" spans="1:5" x14ac:dyDescent="0.25">
      <c r="A214" t="s">
        <v>336</v>
      </c>
      <c r="B214" t="s">
        <v>337</v>
      </c>
      <c r="C214" t="s">
        <v>6</v>
      </c>
      <c r="D214" t="s">
        <v>4884</v>
      </c>
      <c r="E214" s="1">
        <v>2.3400000000000001E-2</v>
      </c>
    </row>
    <row r="215" spans="1:5" x14ac:dyDescent="0.25">
      <c r="A215" t="s">
        <v>338</v>
      </c>
      <c r="B215" t="s">
        <v>339</v>
      </c>
      <c r="C215" t="s">
        <v>6</v>
      </c>
      <c r="D215" t="s">
        <v>4885</v>
      </c>
      <c r="E215" s="1">
        <v>-8.0000000000000002E-3</v>
      </c>
    </row>
    <row r="216" spans="1:5" x14ac:dyDescent="0.25">
      <c r="A216" t="s">
        <v>340</v>
      </c>
      <c r="B216" t="s">
        <v>341</v>
      </c>
      <c r="C216" t="s">
        <v>6</v>
      </c>
      <c r="D216" t="s">
        <v>4144</v>
      </c>
      <c r="E216" s="1">
        <v>-5.5999999999999999E-3</v>
      </c>
    </row>
    <row r="217" spans="1:5" x14ac:dyDescent="0.25">
      <c r="A217" t="s">
        <v>342</v>
      </c>
      <c r="B217" t="s">
        <v>343</v>
      </c>
      <c r="C217" t="s">
        <v>6</v>
      </c>
      <c r="D217" t="s">
        <v>4886</v>
      </c>
      <c r="E217" s="1">
        <v>2.5999999999999999E-3</v>
      </c>
    </row>
    <row r="218" spans="1:5" x14ac:dyDescent="0.25">
      <c r="A218" t="s">
        <v>344</v>
      </c>
      <c r="B218" t="s">
        <v>345</v>
      </c>
      <c r="C218" t="s">
        <v>6</v>
      </c>
      <c r="D218" t="s">
        <v>346</v>
      </c>
      <c r="E218" s="1">
        <v>0</v>
      </c>
    </row>
    <row r="219" spans="1:5" x14ac:dyDescent="0.25">
      <c r="A219" t="s">
        <v>347</v>
      </c>
      <c r="B219">
        <v>865324</v>
      </c>
      <c r="C219" t="s">
        <v>6</v>
      </c>
      <c r="D219" t="s">
        <v>4145</v>
      </c>
      <c r="E219" s="1">
        <v>1.5599999999999999E-2</v>
      </c>
    </row>
    <row r="220" spans="1:5" x14ac:dyDescent="0.25">
      <c r="A220" t="s">
        <v>349</v>
      </c>
      <c r="B220" t="s">
        <v>350</v>
      </c>
      <c r="C220" t="s">
        <v>6</v>
      </c>
      <c r="D220" t="s">
        <v>351</v>
      </c>
      <c r="E220" s="1">
        <v>0</v>
      </c>
    </row>
    <row r="221" spans="1:5" x14ac:dyDescent="0.25">
      <c r="A221" t="s">
        <v>352</v>
      </c>
      <c r="B221" t="s">
        <v>353</v>
      </c>
      <c r="C221" t="s">
        <v>6</v>
      </c>
      <c r="D221" t="s">
        <v>4887</v>
      </c>
      <c r="E221" s="1">
        <v>-6.1999999999999998E-3</v>
      </c>
    </row>
    <row r="222" spans="1:5" x14ac:dyDescent="0.25">
      <c r="A222" t="s">
        <v>354</v>
      </c>
      <c r="B222" t="s">
        <v>355</v>
      </c>
      <c r="C222" t="s">
        <v>6</v>
      </c>
      <c r="D222" t="s">
        <v>4146</v>
      </c>
      <c r="E222" s="1">
        <v>9.3600000000000003E-2</v>
      </c>
    </row>
    <row r="223" spans="1:5" x14ac:dyDescent="0.25">
      <c r="A223" t="s">
        <v>356</v>
      </c>
      <c r="B223" t="s">
        <v>357</v>
      </c>
      <c r="C223" t="s">
        <v>6</v>
      </c>
      <c r="D223" t="s">
        <v>4147</v>
      </c>
      <c r="E223" s="1">
        <v>-3.0499999999999999E-2</v>
      </c>
    </row>
    <row r="224" spans="1:5" x14ac:dyDescent="0.25">
      <c r="A224" t="s">
        <v>358</v>
      </c>
      <c r="B224" t="s">
        <v>359</v>
      </c>
      <c r="C224" t="s">
        <v>6</v>
      </c>
      <c r="D224" t="s">
        <v>1834</v>
      </c>
      <c r="E224" s="1">
        <v>1.2E-2</v>
      </c>
    </row>
    <row r="225" spans="1:5" x14ac:dyDescent="0.25">
      <c r="A225" t="s">
        <v>361</v>
      </c>
      <c r="B225" t="s">
        <v>362</v>
      </c>
      <c r="C225" t="s">
        <v>6</v>
      </c>
      <c r="D225" t="s">
        <v>4888</v>
      </c>
      <c r="E225" s="1">
        <v>1.2999999999999999E-2</v>
      </c>
    </row>
    <row r="226" spans="1:5" x14ac:dyDescent="0.25">
      <c r="A226" t="s">
        <v>363</v>
      </c>
      <c r="B226">
        <v>922778</v>
      </c>
      <c r="C226" t="s">
        <v>6</v>
      </c>
      <c r="D226" t="s">
        <v>4148</v>
      </c>
      <c r="E226" s="1">
        <v>-1.9400000000000001E-2</v>
      </c>
    </row>
    <row r="227" spans="1:5" x14ac:dyDescent="0.25">
      <c r="A227" t="s">
        <v>364</v>
      </c>
      <c r="B227">
        <v>885091</v>
      </c>
      <c r="C227" t="s">
        <v>6</v>
      </c>
      <c r="D227" t="s">
        <v>4889</v>
      </c>
      <c r="E227" s="1">
        <v>2.3E-3</v>
      </c>
    </row>
    <row r="228" spans="1:5" x14ac:dyDescent="0.25">
      <c r="A228" t="s">
        <v>365</v>
      </c>
      <c r="B228" t="s">
        <v>6</v>
      </c>
      <c r="C228" t="s">
        <v>6</v>
      </c>
      <c r="D228" t="s">
        <v>366</v>
      </c>
      <c r="E228" s="1">
        <v>-1.78E-2</v>
      </c>
    </row>
    <row r="229" spans="1:5" x14ac:dyDescent="0.25">
      <c r="A229" t="s">
        <v>367</v>
      </c>
      <c r="B229">
        <v>346008</v>
      </c>
      <c r="C229" t="s">
        <v>6</v>
      </c>
      <c r="D229" t="s">
        <v>4149</v>
      </c>
      <c r="E229" s="1">
        <v>-1.8E-3</v>
      </c>
    </row>
    <row r="230" spans="1:5" x14ac:dyDescent="0.25">
      <c r="A230" t="s">
        <v>368</v>
      </c>
      <c r="B230">
        <v>922683</v>
      </c>
      <c r="C230" t="s">
        <v>6</v>
      </c>
      <c r="D230" t="s">
        <v>4890</v>
      </c>
      <c r="E230" s="1">
        <v>-8.9999999999999998E-4</v>
      </c>
    </row>
    <row r="231" spans="1:5" x14ac:dyDescent="0.25">
      <c r="A231" t="s">
        <v>369</v>
      </c>
      <c r="B231" t="s">
        <v>6</v>
      </c>
      <c r="C231" t="s">
        <v>6</v>
      </c>
      <c r="D231" t="s">
        <v>4338</v>
      </c>
      <c r="E231" s="1">
        <v>-5.7000000000000002E-3</v>
      </c>
    </row>
    <row r="232" spans="1:5" x14ac:dyDescent="0.25">
      <c r="A232" t="s">
        <v>370</v>
      </c>
      <c r="B232" t="s">
        <v>6</v>
      </c>
      <c r="C232" t="s">
        <v>6</v>
      </c>
      <c r="D232" t="s">
        <v>371</v>
      </c>
      <c r="E232" s="1">
        <v>6.9999999999999999E-4</v>
      </c>
    </row>
    <row r="233" spans="1:5" x14ac:dyDescent="0.25">
      <c r="A233" t="s">
        <v>372</v>
      </c>
      <c r="B233">
        <v>869964</v>
      </c>
      <c r="C233" t="s">
        <v>6</v>
      </c>
      <c r="D233" t="s">
        <v>4891</v>
      </c>
      <c r="E233" s="1">
        <v>-4.0000000000000001E-3</v>
      </c>
    </row>
    <row r="234" spans="1:5" x14ac:dyDescent="0.25">
      <c r="A234" t="s">
        <v>373</v>
      </c>
      <c r="B234">
        <v>850347</v>
      </c>
      <c r="C234" t="s">
        <v>6</v>
      </c>
      <c r="D234" t="s">
        <v>4892</v>
      </c>
      <c r="E234" s="1">
        <v>1.2999999999999999E-3</v>
      </c>
    </row>
    <row r="235" spans="1:5" x14ac:dyDescent="0.25">
      <c r="A235" t="s">
        <v>374</v>
      </c>
      <c r="B235" t="s">
        <v>6</v>
      </c>
      <c r="C235" t="s">
        <v>6</v>
      </c>
      <c r="D235" t="s">
        <v>375</v>
      </c>
      <c r="E235" s="1">
        <v>0</v>
      </c>
    </row>
    <row r="236" spans="1:5" x14ac:dyDescent="0.25">
      <c r="A236" t="s">
        <v>376</v>
      </c>
      <c r="B236" t="s">
        <v>377</v>
      </c>
      <c r="C236" t="s">
        <v>6</v>
      </c>
      <c r="D236" t="s">
        <v>4893</v>
      </c>
      <c r="E236" s="1">
        <v>-0.18060000000000001</v>
      </c>
    </row>
    <row r="237" spans="1:5" x14ac:dyDescent="0.25">
      <c r="A237" t="s">
        <v>378</v>
      </c>
      <c r="B237" t="s">
        <v>379</v>
      </c>
      <c r="C237" t="s">
        <v>6</v>
      </c>
      <c r="D237" t="s">
        <v>4127</v>
      </c>
      <c r="E237" s="1">
        <v>5.9999999999999995E-4</v>
      </c>
    </row>
    <row r="238" spans="1:5" x14ac:dyDescent="0.25">
      <c r="A238" t="s">
        <v>381</v>
      </c>
      <c r="B238" t="s">
        <v>6</v>
      </c>
      <c r="C238" t="s">
        <v>6</v>
      </c>
      <c r="D238" t="s">
        <v>382</v>
      </c>
      <c r="E238" s="1">
        <v>-0.86070000000000002</v>
      </c>
    </row>
    <row r="239" spans="1:5" x14ac:dyDescent="0.25">
      <c r="A239" t="s">
        <v>383</v>
      </c>
      <c r="B239" t="s">
        <v>384</v>
      </c>
      <c r="C239" t="s">
        <v>6</v>
      </c>
      <c r="D239" t="s">
        <v>4894</v>
      </c>
      <c r="E239" s="1">
        <v>1.2999999999999999E-2</v>
      </c>
    </row>
    <row r="240" spans="1:5" x14ac:dyDescent="0.25">
      <c r="A240" t="s">
        <v>385</v>
      </c>
      <c r="B240">
        <v>902788</v>
      </c>
      <c r="C240" t="s">
        <v>6</v>
      </c>
      <c r="D240" t="s">
        <v>4895</v>
      </c>
      <c r="E240" s="1">
        <v>1.4999999999999999E-2</v>
      </c>
    </row>
    <row r="241" spans="1:5" x14ac:dyDescent="0.25">
      <c r="A241" t="s">
        <v>386</v>
      </c>
      <c r="B241" t="s">
        <v>387</v>
      </c>
      <c r="C241" t="s">
        <v>6</v>
      </c>
      <c r="D241" t="s">
        <v>388</v>
      </c>
      <c r="E241" s="1">
        <v>-3.1399999999999997E-2</v>
      </c>
    </row>
    <row r="242" spans="1:5" x14ac:dyDescent="0.25">
      <c r="A242" t="s">
        <v>389</v>
      </c>
      <c r="B242" t="s">
        <v>6</v>
      </c>
      <c r="C242" t="s">
        <v>6</v>
      </c>
      <c r="D242" t="s">
        <v>4896</v>
      </c>
      <c r="E242" s="1">
        <v>3.1899999999999998E-2</v>
      </c>
    </row>
    <row r="243" spans="1:5" x14ac:dyDescent="0.25">
      <c r="A243" t="s">
        <v>390</v>
      </c>
      <c r="B243">
        <v>914410</v>
      </c>
      <c r="C243" t="s">
        <v>6</v>
      </c>
      <c r="D243" t="s">
        <v>4897</v>
      </c>
      <c r="E243" s="1">
        <v>1.52E-2</v>
      </c>
    </row>
    <row r="244" spans="1:5" x14ac:dyDescent="0.25">
      <c r="A244" t="s">
        <v>391</v>
      </c>
      <c r="B244" t="s">
        <v>392</v>
      </c>
      <c r="C244" t="s">
        <v>6</v>
      </c>
      <c r="D244" t="s">
        <v>4150</v>
      </c>
      <c r="E244" s="1">
        <v>-2.47E-2</v>
      </c>
    </row>
    <row r="245" spans="1:5" x14ac:dyDescent="0.25">
      <c r="A245" t="s">
        <v>393</v>
      </c>
      <c r="B245" t="s">
        <v>6</v>
      </c>
      <c r="C245" t="s">
        <v>6</v>
      </c>
      <c r="D245" t="s">
        <v>4151</v>
      </c>
      <c r="E245" s="1">
        <v>2.2000000000000001E-3</v>
      </c>
    </row>
    <row r="246" spans="1:5" x14ac:dyDescent="0.25">
      <c r="A246" t="s">
        <v>394</v>
      </c>
      <c r="B246" t="s">
        <v>395</v>
      </c>
      <c r="C246" t="s">
        <v>6</v>
      </c>
      <c r="D246" t="s">
        <v>4898</v>
      </c>
      <c r="E246" s="1">
        <v>-6.1999999999999998E-3</v>
      </c>
    </row>
    <row r="247" spans="1:5" x14ac:dyDescent="0.25">
      <c r="A247" t="s">
        <v>396</v>
      </c>
      <c r="B247">
        <v>905650</v>
      </c>
      <c r="C247" t="s">
        <v>6</v>
      </c>
      <c r="D247" t="s">
        <v>4899</v>
      </c>
      <c r="E247" s="1">
        <v>7.3000000000000001E-3</v>
      </c>
    </row>
    <row r="248" spans="1:5" x14ac:dyDescent="0.25">
      <c r="A248" t="s">
        <v>397</v>
      </c>
      <c r="B248">
        <v>922783</v>
      </c>
      <c r="C248" t="s">
        <v>6</v>
      </c>
      <c r="D248" t="s">
        <v>4152</v>
      </c>
      <c r="E248" s="1">
        <v>-5.7099999999999998E-2</v>
      </c>
    </row>
    <row r="249" spans="1:5" x14ac:dyDescent="0.25">
      <c r="A249" t="s">
        <v>397</v>
      </c>
      <c r="B249">
        <v>919417</v>
      </c>
      <c r="C249" t="s">
        <v>6</v>
      </c>
      <c r="D249" t="s">
        <v>4153</v>
      </c>
      <c r="E249" s="1">
        <v>-1.2200000000000001E-2</v>
      </c>
    </row>
    <row r="250" spans="1:5" x14ac:dyDescent="0.25">
      <c r="A250" t="s">
        <v>398</v>
      </c>
      <c r="B250" t="s">
        <v>399</v>
      </c>
      <c r="C250" t="s">
        <v>6</v>
      </c>
      <c r="D250" t="s">
        <v>4900</v>
      </c>
      <c r="E250" s="1">
        <v>1.61E-2</v>
      </c>
    </row>
    <row r="251" spans="1:5" x14ac:dyDescent="0.25">
      <c r="A251" t="s">
        <v>400</v>
      </c>
      <c r="B251">
        <v>886171</v>
      </c>
      <c r="C251" t="s">
        <v>6</v>
      </c>
      <c r="D251" t="s">
        <v>4154</v>
      </c>
      <c r="E251" s="1">
        <v>1.2500000000000001E-2</v>
      </c>
    </row>
    <row r="252" spans="1:5" x14ac:dyDescent="0.25">
      <c r="A252" t="s">
        <v>401</v>
      </c>
      <c r="B252" t="s">
        <v>402</v>
      </c>
      <c r="C252" t="s">
        <v>6</v>
      </c>
      <c r="D252" t="s">
        <v>4155</v>
      </c>
      <c r="E252" s="1">
        <v>1.14E-2</v>
      </c>
    </row>
    <row r="253" spans="1:5" x14ac:dyDescent="0.25">
      <c r="A253" t="s">
        <v>404</v>
      </c>
      <c r="B253">
        <v>358880</v>
      </c>
      <c r="C253" t="s">
        <v>6</v>
      </c>
      <c r="D253" t="s">
        <v>405</v>
      </c>
      <c r="E253" s="1">
        <v>0</v>
      </c>
    </row>
    <row r="254" spans="1:5" x14ac:dyDescent="0.25">
      <c r="A254" t="s">
        <v>406</v>
      </c>
      <c r="B254" t="s">
        <v>407</v>
      </c>
      <c r="C254" t="s">
        <v>6</v>
      </c>
      <c r="D254" t="s">
        <v>4048</v>
      </c>
      <c r="E254" s="1">
        <v>4.0000000000000001E-3</v>
      </c>
    </row>
    <row r="255" spans="1:5" x14ac:dyDescent="0.25">
      <c r="A255" t="s">
        <v>409</v>
      </c>
      <c r="B255" t="s">
        <v>410</v>
      </c>
      <c r="C255" t="s">
        <v>6</v>
      </c>
      <c r="D255" t="s">
        <v>4156</v>
      </c>
      <c r="E255" s="1">
        <v>1.6799999999999999E-2</v>
      </c>
    </row>
    <row r="256" spans="1:5" x14ac:dyDescent="0.25">
      <c r="A256" t="s">
        <v>411</v>
      </c>
      <c r="B256" t="s">
        <v>412</v>
      </c>
      <c r="C256" t="s">
        <v>6</v>
      </c>
      <c r="D256" t="s">
        <v>4157</v>
      </c>
      <c r="E256" s="1">
        <v>0</v>
      </c>
    </row>
    <row r="257" spans="1:5" x14ac:dyDescent="0.25">
      <c r="A257" t="s">
        <v>413</v>
      </c>
      <c r="B257" t="s">
        <v>414</v>
      </c>
      <c r="C257" t="s">
        <v>6</v>
      </c>
      <c r="D257" t="s">
        <v>4072</v>
      </c>
      <c r="E257" s="1">
        <v>-9.5999999999999992E-3</v>
      </c>
    </row>
    <row r="258" spans="1:5" x14ac:dyDescent="0.25">
      <c r="A258" t="s">
        <v>415</v>
      </c>
      <c r="B258">
        <v>922791</v>
      </c>
      <c r="C258" t="s">
        <v>6</v>
      </c>
      <c r="D258" t="s">
        <v>4901</v>
      </c>
      <c r="E258" s="1">
        <v>3.3999999999999998E-3</v>
      </c>
    </row>
    <row r="259" spans="1:5" x14ac:dyDescent="0.25">
      <c r="A259" t="s">
        <v>416</v>
      </c>
      <c r="B259" t="s">
        <v>417</v>
      </c>
      <c r="C259" t="s">
        <v>6</v>
      </c>
      <c r="D259" t="s">
        <v>2768</v>
      </c>
      <c r="E259" s="1">
        <v>-3.3999999999999998E-3</v>
      </c>
    </row>
    <row r="260" spans="1:5" x14ac:dyDescent="0.25">
      <c r="A260" t="s">
        <v>418</v>
      </c>
      <c r="B260" t="s">
        <v>6</v>
      </c>
      <c r="C260" t="s">
        <v>6</v>
      </c>
      <c r="D260" t="s">
        <v>3981</v>
      </c>
      <c r="E260" s="1">
        <v>2.8E-3</v>
      </c>
    </row>
    <row r="261" spans="1:5" x14ac:dyDescent="0.25">
      <c r="A261" t="s">
        <v>419</v>
      </c>
      <c r="B261" t="s">
        <v>420</v>
      </c>
      <c r="C261" t="s">
        <v>6</v>
      </c>
      <c r="D261" t="s">
        <v>4158</v>
      </c>
      <c r="E261" s="1">
        <v>1.21E-2</v>
      </c>
    </row>
    <row r="262" spans="1:5" x14ac:dyDescent="0.25">
      <c r="A262" t="s">
        <v>421</v>
      </c>
      <c r="B262" t="s">
        <v>6</v>
      </c>
      <c r="C262" t="s">
        <v>6</v>
      </c>
      <c r="D262" t="s">
        <v>4902</v>
      </c>
      <c r="E262" s="1">
        <v>-2.0199999999999999E-2</v>
      </c>
    </row>
    <row r="263" spans="1:5" x14ac:dyDescent="0.25">
      <c r="A263" t="s">
        <v>422</v>
      </c>
      <c r="B263" t="s">
        <v>6</v>
      </c>
      <c r="C263" t="s">
        <v>6</v>
      </c>
      <c r="D263" t="s">
        <v>2680</v>
      </c>
      <c r="E263" s="1">
        <v>-1.4500000000000001E-2</v>
      </c>
    </row>
    <row r="264" spans="1:5" x14ac:dyDescent="0.25">
      <c r="A264" t="s">
        <v>423</v>
      </c>
      <c r="B264" t="s">
        <v>6</v>
      </c>
      <c r="C264" t="s">
        <v>6</v>
      </c>
      <c r="D264" t="s">
        <v>4159</v>
      </c>
      <c r="E264" s="1">
        <v>1.14E-2</v>
      </c>
    </row>
    <row r="265" spans="1:5" x14ac:dyDescent="0.25">
      <c r="A265" t="s">
        <v>424</v>
      </c>
      <c r="B265" t="s">
        <v>6</v>
      </c>
      <c r="C265" t="s">
        <v>6</v>
      </c>
      <c r="D265" t="s">
        <v>4160</v>
      </c>
      <c r="E265" s="1">
        <v>2.6700000000000002E-2</v>
      </c>
    </row>
    <row r="266" spans="1:5" x14ac:dyDescent="0.25">
      <c r="A266" t="s">
        <v>425</v>
      </c>
      <c r="B266" t="s">
        <v>6</v>
      </c>
      <c r="C266" t="s">
        <v>6</v>
      </c>
      <c r="D266" t="s">
        <v>4161</v>
      </c>
      <c r="E266" s="1">
        <v>-3.0999999999999999E-3</v>
      </c>
    </row>
    <row r="267" spans="1:5" x14ac:dyDescent="0.25">
      <c r="A267" t="s">
        <v>426</v>
      </c>
      <c r="B267" t="s">
        <v>6</v>
      </c>
      <c r="C267" t="s">
        <v>6</v>
      </c>
      <c r="D267" t="s">
        <v>4162</v>
      </c>
      <c r="E267" s="1">
        <v>5.2600000000000001E-2</v>
      </c>
    </row>
    <row r="268" spans="1:5" x14ac:dyDescent="0.25">
      <c r="A268" t="s">
        <v>427</v>
      </c>
      <c r="B268" t="s">
        <v>6</v>
      </c>
      <c r="C268" t="s">
        <v>6</v>
      </c>
      <c r="D268" t="s">
        <v>4163</v>
      </c>
      <c r="E268" s="1">
        <v>-2.0000000000000001E-4</v>
      </c>
    </row>
    <row r="269" spans="1:5" x14ac:dyDescent="0.25">
      <c r="A269" t="s">
        <v>428</v>
      </c>
      <c r="B269" t="s">
        <v>6</v>
      </c>
      <c r="C269" t="s">
        <v>6</v>
      </c>
      <c r="D269" t="s">
        <v>4164</v>
      </c>
      <c r="E269" s="1">
        <v>3.7000000000000002E-3</v>
      </c>
    </row>
    <row r="270" spans="1:5" x14ac:dyDescent="0.25">
      <c r="A270" t="s">
        <v>429</v>
      </c>
      <c r="B270" t="s">
        <v>6</v>
      </c>
      <c r="C270" t="s">
        <v>6</v>
      </c>
      <c r="D270" t="s">
        <v>4165</v>
      </c>
      <c r="E270" s="1">
        <v>-8.3999999999999995E-3</v>
      </c>
    </row>
    <row r="271" spans="1:5" x14ac:dyDescent="0.25">
      <c r="A271" t="s">
        <v>430</v>
      </c>
      <c r="B271" t="s">
        <v>6</v>
      </c>
      <c r="C271" t="s">
        <v>6</v>
      </c>
      <c r="D271" t="s">
        <v>4166</v>
      </c>
      <c r="E271" s="1">
        <v>0</v>
      </c>
    </row>
    <row r="272" spans="1:5" x14ac:dyDescent="0.25">
      <c r="A272" t="s">
        <v>430</v>
      </c>
      <c r="B272" t="s">
        <v>6</v>
      </c>
      <c r="C272" t="s">
        <v>6</v>
      </c>
      <c r="D272" t="s">
        <v>621</v>
      </c>
      <c r="E272" s="1">
        <v>4.7000000000000002E-3</v>
      </c>
    </row>
    <row r="273" spans="1:5" x14ac:dyDescent="0.25">
      <c r="A273" t="s">
        <v>431</v>
      </c>
      <c r="B273">
        <v>886799</v>
      </c>
      <c r="C273" t="s">
        <v>6</v>
      </c>
      <c r="D273" t="s">
        <v>4903</v>
      </c>
      <c r="E273" s="1">
        <v>5.9999999999999995E-4</v>
      </c>
    </row>
    <row r="274" spans="1:5" x14ac:dyDescent="0.25">
      <c r="A274" t="s">
        <v>432</v>
      </c>
      <c r="B274">
        <v>906816</v>
      </c>
      <c r="C274" t="s">
        <v>6</v>
      </c>
      <c r="D274" t="s">
        <v>4051</v>
      </c>
      <c r="E274" s="1">
        <v>1.9E-3</v>
      </c>
    </row>
    <row r="275" spans="1:5" x14ac:dyDescent="0.25">
      <c r="A275" t="s">
        <v>433</v>
      </c>
      <c r="B275" t="s">
        <v>434</v>
      </c>
      <c r="C275" t="s">
        <v>6</v>
      </c>
      <c r="D275" t="s">
        <v>435</v>
      </c>
      <c r="E275" s="1">
        <v>0</v>
      </c>
    </row>
    <row r="276" spans="1:5" x14ac:dyDescent="0.25">
      <c r="A276" t="s">
        <v>436</v>
      </c>
      <c r="B276" t="s">
        <v>437</v>
      </c>
      <c r="C276" t="s">
        <v>6</v>
      </c>
      <c r="D276" t="s">
        <v>438</v>
      </c>
      <c r="E276" s="1">
        <v>0</v>
      </c>
    </row>
    <row r="277" spans="1:5" x14ac:dyDescent="0.25">
      <c r="A277" t="s">
        <v>439</v>
      </c>
      <c r="B277" t="s">
        <v>440</v>
      </c>
      <c r="C277" t="s">
        <v>6</v>
      </c>
      <c r="D277" t="s">
        <v>441</v>
      </c>
      <c r="E277" s="1">
        <v>-2.2000000000000001E-3</v>
      </c>
    </row>
    <row r="278" spans="1:5" x14ac:dyDescent="0.25">
      <c r="A278" t="s">
        <v>442</v>
      </c>
      <c r="B278" t="s">
        <v>443</v>
      </c>
      <c r="C278" t="s">
        <v>6</v>
      </c>
      <c r="D278" t="s">
        <v>444</v>
      </c>
      <c r="E278" s="1">
        <v>0</v>
      </c>
    </row>
    <row r="279" spans="1:5" x14ac:dyDescent="0.25">
      <c r="A279" t="s">
        <v>445</v>
      </c>
      <c r="B279" t="s">
        <v>446</v>
      </c>
      <c r="C279" t="s">
        <v>6</v>
      </c>
      <c r="D279" t="s">
        <v>3916</v>
      </c>
      <c r="E279" s="1">
        <v>3.3E-3</v>
      </c>
    </row>
    <row r="280" spans="1:5" x14ac:dyDescent="0.25">
      <c r="A280" t="s">
        <v>447</v>
      </c>
      <c r="B280" t="s">
        <v>6</v>
      </c>
      <c r="C280" t="s">
        <v>6</v>
      </c>
      <c r="D280" t="s">
        <v>448</v>
      </c>
      <c r="E280" s="1">
        <v>0</v>
      </c>
    </row>
    <row r="281" spans="1:5" x14ac:dyDescent="0.25">
      <c r="A281" t="s">
        <v>449</v>
      </c>
      <c r="B281" t="s">
        <v>450</v>
      </c>
      <c r="C281" t="s">
        <v>6</v>
      </c>
      <c r="D281" t="s">
        <v>4167</v>
      </c>
      <c r="E281" s="1">
        <v>-4.4999999999999997E-3</v>
      </c>
    </row>
    <row r="282" spans="1:5" x14ac:dyDescent="0.25">
      <c r="A282" t="s">
        <v>451</v>
      </c>
      <c r="B282" t="s">
        <v>6</v>
      </c>
      <c r="C282" t="s">
        <v>6</v>
      </c>
      <c r="D282" t="s">
        <v>452</v>
      </c>
      <c r="E282" s="1">
        <v>0</v>
      </c>
    </row>
    <row r="283" spans="1:5" x14ac:dyDescent="0.25">
      <c r="A283" t="s">
        <v>453</v>
      </c>
      <c r="B283">
        <v>932652</v>
      </c>
      <c r="C283" t="s">
        <v>6</v>
      </c>
      <c r="D283" t="s">
        <v>4168</v>
      </c>
      <c r="E283" s="1">
        <v>-6.2199999999999998E-2</v>
      </c>
    </row>
    <row r="284" spans="1:5" x14ac:dyDescent="0.25">
      <c r="A284" t="s">
        <v>454</v>
      </c>
      <c r="B284">
        <v>884304</v>
      </c>
      <c r="C284" t="s">
        <v>6</v>
      </c>
      <c r="D284" t="s">
        <v>4904</v>
      </c>
      <c r="E284" s="1">
        <v>-3.8999999999999998E-3</v>
      </c>
    </row>
    <row r="285" spans="1:5" x14ac:dyDescent="0.25">
      <c r="A285" t="s">
        <v>455</v>
      </c>
      <c r="B285">
        <v>876528</v>
      </c>
      <c r="C285" t="s">
        <v>6</v>
      </c>
      <c r="D285" t="s">
        <v>4169</v>
      </c>
      <c r="E285" s="1">
        <v>-1.4500000000000001E-2</v>
      </c>
    </row>
    <row r="286" spans="1:5" x14ac:dyDescent="0.25">
      <c r="A286" t="s">
        <v>455</v>
      </c>
      <c r="B286">
        <v>915578</v>
      </c>
      <c r="C286" t="s">
        <v>6</v>
      </c>
      <c r="D286" t="s">
        <v>4157</v>
      </c>
      <c r="E286" s="1">
        <v>1.7100000000000001E-2</v>
      </c>
    </row>
    <row r="287" spans="1:5" x14ac:dyDescent="0.25">
      <c r="A287" t="s">
        <v>456</v>
      </c>
      <c r="B287" t="s">
        <v>6</v>
      </c>
      <c r="C287" t="s">
        <v>6</v>
      </c>
      <c r="D287" t="s">
        <v>1948</v>
      </c>
      <c r="E287" s="1">
        <v>-3.1300000000000001E-2</v>
      </c>
    </row>
    <row r="288" spans="1:5" x14ac:dyDescent="0.25">
      <c r="A288" t="s">
        <v>457</v>
      </c>
      <c r="B288" t="s">
        <v>458</v>
      </c>
      <c r="C288" t="s">
        <v>6</v>
      </c>
      <c r="D288" t="s">
        <v>4294</v>
      </c>
      <c r="E288" s="1">
        <v>6.4000000000000003E-3</v>
      </c>
    </row>
    <row r="289" spans="1:5" x14ac:dyDescent="0.25">
      <c r="A289" t="s">
        <v>459</v>
      </c>
      <c r="B289" t="s">
        <v>460</v>
      </c>
      <c r="C289" t="s">
        <v>6</v>
      </c>
      <c r="D289" t="s">
        <v>4905</v>
      </c>
      <c r="E289" s="1">
        <v>1.0800000000000001E-2</v>
      </c>
    </row>
    <row r="290" spans="1:5" x14ac:dyDescent="0.25">
      <c r="A290" t="s">
        <v>461</v>
      </c>
      <c r="B290" t="s">
        <v>6</v>
      </c>
      <c r="C290" t="s">
        <v>6</v>
      </c>
      <c r="D290" t="s">
        <v>4170</v>
      </c>
      <c r="E290" s="1">
        <v>-9.9000000000000005E-2</v>
      </c>
    </row>
    <row r="291" spans="1:5" x14ac:dyDescent="0.25">
      <c r="A291" t="s">
        <v>462</v>
      </c>
      <c r="B291" t="s">
        <v>6</v>
      </c>
      <c r="C291" t="s">
        <v>6</v>
      </c>
      <c r="D291" t="s">
        <v>4171</v>
      </c>
      <c r="E291" s="1">
        <v>4.02E-2</v>
      </c>
    </row>
    <row r="292" spans="1:5" x14ac:dyDescent="0.25">
      <c r="A292" t="s">
        <v>464</v>
      </c>
      <c r="B292" t="s">
        <v>465</v>
      </c>
      <c r="C292" t="s">
        <v>6</v>
      </c>
      <c r="D292" t="s">
        <v>4906</v>
      </c>
      <c r="E292" s="1">
        <v>2.2000000000000001E-3</v>
      </c>
    </row>
    <row r="293" spans="1:5" x14ac:dyDescent="0.25">
      <c r="A293" t="s">
        <v>466</v>
      </c>
      <c r="B293">
        <v>634728</v>
      </c>
      <c r="C293" t="s">
        <v>6</v>
      </c>
      <c r="D293" t="s">
        <v>4907</v>
      </c>
      <c r="E293" s="1">
        <v>1.89E-2</v>
      </c>
    </row>
    <row r="294" spans="1:5" x14ac:dyDescent="0.25">
      <c r="A294" t="s">
        <v>467</v>
      </c>
      <c r="B294" t="s">
        <v>468</v>
      </c>
      <c r="C294" t="s">
        <v>6</v>
      </c>
      <c r="D294" t="s">
        <v>4908</v>
      </c>
      <c r="E294" s="1">
        <v>-8.5000000000000006E-3</v>
      </c>
    </row>
    <row r="295" spans="1:5" x14ac:dyDescent="0.25">
      <c r="A295" t="s">
        <v>469</v>
      </c>
      <c r="B295" t="s">
        <v>470</v>
      </c>
      <c r="C295" t="s">
        <v>6</v>
      </c>
      <c r="D295" t="s">
        <v>4173</v>
      </c>
      <c r="E295" s="1">
        <v>2.5499999999999998E-2</v>
      </c>
    </row>
    <row r="296" spans="1:5" x14ac:dyDescent="0.25">
      <c r="A296" t="s">
        <v>471</v>
      </c>
      <c r="B296">
        <v>923198</v>
      </c>
      <c r="C296" t="s">
        <v>6</v>
      </c>
      <c r="D296" s="2">
        <v>1.5349999999999999</v>
      </c>
      <c r="E296" s="1">
        <v>-4.6600000000000003E-2</v>
      </c>
    </row>
    <row r="297" spans="1:5" x14ac:dyDescent="0.25">
      <c r="A297" t="s">
        <v>472</v>
      </c>
      <c r="B297">
        <v>896047</v>
      </c>
      <c r="C297" t="s">
        <v>6</v>
      </c>
      <c r="D297" t="s">
        <v>4468</v>
      </c>
      <c r="E297" s="1">
        <v>2.8500000000000001E-2</v>
      </c>
    </row>
    <row r="298" spans="1:5" x14ac:dyDescent="0.25">
      <c r="A298" t="s">
        <v>473</v>
      </c>
      <c r="B298">
        <v>766464</v>
      </c>
      <c r="C298" t="s">
        <v>6</v>
      </c>
      <c r="D298" t="s">
        <v>4909</v>
      </c>
      <c r="E298" s="1">
        <v>-6.7000000000000002E-3</v>
      </c>
    </row>
    <row r="299" spans="1:5" x14ac:dyDescent="0.25">
      <c r="A299" t="s">
        <v>474</v>
      </c>
      <c r="B299">
        <v>789617</v>
      </c>
      <c r="C299" t="s">
        <v>6</v>
      </c>
      <c r="D299" t="s">
        <v>4910</v>
      </c>
      <c r="E299" s="1">
        <v>1.9E-3</v>
      </c>
    </row>
    <row r="300" spans="1:5" x14ac:dyDescent="0.25">
      <c r="A300" t="s">
        <v>475</v>
      </c>
      <c r="B300">
        <v>894190</v>
      </c>
      <c r="C300" t="s">
        <v>6</v>
      </c>
      <c r="D300" t="s">
        <v>476</v>
      </c>
      <c r="E300" s="1">
        <v>-3.8300000000000001E-2</v>
      </c>
    </row>
    <row r="301" spans="1:5" x14ac:dyDescent="0.25">
      <c r="A301" t="s">
        <v>477</v>
      </c>
      <c r="B301" t="s">
        <v>6</v>
      </c>
      <c r="C301" t="s">
        <v>6</v>
      </c>
      <c r="D301" t="s">
        <v>4911</v>
      </c>
      <c r="E301" s="1">
        <v>7.9600000000000004E-2</v>
      </c>
    </row>
    <row r="302" spans="1:5" x14ac:dyDescent="0.25">
      <c r="A302" t="s">
        <v>478</v>
      </c>
      <c r="B302" t="s">
        <v>479</v>
      </c>
      <c r="C302" t="s">
        <v>6</v>
      </c>
      <c r="D302" t="s">
        <v>4912</v>
      </c>
      <c r="E302" s="1">
        <v>-6.8999999999999999E-3</v>
      </c>
    </row>
    <row r="303" spans="1:5" x14ac:dyDescent="0.25">
      <c r="A303" t="s">
        <v>480</v>
      </c>
      <c r="B303">
        <v>924801</v>
      </c>
      <c r="C303" t="s">
        <v>6</v>
      </c>
      <c r="D303" t="s">
        <v>4913</v>
      </c>
      <c r="E303" s="1">
        <v>7.1999999999999998E-3</v>
      </c>
    </row>
    <row r="304" spans="1:5" x14ac:dyDescent="0.25">
      <c r="A304" t="s">
        <v>481</v>
      </c>
      <c r="B304" t="s">
        <v>6</v>
      </c>
      <c r="C304" t="s">
        <v>6</v>
      </c>
      <c r="D304" t="s">
        <v>4174</v>
      </c>
      <c r="E304" s="1">
        <v>-1.9800000000000002E-2</v>
      </c>
    </row>
    <row r="305" spans="1:5" x14ac:dyDescent="0.25">
      <c r="A305" t="s">
        <v>482</v>
      </c>
      <c r="B305" t="s">
        <v>483</v>
      </c>
      <c r="C305" t="s">
        <v>6</v>
      </c>
      <c r="D305" t="s">
        <v>4105</v>
      </c>
      <c r="E305" s="1">
        <v>2.8000000000000001E-2</v>
      </c>
    </row>
    <row r="306" spans="1:5" x14ac:dyDescent="0.25">
      <c r="A306" t="s">
        <v>484</v>
      </c>
      <c r="B306">
        <v>912621</v>
      </c>
      <c r="C306" t="s">
        <v>6</v>
      </c>
      <c r="D306" t="s">
        <v>4914</v>
      </c>
      <c r="E306" s="1">
        <v>-1.1900000000000001E-2</v>
      </c>
    </row>
    <row r="307" spans="1:5" x14ac:dyDescent="0.25">
      <c r="A307" t="s">
        <v>485</v>
      </c>
      <c r="B307" t="s">
        <v>486</v>
      </c>
      <c r="C307" t="s">
        <v>6</v>
      </c>
      <c r="D307" t="s">
        <v>4915</v>
      </c>
      <c r="E307" s="1">
        <v>1.9800000000000002E-2</v>
      </c>
    </row>
    <row r="308" spans="1:5" x14ac:dyDescent="0.25">
      <c r="A308" t="s">
        <v>487</v>
      </c>
      <c r="B308" t="s">
        <v>6</v>
      </c>
      <c r="C308" t="s">
        <v>6</v>
      </c>
      <c r="D308" t="s">
        <v>488</v>
      </c>
      <c r="E308" s="1">
        <v>0</v>
      </c>
    </row>
    <row r="309" spans="1:5" x14ac:dyDescent="0.25">
      <c r="A309" t="s">
        <v>489</v>
      </c>
      <c r="B309">
        <v>634349</v>
      </c>
      <c r="C309" t="s">
        <v>6</v>
      </c>
      <c r="D309" t="s">
        <v>490</v>
      </c>
      <c r="E309" s="1">
        <v>0</v>
      </c>
    </row>
    <row r="310" spans="1:5" x14ac:dyDescent="0.25">
      <c r="A310" t="s">
        <v>491</v>
      </c>
      <c r="B310" t="s">
        <v>6</v>
      </c>
      <c r="C310" t="s">
        <v>6</v>
      </c>
      <c r="D310" t="s">
        <v>4916</v>
      </c>
      <c r="E310" s="1">
        <v>8.3000000000000001E-3</v>
      </c>
    </row>
    <row r="311" spans="1:5" x14ac:dyDescent="0.25">
      <c r="A311" t="s">
        <v>492</v>
      </c>
      <c r="B311">
        <v>885344</v>
      </c>
      <c r="C311" t="s">
        <v>6</v>
      </c>
      <c r="D311" t="s">
        <v>4917</v>
      </c>
      <c r="E311" s="1">
        <v>4.5999999999999999E-3</v>
      </c>
    </row>
    <row r="312" spans="1:5" x14ac:dyDescent="0.25">
      <c r="A312" t="s">
        <v>493</v>
      </c>
      <c r="B312" t="s">
        <v>494</v>
      </c>
      <c r="C312" t="s">
        <v>6</v>
      </c>
      <c r="D312" t="s">
        <v>495</v>
      </c>
      <c r="E312" s="1">
        <v>0</v>
      </c>
    </row>
    <row r="313" spans="1:5" x14ac:dyDescent="0.25">
      <c r="A313" t="s">
        <v>496</v>
      </c>
      <c r="B313" t="s">
        <v>497</v>
      </c>
      <c r="C313" t="s">
        <v>6</v>
      </c>
      <c r="D313" t="s">
        <v>4175</v>
      </c>
      <c r="E313" s="1">
        <v>5.1999999999999998E-3</v>
      </c>
    </row>
    <row r="314" spans="1:5" x14ac:dyDescent="0.25">
      <c r="A314" t="s">
        <v>498</v>
      </c>
      <c r="B314" t="s">
        <v>499</v>
      </c>
      <c r="C314" t="s">
        <v>6</v>
      </c>
      <c r="D314" t="s">
        <v>4918</v>
      </c>
      <c r="E314" s="1">
        <v>-1.34E-2</v>
      </c>
    </row>
    <row r="315" spans="1:5" x14ac:dyDescent="0.25">
      <c r="A315" t="s">
        <v>500</v>
      </c>
      <c r="B315" t="s">
        <v>501</v>
      </c>
      <c r="C315" t="s">
        <v>6</v>
      </c>
      <c r="D315" t="s">
        <v>502</v>
      </c>
      <c r="E315" s="1">
        <v>2.0000000000000001E-4</v>
      </c>
    </row>
    <row r="316" spans="1:5" x14ac:dyDescent="0.25">
      <c r="A316" t="s">
        <v>503</v>
      </c>
      <c r="B316" t="s">
        <v>6</v>
      </c>
      <c r="C316" t="s">
        <v>6</v>
      </c>
      <c r="D316" t="s">
        <v>4919</v>
      </c>
      <c r="E316" s="1">
        <v>1.11E-2</v>
      </c>
    </row>
    <row r="317" spans="1:5" x14ac:dyDescent="0.25">
      <c r="A317" t="s">
        <v>504</v>
      </c>
      <c r="B317" t="s">
        <v>505</v>
      </c>
      <c r="C317" t="s">
        <v>6</v>
      </c>
      <c r="D317" t="s">
        <v>506</v>
      </c>
      <c r="E317" s="1">
        <v>1.4800000000000001E-2</v>
      </c>
    </row>
    <row r="318" spans="1:5" x14ac:dyDescent="0.25">
      <c r="A318" t="s">
        <v>507</v>
      </c>
      <c r="B318">
        <v>164550</v>
      </c>
      <c r="C318" t="s">
        <v>6</v>
      </c>
      <c r="D318" t="s">
        <v>667</v>
      </c>
      <c r="E318" s="1">
        <v>-2.3999999999999998E-3</v>
      </c>
    </row>
    <row r="319" spans="1:5" x14ac:dyDescent="0.25">
      <c r="A319" t="s">
        <v>508</v>
      </c>
      <c r="B319">
        <v>164551</v>
      </c>
      <c r="C319" t="s">
        <v>6</v>
      </c>
      <c r="D319" t="s">
        <v>4176</v>
      </c>
      <c r="E319" s="1">
        <v>-8.9999999999999998E-4</v>
      </c>
    </row>
    <row r="320" spans="1:5" x14ac:dyDescent="0.25">
      <c r="A320" t="s">
        <v>509</v>
      </c>
      <c r="B320">
        <v>164549</v>
      </c>
      <c r="C320" t="s">
        <v>6</v>
      </c>
      <c r="D320" t="s">
        <v>4177</v>
      </c>
      <c r="E320" s="1">
        <v>1.4E-3</v>
      </c>
    </row>
    <row r="321" spans="1:5" x14ac:dyDescent="0.25">
      <c r="A321" t="s">
        <v>510</v>
      </c>
      <c r="B321" t="s">
        <v>6</v>
      </c>
      <c r="C321" t="s">
        <v>6</v>
      </c>
      <c r="D321" t="s">
        <v>4920</v>
      </c>
      <c r="E321" s="1">
        <v>5.7999999999999996E-3</v>
      </c>
    </row>
    <row r="322" spans="1:5" x14ac:dyDescent="0.25">
      <c r="A322" t="s">
        <v>511</v>
      </c>
      <c r="B322" t="s">
        <v>512</v>
      </c>
      <c r="C322" t="s">
        <v>6</v>
      </c>
      <c r="D322" t="s">
        <v>4921</v>
      </c>
      <c r="E322" s="1">
        <v>1.2E-2</v>
      </c>
    </row>
    <row r="323" spans="1:5" x14ac:dyDescent="0.25">
      <c r="A323" t="s">
        <v>513</v>
      </c>
      <c r="B323" t="s">
        <v>514</v>
      </c>
      <c r="C323" t="s">
        <v>6</v>
      </c>
      <c r="D323" t="s">
        <v>4043</v>
      </c>
      <c r="E323" s="1">
        <v>-6.4999999999999997E-3</v>
      </c>
    </row>
    <row r="324" spans="1:5" x14ac:dyDescent="0.25">
      <c r="A324" t="s">
        <v>515</v>
      </c>
      <c r="B324" t="s">
        <v>6</v>
      </c>
      <c r="C324" t="s">
        <v>6</v>
      </c>
      <c r="D324" t="s">
        <v>516</v>
      </c>
      <c r="E324" s="1">
        <v>-2.6599999999999999E-2</v>
      </c>
    </row>
    <row r="325" spans="1:5" x14ac:dyDescent="0.25">
      <c r="A325" t="s">
        <v>517</v>
      </c>
      <c r="B325" t="s">
        <v>518</v>
      </c>
      <c r="C325" t="s">
        <v>6</v>
      </c>
      <c r="D325" t="s">
        <v>519</v>
      </c>
      <c r="E325" s="1">
        <v>0</v>
      </c>
    </row>
    <row r="326" spans="1:5" x14ac:dyDescent="0.25">
      <c r="A326" t="s">
        <v>520</v>
      </c>
      <c r="B326" t="s">
        <v>521</v>
      </c>
      <c r="C326" t="s">
        <v>6</v>
      </c>
      <c r="D326" t="s">
        <v>4178</v>
      </c>
      <c r="E326" s="1">
        <v>4.5999999999999999E-3</v>
      </c>
    </row>
    <row r="327" spans="1:5" x14ac:dyDescent="0.25">
      <c r="A327" t="s">
        <v>522</v>
      </c>
      <c r="B327" t="s">
        <v>523</v>
      </c>
      <c r="C327" t="s">
        <v>6</v>
      </c>
      <c r="D327" t="s">
        <v>4922</v>
      </c>
      <c r="E327" s="1">
        <v>1.0999999999999999E-2</v>
      </c>
    </row>
    <row r="328" spans="1:5" x14ac:dyDescent="0.25">
      <c r="A328" t="s">
        <v>524</v>
      </c>
      <c r="B328" t="s">
        <v>525</v>
      </c>
      <c r="C328" t="s">
        <v>6</v>
      </c>
      <c r="D328" t="s">
        <v>1354</v>
      </c>
      <c r="E328" s="1">
        <v>-9.5999999999999992E-3</v>
      </c>
    </row>
    <row r="329" spans="1:5" x14ac:dyDescent="0.25">
      <c r="A329" t="s">
        <v>524</v>
      </c>
      <c r="B329" t="s">
        <v>526</v>
      </c>
      <c r="C329" t="s">
        <v>6</v>
      </c>
      <c r="D329" t="s">
        <v>4034</v>
      </c>
      <c r="E329" s="1">
        <v>-4.6199999999999998E-2</v>
      </c>
    </row>
    <row r="330" spans="1:5" x14ac:dyDescent="0.25">
      <c r="A330" t="s">
        <v>527</v>
      </c>
      <c r="B330" t="s">
        <v>6</v>
      </c>
      <c r="C330" t="s">
        <v>6</v>
      </c>
      <c r="D330" t="s">
        <v>4923</v>
      </c>
      <c r="E330" s="1">
        <v>2.4400000000000002E-2</v>
      </c>
    </row>
    <row r="331" spans="1:5" x14ac:dyDescent="0.25">
      <c r="A331" t="s">
        <v>528</v>
      </c>
      <c r="B331">
        <v>121099</v>
      </c>
      <c r="C331" t="s">
        <v>6</v>
      </c>
      <c r="D331" t="s">
        <v>529</v>
      </c>
      <c r="E331" s="1">
        <v>0</v>
      </c>
    </row>
    <row r="332" spans="1:5" x14ac:dyDescent="0.25">
      <c r="A332" t="s">
        <v>530</v>
      </c>
      <c r="B332" t="s">
        <v>531</v>
      </c>
      <c r="C332" t="s">
        <v>6</v>
      </c>
      <c r="D332" t="s">
        <v>4924</v>
      </c>
      <c r="E332" s="1">
        <v>1.7299999999999999E-2</v>
      </c>
    </row>
    <row r="333" spans="1:5" x14ac:dyDescent="0.25">
      <c r="A333" t="s">
        <v>532</v>
      </c>
      <c r="B333" t="s">
        <v>6</v>
      </c>
      <c r="C333" t="s">
        <v>6</v>
      </c>
      <c r="D333" t="s">
        <v>4925</v>
      </c>
      <c r="E333" s="1">
        <v>8.8999999999999999E-3</v>
      </c>
    </row>
    <row r="334" spans="1:5" x14ac:dyDescent="0.25">
      <c r="A334" t="s">
        <v>533</v>
      </c>
      <c r="B334" t="s">
        <v>6</v>
      </c>
      <c r="C334" t="s">
        <v>6</v>
      </c>
      <c r="D334" t="s">
        <v>4179</v>
      </c>
      <c r="E334" s="1">
        <v>1.5299999999999999E-2</v>
      </c>
    </row>
    <row r="335" spans="1:5" x14ac:dyDescent="0.25">
      <c r="A335" t="s">
        <v>534</v>
      </c>
      <c r="B335">
        <v>923203</v>
      </c>
      <c r="C335" t="s">
        <v>6</v>
      </c>
      <c r="D335" t="s">
        <v>4180</v>
      </c>
      <c r="E335" s="1">
        <v>4.7999999999999996E-3</v>
      </c>
    </row>
    <row r="336" spans="1:5" x14ac:dyDescent="0.25">
      <c r="A336" t="s">
        <v>535</v>
      </c>
      <c r="B336">
        <v>883042</v>
      </c>
      <c r="C336" t="s">
        <v>6</v>
      </c>
      <c r="D336" t="s">
        <v>4181</v>
      </c>
      <c r="E336" s="1">
        <v>0</v>
      </c>
    </row>
    <row r="337" spans="1:5" x14ac:dyDescent="0.25">
      <c r="A337" t="s">
        <v>536</v>
      </c>
      <c r="B337" t="s">
        <v>6</v>
      </c>
      <c r="C337" t="s">
        <v>6</v>
      </c>
      <c r="D337" t="s">
        <v>4182</v>
      </c>
      <c r="E337" s="1">
        <v>-8.3000000000000001E-3</v>
      </c>
    </row>
    <row r="338" spans="1:5" x14ac:dyDescent="0.25">
      <c r="A338" t="s">
        <v>537</v>
      </c>
      <c r="B338">
        <v>914000</v>
      </c>
      <c r="C338" t="s">
        <v>6</v>
      </c>
      <c r="D338" t="s">
        <v>4926</v>
      </c>
      <c r="E338" s="1">
        <v>-1.09E-2</v>
      </c>
    </row>
    <row r="339" spans="1:5" x14ac:dyDescent="0.25">
      <c r="A339" t="s">
        <v>538</v>
      </c>
      <c r="B339" t="s">
        <v>6</v>
      </c>
      <c r="C339" t="s">
        <v>6</v>
      </c>
      <c r="D339" t="s">
        <v>539</v>
      </c>
      <c r="E339" s="1">
        <v>0</v>
      </c>
    </row>
    <row r="340" spans="1:5" x14ac:dyDescent="0.25">
      <c r="A340" t="s">
        <v>540</v>
      </c>
      <c r="B340">
        <v>924513</v>
      </c>
      <c r="C340" t="s">
        <v>6</v>
      </c>
      <c r="D340" t="s">
        <v>4183</v>
      </c>
      <c r="E340" s="1">
        <v>0</v>
      </c>
    </row>
    <row r="341" spans="1:5" x14ac:dyDescent="0.25">
      <c r="A341" t="s">
        <v>541</v>
      </c>
      <c r="B341">
        <v>919081</v>
      </c>
      <c r="C341" t="s">
        <v>6</v>
      </c>
      <c r="D341" t="s">
        <v>4927</v>
      </c>
      <c r="E341" s="1">
        <v>7.7000000000000002E-3</v>
      </c>
    </row>
    <row r="342" spans="1:5" x14ac:dyDescent="0.25">
      <c r="A342" t="s">
        <v>542</v>
      </c>
      <c r="B342" t="s">
        <v>543</v>
      </c>
      <c r="C342" t="s">
        <v>6</v>
      </c>
      <c r="D342" t="s">
        <v>544</v>
      </c>
      <c r="E342" s="1">
        <v>0</v>
      </c>
    </row>
    <row r="343" spans="1:5" x14ac:dyDescent="0.25">
      <c r="A343" t="s">
        <v>545</v>
      </c>
      <c r="B343" t="s">
        <v>546</v>
      </c>
      <c r="C343" t="s">
        <v>6</v>
      </c>
      <c r="D343" t="s">
        <v>4928</v>
      </c>
      <c r="E343" s="1">
        <v>4.1000000000000003E-3</v>
      </c>
    </row>
    <row r="344" spans="1:5" x14ac:dyDescent="0.25">
      <c r="A344" t="s">
        <v>547</v>
      </c>
      <c r="B344" t="s">
        <v>548</v>
      </c>
      <c r="C344" t="s">
        <v>6</v>
      </c>
      <c r="D344" t="s">
        <v>549</v>
      </c>
      <c r="E344" s="1">
        <v>0</v>
      </c>
    </row>
    <row r="345" spans="1:5" x14ac:dyDescent="0.25">
      <c r="A345" t="s">
        <v>550</v>
      </c>
      <c r="B345" t="s">
        <v>6</v>
      </c>
      <c r="C345" t="s">
        <v>6</v>
      </c>
      <c r="D345" t="s">
        <v>551</v>
      </c>
      <c r="E345" s="1">
        <v>0</v>
      </c>
    </row>
    <row r="346" spans="1:5" x14ac:dyDescent="0.25">
      <c r="A346" t="s">
        <v>552</v>
      </c>
      <c r="B346" t="s">
        <v>553</v>
      </c>
      <c r="C346" t="s">
        <v>6</v>
      </c>
      <c r="D346" t="s">
        <v>3995</v>
      </c>
      <c r="E346" s="1">
        <v>8.3999999999999995E-3</v>
      </c>
    </row>
    <row r="347" spans="1:5" x14ac:dyDescent="0.25">
      <c r="A347" t="s">
        <v>554</v>
      </c>
      <c r="B347" t="s">
        <v>555</v>
      </c>
      <c r="C347" t="s">
        <v>6</v>
      </c>
      <c r="D347" t="s">
        <v>556</v>
      </c>
      <c r="E347" s="1">
        <v>1.95E-2</v>
      </c>
    </row>
    <row r="348" spans="1:5" x14ac:dyDescent="0.25">
      <c r="A348" t="s">
        <v>557</v>
      </c>
      <c r="B348">
        <v>873601</v>
      </c>
      <c r="C348" t="s">
        <v>6</v>
      </c>
      <c r="D348" t="s">
        <v>435</v>
      </c>
      <c r="E348" s="1">
        <v>-4.6399999999999997E-2</v>
      </c>
    </row>
    <row r="349" spans="1:5" x14ac:dyDescent="0.25">
      <c r="A349" t="s">
        <v>558</v>
      </c>
      <c r="B349" t="s">
        <v>559</v>
      </c>
      <c r="C349" t="s">
        <v>6</v>
      </c>
      <c r="D349" t="s">
        <v>4929</v>
      </c>
      <c r="E349" s="1">
        <v>5.1999999999999998E-3</v>
      </c>
    </row>
    <row r="350" spans="1:5" x14ac:dyDescent="0.25">
      <c r="A350" t="s">
        <v>560</v>
      </c>
      <c r="B350" t="s">
        <v>561</v>
      </c>
      <c r="C350" t="s">
        <v>6</v>
      </c>
      <c r="D350" t="s">
        <v>562</v>
      </c>
      <c r="E350" s="1">
        <v>-3.5000000000000001E-3</v>
      </c>
    </row>
    <row r="351" spans="1:5" x14ac:dyDescent="0.25">
      <c r="A351" t="s">
        <v>563</v>
      </c>
      <c r="B351" t="s">
        <v>564</v>
      </c>
      <c r="C351" t="s">
        <v>6</v>
      </c>
      <c r="D351" t="s">
        <v>4930</v>
      </c>
      <c r="E351" s="1">
        <v>-4.1399999999999999E-2</v>
      </c>
    </row>
    <row r="352" spans="1:5" x14ac:dyDescent="0.25">
      <c r="A352" t="s">
        <v>565</v>
      </c>
      <c r="B352" t="s">
        <v>6</v>
      </c>
      <c r="C352" t="s">
        <v>6</v>
      </c>
      <c r="D352" t="s">
        <v>6</v>
      </c>
      <c r="E352" t="s">
        <v>6</v>
      </c>
    </row>
    <row r="353" spans="1:5" x14ac:dyDescent="0.25">
      <c r="A353" t="s">
        <v>566</v>
      </c>
      <c r="B353" t="s">
        <v>567</v>
      </c>
      <c r="C353" t="s">
        <v>6</v>
      </c>
      <c r="D353" t="s">
        <v>4931</v>
      </c>
      <c r="E353" s="1">
        <v>6.1000000000000004E-3</v>
      </c>
    </row>
    <row r="354" spans="1:5" x14ac:dyDescent="0.25">
      <c r="A354" t="s">
        <v>568</v>
      </c>
      <c r="B354">
        <v>661726</v>
      </c>
      <c r="C354" t="s">
        <v>6</v>
      </c>
      <c r="D354" t="s">
        <v>1718</v>
      </c>
      <c r="E354" s="1">
        <v>1.09E-2</v>
      </c>
    </row>
    <row r="355" spans="1:5" x14ac:dyDescent="0.25">
      <c r="A355" t="s">
        <v>569</v>
      </c>
      <c r="B355">
        <v>257275</v>
      </c>
      <c r="C355" t="s">
        <v>6</v>
      </c>
      <c r="D355" t="s">
        <v>4932</v>
      </c>
      <c r="E355" s="1">
        <v>4.1999999999999997E-3</v>
      </c>
    </row>
    <row r="356" spans="1:5" x14ac:dyDescent="0.25">
      <c r="A356" t="s">
        <v>570</v>
      </c>
      <c r="B356">
        <v>813534</v>
      </c>
      <c r="C356" t="s">
        <v>6</v>
      </c>
      <c r="D356" t="s">
        <v>4933</v>
      </c>
      <c r="E356" s="1">
        <v>9.1999999999999998E-3</v>
      </c>
    </row>
    <row r="357" spans="1:5" x14ac:dyDescent="0.25">
      <c r="A357" t="s">
        <v>571</v>
      </c>
      <c r="B357">
        <v>923210</v>
      </c>
      <c r="C357" t="s">
        <v>6</v>
      </c>
      <c r="D357" t="s">
        <v>4184</v>
      </c>
      <c r="E357" s="1">
        <v>1.0699999999999999E-2</v>
      </c>
    </row>
    <row r="358" spans="1:5" x14ac:dyDescent="0.25">
      <c r="A358" t="s">
        <v>572</v>
      </c>
      <c r="B358" t="s">
        <v>6</v>
      </c>
      <c r="C358" t="s">
        <v>6</v>
      </c>
      <c r="D358" t="s">
        <v>4185</v>
      </c>
      <c r="E358" s="1">
        <v>1.7100000000000001E-2</v>
      </c>
    </row>
    <row r="359" spans="1:5" x14ac:dyDescent="0.25">
      <c r="A359" t="s">
        <v>573</v>
      </c>
      <c r="B359" t="s">
        <v>574</v>
      </c>
      <c r="C359" t="s">
        <v>6</v>
      </c>
      <c r="D359" t="s">
        <v>3914</v>
      </c>
      <c r="E359" s="1">
        <v>1.9199999999999998E-2</v>
      </c>
    </row>
    <row r="360" spans="1:5" x14ac:dyDescent="0.25">
      <c r="A360" t="s">
        <v>575</v>
      </c>
      <c r="B360">
        <v>590096</v>
      </c>
      <c r="C360" t="s">
        <v>6</v>
      </c>
      <c r="D360" t="s">
        <v>576</v>
      </c>
      <c r="E360" s="1">
        <v>-1.8E-3</v>
      </c>
    </row>
    <row r="361" spans="1:5" x14ac:dyDescent="0.25">
      <c r="A361" t="s">
        <v>577</v>
      </c>
      <c r="B361" t="s">
        <v>6</v>
      </c>
      <c r="C361" t="s">
        <v>6</v>
      </c>
      <c r="D361" t="s">
        <v>4934</v>
      </c>
      <c r="E361" s="1">
        <v>7.1999999999999998E-3</v>
      </c>
    </row>
    <row r="362" spans="1:5" x14ac:dyDescent="0.25">
      <c r="A362" t="s">
        <v>578</v>
      </c>
      <c r="B362">
        <v>157793</v>
      </c>
      <c r="C362" t="s">
        <v>6</v>
      </c>
      <c r="D362" t="s">
        <v>4935</v>
      </c>
      <c r="E362" s="1">
        <v>4.5999999999999999E-3</v>
      </c>
    </row>
    <row r="363" spans="1:5" x14ac:dyDescent="0.25">
      <c r="A363" t="s">
        <v>579</v>
      </c>
      <c r="B363">
        <v>924165</v>
      </c>
      <c r="C363" t="s">
        <v>6</v>
      </c>
      <c r="D363" t="s">
        <v>4186</v>
      </c>
      <c r="E363" s="1">
        <v>1.3100000000000001E-2</v>
      </c>
    </row>
    <row r="364" spans="1:5" x14ac:dyDescent="0.25">
      <c r="A364" t="s">
        <v>580</v>
      </c>
      <c r="B364" t="s">
        <v>581</v>
      </c>
      <c r="C364" t="s">
        <v>6</v>
      </c>
      <c r="D364" t="s">
        <v>4936</v>
      </c>
      <c r="E364" s="1">
        <v>6.7999999999999996E-3</v>
      </c>
    </row>
    <row r="365" spans="1:5" x14ac:dyDescent="0.25">
      <c r="A365" t="s">
        <v>582</v>
      </c>
      <c r="B365" t="s">
        <v>583</v>
      </c>
      <c r="C365">
        <v>1</v>
      </c>
      <c r="D365" t="s">
        <v>4937</v>
      </c>
      <c r="E365" s="1">
        <v>2.0000000000000001E-4</v>
      </c>
    </row>
    <row r="366" spans="1:5" x14ac:dyDescent="0.25">
      <c r="A366" t="s">
        <v>584</v>
      </c>
      <c r="B366">
        <v>936382</v>
      </c>
      <c r="C366" t="s">
        <v>6</v>
      </c>
      <c r="D366" t="s">
        <v>4938</v>
      </c>
      <c r="E366" s="1">
        <v>4.3E-3</v>
      </c>
    </row>
    <row r="367" spans="1:5" x14ac:dyDescent="0.25">
      <c r="A367" t="s">
        <v>585</v>
      </c>
      <c r="B367">
        <v>873567</v>
      </c>
      <c r="C367" t="s">
        <v>6</v>
      </c>
      <c r="D367" t="s">
        <v>4939</v>
      </c>
      <c r="E367" s="1">
        <v>5.4999999999999997E-3</v>
      </c>
    </row>
    <row r="368" spans="1:5" x14ac:dyDescent="0.25">
      <c r="A368" t="s">
        <v>586</v>
      </c>
      <c r="B368" t="s">
        <v>587</v>
      </c>
      <c r="C368" t="s">
        <v>6</v>
      </c>
      <c r="D368" t="s">
        <v>4187</v>
      </c>
      <c r="E368" s="1">
        <v>3.8E-3</v>
      </c>
    </row>
    <row r="369" spans="1:5" x14ac:dyDescent="0.25">
      <c r="A369" t="s">
        <v>588</v>
      </c>
      <c r="B369" t="s">
        <v>6</v>
      </c>
      <c r="C369" t="s">
        <v>6</v>
      </c>
      <c r="D369" t="s">
        <v>4940</v>
      </c>
      <c r="E369" s="1">
        <v>-4.7999999999999996E-3</v>
      </c>
    </row>
    <row r="370" spans="1:5" x14ac:dyDescent="0.25">
      <c r="A370" t="s">
        <v>589</v>
      </c>
      <c r="B370" t="s">
        <v>590</v>
      </c>
      <c r="C370" t="s">
        <v>6</v>
      </c>
      <c r="D370" t="s">
        <v>4941</v>
      </c>
      <c r="E370" s="1">
        <v>6.1000000000000004E-3</v>
      </c>
    </row>
    <row r="371" spans="1:5" x14ac:dyDescent="0.25">
      <c r="A371" t="s">
        <v>591</v>
      </c>
      <c r="B371" t="s">
        <v>592</v>
      </c>
      <c r="C371" t="s">
        <v>6</v>
      </c>
      <c r="D371" t="s">
        <v>4942</v>
      </c>
      <c r="E371" s="1">
        <v>0</v>
      </c>
    </row>
    <row r="372" spans="1:5" x14ac:dyDescent="0.25">
      <c r="A372" t="s">
        <v>593</v>
      </c>
      <c r="B372">
        <v>907664</v>
      </c>
      <c r="C372" t="s">
        <v>6</v>
      </c>
      <c r="D372" t="s">
        <v>4736</v>
      </c>
      <c r="E372" s="1">
        <v>1.03E-2</v>
      </c>
    </row>
    <row r="373" spans="1:5" x14ac:dyDescent="0.25">
      <c r="A373" t="s">
        <v>594</v>
      </c>
      <c r="B373" t="s">
        <v>595</v>
      </c>
      <c r="C373" t="s">
        <v>6</v>
      </c>
      <c r="D373" t="s">
        <v>596</v>
      </c>
      <c r="E373" s="1">
        <v>0</v>
      </c>
    </row>
    <row r="374" spans="1:5" x14ac:dyDescent="0.25">
      <c r="A374" t="s">
        <v>597</v>
      </c>
      <c r="B374" t="s">
        <v>598</v>
      </c>
      <c r="C374" t="s">
        <v>6</v>
      </c>
      <c r="D374" t="s">
        <v>408</v>
      </c>
      <c r="E374" s="1">
        <v>-9.1999999999999998E-3</v>
      </c>
    </row>
    <row r="375" spans="1:5" x14ac:dyDescent="0.25">
      <c r="A375" t="s">
        <v>599</v>
      </c>
      <c r="B375">
        <v>813984</v>
      </c>
      <c r="C375" t="s">
        <v>6</v>
      </c>
      <c r="D375" t="s">
        <v>4188</v>
      </c>
      <c r="E375" s="1">
        <v>-8.0000000000000004E-4</v>
      </c>
    </row>
    <row r="376" spans="1:5" x14ac:dyDescent="0.25">
      <c r="A376" t="s">
        <v>600</v>
      </c>
      <c r="B376" t="s">
        <v>601</v>
      </c>
      <c r="C376" t="s">
        <v>6</v>
      </c>
      <c r="D376" t="s">
        <v>3921</v>
      </c>
      <c r="E376" s="1">
        <v>-6.3E-3</v>
      </c>
    </row>
    <row r="377" spans="1:5" x14ac:dyDescent="0.25">
      <c r="A377" t="s">
        <v>602</v>
      </c>
      <c r="B377" t="s">
        <v>603</v>
      </c>
      <c r="C377" t="s">
        <v>6</v>
      </c>
      <c r="D377" t="s">
        <v>4038</v>
      </c>
      <c r="E377" s="1">
        <v>2.2000000000000001E-3</v>
      </c>
    </row>
    <row r="378" spans="1:5" x14ac:dyDescent="0.25">
      <c r="A378" t="s">
        <v>604</v>
      </c>
      <c r="B378" t="s">
        <v>605</v>
      </c>
      <c r="C378" t="s">
        <v>6</v>
      </c>
      <c r="D378" t="s">
        <v>408</v>
      </c>
      <c r="E378" s="1">
        <v>-4.5999999999999999E-3</v>
      </c>
    </row>
    <row r="379" spans="1:5" x14ac:dyDescent="0.25">
      <c r="A379" t="s">
        <v>606</v>
      </c>
      <c r="B379" t="s">
        <v>607</v>
      </c>
      <c r="C379" t="s">
        <v>6</v>
      </c>
      <c r="D379" t="s">
        <v>4943</v>
      </c>
      <c r="E379" s="1">
        <v>2.5000000000000001E-3</v>
      </c>
    </row>
    <row r="380" spans="1:5" x14ac:dyDescent="0.25">
      <c r="A380" t="s">
        <v>608</v>
      </c>
      <c r="B380" t="s">
        <v>6</v>
      </c>
      <c r="C380" t="s">
        <v>6</v>
      </c>
      <c r="D380" t="s">
        <v>4944</v>
      </c>
      <c r="E380" s="1">
        <v>1.35E-2</v>
      </c>
    </row>
    <row r="381" spans="1:5" x14ac:dyDescent="0.25">
      <c r="A381" t="s">
        <v>609</v>
      </c>
      <c r="B381">
        <v>873001</v>
      </c>
      <c r="C381" t="s">
        <v>6</v>
      </c>
      <c r="D381" t="s">
        <v>610</v>
      </c>
      <c r="E381" s="1">
        <v>0</v>
      </c>
    </row>
    <row r="382" spans="1:5" x14ac:dyDescent="0.25">
      <c r="A382" t="s">
        <v>611</v>
      </c>
      <c r="B382" t="s">
        <v>612</v>
      </c>
      <c r="C382" t="s">
        <v>6</v>
      </c>
      <c r="D382" t="s">
        <v>4945</v>
      </c>
      <c r="E382" s="1">
        <v>1.6E-2</v>
      </c>
    </row>
    <row r="383" spans="1:5" x14ac:dyDescent="0.25">
      <c r="A383" t="s">
        <v>613</v>
      </c>
      <c r="B383">
        <v>726132</v>
      </c>
      <c r="C383" t="s">
        <v>6</v>
      </c>
      <c r="D383" t="s">
        <v>614</v>
      </c>
      <c r="E383" s="1">
        <v>-6.9999999999999999E-4</v>
      </c>
    </row>
    <row r="384" spans="1:5" x14ac:dyDescent="0.25">
      <c r="A384" t="s">
        <v>615</v>
      </c>
      <c r="B384" t="s">
        <v>616</v>
      </c>
      <c r="C384" t="s">
        <v>6</v>
      </c>
      <c r="D384" t="s">
        <v>4946</v>
      </c>
      <c r="E384" s="1">
        <v>-2.2200000000000001E-2</v>
      </c>
    </row>
    <row r="385" spans="1:5" x14ac:dyDescent="0.25">
      <c r="A385" t="s">
        <v>617</v>
      </c>
      <c r="B385" t="s">
        <v>618</v>
      </c>
      <c r="C385" t="s">
        <v>6</v>
      </c>
      <c r="D385" t="s">
        <v>4189</v>
      </c>
      <c r="E385" s="1">
        <v>-1.8800000000000001E-2</v>
      </c>
    </row>
    <row r="386" spans="1:5" x14ac:dyDescent="0.25">
      <c r="A386" t="s">
        <v>619</v>
      </c>
      <c r="B386" t="s">
        <v>6</v>
      </c>
      <c r="C386" t="s">
        <v>6</v>
      </c>
      <c r="D386" t="s">
        <v>620</v>
      </c>
      <c r="E386" s="1">
        <v>0</v>
      </c>
    </row>
    <row r="387" spans="1:5" x14ac:dyDescent="0.25">
      <c r="A387" t="s">
        <v>619</v>
      </c>
      <c r="B387" t="s">
        <v>6</v>
      </c>
      <c r="C387" t="s">
        <v>6</v>
      </c>
      <c r="D387" t="s">
        <v>621</v>
      </c>
      <c r="E387" s="1">
        <v>0</v>
      </c>
    </row>
    <row r="388" spans="1:5" x14ac:dyDescent="0.25">
      <c r="A388" t="s">
        <v>622</v>
      </c>
      <c r="B388">
        <v>930042</v>
      </c>
      <c r="C388" t="s">
        <v>6</v>
      </c>
      <c r="D388" t="s">
        <v>4095</v>
      </c>
      <c r="E388" s="1">
        <v>1.2E-2</v>
      </c>
    </row>
    <row r="389" spans="1:5" x14ac:dyDescent="0.25">
      <c r="A389" t="s">
        <v>623</v>
      </c>
      <c r="B389" t="s">
        <v>624</v>
      </c>
      <c r="C389" t="s">
        <v>6</v>
      </c>
      <c r="D389" t="s">
        <v>4947</v>
      </c>
      <c r="E389" s="1">
        <v>1.2200000000000001E-2</v>
      </c>
    </row>
    <row r="390" spans="1:5" x14ac:dyDescent="0.25">
      <c r="A390" t="s">
        <v>625</v>
      </c>
      <c r="B390" t="s">
        <v>626</v>
      </c>
      <c r="C390" t="s">
        <v>6</v>
      </c>
      <c r="D390" t="s">
        <v>4948</v>
      </c>
      <c r="E390" s="1">
        <v>-3.3999999999999998E-3</v>
      </c>
    </row>
    <row r="391" spans="1:5" x14ac:dyDescent="0.25">
      <c r="A391" t="s">
        <v>627</v>
      </c>
      <c r="B391" t="s">
        <v>628</v>
      </c>
      <c r="C391" t="s">
        <v>6</v>
      </c>
      <c r="D391" t="s">
        <v>4949</v>
      </c>
      <c r="E391" s="1">
        <v>2.2599999999999999E-2</v>
      </c>
    </row>
    <row r="392" spans="1:5" x14ac:dyDescent="0.25">
      <c r="A392" t="s">
        <v>629</v>
      </c>
      <c r="B392">
        <v>938039</v>
      </c>
      <c r="C392" t="s">
        <v>6</v>
      </c>
      <c r="D392" t="s">
        <v>3991</v>
      </c>
      <c r="E392" s="1">
        <v>3.7400000000000003E-2</v>
      </c>
    </row>
    <row r="393" spans="1:5" x14ac:dyDescent="0.25">
      <c r="A393" t="s">
        <v>630</v>
      </c>
      <c r="B393" t="s">
        <v>631</v>
      </c>
      <c r="C393" t="s">
        <v>6</v>
      </c>
      <c r="D393" t="s">
        <v>632</v>
      </c>
      <c r="E393" s="1">
        <v>0</v>
      </c>
    </row>
    <row r="394" spans="1:5" x14ac:dyDescent="0.25">
      <c r="A394" t="s">
        <v>633</v>
      </c>
      <c r="B394" t="s">
        <v>634</v>
      </c>
      <c r="C394" t="s">
        <v>6</v>
      </c>
      <c r="D394" t="s">
        <v>4950</v>
      </c>
      <c r="E394" s="1">
        <v>3.7000000000000002E-3</v>
      </c>
    </row>
    <row r="395" spans="1:5" x14ac:dyDescent="0.25">
      <c r="A395" t="s">
        <v>635</v>
      </c>
      <c r="B395" t="s">
        <v>636</v>
      </c>
      <c r="C395" t="s">
        <v>6</v>
      </c>
      <c r="D395" t="s">
        <v>637</v>
      </c>
      <c r="E395" s="1">
        <v>0</v>
      </c>
    </row>
    <row r="396" spans="1:5" x14ac:dyDescent="0.25">
      <c r="A396" t="s">
        <v>638</v>
      </c>
      <c r="B396">
        <v>923192</v>
      </c>
      <c r="C396" t="s">
        <v>6</v>
      </c>
      <c r="D396" t="s">
        <v>4191</v>
      </c>
      <c r="E396" s="1">
        <v>4.0000000000000001E-3</v>
      </c>
    </row>
    <row r="397" spans="1:5" x14ac:dyDescent="0.25">
      <c r="A397" t="s">
        <v>639</v>
      </c>
      <c r="B397" t="s">
        <v>640</v>
      </c>
      <c r="C397" t="s">
        <v>6</v>
      </c>
      <c r="D397" s="2">
        <v>2.5950000000000002</v>
      </c>
      <c r="E397" s="1">
        <v>3.39E-2</v>
      </c>
    </row>
    <row r="398" spans="1:5" x14ac:dyDescent="0.25">
      <c r="A398" t="s">
        <v>641</v>
      </c>
      <c r="B398">
        <v>923189</v>
      </c>
      <c r="C398" t="s">
        <v>6</v>
      </c>
      <c r="D398" t="s">
        <v>4192</v>
      </c>
      <c r="E398" s="1">
        <v>-5.4999999999999997E-3</v>
      </c>
    </row>
    <row r="399" spans="1:5" x14ac:dyDescent="0.25">
      <c r="A399" t="s">
        <v>642</v>
      </c>
      <c r="B399" t="s">
        <v>643</v>
      </c>
      <c r="C399" t="s">
        <v>6</v>
      </c>
      <c r="D399" t="s">
        <v>3134</v>
      </c>
      <c r="E399" s="1">
        <v>1.2999999999999999E-2</v>
      </c>
    </row>
    <row r="400" spans="1:5" x14ac:dyDescent="0.25">
      <c r="A400" t="s">
        <v>644</v>
      </c>
      <c r="B400" t="s">
        <v>645</v>
      </c>
      <c r="C400" t="s">
        <v>6</v>
      </c>
      <c r="D400" t="s">
        <v>3056</v>
      </c>
      <c r="E400" s="1">
        <v>9.2999999999999992E-3</v>
      </c>
    </row>
    <row r="401" spans="1:5" x14ac:dyDescent="0.25">
      <c r="A401" t="s">
        <v>646</v>
      </c>
      <c r="B401" t="s">
        <v>6</v>
      </c>
      <c r="C401" t="s">
        <v>6</v>
      </c>
      <c r="D401" t="s">
        <v>4951</v>
      </c>
      <c r="E401" s="1">
        <v>5.1700000000000003E-2</v>
      </c>
    </row>
    <row r="402" spans="1:5" x14ac:dyDescent="0.25">
      <c r="A402" t="s">
        <v>647</v>
      </c>
      <c r="B402" t="s">
        <v>648</v>
      </c>
      <c r="C402" t="s">
        <v>6</v>
      </c>
      <c r="D402" t="s">
        <v>4952</v>
      </c>
      <c r="E402" s="1">
        <v>1.52E-2</v>
      </c>
    </row>
    <row r="403" spans="1:5" x14ac:dyDescent="0.25">
      <c r="A403" t="s">
        <v>649</v>
      </c>
      <c r="B403" t="s">
        <v>650</v>
      </c>
      <c r="C403" t="s">
        <v>6</v>
      </c>
      <c r="D403" t="s">
        <v>4953</v>
      </c>
      <c r="E403" s="1">
        <v>-3.4799999999999998E-2</v>
      </c>
    </row>
    <row r="404" spans="1:5" x14ac:dyDescent="0.25">
      <c r="A404" t="s">
        <v>651</v>
      </c>
      <c r="B404" t="s">
        <v>652</v>
      </c>
      <c r="C404" t="s">
        <v>6</v>
      </c>
      <c r="D404" t="s">
        <v>653</v>
      </c>
      <c r="E404" s="1">
        <v>0</v>
      </c>
    </row>
    <row r="405" spans="1:5" x14ac:dyDescent="0.25">
      <c r="A405" t="s">
        <v>654</v>
      </c>
      <c r="B405">
        <v>924516</v>
      </c>
      <c r="C405" t="s">
        <v>6</v>
      </c>
      <c r="D405" t="s">
        <v>655</v>
      </c>
      <c r="E405" s="1">
        <v>0</v>
      </c>
    </row>
    <row r="406" spans="1:5" x14ac:dyDescent="0.25">
      <c r="A406" t="s">
        <v>656</v>
      </c>
      <c r="B406" t="s">
        <v>657</v>
      </c>
      <c r="C406" t="s">
        <v>6</v>
      </c>
      <c r="D406" t="s">
        <v>658</v>
      </c>
      <c r="E406" s="1">
        <v>-2.01E-2</v>
      </c>
    </row>
    <row r="407" spans="1:5" x14ac:dyDescent="0.25">
      <c r="A407" t="s">
        <v>659</v>
      </c>
      <c r="B407" t="s">
        <v>6</v>
      </c>
      <c r="C407" t="s">
        <v>6</v>
      </c>
      <c r="D407" t="s">
        <v>4954</v>
      </c>
      <c r="E407" s="1">
        <v>2.76E-2</v>
      </c>
    </row>
    <row r="408" spans="1:5" x14ac:dyDescent="0.25">
      <c r="A408" t="s">
        <v>660</v>
      </c>
      <c r="B408" t="s">
        <v>6</v>
      </c>
      <c r="C408" t="s">
        <v>6</v>
      </c>
      <c r="D408" t="s">
        <v>4955</v>
      </c>
      <c r="E408" s="1">
        <v>1.29E-2</v>
      </c>
    </row>
    <row r="409" spans="1:5" x14ac:dyDescent="0.25">
      <c r="A409" t="s">
        <v>661</v>
      </c>
      <c r="B409">
        <v>912062</v>
      </c>
      <c r="C409" t="s">
        <v>6</v>
      </c>
      <c r="D409" t="s">
        <v>4956</v>
      </c>
      <c r="E409" s="1">
        <v>1.04E-2</v>
      </c>
    </row>
    <row r="410" spans="1:5" x14ac:dyDescent="0.25">
      <c r="A410" t="s">
        <v>662</v>
      </c>
      <c r="B410" t="s">
        <v>663</v>
      </c>
      <c r="C410" t="s">
        <v>6</v>
      </c>
      <c r="D410" t="s">
        <v>4193</v>
      </c>
      <c r="E410" s="1">
        <v>1.8E-3</v>
      </c>
    </row>
    <row r="411" spans="1:5" x14ac:dyDescent="0.25">
      <c r="A411" t="s">
        <v>664</v>
      </c>
      <c r="B411" t="s">
        <v>665</v>
      </c>
      <c r="C411" t="s">
        <v>6</v>
      </c>
      <c r="D411" t="s">
        <v>4957</v>
      </c>
      <c r="E411" s="1">
        <v>6.4000000000000003E-3</v>
      </c>
    </row>
    <row r="412" spans="1:5" x14ac:dyDescent="0.25">
      <c r="A412" t="s">
        <v>666</v>
      </c>
      <c r="B412">
        <v>541793</v>
      </c>
      <c r="C412" t="s">
        <v>6</v>
      </c>
      <c r="D412" t="s">
        <v>667</v>
      </c>
      <c r="E412" s="1">
        <v>0</v>
      </c>
    </row>
    <row r="413" spans="1:5" x14ac:dyDescent="0.25">
      <c r="A413" t="s">
        <v>668</v>
      </c>
      <c r="B413" t="s">
        <v>669</v>
      </c>
      <c r="C413" t="s">
        <v>6</v>
      </c>
      <c r="D413" t="s">
        <v>670</v>
      </c>
      <c r="E413" s="1">
        <v>0</v>
      </c>
    </row>
    <row r="414" spans="1:5" x14ac:dyDescent="0.25">
      <c r="A414" t="s">
        <v>671</v>
      </c>
      <c r="B414" t="s">
        <v>672</v>
      </c>
      <c r="C414" t="s">
        <v>6</v>
      </c>
      <c r="D414" t="s">
        <v>4194</v>
      </c>
      <c r="E414" s="1">
        <v>2.0999999999999999E-3</v>
      </c>
    </row>
    <row r="415" spans="1:5" x14ac:dyDescent="0.25">
      <c r="A415" t="s">
        <v>673</v>
      </c>
      <c r="B415" t="s">
        <v>6</v>
      </c>
      <c r="C415" t="s">
        <v>6</v>
      </c>
      <c r="D415" t="s">
        <v>6</v>
      </c>
      <c r="E415" t="s">
        <v>6</v>
      </c>
    </row>
    <row r="416" spans="1:5" x14ac:dyDescent="0.25">
      <c r="A416" t="s">
        <v>674</v>
      </c>
      <c r="B416">
        <v>908620</v>
      </c>
      <c r="C416" t="s">
        <v>6</v>
      </c>
      <c r="D416" t="s">
        <v>4958</v>
      </c>
      <c r="E416" s="1">
        <v>6.8999999999999999E-3</v>
      </c>
    </row>
    <row r="417" spans="1:5" x14ac:dyDescent="0.25">
      <c r="A417" t="s">
        <v>675</v>
      </c>
      <c r="B417" t="s">
        <v>676</v>
      </c>
      <c r="C417" t="s">
        <v>6</v>
      </c>
      <c r="D417" t="s">
        <v>4195</v>
      </c>
      <c r="E417" s="1">
        <v>1.6899999999999998E-2</v>
      </c>
    </row>
    <row r="418" spans="1:5" x14ac:dyDescent="0.25">
      <c r="A418" t="s">
        <v>677</v>
      </c>
      <c r="B418" t="s">
        <v>6</v>
      </c>
      <c r="C418" t="s">
        <v>6</v>
      </c>
      <c r="D418" t="s">
        <v>678</v>
      </c>
      <c r="E418" s="1">
        <v>0</v>
      </c>
    </row>
    <row r="419" spans="1:5" x14ac:dyDescent="0.25">
      <c r="A419" t="s">
        <v>679</v>
      </c>
      <c r="B419" t="s">
        <v>680</v>
      </c>
      <c r="C419" t="s">
        <v>6</v>
      </c>
      <c r="D419" t="s">
        <v>4196</v>
      </c>
      <c r="E419" s="1">
        <v>-2.2000000000000001E-3</v>
      </c>
    </row>
    <row r="420" spans="1:5" x14ac:dyDescent="0.25">
      <c r="A420" t="s">
        <v>681</v>
      </c>
      <c r="B420">
        <v>936951</v>
      </c>
      <c r="C420" t="s">
        <v>6</v>
      </c>
      <c r="D420" t="s">
        <v>4197</v>
      </c>
      <c r="E420" s="1">
        <v>-3.8999999999999998E-3</v>
      </c>
    </row>
    <row r="421" spans="1:5" x14ac:dyDescent="0.25">
      <c r="A421" t="s">
        <v>682</v>
      </c>
      <c r="B421" t="s">
        <v>683</v>
      </c>
      <c r="C421" t="s">
        <v>6</v>
      </c>
      <c r="D421" t="s">
        <v>684</v>
      </c>
      <c r="E421" s="1">
        <v>0</v>
      </c>
    </row>
    <row r="422" spans="1:5" x14ac:dyDescent="0.25">
      <c r="A422" t="s">
        <v>685</v>
      </c>
      <c r="B422">
        <v>578947</v>
      </c>
      <c r="C422" t="s">
        <v>6</v>
      </c>
      <c r="D422" t="s">
        <v>686</v>
      </c>
      <c r="E422" s="1">
        <v>0</v>
      </c>
    </row>
    <row r="423" spans="1:5" x14ac:dyDescent="0.25">
      <c r="A423" t="s">
        <v>687</v>
      </c>
      <c r="B423" t="s">
        <v>6</v>
      </c>
      <c r="C423" t="s">
        <v>6</v>
      </c>
      <c r="D423" t="s">
        <v>4959</v>
      </c>
      <c r="E423" s="1">
        <v>-8.0999999999999996E-3</v>
      </c>
    </row>
    <row r="424" spans="1:5" x14ac:dyDescent="0.25">
      <c r="A424" t="s">
        <v>688</v>
      </c>
      <c r="B424" t="s">
        <v>6</v>
      </c>
      <c r="C424" t="s">
        <v>6</v>
      </c>
      <c r="D424" t="s">
        <v>4960</v>
      </c>
      <c r="E424" s="1">
        <v>8.3000000000000001E-3</v>
      </c>
    </row>
    <row r="425" spans="1:5" x14ac:dyDescent="0.25">
      <c r="A425" t="s">
        <v>689</v>
      </c>
      <c r="B425" t="s">
        <v>690</v>
      </c>
      <c r="C425" t="s">
        <v>6</v>
      </c>
      <c r="D425" t="s">
        <v>4961</v>
      </c>
      <c r="E425" s="1">
        <v>-1.2999999999999999E-3</v>
      </c>
    </row>
    <row r="426" spans="1:5" x14ac:dyDescent="0.25">
      <c r="A426" t="s">
        <v>691</v>
      </c>
      <c r="B426">
        <v>917071</v>
      </c>
      <c r="C426" t="s">
        <v>6</v>
      </c>
      <c r="D426" t="s">
        <v>4198</v>
      </c>
      <c r="E426" s="1">
        <v>6.9999999999999999E-4</v>
      </c>
    </row>
    <row r="427" spans="1:5" x14ac:dyDescent="0.25">
      <c r="A427" t="s">
        <v>692</v>
      </c>
      <c r="B427" t="s">
        <v>6</v>
      </c>
      <c r="C427" t="s">
        <v>6</v>
      </c>
      <c r="D427" t="s">
        <v>4962</v>
      </c>
      <c r="E427" s="1">
        <v>-1.5E-3</v>
      </c>
    </row>
    <row r="428" spans="1:5" x14ac:dyDescent="0.25">
      <c r="A428" t="s">
        <v>693</v>
      </c>
      <c r="B428" t="s">
        <v>694</v>
      </c>
      <c r="C428" t="s">
        <v>6</v>
      </c>
      <c r="D428" t="s">
        <v>4245</v>
      </c>
      <c r="E428" s="1">
        <v>-1.5E-3</v>
      </c>
    </row>
    <row r="429" spans="1:5" x14ac:dyDescent="0.25">
      <c r="A429" t="s">
        <v>695</v>
      </c>
      <c r="B429">
        <v>923184</v>
      </c>
      <c r="C429" t="s">
        <v>6</v>
      </c>
      <c r="D429" t="s">
        <v>4199</v>
      </c>
      <c r="E429" s="1">
        <v>3.2000000000000002E-3</v>
      </c>
    </row>
    <row r="430" spans="1:5" x14ac:dyDescent="0.25">
      <c r="A430" t="s">
        <v>696</v>
      </c>
      <c r="B430">
        <v>812972</v>
      </c>
      <c r="C430" t="s">
        <v>6</v>
      </c>
      <c r="D430" t="s">
        <v>4200</v>
      </c>
      <c r="E430" s="1">
        <v>-4.1000000000000003E-3</v>
      </c>
    </row>
    <row r="431" spans="1:5" x14ac:dyDescent="0.25">
      <c r="A431" t="s">
        <v>697</v>
      </c>
      <c r="B431" t="s">
        <v>698</v>
      </c>
      <c r="C431" t="s">
        <v>6</v>
      </c>
      <c r="D431" t="s">
        <v>3998</v>
      </c>
      <c r="E431" s="1">
        <v>-2.8199999999999999E-2</v>
      </c>
    </row>
    <row r="432" spans="1:5" x14ac:dyDescent="0.25">
      <c r="A432" t="s">
        <v>699</v>
      </c>
      <c r="B432" t="s">
        <v>700</v>
      </c>
      <c r="C432" t="s">
        <v>6</v>
      </c>
      <c r="D432" t="s">
        <v>4201</v>
      </c>
      <c r="E432" s="1">
        <v>5.8999999999999999E-3</v>
      </c>
    </row>
    <row r="433" spans="1:5" x14ac:dyDescent="0.25">
      <c r="A433" t="s">
        <v>701</v>
      </c>
      <c r="B433" t="s">
        <v>6</v>
      </c>
      <c r="C433" t="s">
        <v>6</v>
      </c>
      <c r="D433" t="s">
        <v>702</v>
      </c>
      <c r="E433" s="1">
        <v>0</v>
      </c>
    </row>
    <row r="434" spans="1:5" x14ac:dyDescent="0.25">
      <c r="A434" t="s">
        <v>701</v>
      </c>
      <c r="B434" t="s">
        <v>6</v>
      </c>
      <c r="C434" t="s">
        <v>6</v>
      </c>
      <c r="D434" t="s">
        <v>6</v>
      </c>
      <c r="E434" s="1" t="s">
        <v>6</v>
      </c>
    </row>
    <row r="435" spans="1:5" x14ac:dyDescent="0.25">
      <c r="A435" t="s">
        <v>703</v>
      </c>
      <c r="B435" t="s">
        <v>704</v>
      </c>
      <c r="C435" t="s">
        <v>6</v>
      </c>
      <c r="D435" t="s">
        <v>4963</v>
      </c>
      <c r="E435" s="1">
        <v>-2.9999999999999997E-4</v>
      </c>
    </row>
    <row r="436" spans="1:5" x14ac:dyDescent="0.25">
      <c r="A436" t="s">
        <v>705</v>
      </c>
      <c r="B436" t="s">
        <v>706</v>
      </c>
      <c r="C436" t="s">
        <v>6</v>
      </c>
      <c r="D436" t="s">
        <v>4964</v>
      </c>
      <c r="E436" s="1">
        <v>-1.4E-3</v>
      </c>
    </row>
    <row r="437" spans="1:5" x14ac:dyDescent="0.25">
      <c r="A437" t="s">
        <v>707</v>
      </c>
      <c r="B437" t="s">
        <v>708</v>
      </c>
      <c r="C437" t="s">
        <v>6</v>
      </c>
      <c r="D437" t="s">
        <v>4202</v>
      </c>
      <c r="E437" s="1">
        <v>-4.0000000000000001E-3</v>
      </c>
    </row>
    <row r="438" spans="1:5" x14ac:dyDescent="0.25">
      <c r="A438" t="s">
        <v>709</v>
      </c>
      <c r="B438">
        <v>906379</v>
      </c>
      <c r="C438" t="s">
        <v>6</v>
      </c>
      <c r="D438" t="s">
        <v>4965</v>
      </c>
      <c r="E438" s="1">
        <v>9.5999999999999992E-3</v>
      </c>
    </row>
    <row r="439" spans="1:5" x14ac:dyDescent="0.25">
      <c r="A439" t="s">
        <v>710</v>
      </c>
      <c r="B439">
        <v>881244</v>
      </c>
      <c r="C439" t="s">
        <v>6</v>
      </c>
      <c r="D439" t="s">
        <v>4966</v>
      </c>
      <c r="E439" s="1">
        <v>8.3999999999999995E-3</v>
      </c>
    </row>
    <row r="440" spans="1:5" x14ac:dyDescent="0.25">
      <c r="A440" t="s">
        <v>711</v>
      </c>
      <c r="B440" t="s">
        <v>712</v>
      </c>
      <c r="C440" t="s">
        <v>6</v>
      </c>
      <c r="D440" t="s">
        <v>4967</v>
      </c>
      <c r="E440" s="1">
        <v>6.7999999999999996E-3</v>
      </c>
    </row>
    <row r="441" spans="1:5" x14ac:dyDescent="0.25">
      <c r="A441" t="s">
        <v>713</v>
      </c>
      <c r="B441" t="s">
        <v>714</v>
      </c>
      <c r="C441" t="s">
        <v>6</v>
      </c>
      <c r="D441" t="s">
        <v>4203</v>
      </c>
      <c r="E441" s="1">
        <v>1.2200000000000001E-2</v>
      </c>
    </row>
    <row r="442" spans="1:5" x14ac:dyDescent="0.25">
      <c r="A442" t="s">
        <v>715</v>
      </c>
      <c r="B442" t="s">
        <v>6</v>
      </c>
      <c r="C442" t="s">
        <v>6</v>
      </c>
      <c r="D442" t="s">
        <v>4968</v>
      </c>
      <c r="E442" s="1">
        <v>1.77E-2</v>
      </c>
    </row>
    <row r="443" spans="1:5" x14ac:dyDescent="0.25">
      <c r="A443" t="s">
        <v>716</v>
      </c>
      <c r="B443" t="s">
        <v>717</v>
      </c>
      <c r="C443" t="s">
        <v>6</v>
      </c>
      <c r="D443" t="s">
        <v>4969</v>
      </c>
      <c r="E443" s="1">
        <v>-3.2399999999999998E-2</v>
      </c>
    </row>
    <row r="444" spans="1:5" x14ac:dyDescent="0.25">
      <c r="A444" t="s">
        <v>718</v>
      </c>
      <c r="B444" t="s">
        <v>6</v>
      </c>
      <c r="C444" t="s">
        <v>6</v>
      </c>
      <c r="D444" t="s">
        <v>4204</v>
      </c>
      <c r="E444" s="1">
        <v>2.9600000000000001E-2</v>
      </c>
    </row>
    <row r="445" spans="1:5" x14ac:dyDescent="0.25">
      <c r="A445" t="s">
        <v>719</v>
      </c>
      <c r="B445" t="s">
        <v>6</v>
      </c>
      <c r="C445" t="s">
        <v>6</v>
      </c>
      <c r="D445" t="s">
        <v>4970</v>
      </c>
      <c r="E445" s="1">
        <v>1.43E-2</v>
      </c>
    </row>
    <row r="446" spans="1:5" x14ac:dyDescent="0.25">
      <c r="A446" t="s">
        <v>720</v>
      </c>
      <c r="B446">
        <v>631648</v>
      </c>
      <c r="C446" t="s">
        <v>6</v>
      </c>
      <c r="D446" t="s">
        <v>4205</v>
      </c>
      <c r="E446" s="1">
        <v>1.8800000000000001E-2</v>
      </c>
    </row>
    <row r="447" spans="1:5" x14ac:dyDescent="0.25">
      <c r="A447" t="s">
        <v>722</v>
      </c>
      <c r="B447">
        <v>931407</v>
      </c>
      <c r="C447" t="s">
        <v>6</v>
      </c>
      <c r="D447" t="s">
        <v>4971</v>
      </c>
      <c r="E447" s="1">
        <v>-6.4000000000000003E-3</v>
      </c>
    </row>
    <row r="448" spans="1:5" x14ac:dyDescent="0.25">
      <c r="A448" t="s">
        <v>723</v>
      </c>
      <c r="B448" t="s">
        <v>6</v>
      </c>
      <c r="C448" t="s">
        <v>6</v>
      </c>
      <c r="D448" t="s">
        <v>4206</v>
      </c>
      <c r="E448" s="1">
        <v>-9.7000000000000003E-3</v>
      </c>
    </row>
    <row r="449" spans="1:5" x14ac:dyDescent="0.25">
      <c r="A449" t="s">
        <v>724</v>
      </c>
      <c r="B449" t="s">
        <v>6</v>
      </c>
      <c r="C449" t="s">
        <v>6</v>
      </c>
      <c r="D449" t="s">
        <v>4972</v>
      </c>
      <c r="E449" s="1">
        <v>1.12E-2</v>
      </c>
    </row>
    <row r="450" spans="1:5" x14ac:dyDescent="0.25">
      <c r="A450" t="s">
        <v>724</v>
      </c>
      <c r="B450" t="s">
        <v>725</v>
      </c>
      <c r="C450" t="s">
        <v>6</v>
      </c>
      <c r="D450" t="s">
        <v>4207</v>
      </c>
      <c r="E450" s="1">
        <v>-1.6E-2</v>
      </c>
    </row>
    <row r="451" spans="1:5" x14ac:dyDescent="0.25">
      <c r="A451" t="s">
        <v>726</v>
      </c>
      <c r="B451" t="s">
        <v>727</v>
      </c>
      <c r="C451" t="s">
        <v>6</v>
      </c>
      <c r="D451" t="s">
        <v>4208</v>
      </c>
      <c r="E451" s="1">
        <v>5.5999999999999999E-3</v>
      </c>
    </row>
    <row r="452" spans="1:5" x14ac:dyDescent="0.25">
      <c r="A452" t="s">
        <v>728</v>
      </c>
      <c r="B452">
        <v>899867</v>
      </c>
      <c r="C452" t="s">
        <v>6</v>
      </c>
      <c r="D452" t="s">
        <v>4973</v>
      </c>
      <c r="E452" s="1">
        <v>3.44E-2</v>
      </c>
    </row>
    <row r="453" spans="1:5" x14ac:dyDescent="0.25">
      <c r="A453" t="s">
        <v>729</v>
      </c>
      <c r="B453">
        <v>766141</v>
      </c>
      <c r="C453" t="s">
        <v>6</v>
      </c>
      <c r="D453" t="s">
        <v>4209</v>
      </c>
      <c r="E453" s="1">
        <v>1.2999999999999999E-3</v>
      </c>
    </row>
    <row r="454" spans="1:5" x14ac:dyDescent="0.25">
      <c r="A454" t="s">
        <v>730</v>
      </c>
      <c r="B454">
        <v>889628</v>
      </c>
      <c r="C454" t="s">
        <v>6</v>
      </c>
      <c r="D454" t="s">
        <v>4974</v>
      </c>
      <c r="E454" s="1">
        <v>4.5999999999999999E-3</v>
      </c>
    </row>
    <row r="455" spans="1:5" x14ac:dyDescent="0.25">
      <c r="A455" t="s">
        <v>731</v>
      </c>
      <c r="B455">
        <v>941230</v>
      </c>
      <c r="C455" t="s">
        <v>6</v>
      </c>
      <c r="D455" t="s">
        <v>4182</v>
      </c>
      <c r="E455" s="1">
        <v>8.5000000000000006E-3</v>
      </c>
    </row>
    <row r="456" spans="1:5" x14ac:dyDescent="0.25">
      <c r="A456" t="s">
        <v>732</v>
      </c>
      <c r="B456">
        <v>892807</v>
      </c>
      <c r="C456" t="s">
        <v>6</v>
      </c>
      <c r="D456" t="s">
        <v>4975</v>
      </c>
      <c r="E456" s="1">
        <v>-2.8E-3</v>
      </c>
    </row>
    <row r="457" spans="1:5" x14ac:dyDescent="0.25">
      <c r="A457" t="s">
        <v>733</v>
      </c>
      <c r="B457">
        <v>905249</v>
      </c>
      <c r="C457" t="s">
        <v>6</v>
      </c>
      <c r="D457" t="s">
        <v>4976</v>
      </c>
      <c r="E457" s="1">
        <v>1.2999999999999999E-2</v>
      </c>
    </row>
    <row r="458" spans="1:5" x14ac:dyDescent="0.25">
      <c r="A458" t="s">
        <v>734</v>
      </c>
      <c r="B458" t="s">
        <v>735</v>
      </c>
      <c r="C458" t="s">
        <v>6</v>
      </c>
      <c r="D458" t="s">
        <v>4977</v>
      </c>
      <c r="E458" s="1">
        <v>9.4000000000000004E-3</v>
      </c>
    </row>
    <row r="459" spans="1:5" x14ac:dyDescent="0.25">
      <c r="A459" t="s">
        <v>736</v>
      </c>
      <c r="B459" t="s">
        <v>6</v>
      </c>
      <c r="C459" t="s">
        <v>6</v>
      </c>
      <c r="D459" t="s">
        <v>3076</v>
      </c>
      <c r="E459" s="1">
        <v>-4.5900000000000003E-2</v>
      </c>
    </row>
    <row r="460" spans="1:5" x14ac:dyDescent="0.25">
      <c r="A460" t="s">
        <v>737</v>
      </c>
      <c r="B460" t="s">
        <v>738</v>
      </c>
      <c r="C460" t="s">
        <v>6</v>
      </c>
      <c r="D460" t="s">
        <v>4978</v>
      </c>
      <c r="E460" s="1">
        <v>-3.3999999999999998E-3</v>
      </c>
    </row>
    <row r="461" spans="1:5" x14ac:dyDescent="0.25">
      <c r="A461" t="s">
        <v>739</v>
      </c>
      <c r="B461">
        <v>923940</v>
      </c>
      <c r="C461" t="s">
        <v>6</v>
      </c>
      <c r="D461" t="s">
        <v>4210</v>
      </c>
      <c r="E461" s="1">
        <v>-3.6999999999999998E-2</v>
      </c>
    </row>
    <row r="462" spans="1:5" x14ac:dyDescent="0.25">
      <c r="A462" t="s">
        <v>740</v>
      </c>
      <c r="B462" t="s">
        <v>741</v>
      </c>
      <c r="C462" t="s">
        <v>6</v>
      </c>
      <c r="D462" t="s">
        <v>4979</v>
      </c>
      <c r="E462" s="1">
        <v>4.0000000000000001E-3</v>
      </c>
    </row>
    <row r="463" spans="1:5" x14ac:dyDescent="0.25">
      <c r="A463" t="s">
        <v>742</v>
      </c>
      <c r="B463" t="s">
        <v>743</v>
      </c>
      <c r="C463" t="s">
        <v>6</v>
      </c>
      <c r="D463" t="s">
        <v>4211</v>
      </c>
      <c r="E463" s="1">
        <v>1.47E-2</v>
      </c>
    </row>
    <row r="464" spans="1:5" x14ac:dyDescent="0.25">
      <c r="A464" t="s">
        <v>744</v>
      </c>
      <c r="B464">
        <v>901638</v>
      </c>
      <c r="C464" t="s">
        <v>6</v>
      </c>
      <c r="D464" t="s">
        <v>4980</v>
      </c>
      <c r="E464" s="1">
        <v>1.1999999999999999E-3</v>
      </c>
    </row>
    <row r="465" spans="1:5" x14ac:dyDescent="0.25">
      <c r="A465" t="s">
        <v>745</v>
      </c>
      <c r="B465" t="s">
        <v>6</v>
      </c>
      <c r="C465" t="s">
        <v>6</v>
      </c>
      <c r="D465" t="s">
        <v>4981</v>
      </c>
      <c r="E465" s="1">
        <v>5.8999999999999999E-3</v>
      </c>
    </row>
    <row r="466" spans="1:5" x14ac:dyDescent="0.25">
      <c r="A466" t="s">
        <v>746</v>
      </c>
      <c r="B466">
        <v>884888</v>
      </c>
      <c r="C466" t="s">
        <v>6</v>
      </c>
      <c r="D466" t="s">
        <v>4982</v>
      </c>
      <c r="E466" s="1">
        <v>1.2999999999999999E-3</v>
      </c>
    </row>
    <row r="467" spans="1:5" x14ac:dyDescent="0.25">
      <c r="A467" t="s">
        <v>747</v>
      </c>
      <c r="B467" t="s">
        <v>748</v>
      </c>
      <c r="C467" t="s">
        <v>6</v>
      </c>
      <c r="D467" s="2">
        <v>26.72</v>
      </c>
      <c r="E467" s="1">
        <v>1.95E-2</v>
      </c>
    </row>
    <row r="468" spans="1:5" x14ac:dyDescent="0.25">
      <c r="A468" t="s">
        <v>749</v>
      </c>
      <c r="B468" t="s">
        <v>750</v>
      </c>
      <c r="C468" t="s">
        <v>6</v>
      </c>
      <c r="D468" t="s">
        <v>4983</v>
      </c>
      <c r="E468" s="1">
        <v>-3.7000000000000002E-3</v>
      </c>
    </row>
    <row r="469" spans="1:5" x14ac:dyDescent="0.25">
      <c r="A469" t="s">
        <v>751</v>
      </c>
      <c r="B469">
        <v>923235</v>
      </c>
      <c r="C469" t="s">
        <v>6</v>
      </c>
      <c r="D469" t="s">
        <v>4212</v>
      </c>
      <c r="E469" s="1">
        <v>8.6999999999999994E-3</v>
      </c>
    </row>
    <row r="470" spans="1:5" x14ac:dyDescent="0.25">
      <c r="A470" t="s">
        <v>753</v>
      </c>
      <c r="B470" t="s">
        <v>754</v>
      </c>
      <c r="C470" t="s">
        <v>6</v>
      </c>
      <c r="D470" t="s">
        <v>4984</v>
      </c>
      <c r="E470" s="1">
        <v>-5.4999999999999997E-3</v>
      </c>
    </row>
    <row r="471" spans="1:5" x14ac:dyDescent="0.25">
      <c r="A471" t="s">
        <v>755</v>
      </c>
      <c r="B471" t="s">
        <v>756</v>
      </c>
      <c r="C471" t="s">
        <v>6</v>
      </c>
      <c r="D471" t="s">
        <v>4213</v>
      </c>
      <c r="E471" s="1">
        <v>7.4999999999999997E-3</v>
      </c>
    </row>
    <row r="472" spans="1:5" x14ac:dyDescent="0.25">
      <c r="A472" t="s">
        <v>757</v>
      </c>
      <c r="B472">
        <v>923970</v>
      </c>
      <c r="C472" t="s">
        <v>6</v>
      </c>
      <c r="D472" t="s">
        <v>4985</v>
      </c>
      <c r="E472" s="1">
        <v>-1.8499999999999999E-2</v>
      </c>
    </row>
    <row r="473" spans="1:5" x14ac:dyDescent="0.25">
      <c r="A473" t="s">
        <v>758</v>
      </c>
      <c r="B473" t="s">
        <v>759</v>
      </c>
      <c r="C473" t="s">
        <v>6</v>
      </c>
      <c r="D473" t="s">
        <v>760</v>
      </c>
      <c r="E473" s="1">
        <v>0</v>
      </c>
    </row>
    <row r="474" spans="1:5" x14ac:dyDescent="0.25">
      <c r="A474" t="s">
        <v>761</v>
      </c>
      <c r="B474" t="s">
        <v>6</v>
      </c>
      <c r="C474" t="s">
        <v>6</v>
      </c>
      <c r="D474" t="s">
        <v>4986</v>
      </c>
      <c r="E474" s="1">
        <v>1.83E-2</v>
      </c>
    </row>
    <row r="475" spans="1:5" x14ac:dyDescent="0.25">
      <c r="A475" t="s">
        <v>762</v>
      </c>
      <c r="B475" t="s">
        <v>763</v>
      </c>
      <c r="C475" t="s">
        <v>6</v>
      </c>
      <c r="D475" t="s">
        <v>764</v>
      </c>
      <c r="E475" s="1">
        <v>0</v>
      </c>
    </row>
    <row r="476" spans="1:5" x14ac:dyDescent="0.25">
      <c r="A476" t="s">
        <v>765</v>
      </c>
      <c r="B476" t="s">
        <v>766</v>
      </c>
      <c r="C476" t="s">
        <v>6</v>
      </c>
      <c r="D476" t="s">
        <v>4987</v>
      </c>
      <c r="E476" s="1">
        <v>2.9999999999999997E-4</v>
      </c>
    </row>
    <row r="477" spans="1:5" x14ac:dyDescent="0.25">
      <c r="A477" t="s">
        <v>767</v>
      </c>
      <c r="B477" t="s">
        <v>768</v>
      </c>
      <c r="C477" t="s">
        <v>6</v>
      </c>
      <c r="D477" t="s">
        <v>4988</v>
      </c>
      <c r="E477" s="1">
        <v>5.8099999999999999E-2</v>
      </c>
    </row>
    <row r="478" spans="1:5" x14ac:dyDescent="0.25">
      <c r="A478" t="s">
        <v>769</v>
      </c>
      <c r="B478" t="s">
        <v>770</v>
      </c>
      <c r="C478" t="s">
        <v>6</v>
      </c>
      <c r="D478" t="s">
        <v>4989</v>
      </c>
      <c r="E478" s="1">
        <v>-3.5000000000000001E-3</v>
      </c>
    </row>
    <row r="479" spans="1:5" x14ac:dyDescent="0.25">
      <c r="A479" t="s">
        <v>771</v>
      </c>
      <c r="B479">
        <v>727493</v>
      </c>
      <c r="C479" t="s">
        <v>6</v>
      </c>
      <c r="D479" t="s">
        <v>4990</v>
      </c>
      <c r="E479" s="1">
        <v>9.1000000000000004E-3</v>
      </c>
    </row>
    <row r="480" spans="1:5" x14ac:dyDescent="0.25">
      <c r="A480" t="s">
        <v>772</v>
      </c>
      <c r="B480" t="s">
        <v>773</v>
      </c>
      <c r="C480" t="s">
        <v>6</v>
      </c>
      <c r="D480" t="s">
        <v>4991</v>
      </c>
      <c r="E480" s="1">
        <v>2.64E-2</v>
      </c>
    </row>
    <row r="481" spans="1:5" x14ac:dyDescent="0.25">
      <c r="A481" t="s">
        <v>774</v>
      </c>
      <c r="B481" t="s">
        <v>775</v>
      </c>
      <c r="C481" t="s">
        <v>6</v>
      </c>
      <c r="D481" t="s">
        <v>4992</v>
      </c>
      <c r="E481" s="1">
        <v>2.9700000000000001E-2</v>
      </c>
    </row>
    <row r="482" spans="1:5" x14ac:dyDescent="0.25">
      <c r="A482" t="s">
        <v>776</v>
      </c>
      <c r="B482" t="s">
        <v>777</v>
      </c>
      <c r="C482" t="s">
        <v>6</v>
      </c>
      <c r="D482" t="s">
        <v>6</v>
      </c>
      <c r="E482" t="s">
        <v>6</v>
      </c>
    </row>
    <row r="483" spans="1:5" x14ac:dyDescent="0.25">
      <c r="A483" t="s">
        <v>778</v>
      </c>
      <c r="B483" t="s">
        <v>779</v>
      </c>
      <c r="C483" t="s">
        <v>6</v>
      </c>
      <c r="D483" t="s">
        <v>4993</v>
      </c>
      <c r="E483" s="1">
        <v>2.18E-2</v>
      </c>
    </row>
    <row r="484" spans="1:5" x14ac:dyDescent="0.25">
      <c r="A484" t="s">
        <v>780</v>
      </c>
      <c r="B484" t="s">
        <v>781</v>
      </c>
      <c r="C484" t="s">
        <v>6</v>
      </c>
      <c r="D484" t="s">
        <v>6</v>
      </c>
      <c r="E484" t="s">
        <v>6</v>
      </c>
    </row>
    <row r="485" spans="1:5" x14ac:dyDescent="0.25">
      <c r="A485" t="s">
        <v>782</v>
      </c>
      <c r="B485" t="s">
        <v>783</v>
      </c>
      <c r="C485" t="s">
        <v>6</v>
      </c>
      <c r="D485" t="s">
        <v>784</v>
      </c>
      <c r="E485" s="1">
        <v>-1.9800000000000002E-2</v>
      </c>
    </row>
    <row r="486" spans="1:5" x14ac:dyDescent="0.25">
      <c r="A486" t="s">
        <v>785</v>
      </c>
      <c r="B486" t="s">
        <v>786</v>
      </c>
      <c r="C486" t="s">
        <v>6</v>
      </c>
      <c r="D486" t="s">
        <v>4994</v>
      </c>
      <c r="E486" s="1">
        <v>-7.7000000000000002E-3</v>
      </c>
    </row>
    <row r="487" spans="1:5" x14ac:dyDescent="0.25">
      <c r="A487" t="s">
        <v>787</v>
      </c>
      <c r="B487" t="s">
        <v>788</v>
      </c>
      <c r="C487" t="s">
        <v>6</v>
      </c>
      <c r="D487" t="s">
        <v>789</v>
      </c>
      <c r="E487" s="1">
        <v>2.3E-3</v>
      </c>
    </row>
    <row r="488" spans="1:5" x14ac:dyDescent="0.25">
      <c r="A488" t="s">
        <v>790</v>
      </c>
      <c r="B488" t="s">
        <v>791</v>
      </c>
      <c r="C488" t="s">
        <v>6</v>
      </c>
      <c r="D488" t="s">
        <v>4995</v>
      </c>
      <c r="E488" s="1">
        <v>3.5999999999999997E-2</v>
      </c>
    </row>
    <row r="489" spans="1:5" x14ac:dyDescent="0.25">
      <c r="A489" t="s">
        <v>792</v>
      </c>
      <c r="B489" t="s">
        <v>793</v>
      </c>
      <c r="C489" t="s">
        <v>6</v>
      </c>
      <c r="D489" t="s">
        <v>4996</v>
      </c>
      <c r="E489" s="1">
        <v>7.3000000000000001E-3</v>
      </c>
    </row>
    <row r="490" spans="1:5" x14ac:dyDescent="0.25">
      <c r="A490" t="s">
        <v>794</v>
      </c>
      <c r="B490" t="s">
        <v>795</v>
      </c>
      <c r="C490" t="s">
        <v>6</v>
      </c>
      <c r="D490" t="s">
        <v>4997</v>
      </c>
      <c r="E490" s="1">
        <v>-1.4200000000000001E-2</v>
      </c>
    </row>
    <row r="491" spans="1:5" x14ac:dyDescent="0.25">
      <c r="A491" t="s">
        <v>796</v>
      </c>
      <c r="B491" t="s">
        <v>6</v>
      </c>
      <c r="C491" t="s">
        <v>6</v>
      </c>
      <c r="D491" t="s">
        <v>2358</v>
      </c>
      <c r="E491" s="1">
        <v>-8.8000000000000005E-3</v>
      </c>
    </row>
    <row r="492" spans="1:5" x14ac:dyDescent="0.25">
      <c r="A492" t="s">
        <v>796</v>
      </c>
      <c r="B492" t="s">
        <v>6</v>
      </c>
      <c r="C492" t="s">
        <v>6</v>
      </c>
      <c r="D492" t="s">
        <v>4214</v>
      </c>
      <c r="E492" s="1">
        <v>-8.6E-3</v>
      </c>
    </row>
    <row r="493" spans="1:5" x14ac:dyDescent="0.25">
      <c r="A493" t="s">
        <v>796</v>
      </c>
      <c r="B493" t="s">
        <v>797</v>
      </c>
      <c r="C493" t="s">
        <v>6</v>
      </c>
      <c r="D493" t="s">
        <v>4215</v>
      </c>
      <c r="E493" s="1">
        <v>-7.7000000000000002E-3</v>
      </c>
    </row>
    <row r="494" spans="1:5" x14ac:dyDescent="0.25">
      <c r="A494" t="s">
        <v>796</v>
      </c>
      <c r="B494" t="s">
        <v>798</v>
      </c>
      <c r="C494" t="s">
        <v>6</v>
      </c>
      <c r="D494" t="s">
        <v>3990</v>
      </c>
      <c r="E494" s="1">
        <v>-7.0000000000000001E-3</v>
      </c>
    </row>
    <row r="495" spans="1:5" x14ac:dyDescent="0.25">
      <c r="A495" t="s">
        <v>796</v>
      </c>
      <c r="B495" t="s">
        <v>6</v>
      </c>
      <c r="C495" t="s">
        <v>6</v>
      </c>
      <c r="D495" t="s">
        <v>4216</v>
      </c>
      <c r="E495" s="1">
        <v>-7.4000000000000003E-3</v>
      </c>
    </row>
    <row r="496" spans="1:5" x14ac:dyDescent="0.25">
      <c r="A496" t="s">
        <v>799</v>
      </c>
      <c r="B496">
        <v>923011</v>
      </c>
      <c r="C496" t="s">
        <v>6</v>
      </c>
      <c r="D496" t="s">
        <v>4998</v>
      </c>
      <c r="E496" s="1">
        <v>5.1000000000000004E-3</v>
      </c>
    </row>
    <row r="497" spans="1:5" x14ac:dyDescent="0.25">
      <c r="A497" t="s">
        <v>800</v>
      </c>
      <c r="B497" t="s">
        <v>801</v>
      </c>
      <c r="C497" t="s">
        <v>6</v>
      </c>
      <c r="D497" t="s">
        <v>4217</v>
      </c>
      <c r="E497" s="1">
        <v>3.0999999999999999E-3</v>
      </c>
    </row>
    <row r="498" spans="1:5" x14ac:dyDescent="0.25">
      <c r="A498" t="s">
        <v>802</v>
      </c>
      <c r="B498">
        <v>895236</v>
      </c>
      <c r="C498" t="s">
        <v>6</v>
      </c>
      <c r="D498" t="s">
        <v>840</v>
      </c>
      <c r="E498" s="1">
        <v>1.5299999999999999E-2</v>
      </c>
    </row>
    <row r="499" spans="1:5" x14ac:dyDescent="0.25">
      <c r="A499" t="s">
        <v>803</v>
      </c>
      <c r="B499" t="s">
        <v>6</v>
      </c>
      <c r="C499" t="s">
        <v>6</v>
      </c>
      <c r="D499" t="s">
        <v>4999</v>
      </c>
      <c r="E499" s="1">
        <v>2.5899999999999999E-2</v>
      </c>
    </row>
    <row r="500" spans="1:5" x14ac:dyDescent="0.25">
      <c r="A500" t="s">
        <v>804</v>
      </c>
      <c r="B500" t="s">
        <v>805</v>
      </c>
      <c r="C500" t="s">
        <v>6</v>
      </c>
      <c r="D500" t="s">
        <v>806</v>
      </c>
      <c r="E500" s="1">
        <v>0</v>
      </c>
    </row>
    <row r="501" spans="1:5" x14ac:dyDescent="0.25">
      <c r="A501" t="s">
        <v>807</v>
      </c>
      <c r="B501" t="s">
        <v>808</v>
      </c>
      <c r="C501" t="s">
        <v>6</v>
      </c>
      <c r="D501" t="s">
        <v>3991</v>
      </c>
      <c r="E501" s="1">
        <v>0</v>
      </c>
    </row>
    <row r="502" spans="1:5" x14ac:dyDescent="0.25">
      <c r="A502" t="s">
        <v>809</v>
      </c>
      <c r="B502" t="s">
        <v>810</v>
      </c>
      <c r="C502" t="s">
        <v>6</v>
      </c>
      <c r="D502" t="s">
        <v>5000</v>
      </c>
      <c r="E502" s="1">
        <v>4.0000000000000002E-4</v>
      </c>
    </row>
    <row r="503" spans="1:5" x14ac:dyDescent="0.25">
      <c r="A503" t="s">
        <v>811</v>
      </c>
      <c r="B503">
        <v>878440</v>
      </c>
      <c r="C503" t="s">
        <v>6</v>
      </c>
      <c r="D503" t="s">
        <v>5001</v>
      </c>
      <c r="E503" s="1">
        <v>1.9E-3</v>
      </c>
    </row>
    <row r="504" spans="1:5" x14ac:dyDescent="0.25">
      <c r="A504" t="s">
        <v>812</v>
      </c>
      <c r="B504" t="s">
        <v>813</v>
      </c>
      <c r="C504" t="s">
        <v>6</v>
      </c>
      <c r="D504" t="s">
        <v>3666</v>
      </c>
      <c r="E504" s="1">
        <v>-2.01E-2</v>
      </c>
    </row>
    <row r="505" spans="1:5" x14ac:dyDescent="0.25">
      <c r="A505" t="s">
        <v>814</v>
      </c>
      <c r="B505">
        <v>880205</v>
      </c>
      <c r="C505" t="s">
        <v>6</v>
      </c>
      <c r="D505" t="s">
        <v>5002</v>
      </c>
      <c r="E505" s="1">
        <v>8.3000000000000001E-3</v>
      </c>
    </row>
    <row r="506" spans="1:5" x14ac:dyDescent="0.25">
      <c r="A506" t="s">
        <v>815</v>
      </c>
      <c r="B506">
        <v>877381</v>
      </c>
      <c r="C506" t="s">
        <v>6</v>
      </c>
      <c r="D506" t="s">
        <v>5003</v>
      </c>
      <c r="E506" s="1">
        <v>-2E-3</v>
      </c>
    </row>
    <row r="507" spans="1:5" x14ac:dyDescent="0.25">
      <c r="A507" t="s">
        <v>816</v>
      </c>
      <c r="B507">
        <v>878841</v>
      </c>
      <c r="C507" t="s">
        <v>6</v>
      </c>
      <c r="D507" t="s">
        <v>5004</v>
      </c>
      <c r="E507" s="1">
        <v>-3.0999999999999999E-3</v>
      </c>
    </row>
    <row r="508" spans="1:5" x14ac:dyDescent="0.25">
      <c r="A508" t="s">
        <v>817</v>
      </c>
      <c r="B508" t="s">
        <v>818</v>
      </c>
      <c r="C508" t="s">
        <v>6</v>
      </c>
      <c r="D508" t="s">
        <v>4219</v>
      </c>
      <c r="E508" s="1">
        <v>2.8999999999999998E-3</v>
      </c>
    </row>
    <row r="509" spans="1:5" x14ac:dyDescent="0.25">
      <c r="A509" t="s">
        <v>819</v>
      </c>
      <c r="B509" t="s">
        <v>820</v>
      </c>
      <c r="C509" t="s">
        <v>6</v>
      </c>
      <c r="D509" t="s">
        <v>4220</v>
      </c>
      <c r="E509" s="1">
        <v>1.7600000000000001E-2</v>
      </c>
    </row>
    <row r="510" spans="1:5" x14ac:dyDescent="0.25">
      <c r="A510" t="s">
        <v>821</v>
      </c>
      <c r="B510" t="s">
        <v>822</v>
      </c>
      <c r="C510" t="s">
        <v>6</v>
      </c>
      <c r="D510" t="s">
        <v>1352</v>
      </c>
      <c r="E510" s="1">
        <v>0</v>
      </c>
    </row>
    <row r="511" spans="1:5" x14ac:dyDescent="0.25">
      <c r="A511" t="s">
        <v>823</v>
      </c>
      <c r="B511" t="s">
        <v>824</v>
      </c>
      <c r="C511" t="s">
        <v>6</v>
      </c>
      <c r="D511" t="s">
        <v>825</v>
      </c>
      <c r="E511" s="1">
        <v>0</v>
      </c>
    </row>
    <row r="512" spans="1:5" x14ac:dyDescent="0.25">
      <c r="A512" t="s">
        <v>826</v>
      </c>
      <c r="B512">
        <v>542145</v>
      </c>
      <c r="C512" t="s">
        <v>6</v>
      </c>
      <c r="D512" t="s">
        <v>4001</v>
      </c>
      <c r="E512" s="1">
        <v>0</v>
      </c>
    </row>
    <row r="513" spans="1:5" x14ac:dyDescent="0.25">
      <c r="A513" t="s">
        <v>828</v>
      </c>
      <c r="B513">
        <v>898407</v>
      </c>
      <c r="C513" t="s">
        <v>6</v>
      </c>
      <c r="D513" t="s">
        <v>5005</v>
      </c>
      <c r="E513" s="1">
        <v>-3.5000000000000001E-3</v>
      </c>
    </row>
    <row r="514" spans="1:5" x14ac:dyDescent="0.25">
      <c r="A514" t="s">
        <v>829</v>
      </c>
      <c r="B514">
        <v>923222</v>
      </c>
      <c r="C514" t="s">
        <v>6</v>
      </c>
      <c r="D514" t="s">
        <v>4033</v>
      </c>
      <c r="E514" s="1">
        <v>8.0999999999999996E-3</v>
      </c>
    </row>
    <row r="515" spans="1:5" x14ac:dyDescent="0.25">
      <c r="A515" t="s">
        <v>830</v>
      </c>
      <c r="B515" t="s">
        <v>6</v>
      </c>
      <c r="C515" t="s">
        <v>6</v>
      </c>
      <c r="D515" t="s">
        <v>4221</v>
      </c>
      <c r="E515" s="1">
        <v>2.3999999999999998E-3</v>
      </c>
    </row>
    <row r="516" spans="1:5" x14ac:dyDescent="0.25">
      <c r="A516" t="s">
        <v>831</v>
      </c>
      <c r="B516" t="s">
        <v>6</v>
      </c>
      <c r="C516" t="s">
        <v>6</v>
      </c>
      <c r="D516" t="s">
        <v>4222</v>
      </c>
      <c r="E516" s="1">
        <v>0.15329999999999999</v>
      </c>
    </row>
    <row r="517" spans="1:5" x14ac:dyDescent="0.25">
      <c r="A517" t="s">
        <v>832</v>
      </c>
      <c r="B517" t="s">
        <v>833</v>
      </c>
      <c r="C517" t="s">
        <v>6</v>
      </c>
      <c r="D517" t="s">
        <v>4871</v>
      </c>
      <c r="E517" s="1">
        <v>3.5499999999999997E-2</v>
      </c>
    </row>
    <row r="518" spans="1:5" x14ac:dyDescent="0.25">
      <c r="A518" t="s">
        <v>834</v>
      </c>
      <c r="B518" t="s">
        <v>835</v>
      </c>
      <c r="C518" t="s">
        <v>6</v>
      </c>
      <c r="D518" t="s">
        <v>5006</v>
      </c>
      <c r="E518" s="1">
        <v>4.7000000000000002E-3</v>
      </c>
    </row>
    <row r="519" spans="1:5" x14ac:dyDescent="0.25">
      <c r="A519" t="s">
        <v>836</v>
      </c>
      <c r="B519" t="s">
        <v>837</v>
      </c>
      <c r="C519" t="s">
        <v>6</v>
      </c>
      <c r="D519" t="s">
        <v>4223</v>
      </c>
      <c r="E519" s="1">
        <v>1.84E-2</v>
      </c>
    </row>
    <row r="520" spans="1:5" x14ac:dyDescent="0.25">
      <c r="A520" t="s">
        <v>838</v>
      </c>
      <c r="B520" t="s">
        <v>839</v>
      </c>
      <c r="C520" t="s">
        <v>6</v>
      </c>
      <c r="D520" t="s">
        <v>4224</v>
      </c>
      <c r="E520" s="1">
        <v>-1.2699999999999999E-2</v>
      </c>
    </row>
    <row r="521" spans="1:5" x14ac:dyDescent="0.25">
      <c r="A521" t="s">
        <v>841</v>
      </c>
      <c r="B521" t="s">
        <v>842</v>
      </c>
      <c r="C521" t="s">
        <v>6</v>
      </c>
      <c r="D521" t="s">
        <v>6</v>
      </c>
      <c r="E521" t="s">
        <v>6</v>
      </c>
    </row>
    <row r="522" spans="1:5" x14ac:dyDescent="0.25">
      <c r="A522" t="s">
        <v>843</v>
      </c>
      <c r="B522" t="s">
        <v>844</v>
      </c>
      <c r="C522" t="s">
        <v>6</v>
      </c>
      <c r="D522" t="s">
        <v>845</v>
      </c>
      <c r="E522" s="1">
        <v>0</v>
      </c>
    </row>
    <row r="523" spans="1:5" x14ac:dyDescent="0.25">
      <c r="A523" t="s">
        <v>846</v>
      </c>
      <c r="B523" t="s">
        <v>6</v>
      </c>
      <c r="C523" t="s">
        <v>6</v>
      </c>
      <c r="D523" t="s">
        <v>686</v>
      </c>
      <c r="E523" s="1">
        <v>-2.7000000000000001E-3</v>
      </c>
    </row>
    <row r="524" spans="1:5" x14ac:dyDescent="0.25">
      <c r="A524" t="s">
        <v>847</v>
      </c>
      <c r="B524" t="s">
        <v>848</v>
      </c>
      <c r="C524" t="s">
        <v>6</v>
      </c>
      <c r="D524" t="s">
        <v>5007</v>
      </c>
      <c r="E524" s="1">
        <v>8.0999999999999996E-3</v>
      </c>
    </row>
    <row r="525" spans="1:5" x14ac:dyDescent="0.25">
      <c r="A525" t="s">
        <v>849</v>
      </c>
      <c r="B525" t="s">
        <v>6</v>
      </c>
      <c r="C525" t="s">
        <v>6</v>
      </c>
      <c r="D525" t="s">
        <v>4003</v>
      </c>
      <c r="E525" s="1">
        <v>5.7000000000000002E-3</v>
      </c>
    </row>
    <row r="526" spans="1:5" x14ac:dyDescent="0.25">
      <c r="A526" t="s">
        <v>850</v>
      </c>
      <c r="B526" t="s">
        <v>851</v>
      </c>
      <c r="C526" t="s">
        <v>6</v>
      </c>
      <c r="D526" t="s">
        <v>5008</v>
      </c>
      <c r="E526" s="1">
        <v>-2E-3</v>
      </c>
    </row>
    <row r="527" spans="1:5" x14ac:dyDescent="0.25">
      <c r="A527" t="s">
        <v>852</v>
      </c>
      <c r="B527">
        <v>351156</v>
      </c>
      <c r="C527" t="s">
        <v>6</v>
      </c>
      <c r="D527" t="s">
        <v>4225</v>
      </c>
      <c r="E527" s="1">
        <v>1.4500000000000001E-2</v>
      </c>
    </row>
    <row r="528" spans="1:5" x14ac:dyDescent="0.25">
      <c r="A528" t="s">
        <v>853</v>
      </c>
      <c r="B528" t="s">
        <v>6</v>
      </c>
      <c r="C528" t="s">
        <v>6</v>
      </c>
      <c r="D528" t="s">
        <v>4226</v>
      </c>
      <c r="E528" s="1">
        <v>0</v>
      </c>
    </row>
    <row r="529" spans="1:5" x14ac:dyDescent="0.25">
      <c r="A529" t="s">
        <v>855</v>
      </c>
      <c r="B529">
        <v>923224</v>
      </c>
      <c r="C529" t="s">
        <v>6</v>
      </c>
      <c r="D529" t="s">
        <v>4027</v>
      </c>
      <c r="E529" s="1">
        <v>4.5999999999999999E-3</v>
      </c>
    </row>
    <row r="530" spans="1:5" x14ac:dyDescent="0.25">
      <c r="A530" t="s">
        <v>856</v>
      </c>
      <c r="B530">
        <v>860150</v>
      </c>
      <c r="C530" t="s">
        <v>6</v>
      </c>
      <c r="D530" t="s">
        <v>5009</v>
      </c>
      <c r="E530" s="1">
        <v>1.14E-2</v>
      </c>
    </row>
    <row r="531" spans="1:5" x14ac:dyDescent="0.25">
      <c r="A531" t="s">
        <v>857</v>
      </c>
      <c r="B531" t="s">
        <v>6</v>
      </c>
      <c r="C531" t="s">
        <v>6</v>
      </c>
      <c r="D531" t="s">
        <v>858</v>
      </c>
      <c r="E531" s="1">
        <v>0</v>
      </c>
    </row>
    <row r="532" spans="1:5" x14ac:dyDescent="0.25">
      <c r="A532" t="s">
        <v>859</v>
      </c>
      <c r="B532" t="s">
        <v>860</v>
      </c>
      <c r="C532" t="s">
        <v>6</v>
      </c>
      <c r="D532" t="s">
        <v>5010</v>
      </c>
      <c r="E532" s="1">
        <v>1.0500000000000001E-2</v>
      </c>
    </row>
    <row r="533" spans="1:5" x14ac:dyDescent="0.25">
      <c r="A533" t="s">
        <v>861</v>
      </c>
      <c r="B533">
        <v>923699</v>
      </c>
      <c r="C533" t="s">
        <v>6</v>
      </c>
      <c r="D533" t="s">
        <v>4228</v>
      </c>
      <c r="E533" s="1">
        <v>6.0000000000000001E-3</v>
      </c>
    </row>
    <row r="534" spans="1:5" x14ac:dyDescent="0.25">
      <c r="A534" t="s">
        <v>862</v>
      </c>
      <c r="B534" t="s">
        <v>863</v>
      </c>
      <c r="C534" t="s">
        <v>6</v>
      </c>
      <c r="D534" t="s">
        <v>5011</v>
      </c>
      <c r="E534" s="1">
        <v>-1.3299999999999999E-2</v>
      </c>
    </row>
    <row r="535" spans="1:5" x14ac:dyDescent="0.25">
      <c r="A535" t="s">
        <v>864</v>
      </c>
      <c r="B535" t="s">
        <v>865</v>
      </c>
      <c r="C535" t="s">
        <v>6</v>
      </c>
      <c r="D535" t="s">
        <v>4036</v>
      </c>
      <c r="E535" s="1">
        <v>-1.8E-3</v>
      </c>
    </row>
    <row r="536" spans="1:5" x14ac:dyDescent="0.25">
      <c r="A536" t="s">
        <v>866</v>
      </c>
      <c r="B536">
        <v>878090</v>
      </c>
      <c r="C536" t="s">
        <v>6</v>
      </c>
      <c r="D536" t="s">
        <v>5012</v>
      </c>
      <c r="E536" s="1">
        <v>-6.6E-3</v>
      </c>
    </row>
    <row r="537" spans="1:5" x14ac:dyDescent="0.25">
      <c r="A537" t="s">
        <v>867</v>
      </c>
      <c r="B537">
        <v>915272</v>
      </c>
      <c r="C537" t="s">
        <v>6</v>
      </c>
      <c r="D537" t="s">
        <v>5013</v>
      </c>
      <c r="E537" s="1">
        <v>0</v>
      </c>
    </row>
    <row r="538" spans="1:5" x14ac:dyDescent="0.25">
      <c r="A538" t="s">
        <v>868</v>
      </c>
      <c r="B538" t="s">
        <v>6</v>
      </c>
      <c r="C538" t="s">
        <v>6</v>
      </c>
      <c r="D538" t="s">
        <v>5014</v>
      </c>
      <c r="E538" s="1">
        <v>1.23E-2</v>
      </c>
    </row>
    <row r="539" spans="1:5" x14ac:dyDescent="0.25">
      <c r="A539" t="s">
        <v>869</v>
      </c>
      <c r="B539" t="s">
        <v>870</v>
      </c>
      <c r="C539" t="s">
        <v>6</v>
      </c>
      <c r="D539" t="s">
        <v>5015</v>
      </c>
      <c r="E539" s="1">
        <v>-1.3299999999999999E-2</v>
      </c>
    </row>
    <row r="540" spans="1:5" x14ac:dyDescent="0.25">
      <c r="A540" t="s">
        <v>871</v>
      </c>
      <c r="B540" t="s">
        <v>6</v>
      </c>
      <c r="C540" t="s">
        <v>6</v>
      </c>
      <c r="D540" t="s">
        <v>5016</v>
      </c>
      <c r="E540" s="1">
        <v>6.1999999999999998E-3</v>
      </c>
    </row>
    <row r="541" spans="1:5" x14ac:dyDescent="0.25">
      <c r="A541" t="s">
        <v>872</v>
      </c>
      <c r="B541">
        <v>769112</v>
      </c>
      <c r="C541" t="s">
        <v>6</v>
      </c>
      <c r="D541" t="s">
        <v>4229</v>
      </c>
      <c r="E541" s="1">
        <v>6.9999999999999999E-4</v>
      </c>
    </row>
    <row r="542" spans="1:5" x14ac:dyDescent="0.25">
      <c r="A542" t="s">
        <v>873</v>
      </c>
      <c r="B542" t="s">
        <v>6</v>
      </c>
      <c r="C542" t="s">
        <v>6</v>
      </c>
      <c r="D542" t="s">
        <v>874</v>
      </c>
      <c r="E542" s="1">
        <v>-8.0100000000000005E-2</v>
      </c>
    </row>
    <row r="543" spans="1:5" x14ac:dyDescent="0.25">
      <c r="A543" t="s">
        <v>875</v>
      </c>
      <c r="B543" t="s">
        <v>6</v>
      </c>
      <c r="C543" t="s">
        <v>6</v>
      </c>
      <c r="D543" t="s">
        <v>5017</v>
      </c>
      <c r="E543" s="1">
        <v>3.0999999999999999E-3</v>
      </c>
    </row>
    <row r="544" spans="1:5" x14ac:dyDescent="0.25">
      <c r="A544" t="s">
        <v>876</v>
      </c>
      <c r="B544">
        <v>923700</v>
      </c>
      <c r="C544" t="s">
        <v>6</v>
      </c>
      <c r="D544" t="s">
        <v>4230</v>
      </c>
      <c r="E544" s="1">
        <v>0</v>
      </c>
    </row>
    <row r="545" spans="1:5" x14ac:dyDescent="0.25">
      <c r="A545" t="s">
        <v>878</v>
      </c>
      <c r="B545">
        <v>908712</v>
      </c>
      <c r="C545" t="s">
        <v>6</v>
      </c>
      <c r="D545" t="s">
        <v>4231</v>
      </c>
      <c r="E545" s="1">
        <v>1.24E-2</v>
      </c>
    </row>
    <row r="546" spans="1:5" x14ac:dyDescent="0.25">
      <c r="A546" t="s">
        <v>879</v>
      </c>
      <c r="B546">
        <v>912855</v>
      </c>
      <c r="C546" t="s">
        <v>6</v>
      </c>
      <c r="D546" t="s">
        <v>5018</v>
      </c>
      <c r="E546" s="1">
        <v>1.9800000000000002E-2</v>
      </c>
    </row>
    <row r="547" spans="1:5" x14ac:dyDescent="0.25">
      <c r="A547" t="s">
        <v>880</v>
      </c>
      <c r="B547">
        <v>899458</v>
      </c>
      <c r="C547" t="s">
        <v>6</v>
      </c>
      <c r="D547" t="s">
        <v>4232</v>
      </c>
      <c r="E547" s="1">
        <v>1.6999999999999999E-3</v>
      </c>
    </row>
    <row r="548" spans="1:5" x14ac:dyDescent="0.25">
      <c r="A548" t="s">
        <v>881</v>
      </c>
      <c r="B548">
        <v>157484</v>
      </c>
      <c r="C548">
        <v>4</v>
      </c>
      <c r="D548" t="s">
        <v>5019</v>
      </c>
      <c r="E548" s="1">
        <v>-9.1000000000000004E-3</v>
      </c>
    </row>
    <row r="549" spans="1:5" x14ac:dyDescent="0.25">
      <c r="A549" t="s">
        <v>882</v>
      </c>
      <c r="B549" t="s">
        <v>6</v>
      </c>
      <c r="C549" t="s">
        <v>6</v>
      </c>
      <c r="D549" t="s">
        <v>4234</v>
      </c>
      <c r="E549" s="1">
        <v>-1.9E-3</v>
      </c>
    </row>
    <row r="550" spans="1:5" x14ac:dyDescent="0.25">
      <c r="A550" t="s">
        <v>882</v>
      </c>
      <c r="B550">
        <v>859672</v>
      </c>
      <c r="C550" t="s">
        <v>6</v>
      </c>
      <c r="D550" t="s">
        <v>4233</v>
      </c>
      <c r="E550" s="1">
        <v>1.3899999999999999E-2</v>
      </c>
    </row>
    <row r="551" spans="1:5" x14ac:dyDescent="0.25">
      <c r="A551" t="s">
        <v>883</v>
      </c>
      <c r="B551" t="s">
        <v>6</v>
      </c>
      <c r="C551" t="s">
        <v>6</v>
      </c>
      <c r="D551" t="s">
        <v>884</v>
      </c>
      <c r="E551" s="1">
        <v>0</v>
      </c>
    </row>
    <row r="552" spans="1:5" x14ac:dyDescent="0.25">
      <c r="A552" t="s">
        <v>885</v>
      </c>
      <c r="B552" t="s">
        <v>886</v>
      </c>
      <c r="C552" t="s">
        <v>6</v>
      </c>
      <c r="D552" t="s">
        <v>5020</v>
      </c>
      <c r="E552" s="1">
        <v>2.7000000000000001E-3</v>
      </c>
    </row>
    <row r="553" spans="1:5" x14ac:dyDescent="0.25">
      <c r="A553" t="s">
        <v>887</v>
      </c>
      <c r="B553" t="s">
        <v>888</v>
      </c>
      <c r="C553" t="s">
        <v>6</v>
      </c>
      <c r="D553" t="s">
        <v>4235</v>
      </c>
      <c r="E553" s="1">
        <v>-1.61E-2</v>
      </c>
    </row>
    <row r="554" spans="1:5" x14ac:dyDescent="0.25">
      <c r="A554" t="s">
        <v>889</v>
      </c>
      <c r="B554">
        <v>868361</v>
      </c>
      <c r="C554" t="s">
        <v>6</v>
      </c>
      <c r="D554" t="s">
        <v>4236</v>
      </c>
      <c r="E554" s="1">
        <v>2.5000000000000001E-2</v>
      </c>
    </row>
    <row r="555" spans="1:5" x14ac:dyDescent="0.25">
      <c r="A555" t="s">
        <v>890</v>
      </c>
      <c r="B555" t="s">
        <v>891</v>
      </c>
      <c r="C555" t="s">
        <v>6</v>
      </c>
      <c r="D555" t="s">
        <v>4237</v>
      </c>
      <c r="E555" s="1">
        <v>-5.1000000000000004E-3</v>
      </c>
    </row>
    <row r="556" spans="1:5" x14ac:dyDescent="0.25">
      <c r="A556" t="s">
        <v>892</v>
      </c>
      <c r="B556">
        <v>919427</v>
      </c>
      <c r="C556" t="s">
        <v>6</v>
      </c>
      <c r="D556" t="s">
        <v>4238</v>
      </c>
      <c r="E556" s="1">
        <v>4.0000000000000001E-3</v>
      </c>
    </row>
    <row r="557" spans="1:5" x14ac:dyDescent="0.25">
      <c r="A557" t="s">
        <v>893</v>
      </c>
      <c r="B557">
        <v>923448</v>
      </c>
      <c r="C557" t="s">
        <v>6</v>
      </c>
      <c r="D557" t="s">
        <v>894</v>
      </c>
      <c r="E557" s="1">
        <v>8.5000000000000006E-3</v>
      </c>
    </row>
    <row r="558" spans="1:5" x14ac:dyDescent="0.25">
      <c r="A558" t="s">
        <v>895</v>
      </c>
      <c r="B558" t="s">
        <v>896</v>
      </c>
      <c r="C558" t="s">
        <v>6</v>
      </c>
      <c r="D558" t="s">
        <v>897</v>
      </c>
      <c r="E558" s="1">
        <v>0</v>
      </c>
    </row>
    <row r="559" spans="1:5" x14ac:dyDescent="0.25">
      <c r="A559" t="s">
        <v>898</v>
      </c>
      <c r="B559" t="s">
        <v>899</v>
      </c>
      <c r="C559" t="s">
        <v>6</v>
      </c>
      <c r="D559" t="s">
        <v>5021</v>
      </c>
      <c r="E559" s="1">
        <v>-2.9999999999999997E-4</v>
      </c>
    </row>
    <row r="560" spans="1:5" x14ac:dyDescent="0.25">
      <c r="A560" t="s">
        <v>900</v>
      </c>
      <c r="B560" t="s">
        <v>6</v>
      </c>
      <c r="C560" t="s">
        <v>6</v>
      </c>
      <c r="D560" t="s">
        <v>4239</v>
      </c>
      <c r="E560" s="1">
        <v>-2.9999999999999997E-4</v>
      </c>
    </row>
    <row r="561" spans="1:5" x14ac:dyDescent="0.25">
      <c r="A561" t="s">
        <v>901</v>
      </c>
      <c r="B561" t="s">
        <v>6</v>
      </c>
      <c r="C561" t="s">
        <v>6</v>
      </c>
      <c r="D561" t="s">
        <v>4240</v>
      </c>
      <c r="E561" s="1">
        <v>-1.2999999999999999E-3</v>
      </c>
    </row>
    <row r="562" spans="1:5" x14ac:dyDescent="0.25">
      <c r="A562" t="s">
        <v>902</v>
      </c>
      <c r="B562" t="s">
        <v>6</v>
      </c>
      <c r="C562" t="s">
        <v>6</v>
      </c>
      <c r="D562" t="s">
        <v>4241</v>
      </c>
      <c r="E562" s="1">
        <v>-3.2000000000000002E-3</v>
      </c>
    </row>
    <row r="563" spans="1:5" x14ac:dyDescent="0.25">
      <c r="A563" t="s">
        <v>903</v>
      </c>
      <c r="B563" t="s">
        <v>6</v>
      </c>
      <c r="C563" t="s">
        <v>6</v>
      </c>
      <c r="D563" t="s">
        <v>4242</v>
      </c>
      <c r="E563" s="1">
        <v>-3.0999999999999999E-3</v>
      </c>
    </row>
    <row r="564" spans="1:5" x14ac:dyDescent="0.25">
      <c r="A564" t="s">
        <v>904</v>
      </c>
      <c r="B564" t="s">
        <v>905</v>
      </c>
      <c r="C564" t="s">
        <v>6</v>
      </c>
      <c r="D564" t="s">
        <v>4243</v>
      </c>
      <c r="E564" s="1">
        <v>-5.4000000000000003E-3</v>
      </c>
    </row>
    <row r="565" spans="1:5" x14ac:dyDescent="0.25">
      <c r="A565" t="s">
        <v>906</v>
      </c>
      <c r="B565" t="s">
        <v>6</v>
      </c>
      <c r="C565" t="s">
        <v>6</v>
      </c>
      <c r="D565" t="s">
        <v>4244</v>
      </c>
      <c r="E565" s="1">
        <v>-2.8E-3</v>
      </c>
    </row>
    <row r="566" spans="1:5" x14ac:dyDescent="0.25">
      <c r="A566" t="s">
        <v>907</v>
      </c>
      <c r="B566">
        <v>553001</v>
      </c>
      <c r="C566" t="s">
        <v>6</v>
      </c>
      <c r="D566" t="s">
        <v>4245</v>
      </c>
      <c r="E566" s="1">
        <v>7.9000000000000008E-3</v>
      </c>
    </row>
    <row r="567" spans="1:5" x14ac:dyDescent="0.25">
      <c r="A567" t="s">
        <v>908</v>
      </c>
      <c r="B567">
        <v>575308</v>
      </c>
      <c r="C567" t="s">
        <v>6</v>
      </c>
      <c r="D567" t="s">
        <v>1385</v>
      </c>
      <c r="E567" s="1">
        <v>-7.3000000000000001E-3</v>
      </c>
    </row>
    <row r="568" spans="1:5" x14ac:dyDescent="0.25">
      <c r="A568" t="s">
        <v>909</v>
      </c>
      <c r="B568">
        <v>868693</v>
      </c>
      <c r="C568" t="s">
        <v>6</v>
      </c>
      <c r="D568" t="s">
        <v>4246</v>
      </c>
      <c r="E568" s="1">
        <v>-1.46E-2</v>
      </c>
    </row>
    <row r="569" spans="1:5" x14ac:dyDescent="0.25">
      <c r="A569" t="s">
        <v>910</v>
      </c>
      <c r="B569" t="s">
        <v>6</v>
      </c>
      <c r="C569" t="s">
        <v>6</v>
      </c>
      <c r="D569" t="s">
        <v>5022</v>
      </c>
      <c r="E569" s="1">
        <v>3.0000000000000001E-3</v>
      </c>
    </row>
    <row r="570" spans="1:5" x14ac:dyDescent="0.25">
      <c r="A570" t="s">
        <v>911</v>
      </c>
      <c r="B570" t="s">
        <v>912</v>
      </c>
      <c r="C570" t="s">
        <v>6</v>
      </c>
      <c r="D570" t="s">
        <v>5023</v>
      </c>
      <c r="E570" s="1">
        <v>2.3999999999999998E-3</v>
      </c>
    </row>
    <row r="571" spans="1:5" x14ac:dyDescent="0.25">
      <c r="A571" t="s">
        <v>913</v>
      </c>
      <c r="B571" t="s">
        <v>914</v>
      </c>
      <c r="C571" t="s">
        <v>6</v>
      </c>
      <c r="D571" t="s">
        <v>5024</v>
      </c>
      <c r="E571" s="1">
        <v>2.23E-2</v>
      </c>
    </row>
    <row r="572" spans="1:5" x14ac:dyDescent="0.25">
      <c r="A572" t="s">
        <v>915</v>
      </c>
      <c r="B572" t="s">
        <v>916</v>
      </c>
      <c r="C572" t="s">
        <v>6</v>
      </c>
      <c r="D572" t="s">
        <v>6</v>
      </c>
      <c r="E572" t="s">
        <v>6</v>
      </c>
    </row>
    <row r="573" spans="1:5" x14ac:dyDescent="0.25">
      <c r="A573" t="s">
        <v>917</v>
      </c>
      <c r="B573" t="s">
        <v>6</v>
      </c>
      <c r="C573" t="s">
        <v>6</v>
      </c>
      <c r="D573" t="s">
        <v>6</v>
      </c>
      <c r="E573" t="s">
        <v>6</v>
      </c>
    </row>
    <row r="574" spans="1:5" x14ac:dyDescent="0.25">
      <c r="A574" t="s">
        <v>917</v>
      </c>
      <c r="B574" t="s">
        <v>6</v>
      </c>
      <c r="C574" t="s">
        <v>6</v>
      </c>
      <c r="D574" t="s">
        <v>918</v>
      </c>
      <c r="E574" s="1">
        <v>0</v>
      </c>
    </row>
    <row r="575" spans="1:5" x14ac:dyDescent="0.25">
      <c r="A575" t="s">
        <v>917</v>
      </c>
      <c r="B575" t="s">
        <v>6</v>
      </c>
      <c r="C575" t="s">
        <v>6</v>
      </c>
      <c r="D575" t="s">
        <v>6</v>
      </c>
      <c r="E575" s="1" t="s">
        <v>6</v>
      </c>
    </row>
    <row r="576" spans="1:5" x14ac:dyDescent="0.25">
      <c r="A576" t="s">
        <v>919</v>
      </c>
      <c r="B576" t="s">
        <v>6</v>
      </c>
      <c r="C576" t="s">
        <v>6</v>
      </c>
      <c r="D576" t="s">
        <v>5025</v>
      </c>
      <c r="E576" s="1">
        <v>1.24E-2</v>
      </c>
    </row>
    <row r="577" spans="1:5" x14ac:dyDescent="0.25">
      <c r="A577" t="s">
        <v>920</v>
      </c>
      <c r="B577" t="s">
        <v>6</v>
      </c>
      <c r="C577" t="s">
        <v>6</v>
      </c>
      <c r="D577" t="s">
        <v>4247</v>
      </c>
      <c r="E577" s="1">
        <v>0</v>
      </c>
    </row>
    <row r="578" spans="1:5" x14ac:dyDescent="0.25">
      <c r="A578" t="s">
        <v>921</v>
      </c>
      <c r="B578" t="s">
        <v>6</v>
      </c>
      <c r="C578" t="s">
        <v>6</v>
      </c>
      <c r="D578" t="s">
        <v>4248</v>
      </c>
      <c r="E578" s="1">
        <v>3.2000000000000002E-3</v>
      </c>
    </row>
    <row r="579" spans="1:5" x14ac:dyDescent="0.25">
      <c r="A579" t="s">
        <v>922</v>
      </c>
      <c r="B579">
        <v>886793</v>
      </c>
      <c r="C579" t="s">
        <v>6</v>
      </c>
      <c r="D579" t="s">
        <v>5026</v>
      </c>
      <c r="E579" s="1">
        <v>6.7999999999999996E-3</v>
      </c>
    </row>
    <row r="580" spans="1:5" x14ac:dyDescent="0.25">
      <c r="A580" t="s">
        <v>923</v>
      </c>
      <c r="B580" t="s">
        <v>6</v>
      </c>
      <c r="C580" t="s">
        <v>6</v>
      </c>
      <c r="D580" t="s">
        <v>5027</v>
      </c>
      <c r="E580" s="1">
        <v>2.5999999999999999E-3</v>
      </c>
    </row>
    <row r="581" spans="1:5" x14ac:dyDescent="0.25">
      <c r="A581" t="s">
        <v>924</v>
      </c>
      <c r="B581" t="s">
        <v>925</v>
      </c>
      <c r="C581" t="s">
        <v>6</v>
      </c>
      <c r="D581" t="s">
        <v>926</v>
      </c>
      <c r="E581" s="1">
        <v>0</v>
      </c>
    </row>
    <row r="582" spans="1:5" x14ac:dyDescent="0.25">
      <c r="A582" t="s">
        <v>927</v>
      </c>
      <c r="B582">
        <v>786993</v>
      </c>
      <c r="C582" t="s">
        <v>6</v>
      </c>
      <c r="D582" t="s">
        <v>5028</v>
      </c>
      <c r="E582" s="1">
        <v>1.5E-3</v>
      </c>
    </row>
    <row r="583" spans="1:5" x14ac:dyDescent="0.25">
      <c r="A583" t="s">
        <v>928</v>
      </c>
      <c r="B583" t="s">
        <v>6</v>
      </c>
      <c r="C583" t="s">
        <v>6</v>
      </c>
      <c r="D583" t="s">
        <v>5029</v>
      </c>
      <c r="E583" s="1">
        <v>6.7000000000000002E-3</v>
      </c>
    </row>
    <row r="584" spans="1:5" x14ac:dyDescent="0.25">
      <c r="A584" t="s">
        <v>929</v>
      </c>
      <c r="B584">
        <v>913867</v>
      </c>
      <c r="C584" t="s">
        <v>6</v>
      </c>
      <c r="D584" t="s">
        <v>5030</v>
      </c>
      <c r="E584" s="1">
        <v>3.8E-3</v>
      </c>
    </row>
    <row r="585" spans="1:5" x14ac:dyDescent="0.25">
      <c r="A585" t="s">
        <v>930</v>
      </c>
      <c r="B585">
        <v>886210</v>
      </c>
      <c r="C585" t="s">
        <v>6</v>
      </c>
      <c r="D585" t="s">
        <v>5031</v>
      </c>
      <c r="E585" s="1">
        <v>2.93E-2</v>
      </c>
    </row>
    <row r="586" spans="1:5" x14ac:dyDescent="0.25">
      <c r="A586" t="s">
        <v>931</v>
      </c>
      <c r="B586" t="s">
        <v>932</v>
      </c>
      <c r="C586" t="s">
        <v>6</v>
      </c>
      <c r="D586" t="s">
        <v>933</v>
      </c>
      <c r="E586" s="1">
        <v>2.1000000000000001E-2</v>
      </c>
    </row>
    <row r="587" spans="1:5" x14ac:dyDescent="0.25">
      <c r="A587" t="s">
        <v>934</v>
      </c>
      <c r="B587" t="s">
        <v>935</v>
      </c>
      <c r="C587" t="s">
        <v>6</v>
      </c>
      <c r="D587" t="s">
        <v>5032</v>
      </c>
      <c r="E587" s="1">
        <v>-2.7000000000000001E-3</v>
      </c>
    </row>
    <row r="588" spans="1:5" x14ac:dyDescent="0.25">
      <c r="A588" t="s">
        <v>936</v>
      </c>
      <c r="B588">
        <v>893807</v>
      </c>
      <c r="C588" t="s">
        <v>6</v>
      </c>
      <c r="D588" t="s">
        <v>5033</v>
      </c>
      <c r="E588" s="1">
        <v>-2.0000000000000001E-4</v>
      </c>
    </row>
    <row r="589" spans="1:5" x14ac:dyDescent="0.25">
      <c r="A589" t="s">
        <v>937</v>
      </c>
      <c r="B589" t="s">
        <v>6</v>
      </c>
      <c r="C589" t="s">
        <v>6</v>
      </c>
      <c r="D589" t="s">
        <v>5034</v>
      </c>
      <c r="E589" s="1">
        <v>-2.3999999999999998E-3</v>
      </c>
    </row>
    <row r="590" spans="1:5" x14ac:dyDescent="0.25">
      <c r="A590" t="s">
        <v>938</v>
      </c>
      <c r="B590">
        <v>529882</v>
      </c>
      <c r="C590" t="s">
        <v>6</v>
      </c>
      <c r="D590" t="s">
        <v>5035</v>
      </c>
      <c r="E590" s="1">
        <v>-1.06E-2</v>
      </c>
    </row>
    <row r="591" spans="1:5" x14ac:dyDescent="0.25">
      <c r="A591" t="s">
        <v>939</v>
      </c>
      <c r="B591" t="s">
        <v>940</v>
      </c>
      <c r="C591" t="s">
        <v>6</v>
      </c>
      <c r="D591" t="s">
        <v>941</v>
      </c>
      <c r="E591" s="1">
        <v>0</v>
      </c>
    </row>
    <row r="592" spans="1:5" x14ac:dyDescent="0.25">
      <c r="A592" t="s">
        <v>942</v>
      </c>
      <c r="B592" t="s">
        <v>943</v>
      </c>
      <c r="C592" t="s">
        <v>6</v>
      </c>
      <c r="D592" t="s">
        <v>5036</v>
      </c>
      <c r="E592" s="1">
        <v>8.8000000000000005E-3</v>
      </c>
    </row>
    <row r="593" spans="1:5" x14ac:dyDescent="0.25">
      <c r="A593" t="s">
        <v>944</v>
      </c>
      <c r="B593" t="s">
        <v>6</v>
      </c>
      <c r="C593" t="s">
        <v>6</v>
      </c>
      <c r="D593" t="s">
        <v>5037</v>
      </c>
      <c r="E593" s="1">
        <v>1.2500000000000001E-2</v>
      </c>
    </row>
    <row r="594" spans="1:5" x14ac:dyDescent="0.25">
      <c r="A594" t="s">
        <v>945</v>
      </c>
      <c r="B594" t="s">
        <v>946</v>
      </c>
      <c r="C594" t="s">
        <v>6</v>
      </c>
      <c r="D594" t="s">
        <v>5038</v>
      </c>
      <c r="E594" s="1">
        <v>3.0499999999999999E-2</v>
      </c>
    </row>
    <row r="595" spans="1:5" x14ac:dyDescent="0.25">
      <c r="A595" t="s">
        <v>947</v>
      </c>
      <c r="B595" t="s">
        <v>6</v>
      </c>
      <c r="C595" t="s">
        <v>6</v>
      </c>
      <c r="D595" t="s">
        <v>948</v>
      </c>
      <c r="E595" s="1">
        <v>0</v>
      </c>
    </row>
    <row r="596" spans="1:5" x14ac:dyDescent="0.25">
      <c r="A596" t="s">
        <v>949</v>
      </c>
      <c r="B596">
        <v>917184</v>
      </c>
      <c r="C596" t="s">
        <v>6</v>
      </c>
      <c r="D596" t="s">
        <v>4249</v>
      </c>
      <c r="E596" s="1">
        <v>6.3E-3</v>
      </c>
    </row>
    <row r="597" spans="1:5" x14ac:dyDescent="0.25">
      <c r="A597" t="s">
        <v>950</v>
      </c>
      <c r="B597">
        <v>912235</v>
      </c>
      <c r="C597" t="s">
        <v>6</v>
      </c>
      <c r="D597" s="2">
        <v>0.315</v>
      </c>
      <c r="E597" s="1">
        <v>3.7999999999999999E-2</v>
      </c>
    </row>
    <row r="598" spans="1:5" x14ac:dyDescent="0.25">
      <c r="A598" t="s">
        <v>951</v>
      </c>
      <c r="B598" t="s">
        <v>6</v>
      </c>
      <c r="C598" t="s">
        <v>6</v>
      </c>
      <c r="D598" t="s">
        <v>5039</v>
      </c>
      <c r="E598" s="1">
        <v>-3.3999999999999998E-3</v>
      </c>
    </row>
    <row r="599" spans="1:5" x14ac:dyDescent="0.25">
      <c r="A599" t="s">
        <v>952</v>
      </c>
      <c r="B599">
        <v>888351</v>
      </c>
      <c r="C599" t="s">
        <v>6</v>
      </c>
      <c r="D599" t="s">
        <v>5040</v>
      </c>
      <c r="E599" s="1">
        <v>2E-3</v>
      </c>
    </row>
    <row r="600" spans="1:5" x14ac:dyDescent="0.25">
      <c r="A600" t="s">
        <v>953</v>
      </c>
      <c r="B600" t="s">
        <v>954</v>
      </c>
      <c r="C600" t="s">
        <v>6</v>
      </c>
      <c r="D600" t="s">
        <v>4042</v>
      </c>
      <c r="E600" s="1">
        <v>-3.1899999999999998E-2</v>
      </c>
    </row>
    <row r="601" spans="1:5" x14ac:dyDescent="0.25">
      <c r="A601" t="s">
        <v>955</v>
      </c>
      <c r="B601" t="s">
        <v>956</v>
      </c>
      <c r="C601" t="s">
        <v>6</v>
      </c>
      <c r="D601" t="s">
        <v>4116</v>
      </c>
      <c r="E601" s="1">
        <v>1.9E-3</v>
      </c>
    </row>
    <row r="602" spans="1:5" x14ac:dyDescent="0.25">
      <c r="A602" t="s">
        <v>957</v>
      </c>
      <c r="B602">
        <v>893229</v>
      </c>
      <c r="C602" t="s">
        <v>6</v>
      </c>
      <c r="D602" t="s">
        <v>4250</v>
      </c>
      <c r="E602" s="1">
        <v>-5.21E-2</v>
      </c>
    </row>
    <row r="603" spans="1:5" x14ac:dyDescent="0.25">
      <c r="A603" t="s">
        <v>958</v>
      </c>
      <c r="B603" t="s">
        <v>959</v>
      </c>
      <c r="C603" t="s">
        <v>6</v>
      </c>
      <c r="D603" t="s">
        <v>348</v>
      </c>
      <c r="E603" s="1">
        <v>0</v>
      </c>
    </row>
    <row r="604" spans="1:5" x14ac:dyDescent="0.25">
      <c r="A604" t="s">
        <v>960</v>
      </c>
      <c r="B604" t="s">
        <v>961</v>
      </c>
      <c r="C604" t="s">
        <v>6</v>
      </c>
      <c r="D604" t="s">
        <v>4251</v>
      </c>
      <c r="E604" s="1">
        <v>7.1999999999999998E-3</v>
      </c>
    </row>
    <row r="605" spans="1:5" x14ac:dyDescent="0.25">
      <c r="A605" t="s">
        <v>962</v>
      </c>
      <c r="B605" t="s">
        <v>6</v>
      </c>
      <c r="C605" t="s">
        <v>6</v>
      </c>
      <c r="D605" t="s">
        <v>4006</v>
      </c>
      <c r="E605" s="1">
        <v>6.4999999999999997E-3</v>
      </c>
    </row>
    <row r="606" spans="1:5" x14ac:dyDescent="0.25">
      <c r="A606" t="s">
        <v>963</v>
      </c>
      <c r="B606" t="s">
        <v>964</v>
      </c>
      <c r="C606" t="s">
        <v>6</v>
      </c>
      <c r="D606" t="s">
        <v>4252</v>
      </c>
      <c r="E606" s="1">
        <v>-1.46E-2</v>
      </c>
    </row>
    <row r="607" spans="1:5" x14ac:dyDescent="0.25">
      <c r="A607" t="s">
        <v>965</v>
      </c>
      <c r="B607" t="s">
        <v>966</v>
      </c>
      <c r="C607" t="s">
        <v>6</v>
      </c>
      <c r="D607" t="s">
        <v>5041</v>
      </c>
      <c r="E607" s="1">
        <v>-2.3999999999999998E-3</v>
      </c>
    </row>
    <row r="608" spans="1:5" x14ac:dyDescent="0.25">
      <c r="A608" t="s">
        <v>967</v>
      </c>
      <c r="B608" t="s">
        <v>6</v>
      </c>
      <c r="C608" t="s">
        <v>6</v>
      </c>
      <c r="D608" t="s">
        <v>5042</v>
      </c>
      <c r="E608" s="1">
        <v>1.15E-2</v>
      </c>
    </row>
    <row r="609" spans="1:5" x14ac:dyDescent="0.25">
      <c r="A609" t="s">
        <v>968</v>
      </c>
      <c r="B609" t="s">
        <v>969</v>
      </c>
      <c r="C609" t="s">
        <v>6</v>
      </c>
      <c r="D609" t="s">
        <v>5043</v>
      </c>
      <c r="E609" s="1">
        <v>-5.0000000000000001E-4</v>
      </c>
    </row>
    <row r="610" spans="1:5" x14ac:dyDescent="0.25">
      <c r="A610" t="s">
        <v>970</v>
      </c>
      <c r="B610">
        <v>884343</v>
      </c>
      <c r="C610" t="s">
        <v>6</v>
      </c>
      <c r="D610" t="s">
        <v>4253</v>
      </c>
      <c r="E610" s="1">
        <v>6.6E-3</v>
      </c>
    </row>
    <row r="611" spans="1:5" x14ac:dyDescent="0.25">
      <c r="A611" t="s">
        <v>971</v>
      </c>
      <c r="B611">
        <v>891466</v>
      </c>
      <c r="C611" t="s">
        <v>6</v>
      </c>
      <c r="D611" t="s">
        <v>5044</v>
      </c>
      <c r="E611" s="1">
        <v>1.04E-2</v>
      </c>
    </row>
    <row r="612" spans="1:5" x14ac:dyDescent="0.25">
      <c r="A612" t="s">
        <v>972</v>
      </c>
      <c r="B612">
        <v>906164</v>
      </c>
      <c r="C612" t="s">
        <v>6</v>
      </c>
      <c r="D612" t="s">
        <v>5045</v>
      </c>
      <c r="E612" s="1">
        <v>-8.6E-3</v>
      </c>
    </row>
    <row r="613" spans="1:5" x14ac:dyDescent="0.25">
      <c r="A613" t="s">
        <v>973</v>
      </c>
      <c r="B613" t="s">
        <v>974</v>
      </c>
      <c r="C613" t="s">
        <v>6</v>
      </c>
      <c r="D613" t="s">
        <v>667</v>
      </c>
      <c r="E613" s="1">
        <v>2.0999999999999999E-3</v>
      </c>
    </row>
    <row r="614" spans="1:5" x14ac:dyDescent="0.25">
      <c r="A614" t="s">
        <v>975</v>
      </c>
      <c r="B614" t="s">
        <v>976</v>
      </c>
      <c r="C614" t="s">
        <v>6</v>
      </c>
      <c r="D614" t="s">
        <v>5046</v>
      </c>
      <c r="E614" s="1">
        <v>2.24E-2</v>
      </c>
    </row>
    <row r="615" spans="1:5" x14ac:dyDescent="0.25">
      <c r="A615" t="s">
        <v>977</v>
      </c>
      <c r="B615">
        <v>550897</v>
      </c>
      <c r="C615" t="s">
        <v>6</v>
      </c>
      <c r="D615" t="s">
        <v>3928</v>
      </c>
      <c r="E615" s="1">
        <v>0</v>
      </c>
    </row>
    <row r="616" spans="1:5" x14ac:dyDescent="0.25">
      <c r="A616" t="s">
        <v>978</v>
      </c>
      <c r="B616">
        <v>871235</v>
      </c>
      <c r="C616" t="s">
        <v>6</v>
      </c>
      <c r="D616" t="s">
        <v>1653</v>
      </c>
      <c r="E616" s="1">
        <v>-9.1999999999999998E-3</v>
      </c>
    </row>
    <row r="617" spans="1:5" x14ac:dyDescent="0.25">
      <c r="A617" t="s">
        <v>979</v>
      </c>
      <c r="B617">
        <v>927088</v>
      </c>
      <c r="C617" t="s">
        <v>6</v>
      </c>
      <c r="D617" t="s">
        <v>980</v>
      </c>
      <c r="E617" s="1">
        <v>0</v>
      </c>
    </row>
    <row r="618" spans="1:5" x14ac:dyDescent="0.25">
      <c r="A618" t="s">
        <v>981</v>
      </c>
      <c r="B618" t="s">
        <v>6</v>
      </c>
      <c r="C618" t="s">
        <v>6</v>
      </c>
      <c r="D618" t="s">
        <v>845</v>
      </c>
      <c r="E618" s="1">
        <v>5.9999999999999995E-4</v>
      </c>
    </row>
    <row r="619" spans="1:5" x14ac:dyDescent="0.25">
      <c r="A619" t="s">
        <v>982</v>
      </c>
      <c r="B619" t="s">
        <v>6</v>
      </c>
      <c r="C619" t="s">
        <v>6</v>
      </c>
      <c r="D619" t="s">
        <v>4254</v>
      </c>
      <c r="E619" s="1">
        <v>-2E-3</v>
      </c>
    </row>
    <row r="620" spans="1:5" x14ac:dyDescent="0.25">
      <c r="A620" t="s">
        <v>983</v>
      </c>
      <c r="B620" t="s">
        <v>6</v>
      </c>
      <c r="C620" t="s">
        <v>6</v>
      </c>
      <c r="D620" t="s">
        <v>4255</v>
      </c>
      <c r="E620" s="1">
        <v>-2.3999999999999998E-3</v>
      </c>
    </row>
    <row r="621" spans="1:5" x14ac:dyDescent="0.25">
      <c r="A621" t="s">
        <v>984</v>
      </c>
      <c r="B621" t="s">
        <v>6</v>
      </c>
      <c r="C621" t="s">
        <v>6</v>
      </c>
      <c r="D621" t="s">
        <v>4256</v>
      </c>
      <c r="E621" s="1">
        <v>2.5999999999999999E-3</v>
      </c>
    </row>
    <row r="622" spans="1:5" x14ac:dyDescent="0.25">
      <c r="A622" t="s">
        <v>985</v>
      </c>
      <c r="B622" t="s">
        <v>6</v>
      </c>
      <c r="C622" t="s">
        <v>6</v>
      </c>
      <c r="D622" t="s">
        <v>4257</v>
      </c>
      <c r="E622" s="1">
        <v>2.3999999999999998E-3</v>
      </c>
    </row>
    <row r="623" spans="1:5" x14ac:dyDescent="0.25">
      <c r="A623" t="s">
        <v>986</v>
      </c>
      <c r="B623" t="s">
        <v>6</v>
      </c>
      <c r="C623" t="s">
        <v>6</v>
      </c>
      <c r="D623" t="s">
        <v>987</v>
      </c>
      <c r="E623" t="s">
        <v>6</v>
      </c>
    </row>
    <row r="624" spans="1:5" x14ac:dyDescent="0.25">
      <c r="A624" t="s">
        <v>988</v>
      </c>
      <c r="B624" t="s">
        <v>6</v>
      </c>
      <c r="C624" t="s">
        <v>6</v>
      </c>
      <c r="D624" t="s">
        <v>4258</v>
      </c>
      <c r="E624" s="1">
        <v>1.4E-3</v>
      </c>
    </row>
    <row r="625" spans="1:5" x14ac:dyDescent="0.25">
      <c r="A625" t="s">
        <v>989</v>
      </c>
      <c r="B625" t="s">
        <v>6</v>
      </c>
      <c r="C625" t="s">
        <v>6</v>
      </c>
      <c r="D625" t="s">
        <v>4259</v>
      </c>
      <c r="E625" s="1">
        <v>0</v>
      </c>
    </row>
    <row r="626" spans="1:5" x14ac:dyDescent="0.25">
      <c r="A626" t="s">
        <v>990</v>
      </c>
      <c r="B626" t="s">
        <v>6</v>
      </c>
      <c r="C626" t="s">
        <v>6</v>
      </c>
      <c r="D626" t="s">
        <v>4260</v>
      </c>
      <c r="E626" s="1">
        <v>-2.3E-3</v>
      </c>
    </row>
    <row r="627" spans="1:5" x14ac:dyDescent="0.25">
      <c r="A627" t="s">
        <v>991</v>
      </c>
      <c r="B627" t="s">
        <v>6</v>
      </c>
      <c r="C627" t="s">
        <v>6</v>
      </c>
      <c r="D627" t="s">
        <v>4261</v>
      </c>
      <c r="E627" s="1">
        <v>-1.4E-3</v>
      </c>
    </row>
    <row r="628" spans="1:5" x14ac:dyDescent="0.25">
      <c r="A628" t="s">
        <v>992</v>
      </c>
      <c r="B628" t="s">
        <v>6</v>
      </c>
      <c r="C628" t="s">
        <v>6</v>
      </c>
      <c r="D628" t="s">
        <v>993</v>
      </c>
      <c r="E628" s="1">
        <v>0</v>
      </c>
    </row>
    <row r="629" spans="1:5" x14ac:dyDescent="0.25">
      <c r="A629" t="s">
        <v>994</v>
      </c>
      <c r="B629" t="s">
        <v>6</v>
      </c>
      <c r="C629" t="s">
        <v>6</v>
      </c>
      <c r="D629" t="s">
        <v>4262</v>
      </c>
      <c r="E629" s="1">
        <v>2.8E-3</v>
      </c>
    </row>
    <row r="630" spans="1:5" x14ac:dyDescent="0.25">
      <c r="A630" t="s">
        <v>995</v>
      </c>
      <c r="B630" t="s">
        <v>6</v>
      </c>
      <c r="C630" t="s">
        <v>6</v>
      </c>
      <c r="D630" t="s">
        <v>4263</v>
      </c>
      <c r="E630" s="1">
        <v>-6.0000000000000001E-3</v>
      </c>
    </row>
    <row r="631" spans="1:5" x14ac:dyDescent="0.25">
      <c r="A631" t="s">
        <v>996</v>
      </c>
      <c r="B631">
        <v>899518</v>
      </c>
      <c r="C631" t="s">
        <v>6</v>
      </c>
      <c r="D631" t="s">
        <v>4264</v>
      </c>
      <c r="E631" s="1">
        <v>-1.4E-2</v>
      </c>
    </row>
    <row r="632" spans="1:5" x14ac:dyDescent="0.25">
      <c r="A632" t="s">
        <v>997</v>
      </c>
      <c r="B632" t="s">
        <v>998</v>
      </c>
      <c r="C632" t="s">
        <v>6</v>
      </c>
      <c r="D632" t="s">
        <v>4265</v>
      </c>
      <c r="E632" s="1">
        <v>-8.8000000000000005E-3</v>
      </c>
    </row>
    <row r="633" spans="1:5" x14ac:dyDescent="0.25">
      <c r="A633" t="s">
        <v>999</v>
      </c>
      <c r="B633">
        <v>877243</v>
      </c>
      <c r="C633" t="s">
        <v>6</v>
      </c>
      <c r="D633" t="s">
        <v>3566</v>
      </c>
      <c r="E633" s="1">
        <v>2.0500000000000001E-2</v>
      </c>
    </row>
    <row r="634" spans="1:5" x14ac:dyDescent="0.25">
      <c r="A634" t="s">
        <v>1000</v>
      </c>
      <c r="B634" t="s">
        <v>1001</v>
      </c>
      <c r="C634" t="s">
        <v>6</v>
      </c>
      <c r="D634" t="s">
        <v>6</v>
      </c>
      <c r="E634" t="s">
        <v>6</v>
      </c>
    </row>
    <row r="635" spans="1:5" x14ac:dyDescent="0.25">
      <c r="A635" t="s">
        <v>1002</v>
      </c>
      <c r="B635">
        <v>929114</v>
      </c>
      <c r="C635" t="s">
        <v>6</v>
      </c>
      <c r="D635" t="s">
        <v>1003</v>
      </c>
      <c r="E635" s="1">
        <v>-1.77E-2</v>
      </c>
    </row>
    <row r="636" spans="1:5" x14ac:dyDescent="0.25">
      <c r="A636" t="s">
        <v>1004</v>
      </c>
      <c r="B636" t="s">
        <v>1005</v>
      </c>
      <c r="C636" t="s">
        <v>6</v>
      </c>
      <c r="D636" t="s">
        <v>5047</v>
      </c>
      <c r="E636" s="1">
        <v>-4.0000000000000002E-4</v>
      </c>
    </row>
    <row r="637" spans="1:5" x14ac:dyDescent="0.25">
      <c r="A637" t="s">
        <v>1006</v>
      </c>
      <c r="B637" t="s">
        <v>1007</v>
      </c>
      <c r="C637" t="s">
        <v>6</v>
      </c>
      <c r="D637" t="s">
        <v>1008</v>
      </c>
      <c r="E637" s="1">
        <v>0</v>
      </c>
    </row>
    <row r="638" spans="1:5" x14ac:dyDescent="0.25">
      <c r="A638" t="s">
        <v>1009</v>
      </c>
      <c r="B638" t="s">
        <v>1010</v>
      </c>
      <c r="C638" t="s">
        <v>6</v>
      </c>
      <c r="D638" t="s">
        <v>1948</v>
      </c>
      <c r="E638" s="1">
        <v>-1.41E-2</v>
      </c>
    </row>
    <row r="639" spans="1:5" x14ac:dyDescent="0.25">
      <c r="A639" t="s">
        <v>1011</v>
      </c>
      <c r="B639" t="s">
        <v>1012</v>
      </c>
      <c r="C639" t="s">
        <v>6</v>
      </c>
      <c r="D639" t="s">
        <v>1013</v>
      </c>
      <c r="E639" s="1">
        <v>2.3E-3</v>
      </c>
    </row>
    <row r="640" spans="1:5" x14ac:dyDescent="0.25">
      <c r="A640" t="s">
        <v>1014</v>
      </c>
      <c r="B640">
        <v>915286</v>
      </c>
      <c r="C640" t="s">
        <v>6</v>
      </c>
      <c r="D640" t="s">
        <v>1015</v>
      </c>
      <c r="E640" s="1">
        <v>0</v>
      </c>
    </row>
    <row r="641" spans="1:5" x14ac:dyDescent="0.25">
      <c r="A641" t="s">
        <v>1016</v>
      </c>
      <c r="B641">
        <v>940909</v>
      </c>
      <c r="C641" t="s">
        <v>6</v>
      </c>
      <c r="D641" t="s">
        <v>1017</v>
      </c>
      <c r="E641" s="1">
        <v>-8.5599999999999996E-2</v>
      </c>
    </row>
    <row r="642" spans="1:5" x14ac:dyDescent="0.25">
      <c r="A642" t="s">
        <v>1018</v>
      </c>
      <c r="B642" t="s">
        <v>6</v>
      </c>
      <c r="C642" t="s">
        <v>6</v>
      </c>
      <c r="D642" t="s">
        <v>5048</v>
      </c>
      <c r="E642" s="1">
        <v>1.34E-2</v>
      </c>
    </row>
    <row r="643" spans="1:5" x14ac:dyDescent="0.25">
      <c r="A643" t="s">
        <v>1019</v>
      </c>
      <c r="B643">
        <v>925673</v>
      </c>
      <c r="C643" t="s">
        <v>6</v>
      </c>
      <c r="D643" t="s">
        <v>4089</v>
      </c>
      <c r="E643" s="1">
        <v>5.4000000000000003E-3</v>
      </c>
    </row>
    <row r="644" spans="1:5" x14ac:dyDescent="0.25">
      <c r="A644" t="s">
        <v>1020</v>
      </c>
      <c r="B644" t="s">
        <v>1021</v>
      </c>
      <c r="C644" t="s">
        <v>6</v>
      </c>
      <c r="D644" t="s">
        <v>5049</v>
      </c>
      <c r="E644" s="1">
        <v>2.1700000000000001E-2</v>
      </c>
    </row>
    <row r="645" spans="1:5" x14ac:dyDescent="0.25">
      <c r="A645" t="s">
        <v>1022</v>
      </c>
      <c r="B645" t="s">
        <v>1023</v>
      </c>
      <c r="C645" t="s">
        <v>6</v>
      </c>
      <c r="D645" t="s">
        <v>323</v>
      </c>
      <c r="E645" s="1">
        <v>-1.8700000000000001E-2</v>
      </c>
    </row>
    <row r="646" spans="1:5" x14ac:dyDescent="0.25">
      <c r="A646" t="s">
        <v>1024</v>
      </c>
      <c r="B646" t="s">
        <v>1025</v>
      </c>
      <c r="C646" t="s">
        <v>6</v>
      </c>
      <c r="D646" t="s">
        <v>5050</v>
      </c>
      <c r="E646" s="1">
        <v>2.9499999999999998E-2</v>
      </c>
    </row>
    <row r="647" spans="1:5" x14ac:dyDescent="0.25">
      <c r="A647" t="s">
        <v>1026</v>
      </c>
      <c r="B647" t="s">
        <v>6</v>
      </c>
      <c r="C647" t="s">
        <v>6</v>
      </c>
      <c r="D647" t="s">
        <v>5051</v>
      </c>
      <c r="E647" s="1">
        <v>5.3E-3</v>
      </c>
    </row>
    <row r="648" spans="1:5" x14ac:dyDescent="0.25">
      <c r="A648" t="s">
        <v>1027</v>
      </c>
      <c r="B648" t="s">
        <v>1028</v>
      </c>
      <c r="C648" t="s">
        <v>6</v>
      </c>
      <c r="D648" t="s">
        <v>5052</v>
      </c>
      <c r="E648" s="1">
        <v>-4.3E-3</v>
      </c>
    </row>
    <row r="649" spans="1:5" x14ac:dyDescent="0.25">
      <c r="A649" t="s">
        <v>1029</v>
      </c>
      <c r="B649" t="s">
        <v>6</v>
      </c>
      <c r="C649" t="s">
        <v>6</v>
      </c>
      <c r="D649" t="s">
        <v>1030</v>
      </c>
      <c r="E649" s="1">
        <v>0</v>
      </c>
    </row>
    <row r="650" spans="1:5" x14ac:dyDescent="0.25">
      <c r="A650" t="s">
        <v>1031</v>
      </c>
      <c r="B650">
        <v>871117</v>
      </c>
      <c r="C650" t="s">
        <v>6</v>
      </c>
      <c r="D650" t="s">
        <v>5053</v>
      </c>
      <c r="E650" s="1">
        <v>1.6000000000000001E-3</v>
      </c>
    </row>
    <row r="651" spans="1:5" x14ac:dyDescent="0.25">
      <c r="A651" t="s">
        <v>1032</v>
      </c>
      <c r="B651" t="s">
        <v>6</v>
      </c>
      <c r="C651" t="s">
        <v>6</v>
      </c>
      <c r="D651" t="s">
        <v>5054</v>
      </c>
      <c r="E651" s="1">
        <v>1.6500000000000001E-2</v>
      </c>
    </row>
    <row r="652" spans="1:5" x14ac:dyDescent="0.25">
      <c r="A652" t="s">
        <v>1033</v>
      </c>
      <c r="B652" t="s">
        <v>1034</v>
      </c>
      <c r="C652" t="s">
        <v>6</v>
      </c>
      <c r="D652" t="s">
        <v>5055</v>
      </c>
      <c r="E652" s="1">
        <v>1E-4</v>
      </c>
    </row>
    <row r="653" spans="1:5" x14ac:dyDescent="0.25">
      <c r="A653" t="s">
        <v>1035</v>
      </c>
      <c r="B653" t="s">
        <v>1036</v>
      </c>
      <c r="C653" t="s">
        <v>6</v>
      </c>
      <c r="D653" t="s">
        <v>3918</v>
      </c>
      <c r="E653" s="1">
        <v>5.7000000000000002E-3</v>
      </c>
    </row>
    <row r="654" spans="1:5" x14ac:dyDescent="0.25">
      <c r="A654" t="s">
        <v>1037</v>
      </c>
      <c r="B654" t="s">
        <v>1038</v>
      </c>
      <c r="C654" t="s">
        <v>6</v>
      </c>
      <c r="D654" t="s">
        <v>5056</v>
      </c>
      <c r="E654" s="1">
        <v>1.4500000000000001E-2</v>
      </c>
    </row>
    <row r="655" spans="1:5" x14ac:dyDescent="0.25">
      <c r="A655" t="s">
        <v>1039</v>
      </c>
      <c r="B655" t="s">
        <v>6</v>
      </c>
      <c r="C655" t="s">
        <v>6</v>
      </c>
      <c r="D655" t="s">
        <v>6</v>
      </c>
      <c r="E655" t="s">
        <v>6</v>
      </c>
    </row>
    <row r="656" spans="1:5" x14ac:dyDescent="0.25">
      <c r="A656" t="s">
        <v>1040</v>
      </c>
      <c r="B656">
        <v>873135</v>
      </c>
      <c r="C656" t="s">
        <v>6</v>
      </c>
      <c r="D656" t="s">
        <v>4266</v>
      </c>
      <c r="E656" s="1">
        <v>1.7299999999999999E-2</v>
      </c>
    </row>
    <row r="657" spans="1:5" x14ac:dyDescent="0.25">
      <c r="A657" t="s">
        <v>1041</v>
      </c>
      <c r="B657">
        <v>923255</v>
      </c>
      <c r="C657" t="s">
        <v>6</v>
      </c>
      <c r="D657" t="s">
        <v>4267</v>
      </c>
      <c r="E657" s="1">
        <v>-1.8800000000000001E-2</v>
      </c>
    </row>
    <row r="658" spans="1:5" x14ac:dyDescent="0.25">
      <c r="A658" t="s">
        <v>1042</v>
      </c>
      <c r="B658">
        <v>866321</v>
      </c>
      <c r="C658" t="s">
        <v>6</v>
      </c>
      <c r="D658" t="s">
        <v>4268</v>
      </c>
      <c r="E658" s="1">
        <v>4.7000000000000002E-3</v>
      </c>
    </row>
    <row r="659" spans="1:5" x14ac:dyDescent="0.25">
      <c r="A659" t="s">
        <v>1043</v>
      </c>
      <c r="B659">
        <v>766635</v>
      </c>
      <c r="C659" t="s">
        <v>6</v>
      </c>
      <c r="D659" t="s">
        <v>5057</v>
      </c>
      <c r="E659" s="1">
        <v>3.9600000000000003E-2</v>
      </c>
    </row>
    <row r="660" spans="1:5" x14ac:dyDescent="0.25">
      <c r="A660" t="s">
        <v>1044</v>
      </c>
      <c r="B660" t="s">
        <v>6</v>
      </c>
      <c r="C660" t="s">
        <v>6</v>
      </c>
      <c r="D660" t="s">
        <v>5058</v>
      </c>
      <c r="E660" s="1">
        <v>1.06E-2</v>
      </c>
    </row>
    <row r="661" spans="1:5" x14ac:dyDescent="0.25">
      <c r="A661" t="s">
        <v>1045</v>
      </c>
      <c r="B661" t="s">
        <v>1046</v>
      </c>
      <c r="C661" t="s">
        <v>6</v>
      </c>
      <c r="D661" t="s">
        <v>4269</v>
      </c>
      <c r="E661" s="1">
        <v>-3.7999999999999999E-2</v>
      </c>
    </row>
    <row r="662" spans="1:5" x14ac:dyDescent="0.25">
      <c r="A662" t="s">
        <v>1047</v>
      </c>
      <c r="B662" t="s">
        <v>1048</v>
      </c>
      <c r="C662" t="s">
        <v>6</v>
      </c>
      <c r="D662" t="s">
        <v>1049</v>
      </c>
      <c r="E662" s="1">
        <v>0</v>
      </c>
    </row>
    <row r="663" spans="1:5" x14ac:dyDescent="0.25">
      <c r="A663" t="s">
        <v>1050</v>
      </c>
      <c r="B663" t="s">
        <v>1051</v>
      </c>
      <c r="C663" t="s">
        <v>6</v>
      </c>
      <c r="D663" t="s">
        <v>1833</v>
      </c>
      <c r="E663" s="1">
        <v>-8.6E-3</v>
      </c>
    </row>
    <row r="664" spans="1:5" x14ac:dyDescent="0.25">
      <c r="A664" t="s">
        <v>1052</v>
      </c>
      <c r="B664">
        <v>923258</v>
      </c>
      <c r="C664" t="s">
        <v>6</v>
      </c>
      <c r="D664" t="s">
        <v>1053</v>
      </c>
      <c r="E664" s="1">
        <v>0</v>
      </c>
    </row>
    <row r="665" spans="1:5" x14ac:dyDescent="0.25">
      <c r="A665" t="s">
        <v>1054</v>
      </c>
      <c r="B665" t="s">
        <v>1055</v>
      </c>
      <c r="C665" t="s">
        <v>6</v>
      </c>
      <c r="D665" s="2">
        <v>0.94599999999999995</v>
      </c>
      <c r="E665" s="1">
        <v>5.1700000000000003E-2</v>
      </c>
    </row>
    <row r="666" spans="1:5" x14ac:dyDescent="0.25">
      <c r="A666" t="s">
        <v>1056</v>
      </c>
      <c r="B666">
        <v>919416</v>
      </c>
      <c r="C666" t="s">
        <v>6</v>
      </c>
      <c r="D666" s="2">
        <v>13.705</v>
      </c>
      <c r="E666" s="1">
        <v>1.29E-2</v>
      </c>
    </row>
    <row r="667" spans="1:5" x14ac:dyDescent="0.25">
      <c r="A667" t="s">
        <v>1057</v>
      </c>
      <c r="B667">
        <v>911061</v>
      </c>
      <c r="C667" t="s">
        <v>6</v>
      </c>
      <c r="D667" t="s">
        <v>5059</v>
      </c>
      <c r="E667" s="1">
        <v>2.0999999999999999E-3</v>
      </c>
    </row>
    <row r="668" spans="1:5" x14ac:dyDescent="0.25">
      <c r="A668" t="s">
        <v>1058</v>
      </c>
      <c r="B668" t="s">
        <v>1059</v>
      </c>
      <c r="C668" t="s">
        <v>6</v>
      </c>
      <c r="D668" t="s">
        <v>1060</v>
      </c>
      <c r="E668" s="1">
        <v>0</v>
      </c>
    </row>
    <row r="669" spans="1:5" x14ac:dyDescent="0.25">
      <c r="A669" t="s">
        <v>1061</v>
      </c>
      <c r="B669" t="s">
        <v>6</v>
      </c>
      <c r="C669" t="s">
        <v>6</v>
      </c>
      <c r="D669" t="s">
        <v>5060</v>
      </c>
      <c r="E669" s="1">
        <v>-4.1000000000000003E-3</v>
      </c>
    </row>
    <row r="670" spans="1:5" x14ac:dyDescent="0.25">
      <c r="A670" t="s">
        <v>1062</v>
      </c>
      <c r="B670">
        <v>913612</v>
      </c>
      <c r="C670" t="s">
        <v>6</v>
      </c>
      <c r="D670" t="s">
        <v>5061</v>
      </c>
      <c r="E670" s="1">
        <v>-3.8E-3</v>
      </c>
    </row>
    <row r="671" spans="1:5" x14ac:dyDescent="0.25">
      <c r="A671" t="s">
        <v>1063</v>
      </c>
      <c r="B671" t="s">
        <v>1064</v>
      </c>
      <c r="C671" t="s">
        <v>6</v>
      </c>
      <c r="D671" t="s">
        <v>4271</v>
      </c>
      <c r="E671" s="1">
        <v>0</v>
      </c>
    </row>
    <row r="672" spans="1:5" x14ac:dyDescent="0.25">
      <c r="A672" t="s">
        <v>1065</v>
      </c>
      <c r="B672" t="s">
        <v>1066</v>
      </c>
      <c r="C672" t="s">
        <v>6</v>
      </c>
      <c r="D672" t="s">
        <v>4272</v>
      </c>
      <c r="E672" s="1">
        <v>-0.02</v>
      </c>
    </row>
    <row r="673" spans="1:5" x14ac:dyDescent="0.25">
      <c r="A673" t="s">
        <v>1068</v>
      </c>
      <c r="B673">
        <v>902409</v>
      </c>
      <c r="C673" t="s">
        <v>6</v>
      </c>
      <c r="D673" t="s">
        <v>4273</v>
      </c>
      <c r="E673" s="1">
        <v>1.17E-2</v>
      </c>
    </row>
    <row r="674" spans="1:5" x14ac:dyDescent="0.25">
      <c r="A674" t="s">
        <v>1069</v>
      </c>
      <c r="B674" t="s">
        <v>1070</v>
      </c>
      <c r="C674" t="s">
        <v>6</v>
      </c>
      <c r="D674" t="s">
        <v>1071</v>
      </c>
      <c r="E674" s="1">
        <v>0</v>
      </c>
    </row>
    <row r="675" spans="1:5" x14ac:dyDescent="0.25">
      <c r="A675" t="s">
        <v>1072</v>
      </c>
      <c r="B675" t="s">
        <v>1073</v>
      </c>
      <c r="C675" t="s">
        <v>6</v>
      </c>
      <c r="D675" t="s">
        <v>5062</v>
      </c>
      <c r="E675" s="1">
        <v>1.03E-2</v>
      </c>
    </row>
    <row r="676" spans="1:5" x14ac:dyDescent="0.25">
      <c r="A676" t="s">
        <v>1074</v>
      </c>
      <c r="B676" t="s">
        <v>6</v>
      </c>
      <c r="C676" t="s">
        <v>6</v>
      </c>
      <c r="D676" t="s">
        <v>6</v>
      </c>
      <c r="E676" t="s">
        <v>6</v>
      </c>
    </row>
    <row r="677" spans="1:5" x14ac:dyDescent="0.25">
      <c r="A677" t="s">
        <v>1075</v>
      </c>
      <c r="B677">
        <v>792613</v>
      </c>
      <c r="C677" t="s">
        <v>6</v>
      </c>
      <c r="D677" t="s">
        <v>4274</v>
      </c>
      <c r="E677" s="1">
        <v>-1.77E-2</v>
      </c>
    </row>
    <row r="678" spans="1:5" x14ac:dyDescent="0.25">
      <c r="A678" t="s">
        <v>1076</v>
      </c>
      <c r="B678" t="s">
        <v>1077</v>
      </c>
      <c r="C678" t="s">
        <v>6</v>
      </c>
      <c r="D678" t="s">
        <v>5063</v>
      </c>
      <c r="E678" s="1">
        <v>-2.5999999999999999E-3</v>
      </c>
    </row>
    <row r="679" spans="1:5" x14ac:dyDescent="0.25">
      <c r="A679" t="s">
        <v>1078</v>
      </c>
      <c r="B679" t="s">
        <v>1079</v>
      </c>
      <c r="C679" t="s">
        <v>6</v>
      </c>
      <c r="D679" t="s">
        <v>4079</v>
      </c>
      <c r="E679" s="1">
        <v>-1.9E-2</v>
      </c>
    </row>
    <row r="680" spans="1:5" x14ac:dyDescent="0.25">
      <c r="A680" t="s">
        <v>1080</v>
      </c>
      <c r="B680" t="s">
        <v>1081</v>
      </c>
      <c r="C680" t="s">
        <v>6</v>
      </c>
      <c r="D680" t="s">
        <v>4057</v>
      </c>
      <c r="E680" s="1">
        <v>-4.6399999999999997E-2</v>
      </c>
    </row>
    <row r="681" spans="1:5" x14ac:dyDescent="0.25">
      <c r="A681" t="s">
        <v>1082</v>
      </c>
      <c r="B681">
        <v>878008</v>
      </c>
      <c r="C681" t="s">
        <v>6</v>
      </c>
      <c r="D681" t="s">
        <v>4275</v>
      </c>
      <c r="E681" s="1">
        <v>3.7000000000000002E-3</v>
      </c>
    </row>
    <row r="682" spans="1:5" x14ac:dyDescent="0.25">
      <c r="A682" t="s">
        <v>1083</v>
      </c>
      <c r="B682" t="s">
        <v>1084</v>
      </c>
      <c r="C682" t="s">
        <v>6</v>
      </c>
      <c r="D682" t="s">
        <v>4276</v>
      </c>
      <c r="E682" s="1">
        <v>-6.6E-3</v>
      </c>
    </row>
    <row r="683" spans="1:5" x14ac:dyDescent="0.25">
      <c r="A683" t="s">
        <v>1085</v>
      </c>
      <c r="B683" t="s">
        <v>6</v>
      </c>
      <c r="C683" t="s">
        <v>6</v>
      </c>
      <c r="D683" t="s">
        <v>5064</v>
      </c>
      <c r="E683" s="1">
        <v>1.4E-3</v>
      </c>
    </row>
    <row r="684" spans="1:5" x14ac:dyDescent="0.25">
      <c r="A684" t="s">
        <v>1086</v>
      </c>
      <c r="B684" t="s">
        <v>1087</v>
      </c>
      <c r="C684" t="s">
        <v>6</v>
      </c>
      <c r="D684" t="s">
        <v>5065</v>
      </c>
      <c r="E684" s="1">
        <v>-1.5E-3</v>
      </c>
    </row>
    <row r="685" spans="1:5" x14ac:dyDescent="0.25">
      <c r="A685" t="s">
        <v>1088</v>
      </c>
      <c r="B685" t="s">
        <v>6</v>
      </c>
      <c r="C685" t="s">
        <v>6</v>
      </c>
      <c r="D685" t="s">
        <v>5066</v>
      </c>
      <c r="E685" s="1">
        <v>1.3599999999999999E-2</v>
      </c>
    </row>
    <row r="686" spans="1:5" x14ac:dyDescent="0.25">
      <c r="A686" t="s">
        <v>1089</v>
      </c>
      <c r="B686">
        <v>915116</v>
      </c>
      <c r="C686" t="s">
        <v>6</v>
      </c>
      <c r="D686" t="s">
        <v>4031</v>
      </c>
      <c r="E686" s="1">
        <v>1.01E-2</v>
      </c>
    </row>
    <row r="687" spans="1:5" x14ac:dyDescent="0.25">
      <c r="A687" t="s">
        <v>1090</v>
      </c>
      <c r="B687">
        <v>858600</v>
      </c>
      <c r="C687" t="s">
        <v>6</v>
      </c>
      <c r="D687" t="s">
        <v>5067</v>
      </c>
      <c r="E687" s="1">
        <v>1.4800000000000001E-2</v>
      </c>
    </row>
    <row r="688" spans="1:5" x14ac:dyDescent="0.25">
      <c r="A688" t="s">
        <v>1091</v>
      </c>
      <c r="B688" t="s">
        <v>1092</v>
      </c>
      <c r="C688" t="s">
        <v>6</v>
      </c>
      <c r="D688" t="s">
        <v>5068</v>
      </c>
      <c r="E688" s="1">
        <v>-4.8999999999999998E-3</v>
      </c>
    </row>
    <row r="689" spans="1:5" x14ac:dyDescent="0.25">
      <c r="A689" t="s">
        <v>1091</v>
      </c>
      <c r="B689" t="s">
        <v>1093</v>
      </c>
      <c r="C689" t="s">
        <v>6</v>
      </c>
      <c r="D689" t="s">
        <v>5069</v>
      </c>
      <c r="E689" s="1">
        <v>-6.3E-3</v>
      </c>
    </row>
    <row r="690" spans="1:5" x14ac:dyDescent="0.25">
      <c r="A690" t="s">
        <v>1091</v>
      </c>
      <c r="B690" t="s">
        <v>1094</v>
      </c>
      <c r="C690" t="s">
        <v>6</v>
      </c>
      <c r="D690" t="s">
        <v>5070</v>
      </c>
      <c r="E690" s="1">
        <v>5.5999999999999999E-3</v>
      </c>
    </row>
    <row r="691" spans="1:5" x14ac:dyDescent="0.25">
      <c r="A691" t="s">
        <v>1095</v>
      </c>
      <c r="B691" t="s">
        <v>1096</v>
      </c>
      <c r="C691" t="s">
        <v>6</v>
      </c>
      <c r="D691" t="s">
        <v>5071</v>
      </c>
      <c r="E691" s="1">
        <v>-2.0199999999999999E-2</v>
      </c>
    </row>
    <row r="692" spans="1:5" x14ac:dyDescent="0.25">
      <c r="A692" t="s">
        <v>1097</v>
      </c>
      <c r="B692" t="s">
        <v>1098</v>
      </c>
      <c r="C692" t="s">
        <v>6</v>
      </c>
      <c r="D692" t="s">
        <v>4277</v>
      </c>
      <c r="E692" s="1">
        <v>0</v>
      </c>
    </row>
    <row r="693" spans="1:5" x14ac:dyDescent="0.25">
      <c r="A693" t="s">
        <v>1099</v>
      </c>
      <c r="B693" t="s">
        <v>1100</v>
      </c>
      <c r="C693" t="s">
        <v>6</v>
      </c>
      <c r="D693" t="s">
        <v>4278</v>
      </c>
      <c r="E693" s="1">
        <v>-1.7100000000000001E-2</v>
      </c>
    </row>
    <row r="694" spans="1:5" x14ac:dyDescent="0.25">
      <c r="A694" t="s">
        <v>1101</v>
      </c>
      <c r="B694">
        <v>887758</v>
      </c>
      <c r="C694" t="s">
        <v>6</v>
      </c>
      <c r="D694" t="s">
        <v>1900</v>
      </c>
      <c r="E694" s="1">
        <v>4.4400000000000002E-2</v>
      </c>
    </row>
    <row r="695" spans="1:5" x14ac:dyDescent="0.25">
      <c r="A695" t="s">
        <v>1103</v>
      </c>
      <c r="B695" t="s">
        <v>1104</v>
      </c>
      <c r="C695" t="s">
        <v>6</v>
      </c>
      <c r="D695" t="s">
        <v>4011</v>
      </c>
      <c r="E695" s="1">
        <v>-8.9999999999999998E-4</v>
      </c>
    </row>
    <row r="696" spans="1:5" x14ac:dyDescent="0.25">
      <c r="A696" t="s">
        <v>1105</v>
      </c>
      <c r="B696">
        <v>767749</v>
      </c>
      <c r="C696" t="s">
        <v>6</v>
      </c>
      <c r="D696" t="s">
        <v>4279</v>
      </c>
      <c r="E696" s="1">
        <v>-7.4099999999999999E-2</v>
      </c>
    </row>
    <row r="697" spans="1:5" x14ac:dyDescent="0.25">
      <c r="A697" t="s">
        <v>1106</v>
      </c>
      <c r="B697" t="s">
        <v>1107</v>
      </c>
      <c r="C697" t="s">
        <v>6</v>
      </c>
      <c r="D697" t="s">
        <v>5072</v>
      </c>
      <c r="E697" s="1">
        <v>1.23E-2</v>
      </c>
    </row>
    <row r="698" spans="1:5" x14ac:dyDescent="0.25">
      <c r="A698" t="s">
        <v>1108</v>
      </c>
      <c r="B698">
        <v>655940</v>
      </c>
      <c r="C698" t="s">
        <v>6</v>
      </c>
      <c r="D698" t="s">
        <v>4280</v>
      </c>
      <c r="E698" s="1">
        <v>-2.8E-3</v>
      </c>
    </row>
    <row r="699" spans="1:5" x14ac:dyDescent="0.25">
      <c r="A699" t="s">
        <v>1108</v>
      </c>
      <c r="B699">
        <v>655929</v>
      </c>
      <c r="C699" t="s">
        <v>6</v>
      </c>
      <c r="D699" t="s">
        <v>4281</v>
      </c>
      <c r="E699" s="1">
        <v>3.5000000000000003E-2</v>
      </c>
    </row>
    <row r="700" spans="1:5" x14ac:dyDescent="0.25">
      <c r="A700" t="s">
        <v>1109</v>
      </c>
      <c r="B700">
        <v>216526</v>
      </c>
      <c r="C700" t="s">
        <v>6</v>
      </c>
      <c r="D700" t="s">
        <v>4282</v>
      </c>
      <c r="E700" s="1">
        <v>-5.1999999999999998E-3</v>
      </c>
    </row>
    <row r="701" spans="1:5" x14ac:dyDescent="0.25">
      <c r="A701" t="s">
        <v>1110</v>
      </c>
      <c r="B701" t="s">
        <v>1111</v>
      </c>
      <c r="C701" t="s">
        <v>6</v>
      </c>
      <c r="D701" t="s">
        <v>5073</v>
      </c>
      <c r="E701" s="1">
        <v>1.4800000000000001E-2</v>
      </c>
    </row>
    <row r="702" spans="1:5" x14ac:dyDescent="0.25">
      <c r="A702" t="s">
        <v>1112</v>
      </c>
      <c r="B702">
        <v>909357</v>
      </c>
      <c r="C702" t="s">
        <v>6</v>
      </c>
      <c r="D702" t="s">
        <v>1113</v>
      </c>
      <c r="E702" s="1">
        <v>0</v>
      </c>
    </row>
    <row r="703" spans="1:5" x14ac:dyDescent="0.25">
      <c r="A703" t="s">
        <v>1114</v>
      </c>
      <c r="B703" t="s">
        <v>6</v>
      </c>
      <c r="C703" t="s">
        <v>6</v>
      </c>
      <c r="D703" t="s">
        <v>4008</v>
      </c>
      <c r="E703" s="1">
        <v>-3.0000000000000001E-3</v>
      </c>
    </row>
    <row r="704" spans="1:5" x14ac:dyDescent="0.25">
      <c r="A704" t="s">
        <v>1116</v>
      </c>
      <c r="B704" t="s">
        <v>1117</v>
      </c>
      <c r="C704" t="s">
        <v>6</v>
      </c>
      <c r="D704" t="s">
        <v>4012</v>
      </c>
      <c r="E704" s="1">
        <v>0</v>
      </c>
    </row>
    <row r="705" spans="1:5" x14ac:dyDescent="0.25">
      <c r="A705" t="s">
        <v>1118</v>
      </c>
      <c r="B705">
        <v>889828</v>
      </c>
      <c r="C705" t="s">
        <v>6</v>
      </c>
      <c r="D705" t="s">
        <v>4013</v>
      </c>
      <c r="E705" s="1">
        <v>-3.8999999999999998E-3</v>
      </c>
    </row>
    <row r="706" spans="1:5" x14ac:dyDescent="0.25">
      <c r="A706" t="s">
        <v>1119</v>
      </c>
      <c r="B706" t="s">
        <v>6</v>
      </c>
      <c r="C706" t="s">
        <v>6</v>
      </c>
      <c r="D706" t="s">
        <v>993</v>
      </c>
      <c r="E706" s="1">
        <v>0</v>
      </c>
    </row>
    <row r="707" spans="1:5" x14ac:dyDescent="0.25">
      <c r="A707" t="s">
        <v>1119</v>
      </c>
      <c r="B707" t="s">
        <v>6</v>
      </c>
      <c r="C707" t="s">
        <v>6</v>
      </c>
      <c r="D707" t="s">
        <v>840</v>
      </c>
      <c r="E707" s="1">
        <v>-0.81010000000000004</v>
      </c>
    </row>
    <row r="708" spans="1:5" x14ac:dyDescent="0.25">
      <c r="A708" t="s">
        <v>1120</v>
      </c>
      <c r="B708" t="s">
        <v>1121</v>
      </c>
      <c r="C708" t="s">
        <v>6</v>
      </c>
      <c r="D708" t="s">
        <v>5074</v>
      </c>
      <c r="E708" s="1">
        <v>1.6000000000000001E-3</v>
      </c>
    </row>
    <row r="709" spans="1:5" x14ac:dyDescent="0.25">
      <c r="A709" t="s">
        <v>1122</v>
      </c>
      <c r="B709">
        <v>564868</v>
      </c>
      <c r="C709" t="s">
        <v>6</v>
      </c>
      <c r="D709" t="s">
        <v>5075</v>
      </c>
      <c r="E709" s="1">
        <v>1.55E-2</v>
      </c>
    </row>
    <row r="710" spans="1:5" x14ac:dyDescent="0.25">
      <c r="A710" t="s">
        <v>1123</v>
      </c>
      <c r="B710">
        <v>923451</v>
      </c>
      <c r="C710" t="s">
        <v>6</v>
      </c>
      <c r="D710" t="s">
        <v>4283</v>
      </c>
      <c r="E710" s="1">
        <v>-1.1299999999999999E-2</v>
      </c>
    </row>
    <row r="711" spans="1:5" x14ac:dyDescent="0.25">
      <c r="A711" t="s">
        <v>1124</v>
      </c>
      <c r="B711">
        <v>935187</v>
      </c>
      <c r="C711" t="s">
        <v>6</v>
      </c>
      <c r="D711" t="s">
        <v>4284</v>
      </c>
      <c r="E711" s="1">
        <v>5.1999999999999998E-3</v>
      </c>
    </row>
    <row r="712" spans="1:5" x14ac:dyDescent="0.25">
      <c r="A712" t="s">
        <v>1125</v>
      </c>
      <c r="B712" t="s">
        <v>1126</v>
      </c>
      <c r="C712" t="s">
        <v>6</v>
      </c>
      <c r="D712" t="s">
        <v>5076</v>
      </c>
      <c r="E712" s="1">
        <v>3.4799999999999998E-2</v>
      </c>
    </row>
    <row r="713" spans="1:5" x14ac:dyDescent="0.25">
      <c r="A713" t="s">
        <v>1127</v>
      </c>
      <c r="B713" t="s">
        <v>1128</v>
      </c>
      <c r="C713" t="s">
        <v>6</v>
      </c>
      <c r="D713" t="s">
        <v>5077</v>
      </c>
      <c r="E713" s="1">
        <v>1.7299999999999999E-2</v>
      </c>
    </row>
    <row r="714" spans="1:5" x14ac:dyDescent="0.25">
      <c r="A714" t="s">
        <v>1129</v>
      </c>
      <c r="B714" t="s">
        <v>1130</v>
      </c>
      <c r="C714" t="s">
        <v>6</v>
      </c>
      <c r="D714" t="s">
        <v>4285</v>
      </c>
      <c r="E714" s="1">
        <v>3.3E-3</v>
      </c>
    </row>
    <row r="715" spans="1:5" x14ac:dyDescent="0.25">
      <c r="A715" t="s">
        <v>1131</v>
      </c>
      <c r="B715" t="s">
        <v>1132</v>
      </c>
      <c r="C715" t="s">
        <v>6</v>
      </c>
      <c r="D715" t="s">
        <v>4286</v>
      </c>
      <c r="E715" s="1">
        <v>3.8999999999999998E-3</v>
      </c>
    </row>
    <row r="716" spans="1:5" x14ac:dyDescent="0.25">
      <c r="A716" t="s">
        <v>1133</v>
      </c>
      <c r="B716" t="s">
        <v>1134</v>
      </c>
      <c r="C716" t="s">
        <v>6</v>
      </c>
      <c r="D716" t="s">
        <v>5078</v>
      </c>
      <c r="E716" s="1">
        <v>1E-3</v>
      </c>
    </row>
    <row r="717" spans="1:5" x14ac:dyDescent="0.25">
      <c r="A717" t="s">
        <v>1135</v>
      </c>
      <c r="B717" t="s">
        <v>6</v>
      </c>
      <c r="C717" t="s">
        <v>6</v>
      </c>
      <c r="D717" t="s">
        <v>5079</v>
      </c>
      <c r="E717" s="1">
        <v>5.5999999999999999E-3</v>
      </c>
    </row>
    <row r="718" spans="1:5" x14ac:dyDescent="0.25">
      <c r="A718" t="s">
        <v>1136</v>
      </c>
      <c r="B718" t="s">
        <v>6</v>
      </c>
      <c r="C718" t="s">
        <v>6</v>
      </c>
      <c r="D718" t="s">
        <v>4287</v>
      </c>
      <c r="E718" s="1">
        <v>-0.99439999999999995</v>
      </c>
    </row>
    <row r="719" spans="1:5" x14ac:dyDescent="0.25">
      <c r="A719" t="s">
        <v>1137</v>
      </c>
      <c r="B719">
        <v>925037</v>
      </c>
      <c r="C719" t="s">
        <v>6</v>
      </c>
      <c r="D719" t="s">
        <v>1138</v>
      </c>
      <c r="E719" s="1">
        <v>0</v>
      </c>
    </row>
    <row r="720" spans="1:5" x14ac:dyDescent="0.25">
      <c r="A720" t="s">
        <v>1139</v>
      </c>
      <c r="B720">
        <v>916529</v>
      </c>
      <c r="C720" t="s">
        <v>6</v>
      </c>
      <c r="D720" t="s">
        <v>5080</v>
      </c>
      <c r="E720" s="1">
        <v>2.3E-3</v>
      </c>
    </row>
    <row r="721" spans="1:5" x14ac:dyDescent="0.25">
      <c r="A721" t="s">
        <v>1140</v>
      </c>
      <c r="B721">
        <v>765778</v>
      </c>
      <c r="C721" t="s">
        <v>6</v>
      </c>
      <c r="D721" t="s">
        <v>5081</v>
      </c>
      <c r="E721" s="1">
        <v>8.5000000000000006E-3</v>
      </c>
    </row>
    <row r="722" spans="1:5" x14ac:dyDescent="0.25">
      <c r="A722" t="s">
        <v>1141</v>
      </c>
      <c r="B722" t="s">
        <v>1142</v>
      </c>
      <c r="C722" t="s">
        <v>6</v>
      </c>
      <c r="D722" t="s">
        <v>5082</v>
      </c>
      <c r="E722" s="1">
        <v>-7.9000000000000008E-3</v>
      </c>
    </row>
    <row r="723" spans="1:5" x14ac:dyDescent="0.25">
      <c r="A723" t="s">
        <v>1143</v>
      </c>
      <c r="B723" t="s">
        <v>1144</v>
      </c>
      <c r="C723" t="s">
        <v>6</v>
      </c>
      <c r="D723" t="s">
        <v>5083</v>
      </c>
      <c r="E723" s="1">
        <v>-2.0000000000000001E-4</v>
      </c>
    </row>
    <row r="724" spans="1:5" x14ac:dyDescent="0.25">
      <c r="A724" t="s">
        <v>1145</v>
      </c>
      <c r="B724" t="s">
        <v>6</v>
      </c>
      <c r="C724" t="s">
        <v>6</v>
      </c>
      <c r="D724" t="s">
        <v>4288</v>
      </c>
      <c r="E724" s="1">
        <v>0</v>
      </c>
    </row>
    <row r="725" spans="1:5" x14ac:dyDescent="0.25">
      <c r="A725" t="s">
        <v>1146</v>
      </c>
      <c r="B725">
        <v>874875</v>
      </c>
      <c r="C725" t="s">
        <v>6</v>
      </c>
      <c r="D725" t="s">
        <v>4275</v>
      </c>
      <c r="E725" s="1">
        <v>0</v>
      </c>
    </row>
    <row r="726" spans="1:5" x14ac:dyDescent="0.25">
      <c r="A726" t="s">
        <v>1147</v>
      </c>
      <c r="B726">
        <v>908548</v>
      </c>
      <c r="C726" t="s">
        <v>6</v>
      </c>
      <c r="D726" t="s">
        <v>5084</v>
      </c>
      <c r="E726" s="1">
        <v>-2.2100000000000002E-2</v>
      </c>
    </row>
    <row r="727" spans="1:5" x14ac:dyDescent="0.25">
      <c r="A727" t="s">
        <v>1148</v>
      </c>
      <c r="B727">
        <v>907095</v>
      </c>
      <c r="C727" t="s">
        <v>6</v>
      </c>
      <c r="D727" t="s">
        <v>5085</v>
      </c>
      <c r="E727" s="1">
        <v>1.8100000000000002E-2</v>
      </c>
    </row>
    <row r="728" spans="1:5" x14ac:dyDescent="0.25">
      <c r="A728" t="s">
        <v>1149</v>
      </c>
      <c r="B728">
        <v>893420</v>
      </c>
      <c r="C728" t="s">
        <v>6</v>
      </c>
      <c r="D728" t="s">
        <v>4080</v>
      </c>
      <c r="E728" s="1">
        <v>-1.5900000000000001E-2</v>
      </c>
    </row>
    <row r="729" spans="1:5" x14ac:dyDescent="0.25">
      <c r="A729" t="s">
        <v>1150</v>
      </c>
      <c r="B729" t="s">
        <v>6</v>
      </c>
      <c r="C729" t="s">
        <v>6</v>
      </c>
      <c r="D729" t="s">
        <v>5086</v>
      </c>
      <c r="E729" s="1">
        <v>6.1400000000000003E-2</v>
      </c>
    </row>
    <row r="730" spans="1:5" x14ac:dyDescent="0.25">
      <c r="A730" t="s">
        <v>1151</v>
      </c>
      <c r="B730" t="s">
        <v>6</v>
      </c>
      <c r="C730" t="s">
        <v>6</v>
      </c>
      <c r="D730" t="s">
        <v>5087</v>
      </c>
      <c r="E730" s="1">
        <v>7.7999999999999996E-3</v>
      </c>
    </row>
    <row r="731" spans="1:5" x14ac:dyDescent="0.25">
      <c r="A731" t="s">
        <v>1152</v>
      </c>
      <c r="B731" t="s">
        <v>1153</v>
      </c>
      <c r="C731" t="s">
        <v>6</v>
      </c>
      <c r="D731" t="s">
        <v>5088</v>
      </c>
      <c r="E731" s="1">
        <v>5.8999999999999999E-3</v>
      </c>
    </row>
    <row r="732" spans="1:5" x14ac:dyDescent="0.25">
      <c r="A732" t="s">
        <v>1154</v>
      </c>
      <c r="B732" t="s">
        <v>1155</v>
      </c>
      <c r="C732" t="s">
        <v>6</v>
      </c>
      <c r="D732" t="s">
        <v>5089</v>
      </c>
      <c r="E732" s="1">
        <v>6.6E-3</v>
      </c>
    </row>
    <row r="733" spans="1:5" x14ac:dyDescent="0.25">
      <c r="A733" t="s">
        <v>1156</v>
      </c>
      <c r="B733">
        <v>904217</v>
      </c>
      <c r="C733" t="s">
        <v>6</v>
      </c>
      <c r="D733" t="s">
        <v>3467</v>
      </c>
      <c r="E733" s="1">
        <v>4.4999999999999997E-3</v>
      </c>
    </row>
    <row r="734" spans="1:5" x14ac:dyDescent="0.25">
      <c r="A734" t="s">
        <v>1157</v>
      </c>
      <c r="B734">
        <v>904218</v>
      </c>
      <c r="C734" t="s">
        <v>6</v>
      </c>
      <c r="D734" t="s">
        <v>5090</v>
      </c>
      <c r="E734" s="1">
        <v>1E-4</v>
      </c>
    </row>
    <row r="735" spans="1:5" x14ac:dyDescent="0.25">
      <c r="A735" t="s">
        <v>1158</v>
      </c>
      <c r="B735" t="s">
        <v>6</v>
      </c>
      <c r="C735" t="s">
        <v>6</v>
      </c>
      <c r="D735" t="s">
        <v>5091</v>
      </c>
      <c r="E735" s="1">
        <v>3.3999999999999998E-3</v>
      </c>
    </row>
    <row r="736" spans="1:5" x14ac:dyDescent="0.25">
      <c r="A736" t="s">
        <v>1159</v>
      </c>
      <c r="B736" t="s">
        <v>6</v>
      </c>
      <c r="C736" t="s">
        <v>6</v>
      </c>
      <c r="D736" s="2">
        <v>120</v>
      </c>
      <c r="E736" s="1">
        <v>-2.4400000000000002E-2</v>
      </c>
    </row>
    <row r="737" spans="1:5" x14ac:dyDescent="0.25">
      <c r="A737" t="s">
        <v>1160</v>
      </c>
      <c r="B737">
        <v>868473</v>
      </c>
      <c r="C737" t="s">
        <v>6</v>
      </c>
      <c r="D737" t="s">
        <v>1161</v>
      </c>
      <c r="E737" s="1">
        <v>0</v>
      </c>
    </row>
    <row r="738" spans="1:5" x14ac:dyDescent="0.25">
      <c r="A738" t="s">
        <v>1162</v>
      </c>
      <c r="B738">
        <v>871680</v>
      </c>
      <c r="C738" t="s">
        <v>6</v>
      </c>
      <c r="D738" t="s">
        <v>5092</v>
      </c>
      <c r="E738" s="1">
        <v>1.04E-2</v>
      </c>
    </row>
    <row r="739" spans="1:5" x14ac:dyDescent="0.25">
      <c r="A739" t="s">
        <v>1163</v>
      </c>
      <c r="B739" t="s">
        <v>6</v>
      </c>
      <c r="C739" t="s">
        <v>6</v>
      </c>
      <c r="D739" t="s">
        <v>5093</v>
      </c>
      <c r="E739" s="1">
        <v>1.6400000000000001E-2</v>
      </c>
    </row>
    <row r="740" spans="1:5" x14ac:dyDescent="0.25">
      <c r="A740" t="s">
        <v>1164</v>
      </c>
      <c r="B740">
        <v>878372</v>
      </c>
      <c r="C740" t="s">
        <v>6</v>
      </c>
      <c r="D740" t="s">
        <v>5094</v>
      </c>
      <c r="E740" s="1">
        <v>4.1999999999999997E-3</v>
      </c>
    </row>
    <row r="741" spans="1:5" x14ac:dyDescent="0.25">
      <c r="A741" t="s">
        <v>1165</v>
      </c>
      <c r="B741">
        <v>885750</v>
      </c>
      <c r="C741" t="s">
        <v>6</v>
      </c>
      <c r="D741" t="s">
        <v>5095</v>
      </c>
      <c r="E741" s="1">
        <v>5.8999999999999999E-3</v>
      </c>
    </row>
    <row r="742" spans="1:5" x14ac:dyDescent="0.25">
      <c r="A742" t="s">
        <v>1166</v>
      </c>
      <c r="B742" t="s">
        <v>6</v>
      </c>
      <c r="C742" t="s">
        <v>6</v>
      </c>
      <c r="D742" t="s">
        <v>1167</v>
      </c>
      <c r="E742" s="1">
        <v>0</v>
      </c>
    </row>
    <row r="743" spans="1:5" x14ac:dyDescent="0.25">
      <c r="A743" t="s">
        <v>1168</v>
      </c>
      <c r="B743" t="s">
        <v>6</v>
      </c>
      <c r="C743" t="s">
        <v>6</v>
      </c>
      <c r="D743" t="s">
        <v>1169</v>
      </c>
      <c r="E743" s="1">
        <v>8.2000000000000007E-3</v>
      </c>
    </row>
    <row r="744" spans="1:5" x14ac:dyDescent="0.25">
      <c r="A744" t="s">
        <v>1170</v>
      </c>
      <c r="B744" t="s">
        <v>6</v>
      </c>
      <c r="C744" t="s">
        <v>6</v>
      </c>
      <c r="D744" t="s">
        <v>1171</v>
      </c>
      <c r="E744" s="1">
        <v>0</v>
      </c>
    </row>
    <row r="745" spans="1:5" x14ac:dyDescent="0.25">
      <c r="A745" t="s">
        <v>1172</v>
      </c>
      <c r="B745" t="s">
        <v>1173</v>
      </c>
      <c r="C745" t="s">
        <v>6</v>
      </c>
      <c r="D745" t="s">
        <v>3922</v>
      </c>
      <c r="E745" s="1">
        <v>0</v>
      </c>
    </row>
    <row r="746" spans="1:5" x14ac:dyDescent="0.25">
      <c r="A746" t="s">
        <v>1174</v>
      </c>
      <c r="B746" t="s">
        <v>6</v>
      </c>
      <c r="C746" t="s">
        <v>6</v>
      </c>
      <c r="D746" t="s">
        <v>5096</v>
      </c>
      <c r="E746" s="1">
        <v>4.0000000000000002E-4</v>
      </c>
    </row>
    <row r="747" spans="1:5" x14ac:dyDescent="0.25">
      <c r="A747" t="s">
        <v>1175</v>
      </c>
      <c r="B747">
        <v>914370</v>
      </c>
      <c r="C747" t="s">
        <v>6</v>
      </c>
      <c r="D747" t="s">
        <v>3920</v>
      </c>
      <c r="E747" s="1">
        <v>1E-3</v>
      </c>
    </row>
    <row r="748" spans="1:5" x14ac:dyDescent="0.25">
      <c r="A748" t="s">
        <v>1176</v>
      </c>
      <c r="B748" t="s">
        <v>1177</v>
      </c>
      <c r="C748" t="s">
        <v>6</v>
      </c>
      <c r="D748" t="s">
        <v>529</v>
      </c>
      <c r="E748" s="1">
        <v>3.1699999999999999E-2</v>
      </c>
    </row>
    <row r="749" spans="1:5" x14ac:dyDescent="0.25">
      <c r="A749" t="s">
        <v>1178</v>
      </c>
      <c r="B749" t="s">
        <v>1179</v>
      </c>
      <c r="C749" t="s">
        <v>6</v>
      </c>
      <c r="D749" t="s">
        <v>5097</v>
      </c>
      <c r="E749" s="1">
        <v>4.8000000000000001E-2</v>
      </c>
    </row>
    <row r="750" spans="1:5" x14ac:dyDescent="0.25">
      <c r="A750" t="s">
        <v>1180</v>
      </c>
      <c r="B750">
        <v>898645</v>
      </c>
      <c r="C750" t="s">
        <v>6</v>
      </c>
      <c r="D750" t="s">
        <v>4290</v>
      </c>
      <c r="E750" s="1">
        <v>-1.8100000000000002E-2</v>
      </c>
    </row>
    <row r="751" spans="1:5" x14ac:dyDescent="0.25">
      <c r="A751" t="s">
        <v>1181</v>
      </c>
      <c r="B751" t="s">
        <v>1182</v>
      </c>
      <c r="C751" t="s">
        <v>6</v>
      </c>
      <c r="D751" t="s">
        <v>4291</v>
      </c>
      <c r="E751" s="1">
        <v>-2.0199999999999999E-2</v>
      </c>
    </row>
    <row r="752" spans="1:5" x14ac:dyDescent="0.25">
      <c r="A752" t="s">
        <v>1184</v>
      </c>
      <c r="B752">
        <v>909788</v>
      </c>
      <c r="C752" t="s">
        <v>6</v>
      </c>
      <c r="D752" t="s">
        <v>1060</v>
      </c>
      <c r="E752" s="1">
        <v>0</v>
      </c>
    </row>
    <row r="753" spans="1:5" x14ac:dyDescent="0.25">
      <c r="A753" t="s">
        <v>1185</v>
      </c>
      <c r="B753" t="s">
        <v>1186</v>
      </c>
      <c r="C753" t="s">
        <v>6</v>
      </c>
      <c r="D753" t="s">
        <v>5098</v>
      </c>
      <c r="E753" s="1">
        <v>5.7999999999999996E-3</v>
      </c>
    </row>
    <row r="754" spans="1:5" x14ac:dyDescent="0.25">
      <c r="A754" t="s">
        <v>1187</v>
      </c>
      <c r="B754">
        <v>924129</v>
      </c>
      <c r="C754" t="s">
        <v>6</v>
      </c>
      <c r="D754" t="s">
        <v>4292</v>
      </c>
      <c r="E754" s="1">
        <v>6.6E-3</v>
      </c>
    </row>
    <row r="755" spans="1:5" x14ac:dyDescent="0.25">
      <c r="A755" t="s">
        <v>1188</v>
      </c>
      <c r="B755">
        <v>892473</v>
      </c>
      <c r="C755" t="s">
        <v>6</v>
      </c>
      <c r="D755" t="s">
        <v>4738</v>
      </c>
      <c r="E755" s="1">
        <v>9.1000000000000004E-3</v>
      </c>
    </row>
    <row r="756" spans="1:5" x14ac:dyDescent="0.25">
      <c r="A756" t="s">
        <v>1189</v>
      </c>
      <c r="B756" t="s">
        <v>1190</v>
      </c>
      <c r="C756" t="s">
        <v>6</v>
      </c>
      <c r="D756" t="s">
        <v>5099</v>
      </c>
      <c r="E756" s="1">
        <v>3.7199999999999997E-2</v>
      </c>
    </row>
    <row r="757" spans="1:5" x14ac:dyDescent="0.25">
      <c r="A757" t="s">
        <v>1191</v>
      </c>
      <c r="B757" t="s">
        <v>1192</v>
      </c>
      <c r="C757" t="s">
        <v>6</v>
      </c>
      <c r="D757" t="s">
        <v>5100</v>
      </c>
      <c r="E757" s="1">
        <v>2.07E-2</v>
      </c>
    </row>
    <row r="758" spans="1:5" x14ac:dyDescent="0.25">
      <c r="A758" t="s">
        <v>1193</v>
      </c>
      <c r="B758" t="s">
        <v>6</v>
      </c>
      <c r="C758" t="s">
        <v>6</v>
      </c>
      <c r="D758" t="s">
        <v>5101</v>
      </c>
      <c r="E758" s="1">
        <v>-9.9000000000000008E-3</v>
      </c>
    </row>
    <row r="759" spans="1:5" x14ac:dyDescent="0.25">
      <c r="A759" t="s">
        <v>1194</v>
      </c>
      <c r="B759" t="s">
        <v>1195</v>
      </c>
      <c r="C759" t="s">
        <v>6</v>
      </c>
      <c r="D759" t="s">
        <v>4270</v>
      </c>
      <c r="E759" s="1">
        <v>-2.3E-3</v>
      </c>
    </row>
    <row r="760" spans="1:5" x14ac:dyDescent="0.25">
      <c r="A760" t="s">
        <v>1196</v>
      </c>
      <c r="B760" t="s">
        <v>1197</v>
      </c>
      <c r="C760" t="s">
        <v>6</v>
      </c>
      <c r="D760" t="s">
        <v>5102</v>
      </c>
      <c r="E760" s="1">
        <v>3.0999999999999999E-3</v>
      </c>
    </row>
    <row r="761" spans="1:5" x14ac:dyDescent="0.25">
      <c r="A761" t="s">
        <v>1198</v>
      </c>
      <c r="B761" t="s">
        <v>1199</v>
      </c>
      <c r="C761" t="s">
        <v>6</v>
      </c>
      <c r="D761" t="s">
        <v>4293</v>
      </c>
      <c r="E761" s="1">
        <v>-1.4E-2</v>
      </c>
    </row>
    <row r="762" spans="1:5" x14ac:dyDescent="0.25">
      <c r="A762" t="s">
        <v>1200</v>
      </c>
      <c r="B762" t="s">
        <v>1201</v>
      </c>
      <c r="C762" t="s">
        <v>6</v>
      </c>
      <c r="D762" t="s">
        <v>5103</v>
      </c>
      <c r="E762" s="1">
        <v>6.0000000000000001E-3</v>
      </c>
    </row>
    <row r="763" spans="1:5" x14ac:dyDescent="0.25">
      <c r="A763" t="s">
        <v>1202</v>
      </c>
      <c r="B763" t="s">
        <v>1203</v>
      </c>
      <c r="C763" t="s">
        <v>6</v>
      </c>
      <c r="D763" t="s">
        <v>6</v>
      </c>
      <c r="E763" t="s">
        <v>6</v>
      </c>
    </row>
    <row r="764" spans="1:5" x14ac:dyDescent="0.25">
      <c r="A764" t="s">
        <v>1204</v>
      </c>
      <c r="B764">
        <v>924250</v>
      </c>
      <c r="C764" t="s">
        <v>6</v>
      </c>
      <c r="D764" t="s">
        <v>5104</v>
      </c>
      <c r="E764" s="1">
        <v>2.2599999999999999E-2</v>
      </c>
    </row>
    <row r="765" spans="1:5" x14ac:dyDescent="0.25">
      <c r="A765" t="s">
        <v>1205</v>
      </c>
      <c r="B765" t="s">
        <v>1206</v>
      </c>
      <c r="C765" t="s">
        <v>6</v>
      </c>
      <c r="D765" t="s">
        <v>5105</v>
      </c>
      <c r="E765" s="1">
        <v>8.3999999999999995E-3</v>
      </c>
    </row>
    <row r="766" spans="1:5" x14ac:dyDescent="0.25">
      <c r="A766" t="s">
        <v>1207</v>
      </c>
      <c r="B766" t="s">
        <v>1208</v>
      </c>
      <c r="C766" t="s">
        <v>6</v>
      </c>
      <c r="D766" s="2">
        <v>32.450000000000003</v>
      </c>
      <c r="E766" s="1">
        <v>3.1099999999999999E-2</v>
      </c>
    </row>
    <row r="767" spans="1:5" x14ac:dyDescent="0.25">
      <c r="A767" t="s">
        <v>1209</v>
      </c>
      <c r="B767" t="s">
        <v>6</v>
      </c>
      <c r="C767" t="s">
        <v>6</v>
      </c>
      <c r="D767" t="s">
        <v>3933</v>
      </c>
      <c r="E767" s="1">
        <v>-1.6999999999999999E-3</v>
      </c>
    </row>
    <row r="768" spans="1:5" x14ac:dyDescent="0.25">
      <c r="A768" t="s">
        <v>1210</v>
      </c>
      <c r="B768" t="s">
        <v>6</v>
      </c>
      <c r="C768" t="s">
        <v>6</v>
      </c>
      <c r="D768" t="s">
        <v>5106</v>
      </c>
      <c r="E768" s="1">
        <v>7.6E-3</v>
      </c>
    </row>
    <row r="769" spans="1:5" x14ac:dyDescent="0.25">
      <c r="A769" t="s">
        <v>1211</v>
      </c>
      <c r="B769" t="s">
        <v>1212</v>
      </c>
      <c r="C769" t="s">
        <v>6</v>
      </c>
      <c r="D769" t="s">
        <v>1213</v>
      </c>
      <c r="E769" s="1">
        <v>0</v>
      </c>
    </row>
    <row r="770" spans="1:5" x14ac:dyDescent="0.25">
      <c r="A770" t="s">
        <v>1214</v>
      </c>
      <c r="B770" t="s">
        <v>1215</v>
      </c>
      <c r="C770" t="s">
        <v>6</v>
      </c>
      <c r="D770" t="s">
        <v>4143</v>
      </c>
      <c r="E770" s="1">
        <v>6.3E-3</v>
      </c>
    </row>
    <row r="771" spans="1:5" x14ac:dyDescent="0.25">
      <c r="A771" t="s">
        <v>1216</v>
      </c>
      <c r="B771" t="s">
        <v>1217</v>
      </c>
      <c r="C771" t="s">
        <v>6</v>
      </c>
      <c r="D771" t="s">
        <v>4295</v>
      </c>
      <c r="E771" s="1">
        <v>1.2E-2</v>
      </c>
    </row>
    <row r="772" spans="1:5" x14ac:dyDescent="0.25">
      <c r="A772" t="s">
        <v>1218</v>
      </c>
      <c r="B772" t="s">
        <v>1219</v>
      </c>
      <c r="C772" t="s">
        <v>6</v>
      </c>
      <c r="D772" t="s">
        <v>894</v>
      </c>
      <c r="E772" s="1">
        <v>0</v>
      </c>
    </row>
    <row r="773" spans="1:5" x14ac:dyDescent="0.25">
      <c r="A773" t="s">
        <v>1220</v>
      </c>
      <c r="B773">
        <v>924681</v>
      </c>
      <c r="C773" t="s">
        <v>6</v>
      </c>
      <c r="D773" t="s">
        <v>1221</v>
      </c>
      <c r="E773" s="1">
        <v>0</v>
      </c>
    </row>
    <row r="774" spans="1:5" x14ac:dyDescent="0.25">
      <c r="A774" t="s">
        <v>1222</v>
      </c>
      <c r="B774" t="s">
        <v>1223</v>
      </c>
      <c r="C774" t="s">
        <v>6</v>
      </c>
      <c r="D774" t="s">
        <v>5107</v>
      </c>
      <c r="E774" s="1">
        <v>-1.4500000000000001E-2</v>
      </c>
    </row>
    <row r="775" spans="1:5" x14ac:dyDescent="0.25">
      <c r="A775" t="s">
        <v>1224</v>
      </c>
      <c r="B775">
        <v>923612</v>
      </c>
      <c r="C775" t="s">
        <v>6</v>
      </c>
      <c r="D775" t="s">
        <v>5108</v>
      </c>
      <c r="E775" s="1">
        <v>7.4000000000000003E-3</v>
      </c>
    </row>
    <row r="776" spans="1:5" x14ac:dyDescent="0.25">
      <c r="A776" t="s">
        <v>1225</v>
      </c>
      <c r="B776">
        <v>165241</v>
      </c>
      <c r="C776" t="s">
        <v>6</v>
      </c>
      <c r="D776" t="s">
        <v>6</v>
      </c>
      <c r="E776" t="s">
        <v>6</v>
      </c>
    </row>
    <row r="777" spans="1:5" x14ac:dyDescent="0.25">
      <c r="A777" t="s">
        <v>1226</v>
      </c>
      <c r="B777" t="s">
        <v>6</v>
      </c>
      <c r="C777" t="s">
        <v>6</v>
      </c>
      <c r="D777" t="s">
        <v>4166</v>
      </c>
      <c r="E777" s="1">
        <v>4.7999999999999996E-3</v>
      </c>
    </row>
    <row r="778" spans="1:5" x14ac:dyDescent="0.25">
      <c r="A778" t="s">
        <v>1227</v>
      </c>
      <c r="B778">
        <v>765913</v>
      </c>
      <c r="C778" t="s">
        <v>6</v>
      </c>
      <c r="D778" t="s">
        <v>5109</v>
      </c>
      <c r="E778" s="1">
        <v>3.5999999999999999E-3</v>
      </c>
    </row>
    <row r="779" spans="1:5" x14ac:dyDescent="0.25">
      <c r="A779" t="s">
        <v>1228</v>
      </c>
      <c r="B779">
        <v>919562</v>
      </c>
      <c r="C779" t="s">
        <v>6</v>
      </c>
      <c r="D779" t="s">
        <v>4297</v>
      </c>
      <c r="E779" s="1">
        <v>3.5000000000000001E-3</v>
      </c>
    </row>
    <row r="780" spans="1:5" x14ac:dyDescent="0.25">
      <c r="A780" t="s">
        <v>1229</v>
      </c>
      <c r="B780">
        <v>923795</v>
      </c>
      <c r="C780" t="s">
        <v>6</v>
      </c>
      <c r="D780" t="s">
        <v>4251</v>
      </c>
      <c r="E780" s="1">
        <v>2.18E-2</v>
      </c>
    </row>
    <row r="781" spans="1:5" x14ac:dyDescent="0.25">
      <c r="A781" t="s">
        <v>1230</v>
      </c>
      <c r="B781" t="s">
        <v>1231</v>
      </c>
      <c r="C781" t="s">
        <v>6</v>
      </c>
      <c r="D781" t="s">
        <v>1232</v>
      </c>
      <c r="E781" s="1">
        <v>0</v>
      </c>
    </row>
    <row r="782" spans="1:5" x14ac:dyDescent="0.25">
      <c r="A782" t="s">
        <v>1230</v>
      </c>
      <c r="B782" t="s">
        <v>6</v>
      </c>
      <c r="C782" t="s">
        <v>6</v>
      </c>
      <c r="D782" t="s">
        <v>1233</v>
      </c>
      <c r="E782" s="1">
        <v>-4.4400000000000002E-2</v>
      </c>
    </row>
    <row r="783" spans="1:5" x14ac:dyDescent="0.25">
      <c r="A783" t="s">
        <v>1234</v>
      </c>
      <c r="B783">
        <v>884822</v>
      </c>
      <c r="C783" t="s">
        <v>6</v>
      </c>
      <c r="D783" t="s">
        <v>2410</v>
      </c>
      <c r="E783" s="1">
        <v>8.6999999999999994E-2</v>
      </c>
    </row>
    <row r="784" spans="1:5" x14ac:dyDescent="0.25">
      <c r="A784" t="s">
        <v>1236</v>
      </c>
      <c r="B784" t="s">
        <v>1237</v>
      </c>
      <c r="C784" t="s">
        <v>6</v>
      </c>
      <c r="D784" t="s">
        <v>5110</v>
      </c>
      <c r="E784" s="1">
        <v>4.5999999999999999E-3</v>
      </c>
    </row>
    <row r="785" spans="1:5" x14ac:dyDescent="0.25">
      <c r="A785" t="s">
        <v>1238</v>
      </c>
      <c r="B785" t="s">
        <v>1239</v>
      </c>
      <c r="C785" t="s">
        <v>6</v>
      </c>
      <c r="D785" t="s">
        <v>4298</v>
      </c>
      <c r="E785" s="1">
        <v>1.8599999999999998E-2</v>
      </c>
    </row>
    <row r="786" spans="1:5" x14ac:dyDescent="0.25">
      <c r="A786" t="s">
        <v>1240</v>
      </c>
      <c r="B786" t="s">
        <v>6</v>
      </c>
      <c r="C786" t="s">
        <v>6</v>
      </c>
      <c r="D786" t="s">
        <v>4299</v>
      </c>
      <c r="E786" s="1">
        <v>-7.7999999999999996E-3</v>
      </c>
    </row>
    <row r="787" spans="1:5" x14ac:dyDescent="0.25">
      <c r="A787" t="s">
        <v>1241</v>
      </c>
      <c r="B787" t="s">
        <v>6</v>
      </c>
      <c r="C787" t="s">
        <v>6</v>
      </c>
      <c r="D787" t="s">
        <v>4300</v>
      </c>
      <c r="E787" s="1">
        <v>-4.1999999999999997E-3</v>
      </c>
    </row>
    <row r="788" spans="1:5" x14ac:dyDescent="0.25">
      <c r="A788" t="s">
        <v>1242</v>
      </c>
      <c r="B788" t="s">
        <v>1243</v>
      </c>
      <c r="C788" t="s">
        <v>6</v>
      </c>
      <c r="D788" t="s">
        <v>1235</v>
      </c>
      <c r="E788" s="1">
        <v>0</v>
      </c>
    </row>
    <row r="789" spans="1:5" x14ac:dyDescent="0.25">
      <c r="A789" t="s">
        <v>1244</v>
      </c>
      <c r="B789" t="s">
        <v>6</v>
      </c>
      <c r="C789" t="s">
        <v>6</v>
      </c>
      <c r="D789" t="s">
        <v>1245</v>
      </c>
      <c r="E789" s="1">
        <v>-2.9999999999999997E-4</v>
      </c>
    </row>
    <row r="790" spans="1:5" x14ac:dyDescent="0.25">
      <c r="A790" t="s">
        <v>1246</v>
      </c>
      <c r="B790" t="s">
        <v>1247</v>
      </c>
      <c r="C790" t="s">
        <v>6</v>
      </c>
      <c r="D790" t="s">
        <v>4301</v>
      </c>
      <c r="E790" s="1">
        <v>-1.7100000000000001E-2</v>
      </c>
    </row>
    <row r="791" spans="1:5" x14ac:dyDescent="0.25">
      <c r="A791" t="s">
        <v>1248</v>
      </c>
      <c r="B791" t="s">
        <v>1249</v>
      </c>
      <c r="C791" t="s">
        <v>6</v>
      </c>
      <c r="D791" t="s">
        <v>4302</v>
      </c>
      <c r="E791" s="1">
        <v>-1.8100000000000002E-2</v>
      </c>
    </row>
    <row r="792" spans="1:5" x14ac:dyDescent="0.25">
      <c r="A792" t="s">
        <v>1250</v>
      </c>
      <c r="B792" t="s">
        <v>6</v>
      </c>
      <c r="C792" t="s">
        <v>6</v>
      </c>
      <c r="D792" t="s">
        <v>1251</v>
      </c>
      <c r="E792" s="1">
        <v>0</v>
      </c>
    </row>
    <row r="793" spans="1:5" x14ac:dyDescent="0.25">
      <c r="A793" t="s">
        <v>1250</v>
      </c>
      <c r="B793" t="s">
        <v>6</v>
      </c>
      <c r="C793" t="s">
        <v>6</v>
      </c>
      <c r="D793" t="s">
        <v>1252</v>
      </c>
      <c r="E793" s="1">
        <v>0</v>
      </c>
    </row>
    <row r="794" spans="1:5" x14ac:dyDescent="0.25">
      <c r="A794" t="s">
        <v>1253</v>
      </c>
      <c r="B794" t="s">
        <v>1254</v>
      </c>
      <c r="C794" t="s">
        <v>6</v>
      </c>
      <c r="D794" t="s">
        <v>5111</v>
      </c>
      <c r="E794" s="1">
        <v>2.0899999999999998E-2</v>
      </c>
    </row>
    <row r="795" spans="1:5" x14ac:dyDescent="0.25">
      <c r="A795" t="s">
        <v>1255</v>
      </c>
      <c r="B795" t="s">
        <v>1256</v>
      </c>
      <c r="C795" t="s">
        <v>6</v>
      </c>
      <c r="D795" s="2">
        <v>4.1449999999999996</v>
      </c>
      <c r="E795" s="1">
        <v>1.84E-2</v>
      </c>
    </row>
    <row r="796" spans="1:5" x14ac:dyDescent="0.25">
      <c r="A796" t="s">
        <v>1257</v>
      </c>
      <c r="B796">
        <v>905247</v>
      </c>
      <c r="C796" t="s">
        <v>6</v>
      </c>
      <c r="D796" t="s">
        <v>5112</v>
      </c>
      <c r="E796" s="1">
        <v>6.0000000000000001E-3</v>
      </c>
    </row>
    <row r="797" spans="1:5" x14ac:dyDescent="0.25">
      <c r="A797" t="s">
        <v>1258</v>
      </c>
      <c r="B797" t="s">
        <v>1259</v>
      </c>
      <c r="C797" t="s">
        <v>6</v>
      </c>
      <c r="D797" t="s">
        <v>1260</v>
      </c>
      <c r="E797" s="1">
        <v>4.0899999999999999E-2</v>
      </c>
    </row>
    <row r="798" spans="1:5" x14ac:dyDescent="0.25">
      <c r="A798" t="s">
        <v>1261</v>
      </c>
      <c r="B798" t="s">
        <v>1262</v>
      </c>
      <c r="C798" t="s">
        <v>6</v>
      </c>
      <c r="D798" t="s">
        <v>4060</v>
      </c>
      <c r="E798" s="1">
        <v>0</v>
      </c>
    </row>
    <row r="799" spans="1:5" x14ac:dyDescent="0.25">
      <c r="A799" t="s">
        <v>1264</v>
      </c>
      <c r="B799" t="s">
        <v>1265</v>
      </c>
      <c r="C799" t="s">
        <v>6</v>
      </c>
      <c r="D799" t="s">
        <v>5113</v>
      </c>
      <c r="E799" s="1">
        <v>3.5999999999999999E-3</v>
      </c>
    </row>
    <row r="800" spans="1:5" x14ac:dyDescent="0.25">
      <c r="A800" t="s">
        <v>1266</v>
      </c>
      <c r="B800" t="s">
        <v>1267</v>
      </c>
      <c r="C800" t="s">
        <v>6</v>
      </c>
      <c r="D800" t="s">
        <v>5114</v>
      </c>
      <c r="E800" s="1">
        <v>-2.63E-2</v>
      </c>
    </row>
    <row r="801" spans="1:5" x14ac:dyDescent="0.25">
      <c r="A801" t="s">
        <v>1268</v>
      </c>
      <c r="B801" t="s">
        <v>1269</v>
      </c>
      <c r="C801" t="s">
        <v>6</v>
      </c>
      <c r="D801" t="s">
        <v>5115</v>
      </c>
      <c r="E801" s="1">
        <v>7.1999999999999998E-3</v>
      </c>
    </row>
    <row r="802" spans="1:5" x14ac:dyDescent="0.25">
      <c r="A802" t="s">
        <v>1270</v>
      </c>
      <c r="B802">
        <v>590273</v>
      </c>
      <c r="C802" t="s">
        <v>6</v>
      </c>
      <c r="D802" t="s">
        <v>5116</v>
      </c>
      <c r="E802" s="1">
        <v>8.6999999999999994E-3</v>
      </c>
    </row>
    <row r="803" spans="1:5" x14ac:dyDescent="0.25">
      <c r="A803" t="s">
        <v>1271</v>
      </c>
      <c r="B803">
        <v>906435</v>
      </c>
      <c r="C803" t="s">
        <v>6</v>
      </c>
      <c r="D803" t="s">
        <v>1272</v>
      </c>
      <c r="E803" s="1">
        <v>0</v>
      </c>
    </row>
    <row r="804" spans="1:5" x14ac:dyDescent="0.25">
      <c r="A804" t="s">
        <v>1273</v>
      </c>
      <c r="B804" t="s">
        <v>6</v>
      </c>
      <c r="C804" t="s">
        <v>6</v>
      </c>
      <c r="D804" t="s">
        <v>4303</v>
      </c>
      <c r="E804" s="1">
        <v>-4.3E-3</v>
      </c>
    </row>
    <row r="805" spans="1:5" x14ac:dyDescent="0.25">
      <c r="A805" t="s">
        <v>1274</v>
      </c>
      <c r="B805" t="s">
        <v>1275</v>
      </c>
      <c r="C805" t="s">
        <v>6</v>
      </c>
      <c r="D805" t="s">
        <v>5117</v>
      </c>
      <c r="E805" s="1">
        <v>-7.7000000000000002E-3</v>
      </c>
    </row>
    <row r="806" spans="1:5" x14ac:dyDescent="0.25">
      <c r="A806" t="s">
        <v>1276</v>
      </c>
      <c r="B806">
        <v>936718</v>
      </c>
      <c r="C806" t="s">
        <v>6</v>
      </c>
      <c r="D806" t="s">
        <v>5118</v>
      </c>
      <c r="E806" s="1">
        <v>8.3000000000000001E-3</v>
      </c>
    </row>
    <row r="807" spans="1:5" x14ac:dyDescent="0.25">
      <c r="A807" t="s">
        <v>1277</v>
      </c>
      <c r="B807" t="s">
        <v>1278</v>
      </c>
      <c r="C807" t="s">
        <v>6</v>
      </c>
      <c r="D807" t="s">
        <v>6</v>
      </c>
      <c r="E807" t="s">
        <v>6</v>
      </c>
    </row>
    <row r="808" spans="1:5" x14ac:dyDescent="0.25">
      <c r="A808" t="s">
        <v>1279</v>
      </c>
      <c r="B808" t="s">
        <v>1280</v>
      </c>
      <c r="C808" t="s">
        <v>6</v>
      </c>
      <c r="D808" t="s">
        <v>4304</v>
      </c>
      <c r="E808" s="1">
        <v>-6.1999999999999998E-3</v>
      </c>
    </row>
    <row r="809" spans="1:5" x14ac:dyDescent="0.25">
      <c r="A809" t="s">
        <v>1281</v>
      </c>
      <c r="B809" t="s">
        <v>1282</v>
      </c>
      <c r="C809" t="s">
        <v>6</v>
      </c>
      <c r="D809" t="s">
        <v>5119</v>
      </c>
      <c r="E809" s="1">
        <v>1.4E-2</v>
      </c>
    </row>
    <row r="810" spans="1:5" x14ac:dyDescent="0.25">
      <c r="A810" t="s">
        <v>1283</v>
      </c>
      <c r="B810" t="s">
        <v>1284</v>
      </c>
      <c r="C810" t="s">
        <v>6</v>
      </c>
      <c r="D810" t="s">
        <v>5120</v>
      </c>
      <c r="E810" s="1">
        <v>7.0000000000000001E-3</v>
      </c>
    </row>
    <row r="811" spans="1:5" x14ac:dyDescent="0.25">
      <c r="A811" t="s">
        <v>1285</v>
      </c>
      <c r="B811">
        <v>875272</v>
      </c>
      <c r="C811" t="s">
        <v>6</v>
      </c>
      <c r="D811" t="s">
        <v>5121</v>
      </c>
      <c r="E811" s="1">
        <v>-8.0999999999999996E-3</v>
      </c>
    </row>
    <row r="812" spans="1:5" x14ac:dyDescent="0.25">
      <c r="A812" t="s">
        <v>1286</v>
      </c>
      <c r="B812">
        <v>880114</v>
      </c>
      <c r="C812" t="s">
        <v>6</v>
      </c>
      <c r="D812" t="s">
        <v>5122</v>
      </c>
      <c r="E812" s="1">
        <v>6.1999999999999998E-3</v>
      </c>
    </row>
    <row r="813" spans="1:5" x14ac:dyDescent="0.25">
      <c r="A813" t="s">
        <v>1287</v>
      </c>
      <c r="B813" t="s">
        <v>1288</v>
      </c>
      <c r="C813" t="s">
        <v>6</v>
      </c>
      <c r="D813" t="s">
        <v>5123</v>
      </c>
      <c r="E813" s="1">
        <v>-9.1000000000000004E-3</v>
      </c>
    </row>
    <row r="814" spans="1:5" x14ac:dyDescent="0.25">
      <c r="A814" t="s">
        <v>1289</v>
      </c>
      <c r="B814" t="s">
        <v>1290</v>
      </c>
      <c r="C814" t="s">
        <v>6</v>
      </c>
      <c r="D814" t="s">
        <v>1291</v>
      </c>
      <c r="E814" s="1">
        <v>0</v>
      </c>
    </row>
    <row r="815" spans="1:5" x14ac:dyDescent="0.25">
      <c r="A815" t="s">
        <v>1292</v>
      </c>
      <c r="B815">
        <v>920402</v>
      </c>
      <c r="C815" t="s">
        <v>6</v>
      </c>
      <c r="D815" t="s">
        <v>5124</v>
      </c>
      <c r="E815" s="1">
        <v>4.1999999999999997E-3</v>
      </c>
    </row>
    <row r="816" spans="1:5" x14ac:dyDescent="0.25">
      <c r="A816" t="s">
        <v>1293</v>
      </c>
      <c r="B816">
        <v>882641</v>
      </c>
      <c r="C816" t="s">
        <v>6</v>
      </c>
      <c r="D816" t="s">
        <v>894</v>
      </c>
      <c r="E816" s="1">
        <v>-2.07E-2</v>
      </c>
    </row>
    <row r="817" spans="1:5" x14ac:dyDescent="0.25">
      <c r="A817" t="s">
        <v>1294</v>
      </c>
      <c r="B817">
        <v>922977</v>
      </c>
      <c r="C817" t="s">
        <v>6</v>
      </c>
      <c r="D817" t="s">
        <v>5125</v>
      </c>
      <c r="E817" s="1">
        <v>8.6999999999999994E-3</v>
      </c>
    </row>
    <row r="818" spans="1:5" x14ac:dyDescent="0.25">
      <c r="A818" t="s">
        <v>1295</v>
      </c>
      <c r="B818" t="s">
        <v>1296</v>
      </c>
      <c r="C818">
        <v>4</v>
      </c>
      <c r="D818" t="s">
        <v>5126</v>
      </c>
      <c r="E818" s="1">
        <v>8.9999999999999998E-4</v>
      </c>
    </row>
    <row r="819" spans="1:5" x14ac:dyDescent="0.25">
      <c r="A819" t="s">
        <v>1297</v>
      </c>
      <c r="B819" t="s">
        <v>1298</v>
      </c>
      <c r="C819" t="s">
        <v>6</v>
      </c>
      <c r="D819" t="s">
        <v>1299</v>
      </c>
      <c r="E819" s="1">
        <v>0</v>
      </c>
    </row>
    <row r="820" spans="1:5" x14ac:dyDescent="0.25">
      <c r="A820" t="s">
        <v>1300</v>
      </c>
      <c r="B820">
        <v>891470</v>
      </c>
      <c r="C820" t="s">
        <v>6</v>
      </c>
      <c r="D820" t="s">
        <v>4305</v>
      </c>
      <c r="E820" s="1">
        <v>1.5599999999999999E-2</v>
      </c>
    </row>
    <row r="821" spans="1:5" x14ac:dyDescent="0.25">
      <c r="A821" t="s">
        <v>1301</v>
      </c>
      <c r="B821">
        <v>923780</v>
      </c>
      <c r="C821" t="s">
        <v>6</v>
      </c>
      <c r="D821" t="s">
        <v>4306</v>
      </c>
      <c r="E821" s="1">
        <v>-2.2200000000000001E-2</v>
      </c>
    </row>
    <row r="822" spans="1:5" x14ac:dyDescent="0.25">
      <c r="A822" t="s">
        <v>1302</v>
      </c>
      <c r="B822">
        <v>873769</v>
      </c>
      <c r="C822" t="s">
        <v>6</v>
      </c>
      <c r="D822" t="s">
        <v>5127</v>
      </c>
      <c r="E822" s="1">
        <v>8.6999999999999994E-3</v>
      </c>
    </row>
    <row r="823" spans="1:5" x14ac:dyDescent="0.25">
      <c r="A823" t="s">
        <v>1303</v>
      </c>
      <c r="B823">
        <v>939039</v>
      </c>
      <c r="C823" t="s">
        <v>6</v>
      </c>
      <c r="D823" t="s">
        <v>4082</v>
      </c>
      <c r="E823" s="1">
        <v>9.4999999999999998E-3</v>
      </c>
    </row>
    <row r="824" spans="1:5" x14ac:dyDescent="0.25">
      <c r="A824" t="s">
        <v>1304</v>
      </c>
      <c r="B824" t="s">
        <v>1305</v>
      </c>
      <c r="C824" t="s">
        <v>6</v>
      </c>
      <c r="D824" t="s">
        <v>4307</v>
      </c>
      <c r="E824" s="1">
        <v>-6.1000000000000004E-3</v>
      </c>
    </row>
    <row r="825" spans="1:5" x14ac:dyDescent="0.25">
      <c r="A825" t="s">
        <v>1307</v>
      </c>
      <c r="B825">
        <v>909382</v>
      </c>
      <c r="C825" t="s">
        <v>6</v>
      </c>
      <c r="D825" t="s">
        <v>5128</v>
      </c>
      <c r="E825" s="1">
        <v>4.4999999999999997E-3</v>
      </c>
    </row>
    <row r="826" spans="1:5" x14ac:dyDescent="0.25">
      <c r="A826" t="s">
        <v>1308</v>
      </c>
      <c r="B826">
        <v>887891</v>
      </c>
      <c r="C826" t="s">
        <v>6</v>
      </c>
      <c r="D826" t="s">
        <v>5129</v>
      </c>
      <c r="E826" s="1">
        <v>1.4E-3</v>
      </c>
    </row>
    <row r="827" spans="1:5" x14ac:dyDescent="0.25">
      <c r="A827" t="s">
        <v>1309</v>
      </c>
      <c r="B827" t="s">
        <v>1310</v>
      </c>
      <c r="C827" t="s">
        <v>6</v>
      </c>
      <c r="D827" t="s">
        <v>5130</v>
      </c>
      <c r="E827" s="1">
        <v>1.8E-3</v>
      </c>
    </row>
    <row r="828" spans="1:5" x14ac:dyDescent="0.25">
      <c r="A828" t="s">
        <v>1311</v>
      </c>
      <c r="B828" t="s">
        <v>6</v>
      </c>
      <c r="C828" t="s">
        <v>6</v>
      </c>
      <c r="D828" t="s">
        <v>4308</v>
      </c>
      <c r="E828" s="1">
        <v>1.01E-2</v>
      </c>
    </row>
    <row r="829" spans="1:5" x14ac:dyDescent="0.25">
      <c r="A829" t="s">
        <v>1312</v>
      </c>
      <c r="B829" t="s">
        <v>1313</v>
      </c>
      <c r="C829" t="s">
        <v>6</v>
      </c>
      <c r="D829" t="s">
        <v>1314</v>
      </c>
      <c r="E829" s="1">
        <v>0</v>
      </c>
    </row>
    <row r="830" spans="1:5" x14ac:dyDescent="0.25">
      <c r="A830" t="s">
        <v>1315</v>
      </c>
      <c r="B830" t="s">
        <v>1316</v>
      </c>
      <c r="C830" t="s">
        <v>6</v>
      </c>
      <c r="D830" t="s">
        <v>4309</v>
      </c>
      <c r="E830" s="1">
        <v>2.06E-2</v>
      </c>
    </row>
    <row r="831" spans="1:5" x14ac:dyDescent="0.25">
      <c r="A831" t="s">
        <v>1317</v>
      </c>
      <c r="B831" t="s">
        <v>6</v>
      </c>
      <c r="C831" t="s">
        <v>6</v>
      </c>
      <c r="D831" t="s">
        <v>1318</v>
      </c>
      <c r="E831" s="1">
        <v>0</v>
      </c>
    </row>
    <row r="832" spans="1:5" x14ac:dyDescent="0.25">
      <c r="A832" t="s">
        <v>1319</v>
      </c>
      <c r="B832" t="s">
        <v>1320</v>
      </c>
      <c r="C832">
        <v>3</v>
      </c>
      <c r="D832" s="2">
        <v>16.649999999999999</v>
      </c>
      <c r="E832" s="1">
        <v>7.0000000000000001E-3</v>
      </c>
    </row>
    <row r="833" spans="1:5" x14ac:dyDescent="0.25">
      <c r="A833" t="s">
        <v>1321</v>
      </c>
      <c r="B833" t="s">
        <v>6</v>
      </c>
      <c r="C833" t="s">
        <v>6</v>
      </c>
      <c r="D833" t="s">
        <v>4310</v>
      </c>
      <c r="E833" s="1">
        <v>-4.8000000000000001E-2</v>
      </c>
    </row>
    <row r="834" spans="1:5" x14ac:dyDescent="0.25">
      <c r="A834" t="s">
        <v>1323</v>
      </c>
      <c r="B834" t="s">
        <v>1324</v>
      </c>
      <c r="C834" t="s">
        <v>6</v>
      </c>
      <c r="D834" t="s">
        <v>5131</v>
      </c>
      <c r="E834" s="1">
        <v>3.4000000000000002E-2</v>
      </c>
    </row>
    <row r="835" spans="1:5" x14ac:dyDescent="0.25">
      <c r="A835" t="s">
        <v>1325</v>
      </c>
      <c r="B835">
        <v>675329</v>
      </c>
      <c r="C835" t="s">
        <v>6</v>
      </c>
      <c r="D835" t="s">
        <v>4311</v>
      </c>
      <c r="E835" s="1">
        <v>-3.5999999999999999E-3</v>
      </c>
    </row>
    <row r="836" spans="1:5" x14ac:dyDescent="0.25">
      <c r="A836" t="s">
        <v>1326</v>
      </c>
      <c r="B836">
        <v>500624</v>
      </c>
      <c r="C836" t="s">
        <v>6</v>
      </c>
      <c r="D836" t="s">
        <v>4120</v>
      </c>
      <c r="E836" s="1">
        <v>1.14E-2</v>
      </c>
    </row>
    <row r="837" spans="1:5" x14ac:dyDescent="0.25">
      <c r="A837" t="s">
        <v>1327</v>
      </c>
      <c r="B837" t="s">
        <v>1328</v>
      </c>
      <c r="C837" t="s">
        <v>6</v>
      </c>
      <c r="D837" t="s">
        <v>4312</v>
      </c>
      <c r="E837" s="1">
        <v>2.8E-3</v>
      </c>
    </row>
    <row r="838" spans="1:5" x14ac:dyDescent="0.25">
      <c r="A838" t="s">
        <v>1329</v>
      </c>
      <c r="B838" t="s">
        <v>1330</v>
      </c>
      <c r="C838" t="s">
        <v>6</v>
      </c>
      <c r="D838" t="s">
        <v>1998</v>
      </c>
      <c r="E838" s="1">
        <v>-1.18E-2</v>
      </c>
    </row>
    <row r="839" spans="1:5" x14ac:dyDescent="0.25">
      <c r="A839" t="s">
        <v>1331</v>
      </c>
      <c r="B839" t="s">
        <v>6</v>
      </c>
      <c r="C839" t="s">
        <v>6</v>
      </c>
      <c r="D839" t="s">
        <v>213</v>
      </c>
      <c r="E839" s="1">
        <v>-2.7400000000000001E-2</v>
      </c>
    </row>
    <row r="840" spans="1:5" x14ac:dyDescent="0.25">
      <c r="A840" t="s">
        <v>1332</v>
      </c>
      <c r="B840" t="s">
        <v>1333</v>
      </c>
      <c r="C840" t="s">
        <v>6</v>
      </c>
      <c r="D840" t="s">
        <v>1334</v>
      </c>
      <c r="E840" s="1">
        <v>0</v>
      </c>
    </row>
    <row r="841" spans="1:5" x14ac:dyDescent="0.25">
      <c r="A841" t="s">
        <v>1336</v>
      </c>
      <c r="B841" t="s">
        <v>1337</v>
      </c>
      <c r="C841" t="s">
        <v>6</v>
      </c>
      <c r="D841" t="s">
        <v>4313</v>
      </c>
      <c r="E841" s="1">
        <v>-6.9999999999999999E-4</v>
      </c>
    </row>
    <row r="842" spans="1:5" x14ac:dyDescent="0.25">
      <c r="A842" t="s">
        <v>1335</v>
      </c>
      <c r="B842">
        <v>875029</v>
      </c>
      <c r="C842" t="s">
        <v>6</v>
      </c>
      <c r="D842" t="s">
        <v>5132</v>
      </c>
      <c r="E842" s="1">
        <v>5.0000000000000001E-3</v>
      </c>
    </row>
    <row r="843" spans="1:5" x14ac:dyDescent="0.25">
      <c r="A843" t="s">
        <v>1338</v>
      </c>
      <c r="B843" t="s">
        <v>6</v>
      </c>
      <c r="C843" t="s">
        <v>6</v>
      </c>
      <c r="D843" t="s">
        <v>5133</v>
      </c>
      <c r="E843" s="1">
        <v>5.0000000000000001E-4</v>
      </c>
    </row>
    <row r="844" spans="1:5" x14ac:dyDescent="0.25">
      <c r="A844" t="s">
        <v>1339</v>
      </c>
      <c r="B844">
        <v>626516</v>
      </c>
      <c r="C844" t="s">
        <v>6</v>
      </c>
      <c r="D844" t="s">
        <v>4047</v>
      </c>
      <c r="E844" s="1">
        <v>8.3999999999999995E-3</v>
      </c>
    </row>
    <row r="845" spans="1:5" x14ac:dyDescent="0.25">
      <c r="A845" t="s">
        <v>1340</v>
      </c>
      <c r="B845" t="s">
        <v>1341</v>
      </c>
      <c r="C845" t="s">
        <v>6</v>
      </c>
      <c r="D845" t="s">
        <v>5134</v>
      </c>
      <c r="E845" s="1">
        <v>-9.5999999999999992E-3</v>
      </c>
    </row>
    <row r="846" spans="1:5" x14ac:dyDescent="0.25">
      <c r="A846" t="s">
        <v>1342</v>
      </c>
      <c r="B846" t="s">
        <v>6</v>
      </c>
      <c r="C846" t="s">
        <v>6</v>
      </c>
      <c r="D846" t="s">
        <v>1343</v>
      </c>
      <c r="E846" s="1">
        <v>0</v>
      </c>
    </row>
    <row r="847" spans="1:5" x14ac:dyDescent="0.25">
      <c r="A847" t="s">
        <v>1342</v>
      </c>
      <c r="B847" t="s">
        <v>6</v>
      </c>
      <c r="C847" t="s">
        <v>6</v>
      </c>
      <c r="D847" t="s">
        <v>6</v>
      </c>
      <c r="E847" s="1" t="s">
        <v>6</v>
      </c>
    </row>
    <row r="848" spans="1:5" x14ac:dyDescent="0.25">
      <c r="A848" t="s">
        <v>1344</v>
      </c>
      <c r="B848" t="s">
        <v>1345</v>
      </c>
      <c r="C848" t="s">
        <v>6</v>
      </c>
      <c r="D848" t="s">
        <v>5135</v>
      </c>
      <c r="E848" s="1">
        <v>-2.9999999999999997E-4</v>
      </c>
    </row>
    <row r="849" spans="1:5" x14ac:dyDescent="0.25">
      <c r="A849" t="s">
        <v>1346</v>
      </c>
      <c r="B849">
        <v>923506</v>
      </c>
      <c r="C849" t="s">
        <v>6</v>
      </c>
      <c r="D849" t="s">
        <v>4314</v>
      </c>
      <c r="E849" s="1">
        <v>1.1599999999999999E-2</v>
      </c>
    </row>
    <row r="850" spans="1:5" x14ac:dyDescent="0.25">
      <c r="A850" t="s">
        <v>1347</v>
      </c>
      <c r="B850" t="s">
        <v>1348</v>
      </c>
      <c r="C850" t="s">
        <v>6</v>
      </c>
      <c r="D850" t="s">
        <v>4315</v>
      </c>
      <c r="E850" s="1">
        <v>1.6199999999999999E-2</v>
      </c>
    </row>
    <row r="851" spans="1:5" x14ac:dyDescent="0.25">
      <c r="A851" t="s">
        <v>1349</v>
      </c>
      <c r="B851" t="s">
        <v>1350</v>
      </c>
      <c r="C851" t="s">
        <v>6</v>
      </c>
      <c r="D851" t="s">
        <v>4316</v>
      </c>
      <c r="E851" s="1">
        <v>7.0000000000000001E-3</v>
      </c>
    </row>
    <row r="852" spans="1:5" x14ac:dyDescent="0.25">
      <c r="A852" t="s">
        <v>1351</v>
      </c>
      <c r="B852" t="s">
        <v>6</v>
      </c>
      <c r="C852" t="s">
        <v>6</v>
      </c>
      <c r="D852" t="s">
        <v>4317</v>
      </c>
      <c r="E852" s="1">
        <v>7.0000000000000001E-3</v>
      </c>
    </row>
    <row r="853" spans="1:5" x14ac:dyDescent="0.25">
      <c r="A853" t="s">
        <v>1353</v>
      </c>
      <c r="B853">
        <v>923997</v>
      </c>
      <c r="C853" t="s">
        <v>6</v>
      </c>
      <c r="D853" t="s">
        <v>1354</v>
      </c>
      <c r="E853" s="1">
        <v>0</v>
      </c>
    </row>
    <row r="854" spans="1:5" x14ac:dyDescent="0.25">
      <c r="A854" t="s">
        <v>1355</v>
      </c>
      <c r="B854" t="s">
        <v>1356</v>
      </c>
      <c r="C854" t="s">
        <v>6</v>
      </c>
      <c r="D854" t="s">
        <v>4025</v>
      </c>
      <c r="E854" s="1">
        <v>5.5999999999999999E-3</v>
      </c>
    </row>
    <row r="855" spans="1:5" x14ac:dyDescent="0.25">
      <c r="A855" t="s">
        <v>1357</v>
      </c>
      <c r="B855" t="s">
        <v>1358</v>
      </c>
      <c r="C855" t="s">
        <v>6</v>
      </c>
      <c r="D855" t="s">
        <v>1359</v>
      </c>
      <c r="E855" s="1">
        <v>0</v>
      </c>
    </row>
    <row r="856" spans="1:5" x14ac:dyDescent="0.25">
      <c r="A856" t="s">
        <v>1360</v>
      </c>
      <c r="B856" t="s">
        <v>1361</v>
      </c>
      <c r="C856" t="s">
        <v>6</v>
      </c>
      <c r="D856" t="s">
        <v>4318</v>
      </c>
      <c r="E856" s="1">
        <v>-7.9000000000000008E-3</v>
      </c>
    </row>
    <row r="857" spans="1:5" x14ac:dyDescent="0.25">
      <c r="A857" t="s">
        <v>1362</v>
      </c>
      <c r="B857">
        <v>889183</v>
      </c>
      <c r="C857" t="s">
        <v>6</v>
      </c>
      <c r="D857" t="s">
        <v>4319</v>
      </c>
      <c r="E857" s="1">
        <v>-7.6E-3</v>
      </c>
    </row>
    <row r="858" spans="1:5" x14ac:dyDescent="0.25">
      <c r="A858" t="s">
        <v>1363</v>
      </c>
      <c r="B858">
        <v>925298</v>
      </c>
      <c r="C858" t="s">
        <v>6</v>
      </c>
      <c r="D858" t="s">
        <v>4320</v>
      </c>
      <c r="E858" s="1">
        <v>1.17E-2</v>
      </c>
    </row>
    <row r="859" spans="1:5" x14ac:dyDescent="0.25">
      <c r="A859" t="s">
        <v>1364</v>
      </c>
      <c r="B859" t="s">
        <v>1365</v>
      </c>
      <c r="C859" t="s">
        <v>6</v>
      </c>
      <c r="D859" t="s">
        <v>1366</v>
      </c>
      <c r="E859" s="1">
        <v>0</v>
      </c>
    </row>
    <row r="860" spans="1:5" x14ac:dyDescent="0.25">
      <c r="A860" t="s">
        <v>1367</v>
      </c>
      <c r="B860">
        <v>634813</v>
      </c>
      <c r="C860" t="s">
        <v>6</v>
      </c>
      <c r="D860" t="s">
        <v>4321</v>
      </c>
      <c r="E860" s="1">
        <v>8.2000000000000007E-3</v>
      </c>
    </row>
    <row r="861" spans="1:5" x14ac:dyDescent="0.25">
      <c r="A861" t="s">
        <v>1368</v>
      </c>
      <c r="B861" t="s">
        <v>1369</v>
      </c>
      <c r="C861" t="s">
        <v>6</v>
      </c>
      <c r="D861" t="s">
        <v>4322</v>
      </c>
      <c r="E861" s="1">
        <v>2.4400000000000002E-2</v>
      </c>
    </row>
    <row r="862" spans="1:5" x14ac:dyDescent="0.25">
      <c r="A862" t="s">
        <v>1370</v>
      </c>
      <c r="B862" t="s">
        <v>6</v>
      </c>
      <c r="C862" t="s">
        <v>6</v>
      </c>
      <c r="D862" t="s">
        <v>6</v>
      </c>
      <c r="E862" t="s">
        <v>6</v>
      </c>
    </row>
    <row r="863" spans="1:5" x14ac:dyDescent="0.25">
      <c r="A863" t="s">
        <v>1371</v>
      </c>
      <c r="B863" t="s">
        <v>6</v>
      </c>
      <c r="C863" t="s">
        <v>6</v>
      </c>
      <c r="D863" t="s">
        <v>4323</v>
      </c>
      <c r="E863" s="1">
        <v>1.3100000000000001E-2</v>
      </c>
    </row>
    <row r="864" spans="1:5" x14ac:dyDescent="0.25">
      <c r="A864" t="s">
        <v>1372</v>
      </c>
      <c r="B864">
        <v>923779</v>
      </c>
      <c r="C864" t="s">
        <v>6</v>
      </c>
      <c r="D864" t="s">
        <v>4324</v>
      </c>
      <c r="E864" s="1">
        <v>3.1E-2</v>
      </c>
    </row>
    <row r="865" spans="1:5" x14ac:dyDescent="0.25">
      <c r="A865" t="s">
        <v>1373</v>
      </c>
      <c r="B865" t="s">
        <v>1374</v>
      </c>
      <c r="C865" t="s">
        <v>6</v>
      </c>
      <c r="D865" t="s">
        <v>1375</v>
      </c>
      <c r="E865" s="1">
        <v>0</v>
      </c>
    </row>
    <row r="866" spans="1:5" x14ac:dyDescent="0.25">
      <c r="A866" t="s">
        <v>1376</v>
      </c>
      <c r="B866">
        <v>919105</v>
      </c>
      <c r="C866" t="s">
        <v>6</v>
      </c>
      <c r="D866" t="s">
        <v>4325</v>
      </c>
      <c r="E866" s="1">
        <v>9.5999999999999992E-3</v>
      </c>
    </row>
    <row r="867" spans="1:5" x14ac:dyDescent="0.25">
      <c r="A867" t="s">
        <v>1377</v>
      </c>
      <c r="B867">
        <v>923774</v>
      </c>
      <c r="C867" t="s">
        <v>6</v>
      </c>
      <c r="D867" t="s">
        <v>4326</v>
      </c>
      <c r="E867" s="1">
        <v>1.06E-2</v>
      </c>
    </row>
    <row r="868" spans="1:5" x14ac:dyDescent="0.25">
      <c r="A868" t="s">
        <v>1378</v>
      </c>
      <c r="B868">
        <v>923508</v>
      </c>
      <c r="C868" t="s">
        <v>6</v>
      </c>
      <c r="D868" t="s">
        <v>3996</v>
      </c>
      <c r="E868" s="1">
        <v>2.0999999999999999E-3</v>
      </c>
    </row>
    <row r="869" spans="1:5" x14ac:dyDescent="0.25">
      <c r="A869" t="s">
        <v>1379</v>
      </c>
      <c r="B869" t="s">
        <v>1380</v>
      </c>
      <c r="C869" t="s">
        <v>6</v>
      </c>
      <c r="D869" t="s">
        <v>4327</v>
      </c>
      <c r="E869" s="1">
        <v>-2E-3</v>
      </c>
    </row>
    <row r="870" spans="1:5" x14ac:dyDescent="0.25">
      <c r="A870" t="s">
        <v>1381</v>
      </c>
      <c r="B870" t="s">
        <v>1382</v>
      </c>
      <c r="C870" t="s">
        <v>6</v>
      </c>
      <c r="D870" t="s">
        <v>4328</v>
      </c>
      <c r="E870" s="1">
        <v>7.0000000000000001E-3</v>
      </c>
    </row>
    <row r="871" spans="1:5" x14ac:dyDescent="0.25">
      <c r="A871" t="s">
        <v>1383</v>
      </c>
      <c r="B871" t="s">
        <v>1384</v>
      </c>
      <c r="C871" t="s">
        <v>6</v>
      </c>
      <c r="D871" t="s">
        <v>4201</v>
      </c>
      <c r="E871" s="1">
        <v>8.8999999999999999E-3</v>
      </c>
    </row>
    <row r="872" spans="1:5" x14ac:dyDescent="0.25">
      <c r="A872" t="s">
        <v>1386</v>
      </c>
      <c r="B872" t="s">
        <v>1387</v>
      </c>
      <c r="C872" t="s">
        <v>6</v>
      </c>
      <c r="D872" t="s">
        <v>4016</v>
      </c>
      <c r="E872" s="1">
        <v>8.3000000000000001E-3</v>
      </c>
    </row>
    <row r="873" spans="1:5" x14ac:dyDescent="0.25">
      <c r="A873" t="s">
        <v>1388</v>
      </c>
      <c r="B873" t="s">
        <v>6</v>
      </c>
      <c r="C873" t="s">
        <v>6</v>
      </c>
      <c r="D873" t="s">
        <v>5136</v>
      </c>
      <c r="E873" s="1">
        <v>4.3E-3</v>
      </c>
    </row>
    <row r="874" spans="1:5" x14ac:dyDescent="0.25">
      <c r="A874" t="s">
        <v>1389</v>
      </c>
      <c r="B874" t="s">
        <v>6</v>
      </c>
      <c r="C874" t="s">
        <v>6</v>
      </c>
      <c r="D874" t="s">
        <v>4329</v>
      </c>
      <c r="E874" s="1">
        <v>7.7999999999999996E-3</v>
      </c>
    </row>
    <row r="875" spans="1:5" x14ac:dyDescent="0.25">
      <c r="A875" t="s">
        <v>1390</v>
      </c>
      <c r="B875">
        <v>923762</v>
      </c>
      <c r="C875" t="s">
        <v>6</v>
      </c>
      <c r="D875" t="s">
        <v>4330</v>
      </c>
      <c r="E875" s="1">
        <v>1.5299999999999999E-2</v>
      </c>
    </row>
    <row r="876" spans="1:5" x14ac:dyDescent="0.25">
      <c r="A876" t="s">
        <v>1391</v>
      </c>
      <c r="B876" t="s">
        <v>1392</v>
      </c>
      <c r="C876" t="s">
        <v>6</v>
      </c>
      <c r="D876" t="s">
        <v>4331</v>
      </c>
      <c r="E876" s="1">
        <v>-0.28299999999999997</v>
      </c>
    </row>
    <row r="877" spans="1:5" x14ac:dyDescent="0.25">
      <c r="A877" t="s">
        <v>1393</v>
      </c>
      <c r="B877">
        <v>164606</v>
      </c>
      <c r="C877" t="s">
        <v>6</v>
      </c>
      <c r="D877" t="s">
        <v>1115</v>
      </c>
      <c r="E877" s="1">
        <v>0</v>
      </c>
    </row>
    <row r="878" spans="1:5" x14ac:dyDescent="0.25">
      <c r="A878" t="s">
        <v>1394</v>
      </c>
      <c r="B878" t="s">
        <v>6</v>
      </c>
      <c r="C878" t="s">
        <v>6</v>
      </c>
      <c r="D878" t="s">
        <v>4298</v>
      </c>
      <c r="E878" s="1">
        <v>-6.8999999999999999E-3</v>
      </c>
    </row>
    <row r="879" spans="1:5" x14ac:dyDescent="0.25">
      <c r="A879" t="s">
        <v>1395</v>
      </c>
      <c r="B879">
        <v>769059</v>
      </c>
      <c r="C879" t="s">
        <v>6</v>
      </c>
      <c r="D879" t="s">
        <v>4332</v>
      </c>
      <c r="E879" s="1">
        <v>-2E-3</v>
      </c>
    </row>
    <row r="880" spans="1:5" x14ac:dyDescent="0.25">
      <c r="A880" t="s">
        <v>1397</v>
      </c>
      <c r="B880" t="s">
        <v>1398</v>
      </c>
      <c r="C880" t="s">
        <v>6</v>
      </c>
      <c r="D880" t="s">
        <v>4333</v>
      </c>
      <c r="E880" s="1">
        <v>3.1399999999999997E-2</v>
      </c>
    </row>
    <row r="881" spans="1:5" x14ac:dyDescent="0.25">
      <c r="A881" t="s">
        <v>1399</v>
      </c>
      <c r="B881" t="s">
        <v>1400</v>
      </c>
      <c r="C881" t="s">
        <v>6</v>
      </c>
      <c r="D881" t="s">
        <v>1401</v>
      </c>
      <c r="E881" s="1">
        <v>0</v>
      </c>
    </row>
    <row r="882" spans="1:5" x14ac:dyDescent="0.25">
      <c r="A882" t="s">
        <v>1402</v>
      </c>
      <c r="B882" t="s">
        <v>1403</v>
      </c>
      <c r="C882" t="s">
        <v>6</v>
      </c>
      <c r="D882" t="s">
        <v>5137</v>
      </c>
      <c r="E882" s="1">
        <v>-6.1999999999999998E-3</v>
      </c>
    </row>
    <row r="883" spans="1:5" x14ac:dyDescent="0.25">
      <c r="A883" t="s">
        <v>1404</v>
      </c>
      <c r="B883">
        <v>923550</v>
      </c>
      <c r="C883" t="s">
        <v>6</v>
      </c>
      <c r="D883" t="s">
        <v>1405</v>
      </c>
      <c r="E883" s="1">
        <v>0</v>
      </c>
    </row>
    <row r="884" spans="1:5" x14ac:dyDescent="0.25">
      <c r="A884" t="s">
        <v>1406</v>
      </c>
      <c r="B884" t="s">
        <v>6</v>
      </c>
      <c r="C884" t="s">
        <v>6</v>
      </c>
      <c r="D884" t="s">
        <v>488</v>
      </c>
      <c r="E884" s="1">
        <v>1.06E-2</v>
      </c>
    </row>
    <row r="885" spans="1:5" x14ac:dyDescent="0.25">
      <c r="A885" t="s">
        <v>1407</v>
      </c>
      <c r="B885" t="s">
        <v>1408</v>
      </c>
      <c r="C885" t="s">
        <v>6</v>
      </c>
      <c r="D885" t="s">
        <v>4334</v>
      </c>
      <c r="E885" s="1">
        <v>-6.0000000000000001E-3</v>
      </c>
    </row>
    <row r="886" spans="1:5" x14ac:dyDescent="0.25">
      <c r="A886" t="s">
        <v>1409</v>
      </c>
      <c r="B886">
        <v>923764</v>
      </c>
      <c r="C886" t="s">
        <v>6</v>
      </c>
      <c r="D886" t="s">
        <v>4045</v>
      </c>
      <c r="E886" s="1">
        <v>1.3100000000000001E-2</v>
      </c>
    </row>
    <row r="887" spans="1:5" x14ac:dyDescent="0.25">
      <c r="A887" t="s">
        <v>1410</v>
      </c>
      <c r="B887" t="s">
        <v>1411</v>
      </c>
      <c r="C887" t="s">
        <v>6</v>
      </c>
      <c r="D887" t="s">
        <v>4054</v>
      </c>
      <c r="E887" s="1">
        <v>-2E-3</v>
      </c>
    </row>
    <row r="888" spans="1:5" x14ac:dyDescent="0.25">
      <c r="A888" t="s">
        <v>1412</v>
      </c>
      <c r="B888">
        <v>923765</v>
      </c>
      <c r="C888" t="s">
        <v>6</v>
      </c>
      <c r="D888" t="s">
        <v>1413</v>
      </c>
      <c r="E888" s="1">
        <v>0</v>
      </c>
    </row>
    <row r="889" spans="1:5" x14ac:dyDescent="0.25">
      <c r="A889" t="s">
        <v>1414</v>
      </c>
      <c r="B889" t="s">
        <v>6</v>
      </c>
      <c r="C889" t="s">
        <v>6</v>
      </c>
      <c r="D889" t="s">
        <v>5138</v>
      </c>
      <c r="E889" s="1">
        <v>-3.0999999999999999E-3</v>
      </c>
    </row>
    <row r="890" spans="1:5" x14ac:dyDescent="0.25">
      <c r="A890" t="s">
        <v>1415</v>
      </c>
      <c r="B890">
        <v>881793</v>
      </c>
      <c r="C890" t="s">
        <v>6</v>
      </c>
      <c r="D890" t="s">
        <v>5139</v>
      </c>
      <c r="E890" s="1">
        <v>2.7000000000000001E-3</v>
      </c>
    </row>
    <row r="891" spans="1:5" x14ac:dyDescent="0.25">
      <c r="A891" t="s">
        <v>1416</v>
      </c>
      <c r="B891" t="s">
        <v>1417</v>
      </c>
      <c r="C891" t="s">
        <v>6</v>
      </c>
      <c r="D891" t="s">
        <v>5140</v>
      </c>
      <c r="E891" s="1">
        <v>-3.0000000000000001E-3</v>
      </c>
    </row>
    <row r="892" spans="1:5" x14ac:dyDescent="0.25">
      <c r="A892" t="s">
        <v>1418</v>
      </c>
      <c r="B892" t="s">
        <v>1419</v>
      </c>
      <c r="C892" t="s">
        <v>6</v>
      </c>
      <c r="D892" t="s">
        <v>5141</v>
      </c>
      <c r="E892" s="1">
        <v>1.0800000000000001E-2</v>
      </c>
    </row>
    <row r="893" spans="1:5" x14ac:dyDescent="0.25">
      <c r="A893" t="s">
        <v>1420</v>
      </c>
      <c r="B893" t="s">
        <v>1421</v>
      </c>
      <c r="C893" t="s">
        <v>6</v>
      </c>
      <c r="D893" t="s">
        <v>5142</v>
      </c>
      <c r="E893" s="1">
        <v>5.4000000000000003E-3</v>
      </c>
    </row>
    <row r="894" spans="1:5" x14ac:dyDescent="0.25">
      <c r="A894" t="s">
        <v>1422</v>
      </c>
      <c r="B894">
        <v>890331</v>
      </c>
      <c r="C894" t="s">
        <v>6</v>
      </c>
      <c r="D894" t="s">
        <v>5143</v>
      </c>
      <c r="E894" s="1">
        <v>-2.8999999999999998E-3</v>
      </c>
    </row>
    <row r="895" spans="1:5" x14ac:dyDescent="0.25">
      <c r="A895" t="s">
        <v>1423</v>
      </c>
      <c r="B895" t="s">
        <v>1424</v>
      </c>
      <c r="C895" t="s">
        <v>6</v>
      </c>
      <c r="D895" t="s">
        <v>4190</v>
      </c>
      <c r="E895" s="1">
        <v>-1.6500000000000001E-2</v>
      </c>
    </row>
    <row r="896" spans="1:5" x14ac:dyDescent="0.25">
      <c r="A896" t="s">
        <v>1425</v>
      </c>
      <c r="B896" t="s">
        <v>1426</v>
      </c>
      <c r="C896" t="s">
        <v>6</v>
      </c>
      <c r="D896" t="s">
        <v>4369</v>
      </c>
      <c r="E896" s="1">
        <v>2.1000000000000001E-2</v>
      </c>
    </row>
    <row r="897" spans="1:5" x14ac:dyDescent="0.25">
      <c r="A897" t="s">
        <v>1427</v>
      </c>
      <c r="B897" t="s">
        <v>6</v>
      </c>
      <c r="C897" t="s">
        <v>6</v>
      </c>
      <c r="D897" t="s">
        <v>4335</v>
      </c>
      <c r="E897" s="1">
        <v>-2.5999999999999999E-3</v>
      </c>
    </row>
    <row r="898" spans="1:5" x14ac:dyDescent="0.25">
      <c r="A898" t="s">
        <v>1428</v>
      </c>
      <c r="B898" t="s">
        <v>6</v>
      </c>
      <c r="C898" t="s">
        <v>6</v>
      </c>
      <c r="D898" t="s">
        <v>4336</v>
      </c>
      <c r="E898" s="1">
        <v>-1.2999999999999999E-3</v>
      </c>
    </row>
    <row r="899" spans="1:5" x14ac:dyDescent="0.25">
      <c r="A899" t="s">
        <v>1429</v>
      </c>
      <c r="B899">
        <v>915873</v>
      </c>
      <c r="C899" t="s">
        <v>6</v>
      </c>
      <c r="D899" t="s">
        <v>4077</v>
      </c>
      <c r="E899" s="1">
        <v>-3.7000000000000002E-3</v>
      </c>
    </row>
    <row r="900" spans="1:5" x14ac:dyDescent="0.25">
      <c r="A900" t="s">
        <v>1430</v>
      </c>
      <c r="B900">
        <v>917029</v>
      </c>
      <c r="C900" t="s">
        <v>6</v>
      </c>
      <c r="D900" t="s">
        <v>5144</v>
      </c>
      <c r="E900" s="1">
        <v>4.3E-3</v>
      </c>
    </row>
    <row r="901" spans="1:5" x14ac:dyDescent="0.25">
      <c r="A901" t="s">
        <v>1431</v>
      </c>
      <c r="B901" t="s">
        <v>1432</v>
      </c>
      <c r="C901" t="s">
        <v>6</v>
      </c>
      <c r="D901" t="s">
        <v>5145</v>
      </c>
      <c r="E901" s="1">
        <v>9.5999999999999992E-3</v>
      </c>
    </row>
    <row r="902" spans="1:5" x14ac:dyDescent="0.25">
      <c r="A902" t="s">
        <v>1433</v>
      </c>
      <c r="B902">
        <v>898266</v>
      </c>
      <c r="C902" t="s">
        <v>6</v>
      </c>
      <c r="D902" t="s">
        <v>4337</v>
      </c>
      <c r="E902" s="1">
        <v>1.46E-2</v>
      </c>
    </row>
    <row r="903" spans="1:5" x14ac:dyDescent="0.25">
      <c r="A903" t="s">
        <v>1434</v>
      </c>
      <c r="B903" t="s">
        <v>1435</v>
      </c>
      <c r="C903" t="s">
        <v>6</v>
      </c>
      <c r="D903" t="s">
        <v>5146</v>
      </c>
      <c r="E903" s="1">
        <v>-1.84E-2</v>
      </c>
    </row>
    <row r="904" spans="1:5" x14ac:dyDescent="0.25">
      <c r="A904" t="s">
        <v>1436</v>
      </c>
      <c r="B904" t="s">
        <v>6</v>
      </c>
      <c r="C904" t="s">
        <v>6</v>
      </c>
      <c r="D904" t="s">
        <v>1437</v>
      </c>
      <c r="E904" s="1">
        <v>-1E-3</v>
      </c>
    </row>
    <row r="905" spans="1:5" x14ac:dyDescent="0.25">
      <c r="A905" t="s">
        <v>1438</v>
      </c>
      <c r="B905" t="s">
        <v>1439</v>
      </c>
      <c r="C905" t="s">
        <v>6</v>
      </c>
      <c r="D905" t="s">
        <v>4085</v>
      </c>
      <c r="E905" s="1">
        <v>-2.6499999999999999E-2</v>
      </c>
    </row>
    <row r="906" spans="1:5" x14ac:dyDescent="0.25">
      <c r="A906" t="s">
        <v>1440</v>
      </c>
      <c r="B906" t="s">
        <v>1441</v>
      </c>
      <c r="C906" t="s">
        <v>6</v>
      </c>
      <c r="D906" t="s">
        <v>1442</v>
      </c>
      <c r="E906" s="1">
        <v>0</v>
      </c>
    </row>
    <row r="907" spans="1:5" x14ac:dyDescent="0.25">
      <c r="A907" t="s">
        <v>1443</v>
      </c>
      <c r="B907">
        <v>577767</v>
      </c>
      <c r="C907" t="s">
        <v>6</v>
      </c>
      <c r="D907" t="s">
        <v>5147</v>
      </c>
      <c r="E907" s="1">
        <v>1.2699999999999999E-2</v>
      </c>
    </row>
    <row r="908" spans="1:5" x14ac:dyDescent="0.25">
      <c r="A908" t="s">
        <v>1444</v>
      </c>
      <c r="B908">
        <v>912648</v>
      </c>
      <c r="C908" t="s">
        <v>6</v>
      </c>
      <c r="D908" t="s">
        <v>5148</v>
      </c>
      <c r="E908" s="1">
        <v>9.1999999999999998E-3</v>
      </c>
    </row>
    <row r="909" spans="1:5" x14ac:dyDescent="0.25">
      <c r="A909" t="s">
        <v>1445</v>
      </c>
      <c r="B909">
        <v>903998</v>
      </c>
      <c r="C909" t="s">
        <v>6</v>
      </c>
      <c r="D909" t="s">
        <v>4339</v>
      </c>
      <c r="E909" s="1">
        <v>-1.49E-2</v>
      </c>
    </row>
    <row r="910" spans="1:5" x14ac:dyDescent="0.25">
      <c r="A910" t="s">
        <v>1446</v>
      </c>
      <c r="B910" t="s">
        <v>1447</v>
      </c>
      <c r="C910" t="s">
        <v>6</v>
      </c>
      <c r="D910" t="s">
        <v>5149</v>
      </c>
      <c r="E910" s="1">
        <v>8.9999999999999993E-3</v>
      </c>
    </row>
    <row r="911" spans="1:5" x14ac:dyDescent="0.25">
      <c r="A911" t="s">
        <v>1448</v>
      </c>
      <c r="B911">
        <v>919103</v>
      </c>
      <c r="C911" t="s">
        <v>6</v>
      </c>
      <c r="D911" t="s">
        <v>4340</v>
      </c>
      <c r="E911" s="1">
        <v>-2.53E-2</v>
      </c>
    </row>
    <row r="912" spans="1:5" x14ac:dyDescent="0.25">
      <c r="A912" t="s">
        <v>1449</v>
      </c>
      <c r="B912" t="s">
        <v>6</v>
      </c>
      <c r="C912" t="s">
        <v>6</v>
      </c>
      <c r="D912" t="s">
        <v>185</v>
      </c>
      <c r="E912" s="1">
        <v>-1.1299999999999999E-2</v>
      </c>
    </row>
    <row r="913" spans="1:5" x14ac:dyDescent="0.25">
      <c r="A913" t="s">
        <v>1450</v>
      </c>
      <c r="B913" t="s">
        <v>1451</v>
      </c>
      <c r="C913" t="s">
        <v>6</v>
      </c>
      <c r="D913" t="s">
        <v>5150</v>
      </c>
      <c r="E913" s="1">
        <v>-1.2999999999999999E-3</v>
      </c>
    </row>
    <row r="914" spans="1:5" x14ac:dyDescent="0.25">
      <c r="A914" t="s">
        <v>1452</v>
      </c>
      <c r="B914" t="s">
        <v>1453</v>
      </c>
      <c r="C914" t="s">
        <v>6</v>
      </c>
      <c r="D914" t="s">
        <v>5151</v>
      </c>
      <c r="E914" s="1">
        <v>1.34E-2</v>
      </c>
    </row>
    <row r="915" spans="1:5" x14ac:dyDescent="0.25">
      <c r="A915" t="s">
        <v>1454</v>
      </c>
      <c r="B915" t="s">
        <v>1455</v>
      </c>
      <c r="C915" t="s">
        <v>6</v>
      </c>
      <c r="D915" t="s">
        <v>5152</v>
      </c>
      <c r="E915" s="1">
        <v>5.9999999999999995E-4</v>
      </c>
    </row>
    <row r="916" spans="1:5" x14ac:dyDescent="0.25">
      <c r="A916" t="s">
        <v>1456</v>
      </c>
      <c r="B916" t="s">
        <v>1457</v>
      </c>
      <c r="C916" t="s">
        <v>6</v>
      </c>
      <c r="D916" t="s">
        <v>1458</v>
      </c>
      <c r="E916" s="1">
        <v>0</v>
      </c>
    </row>
    <row r="917" spans="1:5" x14ac:dyDescent="0.25">
      <c r="A917" t="s">
        <v>1459</v>
      </c>
      <c r="B917" t="s">
        <v>6</v>
      </c>
      <c r="C917" t="s">
        <v>6</v>
      </c>
      <c r="D917" t="s">
        <v>5153</v>
      </c>
      <c r="E917" s="1">
        <v>-1.1999999999999999E-3</v>
      </c>
    </row>
    <row r="918" spans="1:5" x14ac:dyDescent="0.25">
      <c r="A918" t="s">
        <v>1460</v>
      </c>
      <c r="B918" t="s">
        <v>1461</v>
      </c>
      <c r="C918" t="s">
        <v>6</v>
      </c>
      <c r="D918" t="s">
        <v>4341</v>
      </c>
      <c r="E918" s="1">
        <v>-1.84E-2</v>
      </c>
    </row>
    <row r="919" spans="1:5" x14ac:dyDescent="0.25">
      <c r="A919" t="s">
        <v>1462</v>
      </c>
      <c r="B919">
        <v>877518</v>
      </c>
      <c r="C919" t="s">
        <v>6</v>
      </c>
      <c r="D919" t="s">
        <v>4342</v>
      </c>
      <c r="E919" s="1">
        <v>-2.0400000000000001E-2</v>
      </c>
    </row>
    <row r="920" spans="1:5" x14ac:dyDescent="0.25">
      <c r="A920" t="s">
        <v>1463</v>
      </c>
      <c r="B920" t="s">
        <v>6</v>
      </c>
      <c r="C920" t="s">
        <v>6</v>
      </c>
      <c r="D920" t="s">
        <v>5154</v>
      </c>
      <c r="E920" s="1">
        <v>1.34E-2</v>
      </c>
    </row>
    <row r="921" spans="1:5" x14ac:dyDescent="0.25">
      <c r="A921" t="s">
        <v>1464</v>
      </c>
      <c r="B921" t="s">
        <v>1465</v>
      </c>
      <c r="C921" t="s">
        <v>6</v>
      </c>
      <c r="D921" t="s">
        <v>4343</v>
      </c>
      <c r="E921" s="1">
        <v>-1.54E-2</v>
      </c>
    </row>
    <row r="922" spans="1:5" x14ac:dyDescent="0.25">
      <c r="A922" t="s">
        <v>1466</v>
      </c>
      <c r="B922">
        <v>858079</v>
      </c>
      <c r="C922" t="s">
        <v>6</v>
      </c>
      <c r="D922" t="s">
        <v>4344</v>
      </c>
      <c r="E922" s="1">
        <v>-1.7000000000000001E-2</v>
      </c>
    </row>
    <row r="923" spans="1:5" x14ac:dyDescent="0.25">
      <c r="A923" t="s">
        <v>1467</v>
      </c>
      <c r="B923" t="s">
        <v>1468</v>
      </c>
      <c r="C923" t="s">
        <v>6</v>
      </c>
      <c r="D923" t="s">
        <v>5155</v>
      </c>
      <c r="E923" s="1">
        <v>-3.3999999999999998E-3</v>
      </c>
    </row>
    <row r="924" spans="1:5" x14ac:dyDescent="0.25">
      <c r="A924" t="s">
        <v>1469</v>
      </c>
      <c r="B924" t="s">
        <v>6</v>
      </c>
      <c r="C924" t="s">
        <v>6</v>
      </c>
      <c r="D924" t="s">
        <v>6</v>
      </c>
      <c r="E924" t="s">
        <v>6</v>
      </c>
    </row>
    <row r="925" spans="1:5" x14ac:dyDescent="0.25">
      <c r="A925" t="s">
        <v>1470</v>
      </c>
      <c r="B925" t="s">
        <v>6</v>
      </c>
      <c r="C925" t="s">
        <v>6</v>
      </c>
      <c r="D925" t="s">
        <v>4345</v>
      </c>
      <c r="E925" s="1">
        <v>2.3E-3</v>
      </c>
    </row>
    <row r="926" spans="1:5" x14ac:dyDescent="0.25">
      <c r="A926" t="s">
        <v>1471</v>
      </c>
      <c r="B926" t="s">
        <v>6</v>
      </c>
      <c r="C926" t="s">
        <v>6</v>
      </c>
      <c r="D926" t="s">
        <v>4346</v>
      </c>
      <c r="E926" s="1">
        <v>-1.41E-2</v>
      </c>
    </row>
    <row r="927" spans="1:5" x14ac:dyDescent="0.25">
      <c r="A927" t="s">
        <v>1472</v>
      </c>
      <c r="B927" t="s">
        <v>1473</v>
      </c>
      <c r="C927" t="s">
        <v>6</v>
      </c>
      <c r="D927" t="s">
        <v>4347</v>
      </c>
      <c r="E927" s="1">
        <v>-3.2000000000000002E-3</v>
      </c>
    </row>
    <row r="928" spans="1:5" x14ac:dyDescent="0.25">
      <c r="A928" t="s">
        <v>1474</v>
      </c>
      <c r="B928" t="s">
        <v>6</v>
      </c>
      <c r="C928" t="s">
        <v>6</v>
      </c>
      <c r="D928" t="s">
        <v>4348</v>
      </c>
      <c r="E928" s="1">
        <v>-1.6000000000000001E-3</v>
      </c>
    </row>
    <row r="929" spans="1:5" x14ac:dyDescent="0.25">
      <c r="A929" t="s">
        <v>1475</v>
      </c>
      <c r="B929" t="s">
        <v>6</v>
      </c>
      <c r="C929" t="s">
        <v>6</v>
      </c>
      <c r="D929" t="s">
        <v>4349</v>
      </c>
      <c r="E929" s="1">
        <v>-1E-4</v>
      </c>
    </row>
    <row r="930" spans="1:5" x14ac:dyDescent="0.25">
      <c r="A930" t="s">
        <v>1476</v>
      </c>
      <c r="B930" t="s">
        <v>6</v>
      </c>
      <c r="C930" t="s">
        <v>6</v>
      </c>
      <c r="D930" t="s">
        <v>4021</v>
      </c>
      <c r="E930" s="1">
        <v>0</v>
      </c>
    </row>
    <row r="931" spans="1:5" x14ac:dyDescent="0.25">
      <c r="A931" t="s">
        <v>1477</v>
      </c>
      <c r="B931" t="s">
        <v>6</v>
      </c>
      <c r="C931" t="s">
        <v>6</v>
      </c>
      <c r="D931" t="s">
        <v>4350</v>
      </c>
      <c r="E931" s="1">
        <v>4.0000000000000002E-4</v>
      </c>
    </row>
    <row r="932" spans="1:5" x14ac:dyDescent="0.25">
      <c r="A932" t="s">
        <v>1478</v>
      </c>
      <c r="B932" t="s">
        <v>6</v>
      </c>
      <c r="C932" t="s">
        <v>6</v>
      </c>
      <c r="D932" t="s">
        <v>3989</v>
      </c>
      <c r="E932" s="1">
        <v>1.8100000000000002E-2</v>
      </c>
    </row>
    <row r="933" spans="1:5" x14ac:dyDescent="0.25">
      <c r="A933" t="s">
        <v>1479</v>
      </c>
      <c r="B933" t="s">
        <v>1480</v>
      </c>
      <c r="C933" t="s">
        <v>6</v>
      </c>
      <c r="D933" t="s">
        <v>4351</v>
      </c>
      <c r="E933" s="1">
        <v>-1.1999999999999999E-3</v>
      </c>
    </row>
    <row r="934" spans="1:5" x14ac:dyDescent="0.25">
      <c r="A934" t="s">
        <v>1481</v>
      </c>
      <c r="B934" t="s">
        <v>6</v>
      </c>
      <c r="C934" t="s">
        <v>6</v>
      </c>
      <c r="D934" t="s">
        <v>4352</v>
      </c>
      <c r="E934" s="1">
        <v>2.5000000000000001E-3</v>
      </c>
    </row>
    <row r="935" spans="1:5" x14ac:dyDescent="0.25">
      <c r="A935" t="s">
        <v>1482</v>
      </c>
      <c r="B935" t="s">
        <v>6</v>
      </c>
      <c r="C935" t="s">
        <v>6</v>
      </c>
      <c r="D935" t="s">
        <v>4099</v>
      </c>
      <c r="E935" s="1">
        <v>8.0000000000000004E-4</v>
      </c>
    </row>
    <row r="936" spans="1:5" x14ac:dyDescent="0.25">
      <c r="A936" t="s">
        <v>1483</v>
      </c>
      <c r="B936" t="s">
        <v>1484</v>
      </c>
      <c r="C936" t="s">
        <v>6</v>
      </c>
      <c r="D936" t="s">
        <v>4353</v>
      </c>
      <c r="E936" s="1">
        <v>-6.7000000000000002E-3</v>
      </c>
    </row>
    <row r="937" spans="1:5" x14ac:dyDescent="0.25">
      <c r="A937" t="s">
        <v>1485</v>
      </c>
      <c r="B937" t="s">
        <v>6</v>
      </c>
      <c r="C937" t="s">
        <v>6</v>
      </c>
      <c r="D937" t="s">
        <v>4354</v>
      </c>
      <c r="E937" s="1">
        <v>6.6E-3</v>
      </c>
    </row>
    <row r="938" spans="1:5" x14ac:dyDescent="0.25">
      <c r="A938" t="s">
        <v>1486</v>
      </c>
      <c r="B938" t="s">
        <v>6</v>
      </c>
      <c r="C938" t="s">
        <v>6</v>
      </c>
      <c r="D938" t="s">
        <v>4355</v>
      </c>
      <c r="E938" s="1">
        <v>-6.7999999999999996E-3</v>
      </c>
    </row>
    <row r="939" spans="1:5" x14ac:dyDescent="0.25">
      <c r="A939" t="s">
        <v>1487</v>
      </c>
      <c r="B939" t="s">
        <v>1488</v>
      </c>
      <c r="C939" t="s">
        <v>6</v>
      </c>
      <c r="D939" t="s">
        <v>3935</v>
      </c>
      <c r="E939" s="1">
        <v>-1.6000000000000001E-3</v>
      </c>
    </row>
    <row r="940" spans="1:5" x14ac:dyDescent="0.25">
      <c r="A940" t="s">
        <v>1489</v>
      </c>
      <c r="B940" t="s">
        <v>6</v>
      </c>
      <c r="C940" t="s">
        <v>6</v>
      </c>
      <c r="D940" t="s">
        <v>4002</v>
      </c>
      <c r="E940" s="1">
        <v>-1.6000000000000001E-3</v>
      </c>
    </row>
    <row r="941" spans="1:5" x14ac:dyDescent="0.25">
      <c r="A941" t="s">
        <v>1490</v>
      </c>
      <c r="B941" t="s">
        <v>6</v>
      </c>
      <c r="C941" t="s">
        <v>6</v>
      </c>
      <c r="D941" t="s">
        <v>4258</v>
      </c>
      <c r="E941" s="1">
        <v>5.1000000000000004E-3</v>
      </c>
    </row>
    <row r="942" spans="1:5" x14ac:dyDescent="0.25">
      <c r="A942" t="s">
        <v>1491</v>
      </c>
      <c r="B942" t="s">
        <v>6</v>
      </c>
      <c r="C942" t="s">
        <v>6</v>
      </c>
      <c r="D942" t="s">
        <v>987</v>
      </c>
      <c r="E942" t="s">
        <v>6</v>
      </c>
    </row>
    <row r="943" spans="1:5" x14ac:dyDescent="0.25">
      <c r="A943" t="s">
        <v>1492</v>
      </c>
      <c r="B943" t="s">
        <v>1493</v>
      </c>
      <c r="C943" t="s">
        <v>6</v>
      </c>
      <c r="D943" t="s">
        <v>4356</v>
      </c>
      <c r="E943" s="1">
        <v>-4.3E-3</v>
      </c>
    </row>
    <row r="944" spans="1:5" x14ac:dyDescent="0.25">
      <c r="A944" t="s">
        <v>1494</v>
      </c>
      <c r="B944" t="s">
        <v>1495</v>
      </c>
      <c r="C944" t="s">
        <v>6</v>
      </c>
      <c r="D944" t="s">
        <v>4357</v>
      </c>
      <c r="E944" s="1">
        <v>-3.8E-3</v>
      </c>
    </row>
    <row r="945" spans="1:5" x14ac:dyDescent="0.25">
      <c r="A945" t="s">
        <v>1496</v>
      </c>
      <c r="B945" t="s">
        <v>1497</v>
      </c>
      <c r="C945" t="s">
        <v>6</v>
      </c>
      <c r="D945" t="s">
        <v>5156</v>
      </c>
      <c r="E945" s="1">
        <v>1.8E-3</v>
      </c>
    </row>
    <row r="946" spans="1:5" x14ac:dyDescent="0.25">
      <c r="A946" t="s">
        <v>1498</v>
      </c>
      <c r="B946" t="s">
        <v>6</v>
      </c>
      <c r="C946" t="s">
        <v>6</v>
      </c>
      <c r="D946" t="s">
        <v>4056</v>
      </c>
      <c r="E946" s="1">
        <v>1.8E-3</v>
      </c>
    </row>
    <row r="947" spans="1:5" x14ac:dyDescent="0.25">
      <c r="A947" t="s">
        <v>1499</v>
      </c>
      <c r="B947" t="s">
        <v>6</v>
      </c>
      <c r="C947" t="s">
        <v>6</v>
      </c>
      <c r="D947" t="s">
        <v>4358</v>
      </c>
      <c r="E947" s="1">
        <v>-1.2999999999999999E-3</v>
      </c>
    </row>
    <row r="948" spans="1:5" x14ac:dyDescent="0.25">
      <c r="A948" t="s">
        <v>1500</v>
      </c>
      <c r="B948" t="s">
        <v>1501</v>
      </c>
      <c r="C948" t="s">
        <v>6</v>
      </c>
      <c r="D948" t="s">
        <v>3911</v>
      </c>
      <c r="E948" s="1">
        <v>-8.9999999999999998E-4</v>
      </c>
    </row>
    <row r="949" spans="1:5" x14ac:dyDescent="0.25">
      <c r="A949" t="s">
        <v>1502</v>
      </c>
      <c r="B949" t="s">
        <v>6</v>
      </c>
      <c r="C949" t="s">
        <v>6</v>
      </c>
      <c r="D949" t="s">
        <v>4359</v>
      </c>
      <c r="E949" s="1">
        <v>-1.6999999999999999E-3</v>
      </c>
    </row>
    <row r="950" spans="1:5" x14ac:dyDescent="0.25">
      <c r="A950" t="s">
        <v>1503</v>
      </c>
      <c r="B950" t="s">
        <v>6</v>
      </c>
      <c r="C950" t="s">
        <v>6</v>
      </c>
      <c r="D950" t="s">
        <v>4360</v>
      </c>
      <c r="E950" s="1">
        <v>8.0000000000000002E-3</v>
      </c>
    </row>
    <row r="951" spans="1:5" x14ac:dyDescent="0.25">
      <c r="A951" t="s">
        <v>1505</v>
      </c>
      <c r="B951" t="s">
        <v>6</v>
      </c>
      <c r="C951" t="s">
        <v>6</v>
      </c>
      <c r="D951" t="s">
        <v>4361</v>
      </c>
      <c r="E951" s="1">
        <v>-4.5999999999999999E-3</v>
      </c>
    </row>
    <row r="952" spans="1:5" x14ac:dyDescent="0.25">
      <c r="A952" t="s">
        <v>1506</v>
      </c>
      <c r="B952" t="s">
        <v>6</v>
      </c>
      <c r="C952" t="s">
        <v>6</v>
      </c>
      <c r="D952" t="s">
        <v>4362</v>
      </c>
      <c r="E952" s="1">
        <v>-3.3E-3</v>
      </c>
    </row>
    <row r="953" spans="1:5" x14ac:dyDescent="0.25">
      <c r="A953" t="s">
        <v>1507</v>
      </c>
      <c r="B953" t="s">
        <v>6</v>
      </c>
      <c r="C953" t="s">
        <v>6</v>
      </c>
      <c r="D953" t="s">
        <v>4098</v>
      </c>
      <c r="E953" s="1">
        <v>3.0000000000000001E-3</v>
      </c>
    </row>
    <row r="954" spans="1:5" x14ac:dyDescent="0.25">
      <c r="A954" t="s">
        <v>1508</v>
      </c>
      <c r="B954" t="s">
        <v>1509</v>
      </c>
      <c r="C954" t="s">
        <v>6</v>
      </c>
      <c r="D954" t="s">
        <v>4363</v>
      </c>
      <c r="E954" s="1">
        <v>2.9999999999999997E-4</v>
      </c>
    </row>
    <row r="955" spans="1:5" x14ac:dyDescent="0.25">
      <c r="A955" t="s">
        <v>1510</v>
      </c>
      <c r="B955" t="s">
        <v>1511</v>
      </c>
      <c r="C955" t="s">
        <v>6</v>
      </c>
      <c r="D955" t="s">
        <v>4364</v>
      </c>
      <c r="E955" s="1">
        <v>-1.1299999999999999E-2</v>
      </c>
    </row>
    <row r="956" spans="1:5" x14ac:dyDescent="0.25">
      <c r="A956" t="s">
        <v>1512</v>
      </c>
      <c r="B956" t="s">
        <v>6</v>
      </c>
      <c r="C956" t="s">
        <v>6</v>
      </c>
      <c r="D956" t="s">
        <v>4365</v>
      </c>
      <c r="E956" s="1">
        <v>-3.3999999999999998E-3</v>
      </c>
    </row>
    <row r="957" spans="1:5" x14ac:dyDescent="0.25">
      <c r="A957" t="s">
        <v>1513</v>
      </c>
      <c r="B957" t="s">
        <v>6</v>
      </c>
      <c r="C957" t="s">
        <v>6</v>
      </c>
      <c r="D957" t="s">
        <v>4366</v>
      </c>
      <c r="E957" s="1">
        <v>-7.7999999999999996E-3</v>
      </c>
    </row>
    <row r="958" spans="1:5" x14ac:dyDescent="0.25">
      <c r="A958" t="s">
        <v>1514</v>
      </c>
      <c r="B958" t="s">
        <v>6</v>
      </c>
      <c r="C958" t="s">
        <v>6</v>
      </c>
      <c r="D958" t="s">
        <v>4367</v>
      </c>
      <c r="E958" s="1">
        <v>1.6999999999999999E-3</v>
      </c>
    </row>
    <row r="959" spans="1:5" x14ac:dyDescent="0.25">
      <c r="A959" t="s">
        <v>1515</v>
      </c>
      <c r="B959" t="s">
        <v>1516</v>
      </c>
      <c r="C959" t="s">
        <v>6</v>
      </c>
      <c r="D959" t="s">
        <v>4368</v>
      </c>
      <c r="E959" s="1">
        <v>-7.1000000000000004E-3</v>
      </c>
    </row>
    <row r="960" spans="1:5" x14ac:dyDescent="0.25">
      <c r="A960" t="s">
        <v>1517</v>
      </c>
      <c r="B960" t="s">
        <v>6</v>
      </c>
      <c r="C960" t="s">
        <v>6</v>
      </c>
      <c r="D960" t="s">
        <v>5157</v>
      </c>
      <c r="E960" s="1">
        <v>5.4000000000000003E-3</v>
      </c>
    </row>
    <row r="961" spans="1:5" x14ac:dyDescent="0.25">
      <c r="A961" t="s">
        <v>1518</v>
      </c>
      <c r="B961" t="s">
        <v>1519</v>
      </c>
      <c r="C961" t="s">
        <v>6</v>
      </c>
      <c r="D961" t="s">
        <v>4031</v>
      </c>
      <c r="E961" s="1">
        <v>-7.4999999999999997E-3</v>
      </c>
    </row>
    <row r="962" spans="1:5" x14ac:dyDescent="0.25">
      <c r="A962" t="s">
        <v>1520</v>
      </c>
      <c r="B962" t="s">
        <v>1521</v>
      </c>
      <c r="C962" t="s">
        <v>6</v>
      </c>
      <c r="D962" t="s">
        <v>4370</v>
      </c>
      <c r="E962" s="1">
        <v>-4.0000000000000001E-3</v>
      </c>
    </row>
    <row r="963" spans="1:5" x14ac:dyDescent="0.25">
      <c r="A963" t="s">
        <v>1522</v>
      </c>
      <c r="B963" t="s">
        <v>1523</v>
      </c>
      <c r="C963" t="s">
        <v>6</v>
      </c>
      <c r="D963" t="s">
        <v>4371</v>
      </c>
      <c r="E963" s="1">
        <v>-2.3999999999999998E-3</v>
      </c>
    </row>
    <row r="964" spans="1:5" x14ac:dyDescent="0.25">
      <c r="A964" t="s">
        <v>1524</v>
      </c>
      <c r="B964" t="s">
        <v>6</v>
      </c>
      <c r="C964" t="s">
        <v>6</v>
      </c>
      <c r="D964" t="s">
        <v>4023</v>
      </c>
      <c r="E964" s="1">
        <v>1.12E-2</v>
      </c>
    </row>
    <row r="965" spans="1:5" x14ac:dyDescent="0.25">
      <c r="A965" t="s">
        <v>1525</v>
      </c>
      <c r="B965" t="s">
        <v>6</v>
      </c>
      <c r="C965" t="s">
        <v>6</v>
      </c>
      <c r="D965" t="s">
        <v>4372</v>
      </c>
      <c r="E965" s="1">
        <v>2.9999999999999997E-4</v>
      </c>
    </row>
    <row r="966" spans="1:5" x14ac:dyDescent="0.25">
      <c r="A966" t="s">
        <v>1526</v>
      </c>
      <c r="B966" t="s">
        <v>1527</v>
      </c>
      <c r="C966" t="s">
        <v>6</v>
      </c>
      <c r="D966" t="s">
        <v>4373</v>
      </c>
      <c r="E966" s="1">
        <v>-6.4000000000000003E-3</v>
      </c>
    </row>
    <row r="967" spans="1:5" x14ac:dyDescent="0.25">
      <c r="A967" t="s">
        <v>1528</v>
      </c>
      <c r="B967" t="s">
        <v>6</v>
      </c>
      <c r="C967" t="s">
        <v>6</v>
      </c>
      <c r="D967" t="s">
        <v>4374</v>
      </c>
      <c r="E967" s="1">
        <v>-5.3E-3</v>
      </c>
    </row>
    <row r="968" spans="1:5" x14ac:dyDescent="0.25">
      <c r="A968" t="s">
        <v>1529</v>
      </c>
      <c r="B968" t="s">
        <v>1530</v>
      </c>
      <c r="C968" t="s">
        <v>6</v>
      </c>
      <c r="D968" t="s">
        <v>5158</v>
      </c>
      <c r="E968" s="1">
        <v>2.5999999999999999E-2</v>
      </c>
    </row>
    <row r="969" spans="1:5" x14ac:dyDescent="0.25">
      <c r="A969" t="s">
        <v>1531</v>
      </c>
      <c r="B969" t="s">
        <v>1532</v>
      </c>
      <c r="C969" t="s">
        <v>6</v>
      </c>
      <c r="D969" t="s">
        <v>5159</v>
      </c>
      <c r="E969" s="1">
        <v>2.4199999999999999E-2</v>
      </c>
    </row>
    <row r="970" spans="1:5" x14ac:dyDescent="0.25">
      <c r="A970" t="s">
        <v>1533</v>
      </c>
      <c r="B970" t="s">
        <v>1534</v>
      </c>
      <c r="C970" t="s">
        <v>6</v>
      </c>
      <c r="D970" t="s">
        <v>1535</v>
      </c>
      <c r="E970" s="1">
        <v>0</v>
      </c>
    </row>
    <row r="971" spans="1:5" x14ac:dyDescent="0.25">
      <c r="A971" t="s">
        <v>1536</v>
      </c>
      <c r="B971" t="s">
        <v>1537</v>
      </c>
      <c r="C971" t="s">
        <v>6</v>
      </c>
      <c r="D971" t="s">
        <v>4375</v>
      </c>
      <c r="E971" s="1">
        <v>0</v>
      </c>
    </row>
    <row r="972" spans="1:5" x14ac:dyDescent="0.25">
      <c r="A972" t="s">
        <v>1538</v>
      </c>
      <c r="B972">
        <v>922244</v>
      </c>
      <c r="C972" t="s">
        <v>6</v>
      </c>
      <c r="D972" t="s">
        <v>380</v>
      </c>
      <c r="E972" s="1">
        <v>1.21E-2</v>
      </c>
    </row>
    <row r="973" spans="1:5" x14ac:dyDescent="0.25">
      <c r="A973" t="s">
        <v>1539</v>
      </c>
      <c r="B973" t="s">
        <v>6</v>
      </c>
      <c r="C973" t="s">
        <v>6</v>
      </c>
      <c r="D973" t="s">
        <v>1540</v>
      </c>
      <c r="E973" s="1">
        <v>7.6600000000000001E-2</v>
      </c>
    </row>
    <row r="974" spans="1:5" x14ac:dyDescent="0.25">
      <c r="A974" t="s">
        <v>1541</v>
      </c>
      <c r="B974" t="s">
        <v>6</v>
      </c>
      <c r="C974" t="s">
        <v>6</v>
      </c>
      <c r="D974" t="s">
        <v>1542</v>
      </c>
      <c r="E974" s="1">
        <v>0</v>
      </c>
    </row>
    <row r="975" spans="1:5" x14ac:dyDescent="0.25">
      <c r="A975" t="s">
        <v>1543</v>
      </c>
      <c r="B975">
        <v>883169</v>
      </c>
      <c r="C975" t="s">
        <v>6</v>
      </c>
      <c r="D975" t="s">
        <v>1544</v>
      </c>
      <c r="E975" s="1">
        <v>0</v>
      </c>
    </row>
    <row r="976" spans="1:5" x14ac:dyDescent="0.25">
      <c r="A976" t="s">
        <v>1545</v>
      </c>
      <c r="B976">
        <v>890380</v>
      </c>
      <c r="C976" t="s">
        <v>6</v>
      </c>
      <c r="D976" t="s">
        <v>5160</v>
      </c>
      <c r="E976" s="1">
        <v>2.23E-2</v>
      </c>
    </row>
    <row r="977" spans="1:5" x14ac:dyDescent="0.25">
      <c r="A977" t="s">
        <v>1546</v>
      </c>
      <c r="B977">
        <v>938383</v>
      </c>
      <c r="C977" t="s">
        <v>6</v>
      </c>
      <c r="D977" t="s">
        <v>4376</v>
      </c>
      <c r="E977" s="1">
        <v>0.01</v>
      </c>
    </row>
    <row r="978" spans="1:5" x14ac:dyDescent="0.25">
      <c r="A978" t="s">
        <v>1547</v>
      </c>
      <c r="B978" t="s">
        <v>1548</v>
      </c>
      <c r="C978" t="s">
        <v>6</v>
      </c>
      <c r="D978" t="s">
        <v>5161</v>
      </c>
      <c r="E978" s="1">
        <v>8.2000000000000007E-3</v>
      </c>
    </row>
    <row r="979" spans="1:5" x14ac:dyDescent="0.25">
      <c r="A979" t="s">
        <v>1549</v>
      </c>
      <c r="B979" t="s">
        <v>6</v>
      </c>
      <c r="C979" t="s">
        <v>6</v>
      </c>
      <c r="D979" t="s">
        <v>6</v>
      </c>
      <c r="E979" t="s">
        <v>6</v>
      </c>
    </row>
    <row r="980" spans="1:5" x14ac:dyDescent="0.25">
      <c r="A980" t="s">
        <v>1550</v>
      </c>
      <c r="B980" t="s">
        <v>1551</v>
      </c>
      <c r="C980" t="s">
        <v>6</v>
      </c>
      <c r="D980" t="s">
        <v>5162</v>
      </c>
      <c r="E980" s="1">
        <v>1.3100000000000001E-2</v>
      </c>
    </row>
    <row r="981" spans="1:5" x14ac:dyDescent="0.25">
      <c r="A981" t="s">
        <v>1552</v>
      </c>
      <c r="B981" t="s">
        <v>1553</v>
      </c>
      <c r="C981" t="s">
        <v>6</v>
      </c>
      <c r="D981" s="2">
        <v>12.68</v>
      </c>
      <c r="E981" s="1">
        <v>7.9000000000000008E-3</v>
      </c>
    </row>
    <row r="982" spans="1:5" x14ac:dyDescent="0.25">
      <c r="A982" t="s">
        <v>1554</v>
      </c>
      <c r="B982" t="s">
        <v>6</v>
      </c>
      <c r="C982" t="s">
        <v>6</v>
      </c>
      <c r="D982" t="s">
        <v>5163</v>
      </c>
      <c r="E982" s="1">
        <v>-3.3999999999999998E-3</v>
      </c>
    </row>
    <row r="983" spans="1:5" x14ac:dyDescent="0.25">
      <c r="A983" t="s">
        <v>1555</v>
      </c>
      <c r="B983" t="s">
        <v>1556</v>
      </c>
      <c r="C983" t="s">
        <v>6</v>
      </c>
      <c r="D983" t="s">
        <v>4377</v>
      </c>
      <c r="E983" s="1">
        <v>1.6199999999999999E-2</v>
      </c>
    </row>
    <row r="984" spans="1:5" x14ac:dyDescent="0.25">
      <c r="A984" t="s">
        <v>1557</v>
      </c>
      <c r="B984" t="s">
        <v>1558</v>
      </c>
      <c r="C984" t="s">
        <v>6</v>
      </c>
      <c r="D984" s="2">
        <v>54.734999999999999</v>
      </c>
      <c r="E984" s="1">
        <v>2.3099999999999999E-2</v>
      </c>
    </row>
    <row r="985" spans="1:5" x14ac:dyDescent="0.25">
      <c r="A985" t="s">
        <v>1559</v>
      </c>
      <c r="B985" t="s">
        <v>6</v>
      </c>
      <c r="C985" t="s">
        <v>6</v>
      </c>
      <c r="D985" t="s">
        <v>987</v>
      </c>
      <c r="E985" t="s">
        <v>6</v>
      </c>
    </row>
    <row r="986" spans="1:5" x14ac:dyDescent="0.25">
      <c r="A986" t="s">
        <v>1560</v>
      </c>
      <c r="B986" t="s">
        <v>6</v>
      </c>
      <c r="C986" t="s">
        <v>6</v>
      </c>
      <c r="D986" t="s">
        <v>987</v>
      </c>
      <c r="E986" t="s">
        <v>6</v>
      </c>
    </row>
    <row r="987" spans="1:5" x14ac:dyDescent="0.25">
      <c r="A987" t="s">
        <v>1561</v>
      </c>
      <c r="B987" t="s">
        <v>1562</v>
      </c>
      <c r="C987" t="s">
        <v>6</v>
      </c>
      <c r="D987" t="s">
        <v>3934</v>
      </c>
      <c r="E987" s="1">
        <v>6.1000000000000004E-3</v>
      </c>
    </row>
    <row r="988" spans="1:5" x14ac:dyDescent="0.25">
      <c r="A988" t="s">
        <v>1563</v>
      </c>
      <c r="B988" t="s">
        <v>1564</v>
      </c>
      <c r="C988" t="s">
        <v>6</v>
      </c>
      <c r="D988" t="s">
        <v>4378</v>
      </c>
      <c r="E988" s="1">
        <v>-5.0000000000000001E-3</v>
      </c>
    </row>
    <row r="989" spans="1:5" x14ac:dyDescent="0.25">
      <c r="A989" t="s">
        <v>1565</v>
      </c>
      <c r="B989">
        <v>910314</v>
      </c>
      <c r="C989" t="s">
        <v>6</v>
      </c>
      <c r="D989" t="s">
        <v>4379</v>
      </c>
      <c r="E989" s="1">
        <v>0</v>
      </c>
    </row>
    <row r="990" spans="1:5" x14ac:dyDescent="0.25">
      <c r="A990" t="s">
        <v>1566</v>
      </c>
      <c r="B990" t="s">
        <v>6</v>
      </c>
      <c r="C990" t="s">
        <v>6</v>
      </c>
      <c r="D990" t="s">
        <v>1567</v>
      </c>
      <c r="E990" s="1">
        <v>-1.6E-2</v>
      </c>
    </row>
    <row r="991" spans="1:5" x14ac:dyDescent="0.25">
      <c r="A991" t="s">
        <v>1568</v>
      </c>
      <c r="B991" t="s">
        <v>6</v>
      </c>
      <c r="C991" t="s">
        <v>6</v>
      </c>
      <c r="D991" t="s">
        <v>4381</v>
      </c>
      <c r="E991" s="1">
        <v>-5.1999999999999998E-3</v>
      </c>
    </row>
    <row r="992" spans="1:5" x14ac:dyDescent="0.25">
      <c r="A992" t="s">
        <v>1568</v>
      </c>
      <c r="B992" t="s">
        <v>1569</v>
      </c>
      <c r="C992" t="s">
        <v>6</v>
      </c>
      <c r="D992" t="s">
        <v>4380</v>
      </c>
      <c r="E992" s="1">
        <v>-3.5999999999999999E-3</v>
      </c>
    </row>
    <row r="993" spans="1:5" x14ac:dyDescent="0.25">
      <c r="A993" t="s">
        <v>1570</v>
      </c>
      <c r="B993" t="s">
        <v>1571</v>
      </c>
      <c r="C993" t="s">
        <v>6</v>
      </c>
      <c r="D993" t="s">
        <v>4376</v>
      </c>
      <c r="E993" s="1">
        <v>8.0000000000000004E-4</v>
      </c>
    </row>
    <row r="994" spans="1:5" x14ac:dyDescent="0.25">
      <c r="A994" t="s">
        <v>1572</v>
      </c>
      <c r="B994" t="s">
        <v>1573</v>
      </c>
      <c r="C994" t="s">
        <v>6</v>
      </c>
      <c r="D994" t="s">
        <v>5164</v>
      </c>
      <c r="E994" s="1">
        <v>3.0999999999999999E-3</v>
      </c>
    </row>
    <row r="995" spans="1:5" x14ac:dyDescent="0.25">
      <c r="A995" t="s">
        <v>1574</v>
      </c>
      <c r="B995" t="s">
        <v>1575</v>
      </c>
      <c r="C995" t="s">
        <v>6</v>
      </c>
      <c r="D995" t="s">
        <v>5165</v>
      </c>
      <c r="E995" s="1">
        <v>3.27E-2</v>
      </c>
    </row>
    <row r="996" spans="1:5" x14ac:dyDescent="0.25">
      <c r="A996" t="s">
        <v>1576</v>
      </c>
      <c r="B996">
        <v>868891</v>
      </c>
      <c r="C996" t="s">
        <v>6</v>
      </c>
      <c r="D996" t="s">
        <v>5166</v>
      </c>
      <c r="E996" s="1">
        <v>1.01E-2</v>
      </c>
    </row>
    <row r="997" spans="1:5" x14ac:dyDescent="0.25">
      <c r="A997" t="s">
        <v>1577</v>
      </c>
      <c r="B997" t="s">
        <v>1578</v>
      </c>
      <c r="C997" t="s">
        <v>6</v>
      </c>
      <c r="D997" t="s">
        <v>5167</v>
      </c>
      <c r="E997" s="1">
        <v>2.2200000000000001E-2</v>
      </c>
    </row>
    <row r="998" spans="1:5" x14ac:dyDescent="0.25">
      <c r="A998" t="s">
        <v>1579</v>
      </c>
      <c r="B998" t="s">
        <v>6</v>
      </c>
      <c r="C998" t="s">
        <v>6</v>
      </c>
      <c r="D998" t="s">
        <v>1580</v>
      </c>
      <c r="E998" s="1">
        <v>0</v>
      </c>
    </row>
    <row r="999" spans="1:5" x14ac:dyDescent="0.25">
      <c r="A999" t="s">
        <v>1581</v>
      </c>
      <c r="B999" t="s">
        <v>1582</v>
      </c>
      <c r="C999" t="s">
        <v>6</v>
      </c>
      <c r="D999" t="s">
        <v>5015</v>
      </c>
      <c r="E999" s="1">
        <v>-3.8999999999999998E-3</v>
      </c>
    </row>
    <row r="1000" spans="1:5" x14ac:dyDescent="0.25">
      <c r="A1000" t="s">
        <v>1583</v>
      </c>
      <c r="B1000">
        <v>923760</v>
      </c>
      <c r="C1000" t="s">
        <v>6</v>
      </c>
      <c r="D1000" t="s">
        <v>4383</v>
      </c>
      <c r="E1000" s="1">
        <v>1.7100000000000001E-2</v>
      </c>
    </row>
    <row r="1001" spans="1:5" x14ac:dyDescent="0.25">
      <c r="A1001" t="s">
        <v>1584</v>
      </c>
      <c r="B1001">
        <v>902213</v>
      </c>
      <c r="C1001" t="s">
        <v>6</v>
      </c>
      <c r="D1001" t="s">
        <v>5168</v>
      </c>
      <c r="E1001" s="1">
        <v>2.69E-2</v>
      </c>
    </row>
    <row r="1002" spans="1:5" x14ac:dyDescent="0.25">
      <c r="A1002" t="s">
        <v>1585</v>
      </c>
      <c r="B1002" t="s">
        <v>1586</v>
      </c>
      <c r="C1002" t="s">
        <v>6</v>
      </c>
      <c r="D1002" t="s">
        <v>6</v>
      </c>
      <c r="E1002" t="s">
        <v>6</v>
      </c>
    </row>
    <row r="1003" spans="1:5" x14ac:dyDescent="0.25">
      <c r="A1003" t="s">
        <v>1587</v>
      </c>
      <c r="B1003" t="s">
        <v>1588</v>
      </c>
      <c r="C1003" t="s">
        <v>6</v>
      </c>
      <c r="D1003" t="s">
        <v>4384</v>
      </c>
      <c r="E1003" s="1">
        <v>-1.2999999999999999E-3</v>
      </c>
    </row>
    <row r="1004" spans="1:5" x14ac:dyDescent="0.25">
      <c r="A1004" t="s">
        <v>1589</v>
      </c>
      <c r="B1004">
        <v>922256</v>
      </c>
      <c r="C1004" t="s">
        <v>6</v>
      </c>
      <c r="D1004" s="2">
        <v>0.30399999999999999</v>
      </c>
      <c r="E1004" s="1">
        <v>0.1628</v>
      </c>
    </row>
    <row r="1005" spans="1:5" x14ac:dyDescent="0.25">
      <c r="A1005" t="s">
        <v>1590</v>
      </c>
      <c r="B1005">
        <v>886167</v>
      </c>
      <c r="C1005" t="s">
        <v>6</v>
      </c>
      <c r="D1005" s="2">
        <v>7.64</v>
      </c>
      <c r="E1005" s="1">
        <v>3.8999999999999998E-3</v>
      </c>
    </row>
    <row r="1006" spans="1:5" x14ac:dyDescent="0.25">
      <c r="A1006" t="s">
        <v>1591</v>
      </c>
      <c r="B1006">
        <v>885823</v>
      </c>
      <c r="C1006" t="s">
        <v>6</v>
      </c>
      <c r="D1006" t="s">
        <v>5169</v>
      </c>
      <c r="E1006" s="1">
        <v>2E-3</v>
      </c>
    </row>
    <row r="1007" spans="1:5" x14ac:dyDescent="0.25">
      <c r="A1007" t="s">
        <v>1592</v>
      </c>
      <c r="B1007">
        <v>634810</v>
      </c>
      <c r="C1007" t="s">
        <v>6</v>
      </c>
      <c r="D1007" t="s">
        <v>4167</v>
      </c>
      <c r="E1007" s="1">
        <v>1.5E-3</v>
      </c>
    </row>
    <row r="1008" spans="1:5" x14ac:dyDescent="0.25">
      <c r="A1008" t="s">
        <v>1593</v>
      </c>
      <c r="B1008" t="s">
        <v>6</v>
      </c>
      <c r="C1008" t="s">
        <v>6</v>
      </c>
      <c r="D1008" t="s">
        <v>1594</v>
      </c>
      <c r="E1008" s="1">
        <v>0</v>
      </c>
    </row>
    <row r="1009" spans="1:5" x14ac:dyDescent="0.25">
      <c r="A1009" t="s">
        <v>1593</v>
      </c>
      <c r="B1009">
        <v>797937</v>
      </c>
      <c r="C1009" t="s">
        <v>6</v>
      </c>
      <c r="D1009" t="s">
        <v>4385</v>
      </c>
      <c r="E1009" s="1">
        <v>6.6E-3</v>
      </c>
    </row>
    <row r="1010" spans="1:5" x14ac:dyDescent="0.25">
      <c r="A1010" t="s">
        <v>1595</v>
      </c>
      <c r="B1010" t="s">
        <v>6</v>
      </c>
      <c r="C1010" t="s">
        <v>6</v>
      </c>
      <c r="D1010" t="s">
        <v>3930</v>
      </c>
      <c r="E1010" s="1">
        <v>5.4000000000000003E-3</v>
      </c>
    </row>
    <row r="1011" spans="1:5" x14ac:dyDescent="0.25">
      <c r="A1011" t="s">
        <v>1595</v>
      </c>
      <c r="B1011" t="s">
        <v>6</v>
      </c>
      <c r="C1011" t="s">
        <v>6</v>
      </c>
      <c r="D1011" t="s">
        <v>1598</v>
      </c>
      <c r="E1011" s="1">
        <v>0</v>
      </c>
    </row>
    <row r="1012" spans="1:5" x14ac:dyDescent="0.25">
      <c r="A1012" t="s">
        <v>1595</v>
      </c>
      <c r="B1012" t="s">
        <v>1596</v>
      </c>
      <c r="C1012" t="s">
        <v>6</v>
      </c>
      <c r="D1012" t="s">
        <v>4386</v>
      </c>
      <c r="E1012" s="1">
        <v>4.5999999999999999E-3</v>
      </c>
    </row>
    <row r="1013" spans="1:5" x14ac:dyDescent="0.25">
      <c r="A1013" t="s">
        <v>1599</v>
      </c>
      <c r="B1013">
        <v>260884</v>
      </c>
      <c r="C1013" t="s">
        <v>6</v>
      </c>
      <c r="D1013" t="s">
        <v>5170</v>
      </c>
      <c r="E1013" s="1">
        <v>-8.9999999999999998E-4</v>
      </c>
    </row>
    <row r="1014" spans="1:5" x14ac:dyDescent="0.25">
      <c r="A1014" t="s">
        <v>1600</v>
      </c>
      <c r="B1014" t="s">
        <v>1602</v>
      </c>
      <c r="C1014" t="s">
        <v>6</v>
      </c>
      <c r="D1014" t="s">
        <v>5171</v>
      </c>
      <c r="E1014" s="1">
        <v>4.4999999999999997E-3</v>
      </c>
    </row>
    <row r="1015" spans="1:5" x14ac:dyDescent="0.25">
      <c r="A1015" t="s">
        <v>1600</v>
      </c>
      <c r="B1015" t="s">
        <v>6</v>
      </c>
      <c r="C1015" t="s">
        <v>6</v>
      </c>
      <c r="D1015" t="s">
        <v>1601</v>
      </c>
      <c r="E1015" s="1">
        <v>0</v>
      </c>
    </row>
    <row r="1016" spans="1:5" x14ac:dyDescent="0.25">
      <c r="A1016" t="s">
        <v>1600</v>
      </c>
      <c r="B1016" t="s">
        <v>6</v>
      </c>
      <c r="C1016" t="s">
        <v>6</v>
      </c>
      <c r="D1016" t="s">
        <v>4387</v>
      </c>
      <c r="E1016" s="1">
        <v>0</v>
      </c>
    </row>
    <row r="1017" spans="1:5" x14ac:dyDescent="0.25">
      <c r="A1017" t="s">
        <v>1600</v>
      </c>
      <c r="B1017" t="s">
        <v>6</v>
      </c>
      <c r="C1017" t="s">
        <v>6</v>
      </c>
      <c r="D1017" t="s">
        <v>1396</v>
      </c>
      <c r="E1017" s="1">
        <v>0</v>
      </c>
    </row>
    <row r="1018" spans="1:5" x14ac:dyDescent="0.25">
      <c r="A1018" t="s">
        <v>4388</v>
      </c>
      <c r="B1018" t="s">
        <v>1603</v>
      </c>
      <c r="C1018" t="s">
        <v>6</v>
      </c>
      <c r="D1018" s="2">
        <v>10.17</v>
      </c>
      <c r="E1018" s="1">
        <v>3.9899999999999998E-2</v>
      </c>
    </row>
    <row r="1019" spans="1:5" x14ac:dyDescent="0.25">
      <c r="A1019" t="s">
        <v>1604</v>
      </c>
      <c r="B1019" t="s">
        <v>6</v>
      </c>
      <c r="C1019" t="s">
        <v>6</v>
      </c>
      <c r="D1019" t="s">
        <v>1605</v>
      </c>
      <c r="E1019" s="1">
        <v>0</v>
      </c>
    </row>
    <row r="1020" spans="1:5" x14ac:dyDescent="0.25">
      <c r="A1020" t="s">
        <v>1606</v>
      </c>
      <c r="B1020" t="s">
        <v>1607</v>
      </c>
      <c r="C1020" t="s">
        <v>6</v>
      </c>
      <c r="D1020" t="s">
        <v>4389</v>
      </c>
      <c r="E1020" s="1">
        <v>-3.5000000000000001E-3</v>
      </c>
    </row>
    <row r="1021" spans="1:5" x14ac:dyDescent="0.25">
      <c r="A1021" t="s">
        <v>1608</v>
      </c>
      <c r="B1021" t="s">
        <v>6</v>
      </c>
      <c r="C1021" t="s">
        <v>6</v>
      </c>
      <c r="D1021" t="s">
        <v>5172</v>
      </c>
      <c r="E1021" s="1">
        <v>-2.9999999999999997E-4</v>
      </c>
    </row>
    <row r="1022" spans="1:5" x14ac:dyDescent="0.25">
      <c r="A1022" t="s">
        <v>1609</v>
      </c>
      <c r="B1022" t="s">
        <v>6</v>
      </c>
      <c r="C1022" t="s">
        <v>6</v>
      </c>
      <c r="D1022" t="s">
        <v>4390</v>
      </c>
      <c r="E1022" s="1">
        <v>-5.3E-3</v>
      </c>
    </row>
    <row r="1023" spans="1:5" x14ac:dyDescent="0.25">
      <c r="A1023" t="s">
        <v>1610</v>
      </c>
      <c r="B1023" t="s">
        <v>1611</v>
      </c>
      <c r="C1023" t="s">
        <v>6</v>
      </c>
      <c r="D1023" t="s">
        <v>6</v>
      </c>
      <c r="E1023" t="s">
        <v>6</v>
      </c>
    </row>
    <row r="1024" spans="1:5" x14ac:dyDescent="0.25">
      <c r="A1024" t="s">
        <v>1612</v>
      </c>
      <c r="B1024" t="s">
        <v>6</v>
      </c>
      <c r="C1024" t="s">
        <v>6</v>
      </c>
      <c r="D1024" t="s">
        <v>1613</v>
      </c>
      <c r="E1024" s="1">
        <v>0</v>
      </c>
    </row>
    <row r="1025" spans="1:5" x14ac:dyDescent="0.25">
      <c r="A1025" t="s">
        <v>1614</v>
      </c>
      <c r="B1025" t="s">
        <v>1615</v>
      </c>
      <c r="C1025" t="s">
        <v>6</v>
      </c>
      <c r="D1025" t="s">
        <v>5173</v>
      </c>
      <c r="E1025" s="1">
        <v>-5.7999999999999996E-3</v>
      </c>
    </row>
    <row r="1026" spans="1:5" x14ac:dyDescent="0.25">
      <c r="A1026" t="s">
        <v>1616</v>
      </c>
      <c r="B1026" t="s">
        <v>1617</v>
      </c>
      <c r="C1026" t="s">
        <v>6</v>
      </c>
      <c r="D1026" t="s">
        <v>4391</v>
      </c>
      <c r="E1026" s="1">
        <v>4.0000000000000001E-3</v>
      </c>
    </row>
    <row r="1027" spans="1:5" x14ac:dyDescent="0.25">
      <c r="A1027" t="s">
        <v>1618</v>
      </c>
      <c r="B1027" t="s">
        <v>6</v>
      </c>
      <c r="C1027" t="s">
        <v>6</v>
      </c>
      <c r="D1027" t="s">
        <v>1619</v>
      </c>
      <c r="E1027" s="1">
        <v>0</v>
      </c>
    </row>
    <row r="1028" spans="1:5" x14ac:dyDescent="0.25">
      <c r="A1028" t="s">
        <v>1618</v>
      </c>
      <c r="B1028" t="s">
        <v>6</v>
      </c>
      <c r="C1028" t="s">
        <v>6</v>
      </c>
      <c r="D1028" t="s">
        <v>1620</v>
      </c>
      <c r="E1028" s="1">
        <v>0</v>
      </c>
    </row>
    <row r="1029" spans="1:5" x14ac:dyDescent="0.25">
      <c r="A1029" t="s">
        <v>1621</v>
      </c>
      <c r="B1029" t="s">
        <v>6</v>
      </c>
      <c r="C1029" t="s">
        <v>6</v>
      </c>
      <c r="D1029" t="s">
        <v>4392</v>
      </c>
      <c r="E1029" s="1">
        <v>3.8100000000000002E-2</v>
      </c>
    </row>
    <row r="1030" spans="1:5" x14ac:dyDescent="0.25">
      <c r="A1030" t="s">
        <v>1622</v>
      </c>
      <c r="B1030" t="s">
        <v>1623</v>
      </c>
      <c r="C1030" t="s">
        <v>6</v>
      </c>
      <c r="D1030" t="s">
        <v>1624</v>
      </c>
      <c r="E1030" s="1">
        <v>0</v>
      </c>
    </row>
    <row r="1031" spans="1:5" x14ac:dyDescent="0.25">
      <c r="A1031" t="s">
        <v>1625</v>
      </c>
      <c r="B1031" t="s">
        <v>1626</v>
      </c>
      <c r="C1031" t="s">
        <v>6</v>
      </c>
      <c r="D1031" t="s">
        <v>5174</v>
      </c>
      <c r="E1031" s="1">
        <v>5.8999999999999999E-3</v>
      </c>
    </row>
    <row r="1032" spans="1:5" x14ac:dyDescent="0.25">
      <c r="A1032" t="s">
        <v>1627</v>
      </c>
      <c r="B1032" t="s">
        <v>1628</v>
      </c>
      <c r="C1032" t="s">
        <v>6</v>
      </c>
      <c r="D1032" t="s">
        <v>5175</v>
      </c>
      <c r="E1032" s="1">
        <v>-1.0200000000000001E-2</v>
      </c>
    </row>
    <row r="1033" spans="1:5" x14ac:dyDescent="0.25">
      <c r="A1033" t="s">
        <v>1629</v>
      </c>
      <c r="B1033" t="s">
        <v>1630</v>
      </c>
      <c r="C1033" t="s">
        <v>6</v>
      </c>
      <c r="D1033" t="s">
        <v>5176</v>
      </c>
      <c r="E1033" s="1">
        <v>1.66E-2</v>
      </c>
    </row>
    <row r="1034" spans="1:5" x14ac:dyDescent="0.25">
      <c r="A1034" t="s">
        <v>1631</v>
      </c>
      <c r="B1034">
        <v>677102</v>
      </c>
      <c r="C1034" t="s">
        <v>6</v>
      </c>
      <c r="D1034" t="s">
        <v>5177</v>
      </c>
      <c r="E1034" s="1">
        <v>-3.0999999999999999E-3</v>
      </c>
    </row>
    <row r="1035" spans="1:5" x14ac:dyDescent="0.25">
      <c r="A1035" t="s">
        <v>1632</v>
      </c>
      <c r="B1035" t="s">
        <v>6</v>
      </c>
      <c r="C1035" t="s">
        <v>6</v>
      </c>
      <c r="D1035" t="s">
        <v>5178</v>
      </c>
      <c r="E1035" s="1">
        <v>-1.38E-2</v>
      </c>
    </row>
    <row r="1036" spans="1:5" x14ac:dyDescent="0.25">
      <c r="A1036" t="s">
        <v>1633</v>
      </c>
      <c r="B1036">
        <v>897974</v>
      </c>
      <c r="C1036" t="s">
        <v>6</v>
      </c>
      <c r="D1036" t="s">
        <v>1634</v>
      </c>
      <c r="E1036" s="1">
        <v>0</v>
      </c>
    </row>
    <row r="1037" spans="1:5" x14ac:dyDescent="0.25">
      <c r="A1037" t="s">
        <v>1635</v>
      </c>
      <c r="B1037" t="s">
        <v>6</v>
      </c>
      <c r="C1037" t="s">
        <v>6</v>
      </c>
      <c r="D1037" t="s">
        <v>5179</v>
      </c>
      <c r="E1037" s="1">
        <v>4.7199999999999999E-2</v>
      </c>
    </row>
    <row r="1038" spans="1:5" x14ac:dyDescent="0.25">
      <c r="A1038" t="s">
        <v>1636</v>
      </c>
      <c r="B1038" t="s">
        <v>1637</v>
      </c>
      <c r="C1038" t="s">
        <v>6</v>
      </c>
      <c r="D1038" t="s">
        <v>6</v>
      </c>
      <c r="E1038" t="s">
        <v>6</v>
      </c>
    </row>
    <row r="1039" spans="1:5" x14ac:dyDescent="0.25">
      <c r="A1039" t="s">
        <v>1638</v>
      </c>
      <c r="B1039" t="s">
        <v>1639</v>
      </c>
      <c r="C1039" t="s">
        <v>6</v>
      </c>
      <c r="D1039" t="s">
        <v>4061</v>
      </c>
      <c r="E1039" s="1">
        <v>0</v>
      </c>
    </row>
    <row r="1040" spans="1:5" x14ac:dyDescent="0.25">
      <c r="A1040" t="s">
        <v>1640</v>
      </c>
      <c r="B1040" t="s">
        <v>1641</v>
      </c>
      <c r="C1040" t="s">
        <v>6</v>
      </c>
      <c r="D1040" t="s">
        <v>4393</v>
      </c>
      <c r="E1040" s="1">
        <v>-1.18E-2</v>
      </c>
    </row>
    <row r="1041" spans="1:5" x14ac:dyDescent="0.25">
      <c r="A1041" t="s">
        <v>1642</v>
      </c>
      <c r="B1041">
        <v>851204</v>
      </c>
      <c r="C1041" t="s">
        <v>6</v>
      </c>
      <c r="D1041" t="s">
        <v>5180</v>
      </c>
      <c r="E1041" s="1">
        <v>-2.5899999999999999E-2</v>
      </c>
    </row>
    <row r="1042" spans="1:5" x14ac:dyDescent="0.25">
      <c r="A1042" t="s">
        <v>1643</v>
      </c>
      <c r="B1042" t="s">
        <v>1644</v>
      </c>
      <c r="C1042" t="s">
        <v>6</v>
      </c>
      <c r="D1042" t="s">
        <v>5181</v>
      </c>
      <c r="E1042" s="1">
        <v>1.83E-2</v>
      </c>
    </row>
    <row r="1043" spans="1:5" x14ac:dyDescent="0.25">
      <c r="A1043" t="s">
        <v>1645</v>
      </c>
      <c r="B1043" t="s">
        <v>6</v>
      </c>
      <c r="C1043" t="s">
        <v>6</v>
      </c>
      <c r="D1043" t="s">
        <v>1646</v>
      </c>
      <c r="E1043" s="1">
        <v>0</v>
      </c>
    </row>
    <row r="1044" spans="1:5" x14ac:dyDescent="0.25">
      <c r="A1044" t="s">
        <v>1647</v>
      </c>
      <c r="B1044" t="s">
        <v>6</v>
      </c>
      <c r="C1044" t="s">
        <v>6</v>
      </c>
      <c r="D1044" t="s">
        <v>1648</v>
      </c>
      <c r="E1044" s="1">
        <v>0</v>
      </c>
    </row>
    <row r="1045" spans="1:5" x14ac:dyDescent="0.25">
      <c r="A1045" t="s">
        <v>1647</v>
      </c>
      <c r="B1045" t="s">
        <v>6</v>
      </c>
      <c r="C1045" t="s">
        <v>6</v>
      </c>
      <c r="D1045" t="s">
        <v>29</v>
      </c>
      <c r="E1045" s="1">
        <v>0</v>
      </c>
    </row>
    <row r="1046" spans="1:5" x14ac:dyDescent="0.25">
      <c r="A1046" t="s">
        <v>1649</v>
      </c>
      <c r="B1046" t="s">
        <v>1650</v>
      </c>
      <c r="C1046" t="s">
        <v>6</v>
      </c>
      <c r="D1046" t="s">
        <v>5182</v>
      </c>
      <c r="E1046" s="1">
        <v>1.6999999999999999E-3</v>
      </c>
    </row>
    <row r="1047" spans="1:5" x14ac:dyDescent="0.25">
      <c r="A1047" t="s">
        <v>1651</v>
      </c>
      <c r="B1047" t="s">
        <v>1652</v>
      </c>
      <c r="C1047" t="s">
        <v>6</v>
      </c>
      <c r="D1047" t="s">
        <v>4026</v>
      </c>
      <c r="E1047" s="1">
        <v>-8.8999999999999999E-3</v>
      </c>
    </row>
    <row r="1048" spans="1:5" x14ac:dyDescent="0.25">
      <c r="A1048" t="s">
        <v>1654</v>
      </c>
      <c r="B1048">
        <v>923737</v>
      </c>
      <c r="C1048" t="s">
        <v>6</v>
      </c>
      <c r="D1048" t="s">
        <v>4340</v>
      </c>
      <c r="E1048" s="1">
        <v>1.5599999999999999E-2</v>
      </c>
    </row>
    <row r="1049" spans="1:5" x14ac:dyDescent="0.25">
      <c r="A1049" t="s">
        <v>1655</v>
      </c>
      <c r="B1049" t="s">
        <v>6</v>
      </c>
      <c r="C1049" t="s">
        <v>6</v>
      </c>
      <c r="D1049" t="s">
        <v>4083</v>
      </c>
      <c r="E1049" s="1">
        <v>9.1999999999999998E-3</v>
      </c>
    </row>
    <row r="1050" spans="1:5" x14ac:dyDescent="0.25">
      <c r="A1050" t="s">
        <v>1656</v>
      </c>
      <c r="B1050" t="s">
        <v>1657</v>
      </c>
      <c r="C1050" t="s">
        <v>6</v>
      </c>
      <c r="D1050" t="s">
        <v>5183</v>
      </c>
      <c r="E1050" s="1">
        <v>-2.3999999999999998E-3</v>
      </c>
    </row>
    <row r="1051" spans="1:5" x14ac:dyDescent="0.25">
      <c r="A1051" t="s">
        <v>1658</v>
      </c>
      <c r="B1051" t="s">
        <v>6</v>
      </c>
      <c r="C1051" t="s">
        <v>6</v>
      </c>
      <c r="D1051" t="s">
        <v>5184</v>
      </c>
      <c r="E1051" s="1">
        <v>1.8E-3</v>
      </c>
    </row>
    <row r="1052" spans="1:5" x14ac:dyDescent="0.25">
      <c r="A1052" t="s">
        <v>1659</v>
      </c>
      <c r="B1052" t="s">
        <v>1660</v>
      </c>
      <c r="C1052" t="s">
        <v>6</v>
      </c>
      <c r="D1052" t="s">
        <v>5185</v>
      </c>
      <c r="E1052" s="1">
        <v>-4.7000000000000002E-3</v>
      </c>
    </row>
    <row r="1053" spans="1:5" x14ac:dyDescent="0.25">
      <c r="A1053" t="s">
        <v>1661</v>
      </c>
      <c r="B1053">
        <v>539975</v>
      </c>
      <c r="C1053" t="s">
        <v>6</v>
      </c>
      <c r="D1053" t="s">
        <v>4394</v>
      </c>
      <c r="E1053" s="1">
        <v>2.6800000000000001E-2</v>
      </c>
    </row>
    <row r="1054" spans="1:5" x14ac:dyDescent="0.25">
      <c r="A1054" t="s">
        <v>1662</v>
      </c>
      <c r="B1054" t="s">
        <v>1663</v>
      </c>
      <c r="C1054" t="s">
        <v>6</v>
      </c>
      <c r="D1054" s="2">
        <v>11.994999999999999</v>
      </c>
      <c r="E1054" s="1">
        <v>2.0899999999999998E-2</v>
      </c>
    </row>
    <row r="1055" spans="1:5" x14ac:dyDescent="0.25">
      <c r="A1055" t="s">
        <v>1664</v>
      </c>
      <c r="B1055">
        <v>925059</v>
      </c>
      <c r="C1055" t="s">
        <v>6</v>
      </c>
      <c r="D1055" t="s">
        <v>4037</v>
      </c>
      <c r="E1055" s="1">
        <v>-8.3999999999999995E-3</v>
      </c>
    </row>
    <row r="1056" spans="1:5" x14ac:dyDescent="0.25">
      <c r="A1056" t="s">
        <v>1665</v>
      </c>
      <c r="B1056" t="s">
        <v>1666</v>
      </c>
      <c r="C1056" t="s">
        <v>6</v>
      </c>
      <c r="D1056" t="s">
        <v>5186</v>
      </c>
      <c r="E1056" s="1">
        <v>-9.5999999999999992E-3</v>
      </c>
    </row>
    <row r="1057" spans="1:5" x14ac:dyDescent="0.25">
      <c r="A1057" t="s">
        <v>1667</v>
      </c>
      <c r="B1057" t="s">
        <v>1668</v>
      </c>
      <c r="C1057" t="s">
        <v>6</v>
      </c>
      <c r="D1057" t="s">
        <v>5187</v>
      </c>
      <c r="E1057" s="1">
        <v>-4.1999999999999997E-3</v>
      </c>
    </row>
    <row r="1058" spans="1:5" x14ac:dyDescent="0.25">
      <c r="A1058" t="s">
        <v>1669</v>
      </c>
      <c r="B1058">
        <v>940699</v>
      </c>
      <c r="C1058" t="s">
        <v>6</v>
      </c>
      <c r="D1058" t="s">
        <v>5188</v>
      </c>
      <c r="E1058" s="1">
        <v>-6.0000000000000001E-3</v>
      </c>
    </row>
    <row r="1059" spans="1:5" x14ac:dyDescent="0.25">
      <c r="A1059" t="s">
        <v>1670</v>
      </c>
      <c r="B1059" t="s">
        <v>1671</v>
      </c>
      <c r="C1059" t="s">
        <v>6</v>
      </c>
      <c r="D1059" t="s">
        <v>4395</v>
      </c>
      <c r="E1059" s="1">
        <v>1.4E-3</v>
      </c>
    </row>
    <row r="1060" spans="1:5" x14ac:dyDescent="0.25">
      <c r="A1060" t="s">
        <v>1672</v>
      </c>
      <c r="B1060" t="s">
        <v>1673</v>
      </c>
      <c r="C1060" t="s">
        <v>6</v>
      </c>
      <c r="D1060" t="s">
        <v>4382</v>
      </c>
      <c r="E1060" s="1">
        <v>-5.1999999999999998E-3</v>
      </c>
    </row>
    <row r="1061" spans="1:5" x14ac:dyDescent="0.25">
      <c r="A1061" t="s">
        <v>1674</v>
      </c>
      <c r="B1061" t="s">
        <v>1675</v>
      </c>
      <c r="C1061" t="s">
        <v>6</v>
      </c>
      <c r="D1061" t="s">
        <v>4396</v>
      </c>
      <c r="E1061" s="1">
        <v>1.67E-2</v>
      </c>
    </row>
    <row r="1062" spans="1:5" x14ac:dyDescent="0.25">
      <c r="A1062" t="s">
        <v>1677</v>
      </c>
      <c r="B1062">
        <v>923446</v>
      </c>
      <c r="C1062" t="s">
        <v>6</v>
      </c>
      <c r="D1062" t="s">
        <v>4397</v>
      </c>
      <c r="E1062" s="1">
        <v>-1.41E-2</v>
      </c>
    </row>
    <row r="1063" spans="1:5" x14ac:dyDescent="0.25">
      <c r="A1063" t="s">
        <v>1678</v>
      </c>
      <c r="B1063" t="s">
        <v>1679</v>
      </c>
      <c r="C1063" t="s">
        <v>6</v>
      </c>
      <c r="D1063" t="s">
        <v>1680</v>
      </c>
      <c r="E1063" s="1">
        <v>0</v>
      </c>
    </row>
    <row r="1064" spans="1:5" x14ac:dyDescent="0.25">
      <c r="A1064" t="s">
        <v>1681</v>
      </c>
      <c r="B1064" t="s">
        <v>1682</v>
      </c>
      <c r="C1064" t="s">
        <v>6</v>
      </c>
      <c r="D1064" t="s">
        <v>4398</v>
      </c>
      <c r="E1064" s="1">
        <v>-0.02</v>
      </c>
    </row>
    <row r="1065" spans="1:5" x14ac:dyDescent="0.25">
      <c r="A1065" t="s">
        <v>1683</v>
      </c>
      <c r="B1065">
        <v>906405</v>
      </c>
      <c r="C1065" t="s">
        <v>6</v>
      </c>
      <c r="D1065" t="s">
        <v>4399</v>
      </c>
      <c r="E1065" s="1">
        <v>5.1999999999999998E-3</v>
      </c>
    </row>
    <row r="1066" spans="1:5" x14ac:dyDescent="0.25">
      <c r="A1066" t="s">
        <v>1684</v>
      </c>
      <c r="B1066" t="s">
        <v>1685</v>
      </c>
      <c r="C1066" t="s">
        <v>6</v>
      </c>
      <c r="D1066" t="s">
        <v>5189</v>
      </c>
      <c r="E1066" s="1">
        <v>1E-4</v>
      </c>
    </row>
    <row r="1067" spans="1:5" x14ac:dyDescent="0.25">
      <c r="A1067" t="s">
        <v>1686</v>
      </c>
      <c r="B1067" t="s">
        <v>1687</v>
      </c>
      <c r="C1067" t="s">
        <v>6</v>
      </c>
      <c r="D1067" t="s">
        <v>5190</v>
      </c>
      <c r="E1067" s="1">
        <v>-6.8999999999999999E-3</v>
      </c>
    </row>
    <row r="1068" spans="1:5" x14ac:dyDescent="0.25">
      <c r="A1068" t="s">
        <v>1688</v>
      </c>
      <c r="B1068" t="s">
        <v>1689</v>
      </c>
      <c r="C1068" t="s">
        <v>6</v>
      </c>
      <c r="D1068" t="s">
        <v>5191</v>
      </c>
      <c r="E1068" s="1">
        <v>-1.1900000000000001E-2</v>
      </c>
    </row>
    <row r="1069" spans="1:5" x14ac:dyDescent="0.25">
      <c r="A1069" t="s">
        <v>1690</v>
      </c>
      <c r="B1069" t="s">
        <v>6</v>
      </c>
      <c r="C1069" t="s">
        <v>6</v>
      </c>
      <c r="D1069" t="s">
        <v>4041</v>
      </c>
      <c r="E1069" s="1">
        <v>6.3E-3</v>
      </c>
    </row>
    <row r="1070" spans="1:5" x14ac:dyDescent="0.25">
      <c r="A1070" t="s">
        <v>1692</v>
      </c>
      <c r="B1070">
        <v>925061</v>
      </c>
      <c r="C1070" t="s">
        <v>6</v>
      </c>
      <c r="D1070" t="s">
        <v>1693</v>
      </c>
      <c r="E1070" s="1">
        <v>-2.7699999999999999E-2</v>
      </c>
    </row>
    <row r="1071" spans="1:5" x14ac:dyDescent="0.25">
      <c r="A1071" t="s">
        <v>1694</v>
      </c>
      <c r="B1071" t="s">
        <v>6</v>
      </c>
      <c r="C1071" t="s">
        <v>6</v>
      </c>
      <c r="D1071" t="s">
        <v>5192</v>
      </c>
      <c r="E1071" s="1">
        <v>3.0000000000000001E-3</v>
      </c>
    </row>
    <row r="1072" spans="1:5" x14ac:dyDescent="0.25">
      <c r="A1072" t="s">
        <v>1695</v>
      </c>
      <c r="B1072" t="s">
        <v>1696</v>
      </c>
      <c r="C1072" t="s">
        <v>6</v>
      </c>
      <c r="D1072" t="s">
        <v>5193</v>
      </c>
      <c r="E1072" s="1">
        <v>3.2000000000000002E-3</v>
      </c>
    </row>
    <row r="1073" spans="1:5" x14ac:dyDescent="0.25">
      <c r="A1073" t="s">
        <v>1697</v>
      </c>
      <c r="B1073" t="s">
        <v>1698</v>
      </c>
      <c r="C1073" t="s">
        <v>6</v>
      </c>
      <c r="D1073" t="s">
        <v>5194</v>
      </c>
      <c r="E1073" s="1">
        <v>1.7000000000000001E-2</v>
      </c>
    </row>
    <row r="1074" spans="1:5" x14ac:dyDescent="0.25">
      <c r="A1074" t="s">
        <v>1699</v>
      </c>
      <c r="B1074">
        <v>908170</v>
      </c>
      <c r="C1074" t="s">
        <v>6</v>
      </c>
      <c r="D1074" t="s">
        <v>5195</v>
      </c>
      <c r="E1074" s="1">
        <v>6.1999999999999998E-3</v>
      </c>
    </row>
    <row r="1075" spans="1:5" x14ac:dyDescent="0.25">
      <c r="A1075" t="s">
        <v>1700</v>
      </c>
      <c r="B1075" t="s">
        <v>1701</v>
      </c>
      <c r="C1075" t="s">
        <v>6</v>
      </c>
      <c r="D1075" t="s">
        <v>4400</v>
      </c>
      <c r="E1075" s="1">
        <v>0</v>
      </c>
    </row>
    <row r="1076" spans="1:5" x14ac:dyDescent="0.25">
      <c r="A1076" t="s">
        <v>1702</v>
      </c>
      <c r="B1076" t="s">
        <v>1703</v>
      </c>
      <c r="C1076" t="s">
        <v>6</v>
      </c>
      <c r="D1076" t="s">
        <v>4401</v>
      </c>
      <c r="E1076" s="1">
        <v>9.7999999999999997E-3</v>
      </c>
    </row>
    <row r="1077" spans="1:5" x14ac:dyDescent="0.25">
      <c r="A1077" t="s">
        <v>1704</v>
      </c>
      <c r="B1077" t="s">
        <v>1705</v>
      </c>
      <c r="C1077" t="s">
        <v>6</v>
      </c>
      <c r="D1077" t="s">
        <v>5196</v>
      </c>
      <c r="E1077" s="1">
        <v>1.46E-2</v>
      </c>
    </row>
    <row r="1078" spans="1:5" x14ac:dyDescent="0.25">
      <c r="A1078" t="s">
        <v>1706</v>
      </c>
      <c r="B1078" t="s">
        <v>6</v>
      </c>
      <c r="C1078" t="s">
        <v>6</v>
      </c>
      <c r="D1078" t="s">
        <v>4054</v>
      </c>
      <c r="E1078" s="1">
        <v>6.7999999999999996E-3</v>
      </c>
    </row>
    <row r="1079" spans="1:5" x14ac:dyDescent="0.25">
      <c r="A1079" t="s">
        <v>1707</v>
      </c>
      <c r="B1079" t="s">
        <v>1708</v>
      </c>
      <c r="C1079" t="s">
        <v>6</v>
      </c>
      <c r="D1079" t="s">
        <v>1709</v>
      </c>
      <c r="E1079" s="1">
        <v>0</v>
      </c>
    </row>
    <row r="1080" spans="1:5" x14ac:dyDescent="0.25">
      <c r="A1080" t="s">
        <v>1710</v>
      </c>
      <c r="B1080" t="s">
        <v>6</v>
      </c>
      <c r="C1080" t="s">
        <v>6</v>
      </c>
      <c r="D1080" t="s">
        <v>5197</v>
      </c>
      <c r="E1080" s="1">
        <v>5.9999999999999995E-4</v>
      </c>
    </row>
    <row r="1081" spans="1:5" x14ac:dyDescent="0.25">
      <c r="A1081" t="s">
        <v>1711</v>
      </c>
      <c r="B1081" t="s">
        <v>1712</v>
      </c>
      <c r="C1081" t="s">
        <v>6</v>
      </c>
      <c r="D1081" t="s">
        <v>1676</v>
      </c>
      <c r="E1081" s="1">
        <v>0</v>
      </c>
    </row>
    <row r="1082" spans="1:5" x14ac:dyDescent="0.25">
      <c r="A1082" t="s">
        <v>1713</v>
      </c>
      <c r="B1082" t="s">
        <v>1714</v>
      </c>
      <c r="C1082" t="s">
        <v>6</v>
      </c>
      <c r="D1082" t="s">
        <v>854</v>
      </c>
      <c r="E1082" s="1">
        <v>1.8E-3</v>
      </c>
    </row>
    <row r="1083" spans="1:5" x14ac:dyDescent="0.25">
      <c r="A1083" t="s">
        <v>1715</v>
      </c>
      <c r="B1083" t="s">
        <v>1716</v>
      </c>
      <c r="C1083" t="s">
        <v>6</v>
      </c>
      <c r="D1083" t="s">
        <v>5198</v>
      </c>
      <c r="E1083" s="1">
        <v>2.01E-2</v>
      </c>
    </row>
    <row r="1084" spans="1:5" x14ac:dyDescent="0.25">
      <c r="A1084" t="s">
        <v>1717</v>
      </c>
      <c r="B1084">
        <v>895782</v>
      </c>
      <c r="C1084" t="s">
        <v>6</v>
      </c>
      <c r="D1084" t="s">
        <v>1718</v>
      </c>
      <c r="E1084" s="1">
        <v>0</v>
      </c>
    </row>
    <row r="1085" spans="1:5" x14ac:dyDescent="0.25">
      <c r="A1085" t="s">
        <v>1719</v>
      </c>
      <c r="B1085">
        <v>895791</v>
      </c>
      <c r="C1085" t="s">
        <v>6</v>
      </c>
      <c r="D1085" t="s">
        <v>5199</v>
      </c>
      <c r="E1085" s="1">
        <v>-6.4999999999999997E-3</v>
      </c>
    </row>
    <row r="1086" spans="1:5" x14ac:dyDescent="0.25">
      <c r="A1086" t="s">
        <v>1720</v>
      </c>
      <c r="B1086" t="s">
        <v>6</v>
      </c>
      <c r="C1086" t="s">
        <v>6</v>
      </c>
      <c r="D1086" t="s">
        <v>6</v>
      </c>
      <c r="E1086" s="1" t="s">
        <v>6</v>
      </c>
    </row>
    <row r="1087" spans="1:5" x14ac:dyDescent="0.25">
      <c r="A1087" t="s">
        <v>1720</v>
      </c>
      <c r="B1087" t="s">
        <v>6</v>
      </c>
      <c r="C1087" t="s">
        <v>6</v>
      </c>
      <c r="D1087" t="s">
        <v>1721</v>
      </c>
      <c r="E1087" s="1">
        <v>-1E-3</v>
      </c>
    </row>
    <row r="1088" spans="1:5" x14ac:dyDescent="0.25">
      <c r="A1088" t="s">
        <v>1722</v>
      </c>
      <c r="B1088">
        <v>578107</v>
      </c>
      <c r="C1088" t="s">
        <v>6</v>
      </c>
      <c r="D1088" t="s">
        <v>5200</v>
      </c>
      <c r="E1088" s="1">
        <v>5.0000000000000001E-3</v>
      </c>
    </row>
    <row r="1089" spans="1:5" x14ac:dyDescent="0.25">
      <c r="A1089" t="s">
        <v>1723</v>
      </c>
      <c r="B1089" t="s">
        <v>1724</v>
      </c>
      <c r="C1089" t="s">
        <v>6</v>
      </c>
      <c r="D1089" t="s">
        <v>4402</v>
      </c>
      <c r="E1089" s="1">
        <v>1.8E-3</v>
      </c>
    </row>
    <row r="1090" spans="1:5" x14ac:dyDescent="0.25">
      <c r="A1090" t="s">
        <v>1725</v>
      </c>
      <c r="B1090">
        <v>859888</v>
      </c>
      <c r="C1090" t="s">
        <v>6</v>
      </c>
      <c r="D1090" t="s">
        <v>5201</v>
      </c>
      <c r="E1090" s="1">
        <v>-5.9999999999999995E-4</v>
      </c>
    </row>
    <row r="1091" spans="1:5" x14ac:dyDescent="0.25">
      <c r="A1091" t="s">
        <v>1726</v>
      </c>
      <c r="B1091">
        <v>724567</v>
      </c>
      <c r="C1091" t="s">
        <v>6</v>
      </c>
      <c r="D1091" t="s">
        <v>5202</v>
      </c>
      <c r="E1091" s="1">
        <v>6.3E-3</v>
      </c>
    </row>
    <row r="1092" spans="1:5" x14ac:dyDescent="0.25">
      <c r="A1092" t="s">
        <v>1727</v>
      </c>
      <c r="B1092" t="s">
        <v>1728</v>
      </c>
      <c r="C1092" t="s">
        <v>6</v>
      </c>
      <c r="D1092" t="s">
        <v>1729</v>
      </c>
      <c r="E1092" s="1">
        <v>0</v>
      </c>
    </row>
    <row r="1093" spans="1:5" x14ac:dyDescent="0.25">
      <c r="A1093" t="s">
        <v>1730</v>
      </c>
      <c r="B1093">
        <v>923728</v>
      </c>
      <c r="C1093" t="s">
        <v>6</v>
      </c>
      <c r="D1093" t="s">
        <v>4403</v>
      </c>
      <c r="E1093" s="1">
        <v>-2.0199999999999999E-2</v>
      </c>
    </row>
    <row r="1094" spans="1:5" x14ac:dyDescent="0.25">
      <c r="A1094" t="s">
        <v>1731</v>
      </c>
      <c r="B1094" t="s">
        <v>1732</v>
      </c>
      <c r="C1094" t="s">
        <v>6</v>
      </c>
      <c r="D1094" t="s">
        <v>4102</v>
      </c>
      <c r="E1094" s="1">
        <v>-6.1000000000000004E-3</v>
      </c>
    </row>
    <row r="1095" spans="1:5" x14ac:dyDescent="0.25">
      <c r="A1095" t="s">
        <v>1733</v>
      </c>
      <c r="B1095" t="s">
        <v>1734</v>
      </c>
      <c r="C1095" t="s">
        <v>6</v>
      </c>
      <c r="D1095" t="s">
        <v>4404</v>
      </c>
      <c r="E1095" s="1">
        <v>0</v>
      </c>
    </row>
    <row r="1096" spans="1:5" x14ac:dyDescent="0.25">
      <c r="A1096" t="s">
        <v>1735</v>
      </c>
      <c r="B1096" t="s">
        <v>1736</v>
      </c>
      <c r="C1096" t="s">
        <v>6</v>
      </c>
      <c r="D1096" t="s">
        <v>5203</v>
      </c>
      <c r="E1096" s="1">
        <v>4.3E-3</v>
      </c>
    </row>
    <row r="1097" spans="1:5" x14ac:dyDescent="0.25">
      <c r="A1097" t="s">
        <v>1737</v>
      </c>
      <c r="B1097" t="s">
        <v>1738</v>
      </c>
      <c r="C1097" t="s">
        <v>6</v>
      </c>
      <c r="D1097" t="s">
        <v>4405</v>
      </c>
      <c r="E1097" s="1">
        <v>1.0699999999999999E-2</v>
      </c>
    </row>
    <row r="1098" spans="1:5" x14ac:dyDescent="0.25">
      <c r="A1098" t="s">
        <v>1739</v>
      </c>
      <c r="B1098">
        <v>870932</v>
      </c>
      <c r="C1098" t="s">
        <v>6</v>
      </c>
      <c r="D1098" t="s">
        <v>5204</v>
      </c>
      <c r="E1098" s="1">
        <v>3.8999999999999998E-3</v>
      </c>
    </row>
    <row r="1099" spans="1:5" x14ac:dyDescent="0.25">
      <c r="A1099" t="s">
        <v>1740</v>
      </c>
      <c r="B1099" t="s">
        <v>1741</v>
      </c>
      <c r="C1099" t="s">
        <v>6</v>
      </c>
      <c r="D1099" t="s">
        <v>5205</v>
      </c>
      <c r="E1099" s="1">
        <v>7.6E-3</v>
      </c>
    </row>
    <row r="1100" spans="1:5" x14ac:dyDescent="0.25">
      <c r="A1100" t="s">
        <v>1742</v>
      </c>
      <c r="B1100">
        <v>927014</v>
      </c>
      <c r="C1100" t="s">
        <v>6</v>
      </c>
      <c r="D1100" t="s">
        <v>5206</v>
      </c>
      <c r="E1100" s="1">
        <v>4.0000000000000001E-3</v>
      </c>
    </row>
    <row r="1101" spans="1:5" x14ac:dyDescent="0.25">
      <c r="A1101" t="s">
        <v>1743</v>
      </c>
      <c r="B1101">
        <v>887890</v>
      </c>
      <c r="C1101" t="s">
        <v>6</v>
      </c>
      <c r="D1101" t="s">
        <v>4406</v>
      </c>
      <c r="E1101" s="1">
        <v>-4.8099999999999997E-2</v>
      </c>
    </row>
    <row r="1102" spans="1:5" x14ac:dyDescent="0.25">
      <c r="A1102" t="s">
        <v>1744</v>
      </c>
      <c r="B1102">
        <v>812814</v>
      </c>
      <c r="C1102" t="s">
        <v>6</v>
      </c>
      <c r="D1102" t="s">
        <v>4407</v>
      </c>
      <c r="E1102" s="1">
        <v>1.44E-2</v>
      </c>
    </row>
    <row r="1103" spans="1:5" x14ac:dyDescent="0.25">
      <c r="A1103" t="s">
        <v>1745</v>
      </c>
      <c r="B1103" t="s">
        <v>1746</v>
      </c>
      <c r="C1103" t="s">
        <v>6</v>
      </c>
      <c r="D1103" t="s">
        <v>1747</v>
      </c>
      <c r="E1103" s="1">
        <v>0</v>
      </c>
    </row>
    <row r="1104" spans="1:5" x14ac:dyDescent="0.25">
      <c r="A1104" t="s">
        <v>1748</v>
      </c>
      <c r="B1104" t="s">
        <v>6</v>
      </c>
      <c r="C1104" t="s">
        <v>6</v>
      </c>
      <c r="D1104" t="s">
        <v>1749</v>
      </c>
      <c r="E1104" s="1">
        <v>-0.89280000000000004</v>
      </c>
    </row>
    <row r="1105" spans="1:5" x14ac:dyDescent="0.25">
      <c r="A1105" t="s">
        <v>1750</v>
      </c>
      <c r="B1105">
        <v>920930</v>
      </c>
      <c r="C1105" t="s">
        <v>6</v>
      </c>
      <c r="D1105" s="2">
        <v>30.363</v>
      </c>
      <c r="E1105" s="1">
        <v>1.15E-2</v>
      </c>
    </row>
    <row r="1106" spans="1:5" x14ac:dyDescent="0.25">
      <c r="A1106" t="s">
        <v>1751</v>
      </c>
      <c r="B1106">
        <v>869993</v>
      </c>
      <c r="C1106" t="s">
        <v>6</v>
      </c>
      <c r="D1106" t="s">
        <v>5207</v>
      </c>
      <c r="E1106" s="1">
        <v>1.4500000000000001E-2</v>
      </c>
    </row>
    <row r="1107" spans="1:5" x14ac:dyDescent="0.25">
      <c r="A1107" t="s">
        <v>1752</v>
      </c>
      <c r="B1107" t="s">
        <v>6</v>
      </c>
      <c r="C1107" t="s">
        <v>6</v>
      </c>
      <c r="D1107" t="s">
        <v>5208</v>
      </c>
      <c r="E1107" s="1">
        <v>7.4099999999999999E-2</v>
      </c>
    </row>
    <row r="1108" spans="1:5" x14ac:dyDescent="0.25">
      <c r="A1108" t="s">
        <v>1753</v>
      </c>
      <c r="B1108" t="s">
        <v>1754</v>
      </c>
      <c r="C1108" t="s">
        <v>6</v>
      </c>
      <c r="D1108" t="s">
        <v>4408</v>
      </c>
      <c r="E1108" s="1">
        <v>-7.7999999999999996E-3</v>
      </c>
    </row>
    <row r="1109" spans="1:5" x14ac:dyDescent="0.25">
      <c r="A1109" t="s">
        <v>1755</v>
      </c>
      <c r="B1109" t="s">
        <v>1756</v>
      </c>
      <c r="C1109" t="s">
        <v>6</v>
      </c>
      <c r="D1109" t="s">
        <v>4409</v>
      </c>
      <c r="E1109" s="1">
        <v>-2.1600000000000001E-2</v>
      </c>
    </row>
    <row r="1110" spans="1:5" x14ac:dyDescent="0.25">
      <c r="A1110" t="s">
        <v>1757</v>
      </c>
      <c r="B1110" t="s">
        <v>6</v>
      </c>
      <c r="C1110" t="s">
        <v>6</v>
      </c>
      <c r="D1110" t="s">
        <v>4410</v>
      </c>
      <c r="E1110" s="1">
        <v>-8.9999999999999998E-4</v>
      </c>
    </row>
    <row r="1111" spans="1:5" x14ac:dyDescent="0.25">
      <c r="A1111" t="s">
        <v>1758</v>
      </c>
      <c r="B1111">
        <v>897961</v>
      </c>
      <c r="C1111" t="s">
        <v>6</v>
      </c>
      <c r="D1111" t="s">
        <v>5209</v>
      </c>
      <c r="E1111" s="1">
        <v>2.9999999999999997E-4</v>
      </c>
    </row>
    <row r="1112" spans="1:5" x14ac:dyDescent="0.25">
      <c r="A1112" t="s">
        <v>1759</v>
      </c>
      <c r="B1112">
        <v>924039</v>
      </c>
      <c r="C1112" t="s">
        <v>6</v>
      </c>
      <c r="D1112" t="s">
        <v>4113</v>
      </c>
      <c r="E1112" s="1">
        <v>6.6E-3</v>
      </c>
    </row>
    <row r="1113" spans="1:5" x14ac:dyDescent="0.25">
      <c r="A1113" t="s">
        <v>1760</v>
      </c>
      <c r="B1113">
        <v>923691</v>
      </c>
      <c r="C1113" t="s">
        <v>6</v>
      </c>
      <c r="D1113" t="s">
        <v>4411</v>
      </c>
      <c r="E1113" s="1">
        <v>4.3E-3</v>
      </c>
    </row>
    <row r="1114" spans="1:5" x14ac:dyDescent="0.25">
      <c r="A1114" t="s">
        <v>1761</v>
      </c>
      <c r="B1114" t="s">
        <v>1762</v>
      </c>
      <c r="C1114" t="s">
        <v>6</v>
      </c>
      <c r="D1114" t="s">
        <v>435</v>
      </c>
      <c r="E1114" s="1">
        <v>0</v>
      </c>
    </row>
    <row r="1115" spans="1:5" x14ac:dyDescent="0.25">
      <c r="A1115" t="s">
        <v>1763</v>
      </c>
      <c r="B1115" t="s">
        <v>1764</v>
      </c>
      <c r="C1115" t="s">
        <v>6</v>
      </c>
      <c r="D1115" t="s">
        <v>4412</v>
      </c>
      <c r="E1115" s="1">
        <v>-1.7600000000000001E-2</v>
      </c>
    </row>
    <row r="1116" spans="1:5" x14ac:dyDescent="0.25">
      <c r="A1116" t="s">
        <v>1765</v>
      </c>
      <c r="B1116">
        <v>863205</v>
      </c>
      <c r="C1116" t="s">
        <v>6</v>
      </c>
      <c r="D1116" t="s">
        <v>5210</v>
      </c>
      <c r="E1116" s="1">
        <v>4.5999999999999999E-3</v>
      </c>
    </row>
    <row r="1117" spans="1:5" x14ac:dyDescent="0.25">
      <c r="A1117" t="s">
        <v>1766</v>
      </c>
      <c r="B1117" t="s">
        <v>1767</v>
      </c>
      <c r="C1117" t="s">
        <v>6</v>
      </c>
      <c r="D1117" t="s">
        <v>5211</v>
      </c>
      <c r="E1117" s="1">
        <v>-8.6E-3</v>
      </c>
    </row>
    <row r="1118" spans="1:5" x14ac:dyDescent="0.25">
      <c r="A1118" t="s">
        <v>1768</v>
      </c>
      <c r="B1118">
        <v>890231</v>
      </c>
      <c r="C1118" t="s">
        <v>6</v>
      </c>
      <c r="D1118" t="s">
        <v>5212</v>
      </c>
      <c r="E1118" s="1">
        <v>-1.5E-3</v>
      </c>
    </row>
    <row r="1119" spans="1:5" x14ac:dyDescent="0.25">
      <c r="A1119" t="s">
        <v>1769</v>
      </c>
      <c r="B1119" t="s">
        <v>6</v>
      </c>
      <c r="C1119" t="s">
        <v>6</v>
      </c>
      <c r="D1119" t="s">
        <v>5213</v>
      </c>
      <c r="E1119" s="1">
        <v>1.41E-2</v>
      </c>
    </row>
    <row r="1120" spans="1:5" x14ac:dyDescent="0.25">
      <c r="A1120" t="s">
        <v>1770</v>
      </c>
      <c r="B1120">
        <v>923723</v>
      </c>
      <c r="C1120" t="s">
        <v>6</v>
      </c>
      <c r="D1120" t="s">
        <v>1771</v>
      </c>
      <c r="E1120" s="1">
        <v>0</v>
      </c>
    </row>
    <row r="1121" spans="1:5" x14ac:dyDescent="0.25">
      <c r="A1121" t="s">
        <v>1772</v>
      </c>
      <c r="B1121" t="s">
        <v>1773</v>
      </c>
      <c r="C1121" t="s">
        <v>6</v>
      </c>
      <c r="D1121" t="s">
        <v>5214</v>
      </c>
      <c r="E1121" s="1">
        <v>1.38E-2</v>
      </c>
    </row>
    <row r="1122" spans="1:5" x14ac:dyDescent="0.25">
      <c r="A1122" t="s">
        <v>1774</v>
      </c>
      <c r="B1122">
        <v>920299</v>
      </c>
      <c r="C1122" t="s">
        <v>6</v>
      </c>
      <c r="D1122" s="2">
        <v>5.3</v>
      </c>
      <c r="E1122" s="1">
        <v>-2.5700000000000001E-2</v>
      </c>
    </row>
    <row r="1123" spans="1:5" x14ac:dyDescent="0.25">
      <c r="A1123" t="s">
        <v>1775</v>
      </c>
      <c r="B1123" t="s">
        <v>1776</v>
      </c>
      <c r="C1123" t="s">
        <v>6</v>
      </c>
      <c r="D1123" t="s">
        <v>5215</v>
      </c>
      <c r="E1123" s="1">
        <v>-7.3000000000000001E-3</v>
      </c>
    </row>
    <row r="1124" spans="1:5" x14ac:dyDescent="0.25">
      <c r="A1124" t="s">
        <v>1777</v>
      </c>
      <c r="B1124">
        <v>905948</v>
      </c>
      <c r="C1124" t="s">
        <v>6</v>
      </c>
      <c r="D1124" t="s">
        <v>4413</v>
      </c>
      <c r="E1124" s="1">
        <v>-3.3300000000000003E-2</v>
      </c>
    </row>
    <row r="1125" spans="1:5" x14ac:dyDescent="0.25">
      <c r="A1125" t="s">
        <v>1778</v>
      </c>
      <c r="B1125" t="s">
        <v>1779</v>
      </c>
      <c r="C1125" t="s">
        <v>6</v>
      </c>
      <c r="D1125" t="s">
        <v>5216</v>
      </c>
      <c r="E1125" s="1">
        <v>-2.3699999999999999E-2</v>
      </c>
    </row>
    <row r="1126" spans="1:5" x14ac:dyDescent="0.25">
      <c r="A1126" t="s">
        <v>1780</v>
      </c>
      <c r="B1126">
        <v>916685</v>
      </c>
      <c r="C1126" t="s">
        <v>6</v>
      </c>
      <c r="D1126" t="s">
        <v>4414</v>
      </c>
      <c r="E1126" s="1">
        <v>2.64E-2</v>
      </c>
    </row>
    <row r="1127" spans="1:5" x14ac:dyDescent="0.25">
      <c r="A1127" t="s">
        <v>1781</v>
      </c>
      <c r="B1127" t="s">
        <v>6</v>
      </c>
      <c r="C1127" t="s">
        <v>6</v>
      </c>
      <c r="D1127" t="s">
        <v>5217</v>
      </c>
      <c r="E1127" s="1">
        <v>-4.4000000000000003E-3</v>
      </c>
    </row>
    <row r="1128" spans="1:5" x14ac:dyDescent="0.25">
      <c r="A1128" t="s">
        <v>1782</v>
      </c>
      <c r="B1128">
        <v>923718</v>
      </c>
      <c r="C1128" t="s">
        <v>6</v>
      </c>
      <c r="D1128" t="s">
        <v>4366</v>
      </c>
      <c r="E1128" s="1">
        <v>-5.3E-3</v>
      </c>
    </row>
    <row r="1129" spans="1:5" x14ac:dyDescent="0.25">
      <c r="A1129" t="s">
        <v>1784</v>
      </c>
      <c r="B1129">
        <v>213774</v>
      </c>
      <c r="C1129" t="s">
        <v>6</v>
      </c>
      <c r="D1129" t="s">
        <v>5218</v>
      </c>
      <c r="E1129" s="1">
        <v>-4.3E-3</v>
      </c>
    </row>
    <row r="1130" spans="1:5" x14ac:dyDescent="0.25">
      <c r="A1130" t="s">
        <v>1785</v>
      </c>
      <c r="B1130" t="s">
        <v>1786</v>
      </c>
      <c r="C1130" t="s">
        <v>6</v>
      </c>
      <c r="D1130" s="2">
        <v>18.765000000000001</v>
      </c>
      <c r="E1130" s="1">
        <v>1.7600000000000001E-2</v>
      </c>
    </row>
    <row r="1131" spans="1:5" x14ac:dyDescent="0.25">
      <c r="A1131" t="s">
        <v>1787</v>
      </c>
      <c r="B1131">
        <v>879100</v>
      </c>
      <c r="C1131" t="s">
        <v>6</v>
      </c>
      <c r="D1131" t="s">
        <v>5219</v>
      </c>
      <c r="E1131" s="1">
        <v>4.4000000000000003E-3</v>
      </c>
    </row>
    <row r="1132" spans="1:5" x14ac:dyDescent="0.25">
      <c r="A1132" t="s">
        <v>1788</v>
      </c>
      <c r="B1132" t="s">
        <v>1789</v>
      </c>
      <c r="C1132" t="s">
        <v>6</v>
      </c>
      <c r="D1132" t="s">
        <v>4415</v>
      </c>
      <c r="E1132" s="1">
        <v>-1.6999999999999999E-3</v>
      </c>
    </row>
    <row r="1133" spans="1:5" x14ac:dyDescent="0.25">
      <c r="A1133" t="s">
        <v>1790</v>
      </c>
      <c r="B1133" t="s">
        <v>1791</v>
      </c>
      <c r="C1133" t="s">
        <v>6</v>
      </c>
      <c r="D1133" t="s">
        <v>4416</v>
      </c>
      <c r="E1133" s="1">
        <v>1.3299999999999999E-2</v>
      </c>
    </row>
    <row r="1134" spans="1:5" x14ac:dyDescent="0.25">
      <c r="A1134" t="s">
        <v>1792</v>
      </c>
      <c r="B1134" t="s">
        <v>6</v>
      </c>
      <c r="C1134" t="s">
        <v>6</v>
      </c>
      <c r="D1134" t="s">
        <v>3915</v>
      </c>
      <c r="E1134" s="1">
        <v>0</v>
      </c>
    </row>
    <row r="1135" spans="1:5" x14ac:dyDescent="0.25">
      <c r="A1135" t="s">
        <v>1793</v>
      </c>
      <c r="B1135" t="s">
        <v>1794</v>
      </c>
      <c r="C1135" t="s">
        <v>6</v>
      </c>
      <c r="D1135" t="s">
        <v>463</v>
      </c>
      <c r="E1135" s="1">
        <v>8.9999999999999993E-3</v>
      </c>
    </row>
    <row r="1136" spans="1:5" x14ac:dyDescent="0.25">
      <c r="A1136" t="s">
        <v>1795</v>
      </c>
      <c r="B1136" t="s">
        <v>1796</v>
      </c>
      <c r="C1136" t="s">
        <v>6</v>
      </c>
      <c r="D1136" t="s">
        <v>4029</v>
      </c>
      <c r="E1136" s="1">
        <v>-5.3E-3</v>
      </c>
    </row>
    <row r="1137" spans="1:5" x14ac:dyDescent="0.25">
      <c r="A1137" t="s">
        <v>1797</v>
      </c>
      <c r="B1137">
        <v>984297</v>
      </c>
      <c r="C1137" t="s">
        <v>6</v>
      </c>
      <c r="D1137" t="s">
        <v>4417</v>
      </c>
      <c r="E1137" s="1">
        <v>-1.32E-2</v>
      </c>
    </row>
    <row r="1138" spans="1:5" x14ac:dyDescent="0.25">
      <c r="A1138" t="s">
        <v>1798</v>
      </c>
      <c r="B1138">
        <v>923714</v>
      </c>
      <c r="C1138" t="s">
        <v>6</v>
      </c>
      <c r="D1138" t="s">
        <v>4418</v>
      </c>
      <c r="E1138" s="1">
        <v>2.0000000000000001E-4</v>
      </c>
    </row>
    <row r="1139" spans="1:5" x14ac:dyDescent="0.25">
      <c r="A1139" t="s">
        <v>1799</v>
      </c>
      <c r="B1139">
        <v>347443</v>
      </c>
      <c r="C1139" t="s">
        <v>6</v>
      </c>
      <c r="D1139" t="s">
        <v>4419</v>
      </c>
      <c r="E1139" s="1">
        <v>1.6799999999999999E-2</v>
      </c>
    </row>
    <row r="1140" spans="1:5" x14ac:dyDescent="0.25">
      <c r="A1140" t="s">
        <v>1800</v>
      </c>
      <c r="B1140" t="s">
        <v>1801</v>
      </c>
      <c r="C1140" t="s">
        <v>6</v>
      </c>
      <c r="D1140" t="s">
        <v>6</v>
      </c>
      <c r="E1140" t="s">
        <v>6</v>
      </c>
    </row>
    <row r="1141" spans="1:5" x14ac:dyDescent="0.25">
      <c r="A1141" t="s">
        <v>1802</v>
      </c>
      <c r="B1141" t="s">
        <v>1803</v>
      </c>
      <c r="C1141" t="s">
        <v>6</v>
      </c>
      <c r="D1141" t="s">
        <v>3566</v>
      </c>
      <c r="E1141" s="1">
        <v>4.7999999999999996E-3</v>
      </c>
    </row>
    <row r="1142" spans="1:5" x14ac:dyDescent="0.25">
      <c r="A1142" t="s">
        <v>1804</v>
      </c>
      <c r="B1142" t="s">
        <v>1805</v>
      </c>
      <c r="C1142" t="s">
        <v>6</v>
      </c>
      <c r="D1142" t="s">
        <v>5220</v>
      </c>
      <c r="E1142" s="1">
        <v>5.7999999999999996E-3</v>
      </c>
    </row>
    <row r="1143" spans="1:5" x14ac:dyDescent="0.25">
      <c r="A1143" t="s">
        <v>1806</v>
      </c>
      <c r="B1143" t="s">
        <v>1807</v>
      </c>
      <c r="C1143" t="s">
        <v>6</v>
      </c>
      <c r="D1143" t="s">
        <v>4150</v>
      </c>
      <c r="E1143" s="1">
        <v>-1.2699999999999999E-2</v>
      </c>
    </row>
    <row r="1144" spans="1:5" x14ac:dyDescent="0.25">
      <c r="A1144" t="s">
        <v>1808</v>
      </c>
      <c r="B1144" t="s">
        <v>1809</v>
      </c>
      <c r="C1144" t="s">
        <v>6</v>
      </c>
      <c r="D1144" t="s">
        <v>4041</v>
      </c>
      <c r="E1144" s="1">
        <v>-3.0999999999999999E-3</v>
      </c>
    </row>
    <row r="1145" spans="1:5" x14ac:dyDescent="0.25">
      <c r="A1145" t="s">
        <v>1811</v>
      </c>
      <c r="B1145" t="s">
        <v>1812</v>
      </c>
      <c r="C1145" t="s">
        <v>6</v>
      </c>
      <c r="D1145" t="s">
        <v>4055</v>
      </c>
      <c r="E1145" s="1">
        <v>-0.17349999999999999</v>
      </c>
    </row>
    <row r="1146" spans="1:5" x14ac:dyDescent="0.25">
      <c r="A1146" t="s">
        <v>1813</v>
      </c>
      <c r="B1146" t="s">
        <v>1814</v>
      </c>
      <c r="C1146" t="s">
        <v>6</v>
      </c>
      <c r="D1146" t="s">
        <v>1504</v>
      </c>
      <c r="E1146" s="1">
        <v>-2.8999999999999998E-3</v>
      </c>
    </row>
    <row r="1147" spans="1:5" x14ac:dyDescent="0.25">
      <c r="A1147" t="s">
        <v>1815</v>
      </c>
      <c r="B1147" t="s">
        <v>1816</v>
      </c>
      <c r="C1147" t="s">
        <v>6</v>
      </c>
      <c r="D1147" t="s">
        <v>1817</v>
      </c>
      <c r="E1147" s="1">
        <v>0</v>
      </c>
    </row>
    <row r="1148" spans="1:5" x14ac:dyDescent="0.25">
      <c r="A1148" t="s">
        <v>1818</v>
      </c>
      <c r="B1148" t="s">
        <v>6</v>
      </c>
      <c r="C1148" t="s">
        <v>6</v>
      </c>
      <c r="D1148" t="s">
        <v>5221</v>
      </c>
      <c r="E1148" s="1">
        <v>-1.24E-2</v>
      </c>
    </row>
    <row r="1149" spans="1:5" x14ac:dyDescent="0.25">
      <c r="A1149" t="s">
        <v>1819</v>
      </c>
      <c r="B1149">
        <v>899799</v>
      </c>
      <c r="C1149" t="s">
        <v>6</v>
      </c>
      <c r="D1149" t="s">
        <v>4420</v>
      </c>
      <c r="E1149" s="1">
        <v>-3.6299999999999999E-2</v>
      </c>
    </row>
    <row r="1150" spans="1:5" x14ac:dyDescent="0.25">
      <c r="A1150" t="s">
        <v>1820</v>
      </c>
      <c r="B1150" t="s">
        <v>1821</v>
      </c>
      <c r="C1150" t="s">
        <v>6</v>
      </c>
      <c r="D1150" t="s">
        <v>4421</v>
      </c>
      <c r="E1150" s="1">
        <v>2.86E-2</v>
      </c>
    </row>
    <row r="1151" spans="1:5" x14ac:dyDescent="0.25">
      <c r="A1151" t="s">
        <v>1822</v>
      </c>
      <c r="B1151" t="s">
        <v>6</v>
      </c>
      <c r="C1151" t="s">
        <v>6</v>
      </c>
      <c r="D1151" t="s">
        <v>5222</v>
      </c>
      <c r="E1151" s="1">
        <v>-1.6299999999999999E-2</v>
      </c>
    </row>
    <row r="1152" spans="1:5" x14ac:dyDescent="0.25">
      <c r="A1152" t="s">
        <v>1823</v>
      </c>
      <c r="B1152">
        <v>885365</v>
      </c>
      <c r="C1152" t="s">
        <v>6</v>
      </c>
      <c r="D1152" t="s">
        <v>5223</v>
      </c>
      <c r="E1152" s="1">
        <v>-6.4999999999999997E-3</v>
      </c>
    </row>
    <row r="1153" spans="1:5" x14ac:dyDescent="0.25">
      <c r="A1153" t="s">
        <v>1824</v>
      </c>
      <c r="B1153" t="s">
        <v>1825</v>
      </c>
      <c r="C1153" t="s">
        <v>6</v>
      </c>
      <c r="D1153" t="s">
        <v>1826</v>
      </c>
      <c r="E1153" s="1">
        <v>0</v>
      </c>
    </row>
    <row r="1154" spans="1:5" x14ac:dyDescent="0.25">
      <c r="A1154" t="s">
        <v>1827</v>
      </c>
      <c r="B1154">
        <v>867622</v>
      </c>
      <c r="C1154" t="s">
        <v>6</v>
      </c>
      <c r="D1154" t="s">
        <v>5224</v>
      </c>
      <c r="E1154" s="1">
        <v>5.1999999999999998E-3</v>
      </c>
    </row>
    <row r="1155" spans="1:5" x14ac:dyDescent="0.25">
      <c r="A1155" t="s">
        <v>1828</v>
      </c>
      <c r="B1155">
        <v>866378</v>
      </c>
      <c r="C1155" t="s">
        <v>6</v>
      </c>
      <c r="D1155" t="s">
        <v>3908</v>
      </c>
      <c r="E1155" s="1">
        <v>-7.9000000000000008E-3</v>
      </c>
    </row>
    <row r="1156" spans="1:5" x14ac:dyDescent="0.25">
      <c r="A1156" t="s">
        <v>1829</v>
      </c>
      <c r="B1156" t="s">
        <v>1830</v>
      </c>
      <c r="C1156" t="s">
        <v>6</v>
      </c>
      <c r="D1156" t="s">
        <v>5225</v>
      </c>
      <c r="E1156" s="1">
        <v>4.5999999999999999E-3</v>
      </c>
    </row>
    <row r="1157" spans="1:5" x14ac:dyDescent="0.25">
      <c r="A1157" t="s">
        <v>1831</v>
      </c>
      <c r="B1157">
        <v>931510</v>
      </c>
      <c r="C1157" t="s">
        <v>6</v>
      </c>
      <c r="D1157" t="s">
        <v>4422</v>
      </c>
      <c r="E1157" s="1">
        <v>-3.9E-2</v>
      </c>
    </row>
    <row r="1158" spans="1:5" x14ac:dyDescent="0.25">
      <c r="A1158" t="s">
        <v>1832</v>
      </c>
      <c r="B1158" t="s">
        <v>6</v>
      </c>
      <c r="C1158" t="s">
        <v>6</v>
      </c>
      <c r="D1158" t="s">
        <v>1834</v>
      </c>
      <c r="E1158" s="1">
        <v>0</v>
      </c>
    </row>
    <row r="1159" spans="1:5" x14ac:dyDescent="0.25">
      <c r="A1159" t="s">
        <v>1832</v>
      </c>
      <c r="B1159" t="s">
        <v>6</v>
      </c>
      <c r="C1159" t="s">
        <v>6</v>
      </c>
      <c r="D1159" t="s">
        <v>1833</v>
      </c>
      <c r="E1159" s="1">
        <v>0</v>
      </c>
    </row>
    <row r="1160" spans="1:5" x14ac:dyDescent="0.25">
      <c r="A1160" t="s">
        <v>1835</v>
      </c>
      <c r="B1160" t="s">
        <v>1836</v>
      </c>
      <c r="C1160" t="s">
        <v>6</v>
      </c>
      <c r="D1160" t="s">
        <v>5226</v>
      </c>
      <c r="E1160" s="1">
        <v>-1.8100000000000002E-2</v>
      </c>
    </row>
    <row r="1161" spans="1:5" x14ac:dyDescent="0.25">
      <c r="A1161" t="s">
        <v>1837</v>
      </c>
      <c r="B1161" t="s">
        <v>6</v>
      </c>
      <c r="C1161" t="s">
        <v>6</v>
      </c>
      <c r="D1161" t="s">
        <v>5227</v>
      </c>
      <c r="E1161" s="1">
        <v>1.1000000000000001E-3</v>
      </c>
    </row>
    <row r="1162" spans="1:5" x14ac:dyDescent="0.25">
      <c r="A1162" t="s">
        <v>1838</v>
      </c>
      <c r="B1162">
        <v>902258</v>
      </c>
      <c r="C1162" t="s">
        <v>6</v>
      </c>
      <c r="D1162" t="s">
        <v>4423</v>
      </c>
      <c r="E1162" s="1">
        <v>1.06E-2</v>
      </c>
    </row>
    <row r="1163" spans="1:5" x14ac:dyDescent="0.25">
      <c r="A1163" t="s">
        <v>1839</v>
      </c>
      <c r="B1163" t="s">
        <v>1840</v>
      </c>
      <c r="C1163" t="s">
        <v>6</v>
      </c>
      <c r="D1163" t="s">
        <v>5228</v>
      </c>
      <c r="E1163" s="1">
        <v>-0.01</v>
      </c>
    </row>
    <row r="1164" spans="1:5" x14ac:dyDescent="0.25">
      <c r="A1164" t="s">
        <v>1841</v>
      </c>
      <c r="B1164" t="s">
        <v>1842</v>
      </c>
      <c r="C1164" t="s">
        <v>6</v>
      </c>
      <c r="D1164" t="s">
        <v>5229</v>
      </c>
      <c r="E1164" s="1">
        <v>1.6000000000000001E-3</v>
      </c>
    </row>
    <row r="1165" spans="1:5" x14ac:dyDescent="0.25">
      <c r="A1165" t="s">
        <v>1843</v>
      </c>
      <c r="B1165" t="s">
        <v>1844</v>
      </c>
      <c r="C1165" t="s">
        <v>6</v>
      </c>
      <c r="D1165" t="s">
        <v>5230</v>
      </c>
      <c r="E1165" s="1">
        <v>1E-4</v>
      </c>
    </row>
    <row r="1166" spans="1:5" x14ac:dyDescent="0.25">
      <c r="A1166" t="s">
        <v>1845</v>
      </c>
      <c r="B1166">
        <v>932242</v>
      </c>
      <c r="C1166" t="s">
        <v>6</v>
      </c>
      <c r="D1166" t="s">
        <v>1846</v>
      </c>
      <c r="E1166" s="1">
        <v>-2.5999999999999999E-2</v>
      </c>
    </row>
    <row r="1167" spans="1:5" x14ac:dyDescent="0.25">
      <c r="A1167" t="s">
        <v>1847</v>
      </c>
      <c r="B1167" t="s">
        <v>6</v>
      </c>
      <c r="C1167" t="s">
        <v>6</v>
      </c>
      <c r="D1167" t="s">
        <v>4693</v>
      </c>
      <c r="E1167" s="1">
        <v>1.0200000000000001E-2</v>
      </c>
    </row>
    <row r="1168" spans="1:5" x14ac:dyDescent="0.25">
      <c r="A1168" t="s">
        <v>1848</v>
      </c>
      <c r="B1168">
        <v>894139</v>
      </c>
      <c r="C1168" t="s">
        <v>6</v>
      </c>
      <c r="D1168" t="s">
        <v>5231</v>
      </c>
      <c r="E1168" s="1">
        <v>5.1000000000000004E-3</v>
      </c>
    </row>
    <row r="1169" spans="1:5" x14ac:dyDescent="0.25">
      <c r="A1169" t="s">
        <v>1849</v>
      </c>
      <c r="B1169" t="s">
        <v>1850</v>
      </c>
      <c r="C1169" t="s">
        <v>6</v>
      </c>
      <c r="D1169" t="s">
        <v>5232</v>
      </c>
      <c r="E1169" s="1">
        <v>-9.5999999999999992E-3</v>
      </c>
    </row>
    <row r="1170" spans="1:5" x14ac:dyDescent="0.25">
      <c r="A1170" t="s">
        <v>1851</v>
      </c>
      <c r="B1170" t="s">
        <v>1852</v>
      </c>
      <c r="C1170" t="s">
        <v>6</v>
      </c>
      <c r="D1170" t="s">
        <v>5233</v>
      </c>
      <c r="E1170" s="1">
        <v>2.1999999999999999E-2</v>
      </c>
    </row>
    <row r="1171" spans="1:5" x14ac:dyDescent="0.25">
      <c r="A1171" t="s">
        <v>1853</v>
      </c>
      <c r="B1171" t="s">
        <v>1854</v>
      </c>
      <c r="C1171" t="s">
        <v>6</v>
      </c>
      <c r="D1171" t="s">
        <v>5234</v>
      </c>
      <c r="E1171" s="1">
        <v>1.9199999999999998E-2</v>
      </c>
    </row>
    <row r="1172" spans="1:5" x14ac:dyDescent="0.25">
      <c r="A1172" t="s">
        <v>1855</v>
      </c>
      <c r="B1172">
        <v>888210</v>
      </c>
      <c r="C1172" t="s">
        <v>6</v>
      </c>
      <c r="D1172" t="s">
        <v>5235</v>
      </c>
      <c r="E1172" s="1">
        <v>8.0000000000000002E-3</v>
      </c>
    </row>
    <row r="1173" spans="1:5" x14ac:dyDescent="0.25">
      <c r="A1173" t="s">
        <v>1856</v>
      </c>
      <c r="B1173" t="s">
        <v>6</v>
      </c>
      <c r="C1173" t="s">
        <v>6</v>
      </c>
      <c r="D1173" t="s">
        <v>3988</v>
      </c>
      <c r="E1173" s="1">
        <v>-1.0500000000000001E-2</v>
      </c>
    </row>
    <row r="1174" spans="1:5" x14ac:dyDescent="0.25">
      <c r="A1174" t="s">
        <v>1857</v>
      </c>
      <c r="B1174" t="s">
        <v>1858</v>
      </c>
      <c r="C1174" t="s">
        <v>6</v>
      </c>
      <c r="D1174" t="s">
        <v>1859</v>
      </c>
      <c r="E1174" s="1">
        <v>0</v>
      </c>
    </row>
    <row r="1175" spans="1:5" x14ac:dyDescent="0.25">
      <c r="A1175" t="s">
        <v>1860</v>
      </c>
      <c r="B1175" t="s">
        <v>1861</v>
      </c>
      <c r="C1175" t="s">
        <v>6</v>
      </c>
      <c r="D1175" t="s">
        <v>1862</v>
      </c>
      <c r="E1175" s="1">
        <v>1.0200000000000001E-2</v>
      </c>
    </row>
    <row r="1176" spans="1:5" x14ac:dyDescent="0.25">
      <c r="A1176" t="s">
        <v>1863</v>
      </c>
      <c r="B1176" t="s">
        <v>6</v>
      </c>
      <c r="C1176" t="s">
        <v>6</v>
      </c>
      <c r="D1176" t="s">
        <v>5236</v>
      </c>
      <c r="E1176" s="1">
        <v>9.1000000000000004E-3</v>
      </c>
    </row>
    <row r="1177" spans="1:5" x14ac:dyDescent="0.25">
      <c r="A1177" t="s">
        <v>1864</v>
      </c>
      <c r="B1177" t="s">
        <v>1865</v>
      </c>
      <c r="C1177" t="s">
        <v>6</v>
      </c>
      <c r="D1177" t="s">
        <v>5237</v>
      </c>
      <c r="E1177" s="1">
        <v>-2.8E-3</v>
      </c>
    </row>
    <row r="1178" spans="1:5" x14ac:dyDescent="0.25">
      <c r="A1178" t="s">
        <v>1866</v>
      </c>
      <c r="B1178">
        <v>164383</v>
      </c>
      <c r="C1178" t="s">
        <v>6</v>
      </c>
      <c r="D1178" t="s">
        <v>4073</v>
      </c>
      <c r="E1178" s="1">
        <v>0</v>
      </c>
    </row>
    <row r="1179" spans="1:5" x14ac:dyDescent="0.25">
      <c r="A1179" t="s">
        <v>1867</v>
      </c>
      <c r="B1179">
        <v>927079</v>
      </c>
      <c r="C1179" t="s">
        <v>6</v>
      </c>
      <c r="D1179" t="s">
        <v>5238</v>
      </c>
      <c r="E1179" s="1">
        <v>2.8999999999999998E-3</v>
      </c>
    </row>
    <row r="1180" spans="1:5" x14ac:dyDescent="0.25">
      <c r="A1180" t="s">
        <v>1868</v>
      </c>
      <c r="B1180">
        <v>901650</v>
      </c>
      <c r="C1180" t="s">
        <v>6</v>
      </c>
      <c r="D1180" t="s">
        <v>5239</v>
      </c>
      <c r="E1180" s="1">
        <v>-6.1000000000000004E-3</v>
      </c>
    </row>
    <row r="1181" spans="1:5" x14ac:dyDescent="0.25">
      <c r="A1181" t="s">
        <v>1869</v>
      </c>
      <c r="B1181">
        <v>929096</v>
      </c>
      <c r="C1181" t="s">
        <v>6</v>
      </c>
      <c r="D1181" t="s">
        <v>5240</v>
      </c>
      <c r="E1181" s="1">
        <v>1.7100000000000001E-2</v>
      </c>
    </row>
    <row r="1182" spans="1:5" x14ac:dyDescent="0.25">
      <c r="A1182" t="s">
        <v>1870</v>
      </c>
      <c r="B1182">
        <v>885825</v>
      </c>
      <c r="C1182" t="s">
        <v>6</v>
      </c>
      <c r="D1182" t="s">
        <v>4425</v>
      </c>
      <c r="E1182" s="1">
        <v>1.46E-2</v>
      </c>
    </row>
    <row r="1183" spans="1:5" x14ac:dyDescent="0.25">
      <c r="A1183" t="s">
        <v>1871</v>
      </c>
      <c r="B1183" t="s">
        <v>1872</v>
      </c>
      <c r="C1183" t="s">
        <v>6</v>
      </c>
      <c r="D1183" t="s">
        <v>5241</v>
      </c>
      <c r="E1183" s="1">
        <v>5.7000000000000002E-3</v>
      </c>
    </row>
    <row r="1184" spans="1:5" x14ac:dyDescent="0.25">
      <c r="A1184" t="s">
        <v>1873</v>
      </c>
      <c r="B1184">
        <v>878613</v>
      </c>
      <c r="C1184" t="s">
        <v>6</v>
      </c>
      <c r="D1184" t="s">
        <v>5242</v>
      </c>
      <c r="E1184" s="1">
        <v>2E-3</v>
      </c>
    </row>
    <row r="1185" spans="1:5" x14ac:dyDescent="0.25">
      <c r="A1185" t="s">
        <v>1874</v>
      </c>
      <c r="B1185">
        <v>872983</v>
      </c>
      <c r="C1185" t="s">
        <v>6</v>
      </c>
      <c r="D1185" t="s">
        <v>5243</v>
      </c>
      <c r="E1185" s="1">
        <v>-2.2000000000000001E-3</v>
      </c>
    </row>
    <row r="1186" spans="1:5" x14ac:dyDescent="0.25">
      <c r="A1186" t="s">
        <v>1875</v>
      </c>
      <c r="B1186">
        <v>938461</v>
      </c>
      <c r="C1186" t="s">
        <v>6</v>
      </c>
      <c r="D1186" t="s">
        <v>1876</v>
      </c>
      <c r="E1186" s="1">
        <v>1.78E-2</v>
      </c>
    </row>
    <row r="1187" spans="1:5" x14ac:dyDescent="0.25">
      <c r="A1187" t="s">
        <v>1877</v>
      </c>
      <c r="B1187" t="s">
        <v>6</v>
      </c>
      <c r="C1187" t="s">
        <v>6</v>
      </c>
      <c r="D1187" t="s">
        <v>6</v>
      </c>
      <c r="E1187" t="s">
        <v>6</v>
      </c>
    </row>
    <row r="1188" spans="1:5" x14ac:dyDescent="0.25">
      <c r="A1188" t="s">
        <v>1878</v>
      </c>
      <c r="B1188" t="s">
        <v>1879</v>
      </c>
      <c r="C1188" t="s">
        <v>6</v>
      </c>
      <c r="D1188" t="s">
        <v>1880</v>
      </c>
      <c r="E1188" s="1">
        <v>0</v>
      </c>
    </row>
    <row r="1189" spans="1:5" x14ac:dyDescent="0.25">
      <c r="A1189" t="s">
        <v>1881</v>
      </c>
      <c r="B1189">
        <v>896133</v>
      </c>
      <c r="C1189" t="s">
        <v>6</v>
      </c>
      <c r="D1189" t="s">
        <v>5244</v>
      </c>
      <c r="E1189" s="1">
        <v>-1.8E-3</v>
      </c>
    </row>
    <row r="1190" spans="1:5" x14ac:dyDescent="0.25">
      <c r="A1190" t="s">
        <v>1882</v>
      </c>
      <c r="B1190">
        <v>907842</v>
      </c>
      <c r="C1190" t="s">
        <v>6</v>
      </c>
      <c r="D1190" t="s">
        <v>4426</v>
      </c>
      <c r="E1190" s="1">
        <v>1.15E-2</v>
      </c>
    </row>
    <row r="1191" spans="1:5" x14ac:dyDescent="0.25">
      <c r="A1191" t="s">
        <v>1883</v>
      </c>
      <c r="B1191" t="s">
        <v>1884</v>
      </c>
      <c r="C1191" t="s">
        <v>6</v>
      </c>
      <c r="D1191" t="s">
        <v>4017</v>
      </c>
      <c r="E1191" s="1">
        <v>1.18E-2</v>
      </c>
    </row>
    <row r="1192" spans="1:5" x14ac:dyDescent="0.25">
      <c r="A1192" t="s">
        <v>1885</v>
      </c>
      <c r="B1192" t="s">
        <v>1886</v>
      </c>
      <c r="C1192" t="s">
        <v>6</v>
      </c>
      <c r="D1192" t="s">
        <v>4427</v>
      </c>
      <c r="E1192" s="1">
        <v>1.8599999999999998E-2</v>
      </c>
    </row>
    <row r="1193" spans="1:5" x14ac:dyDescent="0.25">
      <c r="A1193" t="s">
        <v>1887</v>
      </c>
      <c r="B1193">
        <v>924706</v>
      </c>
      <c r="C1193" t="s">
        <v>6</v>
      </c>
      <c r="D1193" t="s">
        <v>5245</v>
      </c>
      <c r="E1193" s="1">
        <v>-3.3999999999999998E-3</v>
      </c>
    </row>
    <row r="1194" spans="1:5" x14ac:dyDescent="0.25">
      <c r="A1194" t="s">
        <v>1888</v>
      </c>
      <c r="B1194" t="s">
        <v>1889</v>
      </c>
      <c r="C1194" t="s">
        <v>6</v>
      </c>
      <c r="D1194" t="s">
        <v>5246</v>
      </c>
      <c r="E1194" s="1">
        <v>3.5000000000000001E-3</v>
      </c>
    </row>
    <row r="1195" spans="1:5" x14ac:dyDescent="0.25">
      <c r="A1195" t="s">
        <v>1890</v>
      </c>
      <c r="B1195" t="s">
        <v>1891</v>
      </c>
      <c r="C1195" t="s">
        <v>6</v>
      </c>
      <c r="D1195" t="s">
        <v>5247</v>
      </c>
      <c r="E1195" s="1">
        <v>1.5299999999999999E-2</v>
      </c>
    </row>
    <row r="1196" spans="1:5" x14ac:dyDescent="0.25">
      <c r="A1196" t="s">
        <v>1892</v>
      </c>
      <c r="B1196">
        <v>808011</v>
      </c>
      <c r="C1196" t="s">
        <v>6</v>
      </c>
      <c r="D1196" t="s">
        <v>1893</v>
      </c>
      <c r="E1196" s="1">
        <v>2.3999999999999998E-3</v>
      </c>
    </row>
    <row r="1197" spans="1:5" x14ac:dyDescent="0.25">
      <c r="A1197" t="s">
        <v>1894</v>
      </c>
      <c r="B1197" t="s">
        <v>1895</v>
      </c>
      <c r="C1197" t="s">
        <v>6</v>
      </c>
      <c r="D1197" t="s">
        <v>3826</v>
      </c>
      <c r="E1197" s="1">
        <v>4.8999999999999998E-3</v>
      </c>
    </row>
    <row r="1198" spans="1:5" x14ac:dyDescent="0.25">
      <c r="A1198" t="s">
        <v>1896</v>
      </c>
      <c r="B1198">
        <v>907146</v>
      </c>
      <c r="C1198" t="s">
        <v>6</v>
      </c>
      <c r="D1198" t="s">
        <v>4428</v>
      </c>
      <c r="E1198" s="1">
        <v>1.6999999999999999E-3</v>
      </c>
    </row>
    <row r="1199" spans="1:5" x14ac:dyDescent="0.25">
      <c r="A1199" t="s">
        <v>1897</v>
      </c>
      <c r="B1199" t="s">
        <v>6</v>
      </c>
      <c r="C1199" t="s">
        <v>6</v>
      </c>
      <c r="D1199" t="s">
        <v>5248</v>
      </c>
      <c r="E1199" s="1">
        <v>7.6E-3</v>
      </c>
    </row>
    <row r="1200" spans="1:5" x14ac:dyDescent="0.25">
      <c r="A1200" t="s">
        <v>1898</v>
      </c>
      <c r="B1200" t="s">
        <v>1899</v>
      </c>
      <c r="C1200" t="s">
        <v>6</v>
      </c>
      <c r="D1200" t="s">
        <v>1900</v>
      </c>
      <c r="E1200" s="1">
        <v>0</v>
      </c>
    </row>
    <row r="1201" spans="1:5" x14ac:dyDescent="0.25">
      <c r="A1201" t="s">
        <v>1901</v>
      </c>
      <c r="B1201">
        <v>907651</v>
      </c>
      <c r="C1201" t="s">
        <v>6</v>
      </c>
      <c r="D1201" t="s">
        <v>4429</v>
      </c>
      <c r="E1201" s="1">
        <v>6.4999999999999997E-3</v>
      </c>
    </row>
    <row r="1202" spans="1:5" x14ac:dyDescent="0.25">
      <c r="A1202" t="s">
        <v>1902</v>
      </c>
      <c r="B1202" t="s">
        <v>6</v>
      </c>
      <c r="C1202" t="s">
        <v>6</v>
      </c>
      <c r="D1202" t="s">
        <v>5249</v>
      </c>
      <c r="E1202" s="1">
        <v>8.8999999999999999E-3</v>
      </c>
    </row>
    <row r="1203" spans="1:5" x14ac:dyDescent="0.25">
      <c r="A1203" t="s">
        <v>1903</v>
      </c>
      <c r="B1203" t="s">
        <v>1904</v>
      </c>
      <c r="C1203" t="s">
        <v>6</v>
      </c>
      <c r="D1203" t="s">
        <v>4430</v>
      </c>
      <c r="E1203" s="1">
        <v>-6.1000000000000004E-3</v>
      </c>
    </row>
    <row r="1204" spans="1:5" x14ac:dyDescent="0.25">
      <c r="A1204" t="s">
        <v>1905</v>
      </c>
      <c r="B1204">
        <v>941003</v>
      </c>
      <c r="C1204" t="s">
        <v>6</v>
      </c>
      <c r="D1204" t="s">
        <v>4049</v>
      </c>
      <c r="E1204" s="1">
        <v>-3.2800000000000003E-2</v>
      </c>
    </row>
    <row r="1205" spans="1:5" x14ac:dyDescent="0.25">
      <c r="A1205" t="s">
        <v>1906</v>
      </c>
      <c r="B1205" t="s">
        <v>1907</v>
      </c>
      <c r="C1205" t="s">
        <v>6</v>
      </c>
      <c r="D1205" t="s">
        <v>5250</v>
      </c>
      <c r="E1205" s="1">
        <v>2.35E-2</v>
      </c>
    </row>
    <row r="1206" spans="1:5" x14ac:dyDescent="0.25">
      <c r="A1206" t="s">
        <v>1908</v>
      </c>
      <c r="B1206" t="s">
        <v>1909</v>
      </c>
      <c r="C1206" t="s">
        <v>6</v>
      </c>
      <c r="D1206" t="s">
        <v>6</v>
      </c>
      <c r="E1206" t="s">
        <v>6</v>
      </c>
    </row>
    <row r="1207" spans="1:5" x14ac:dyDescent="0.25">
      <c r="A1207" t="s">
        <v>1910</v>
      </c>
      <c r="B1207" t="s">
        <v>1911</v>
      </c>
      <c r="C1207" t="s">
        <v>6</v>
      </c>
      <c r="D1207" t="s">
        <v>5251</v>
      </c>
      <c r="E1207" s="1">
        <v>2.5000000000000001E-3</v>
      </c>
    </row>
    <row r="1208" spans="1:5" x14ac:dyDescent="0.25">
      <c r="A1208" t="s">
        <v>1912</v>
      </c>
      <c r="B1208" t="s">
        <v>1913</v>
      </c>
      <c r="C1208" t="s">
        <v>6</v>
      </c>
      <c r="D1208" t="s">
        <v>5252</v>
      </c>
      <c r="E1208" s="1">
        <v>2.35E-2</v>
      </c>
    </row>
    <row r="1209" spans="1:5" x14ac:dyDescent="0.25">
      <c r="A1209" t="s">
        <v>1914</v>
      </c>
      <c r="B1209">
        <v>909619</v>
      </c>
      <c r="C1209" t="s">
        <v>6</v>
      </c>
      <c r="D1209" s="2">
        <v>42.33</v>
      </c>
      <c r="E1209" s="1">
        <v>1.5599999999999999E-2</v>
      </c>
    </row>
    <row r="1210" spans="1:5" x14ac:dyDescent="0.25">
      <c r="A1210" t="s">
        <v>1915</v>
      </c>
      <c r="B1210" t="s">
        <v>6</v>
      </c>
      <c r="C1210" t="s">
        <v>6</v>
      </c>
      <c r="D1210" t="s">
        <v>4993</v>
      </c>
      <c r="E1210" s="1">
        <v>8.8000000000000005E-3</v>
      </c>
    </row>
    <row r="1211" spans="1:5" x14ac:dyDescent="0.25">
      <c r="A1211" t="s">
        <v>1916</v>
      </c>
      <c r="B1211" t="s">
        <v>1917</v>
      </c>
      <c r="C1211" t="s">
        <v>6</v>
      </c>
      <c r="D1211" t="s">
        <v>5253</v>
      </c>
      <c r="E1211" s="1">
        <v>1.09E-2</v>
      </c>
    </row>
    <row r="1212" spans="1:5" x14ac:dyDescent="0.25">
      <c r="A1212" t="s">
        <v>1918</v>
      </c>
      <c r="B1212" t="s">
        <v>1919</v>
      </c>
      <c r="C1212" t="s">
        <v>6</v>
      </c>
      <c r="D1212" t="s">
        <v>5254</v>
      </c>
      <c r="E1212" s="1">
        <v>1.11E-2</v>
      </c>
    </row>
    <row r="1213" spans="1:5" x14ac:dyDescent="0.25">
      <c r="A1213" t="s">
        <v>1920</v>
      </c>
      <c r="B1213" t="s">
        <v>1921</v>
      </c>
      <c r="C1213" t="s">
        <v>6</v>
      </c>
      <c r="D1213" t="s">
        <v>5255</v>
      </c>
      <c r="E1213" s="1">
        <v>6.4999999999999997E-3</v>
      </c>
    </row>
    <row r="1214" spans="1:5" x14ac:dyDescent="0.25">
      <c r="A1214" t="s">
        <v>1922</v>
      </c>
      <c r="B1214" t="s">
        <v>6</v>
      </c>
      <c r="C1214" t="s">
        <v>6</v>
      </c>
      <c r="D1214" t="s">
        <v>4431</v>
      </c>
      <c r="E1214" s="1">
        <v>-5.4000000000000003E-3</v>
      </c>
    </row>
    <row r="1215" spans="1:5" x14ac:dyDescent="0.25">
      <c r="A1215" t="s">
        <v>1923</v>
      </c>
      <c r="B1215">
        <v>897013</v>
      </c>
      <c r="C1215" t="s">
        <v>6</v>
      </c>
      <c r="D1215" t="s">
        <v>5256</v>
      </c>
      <c r="E1215" s="1">
        <v>6.4000000000000003E-3</v>
      </c>
    </row>
    <row r="1216" spans="1:5" x14ac:dyDescent="0.25">
      <c r="A1216" t="s">
        <v>1924</v>
      </c>
      <c r="B1216">
        <v>868744</v>
      </c>
      <c r="C1216" t="s">
        <v>6</v>
      </c>
      <c r="D1216" t="s">
        <v>5257</v>
      </c>
      <c r="E1216" s="1">
        <v>8.6999999999999994E-3</v>
      </c>
    </row>
    <row r="1217" spans="1:5" x14ac:dyDescent="0.25">
      <c r="A1217" t="s">
        <v>1925</v>
      </c>
      <c r="B1217" t="s">
        <v>1926</v>
      </c>
      <c r="C1217" t="s">
        <v>6</v>
      </c>
      <c r="D1217" t="s">
        <v>4432</v>
      </c>
      <c r="E1217" s="1">
        <v>0</v>
      </c>
    </row>
    <row r="1218" spans="1:5" x14ac:dyDescent="0.25">
      <c r="A1218" t="s">
        <v>1927</v>
      </c>
      <c r="B1218">
        <v>855681</v>
      </c>
      <c r="C1218">
        <v>2</v>
      </c>
      <c r="D1218" t="s">
        <v>5258</v>
      </c>
      <c r="E1218" s="1">
        <v>-9.1999999999999998E-3</v>
      </c>
    </row>
    <row r="1219" spans="1:5" x14ac:dyDescent="0.25">
      <c r="A1219" t="s">
        <v>1928</v>
      </c>
      <c r="B1219" t="s">
        <v>1929</v>
      </c>
      <c r="C1219" t="s">
        <v>6</v>
      </c>
      <c r="D1219" t="s">
        <v>5259</v>
      </c>
      <c r="E1219" s="1">
        <v>-3.6499999999999998E-2</v>
      </c>
    </row>
    <row r="1220" spans="1:5" x14ac:dyDescent="0.25">
      <c r="A1220" t="s">
        <v>1930</v>
      </c>
      <c r="B1220">
        <v>883617</v>
      </c>
      <c r="C1220" t="s">
        <v>6</v>
      </c>
      <c r="D1220" t="s">
        <v>4086</v>
      </c>
      <c r="E1220" s="1">
        <v>0</v>
      </c>
    </row>
    <row r="1221" spans="1:5" x14ac:dyDescent="0.25">
      <c r="A1221" t="s">
        <v>1931</v>
      </c>
      <c r="B1221" t="s">
        <v>1932</v>
      </c>
      <c r="C1221" t="s">
        <v>6</v>
      </c>
      <c r="D1221" t="s">
        <v>5260</v>
      </c>
      <c r="E1221" s="1">
        <v>1.8499999999999999E-2</v>
      </c>
    </row>
    <row r="1222" spans="1:5" x14ac:dyDescent="0.25">
      <c r="A1222" t="s">
        <v>1933</v>
      </c>
      <c r="B1222" t="s">
        <v>1934</v>
      </c>
      <c r="C1222" t="s">
        <v>6</v>
      </c>
      <c r="D1222" t="s">
        <v>5261</v>
      </c>
      <c r="E1222" s="1">
        <v>2.4299999999999999E-2</v>
      </c>
    </row>
    <row r="1223" spans="1:5" x14ac:dyDescent="0.25">
      <c r="A1223" t="s">
        <v>1935</v>
      </c>
      <c r="B1223" t="s">
        <v>1936</v>
      </c>
      <c r="C1223" t="s">
        <v>6</v>
      </c>
      <c r="D1223" t="s">
        <v>5262</v>
      </c>
      <c r="E1223" s="1">
        <v>-3.5000000000000001E-3</v>
      </c>
    </row>
    <row r="1224" spans="1:5" x14ac:dyDescent="0.25">
      <c r="A1224" t="s">
        <v>1937</v>
      </c>
      <c r="B1224" t="s">
        <v>1938</v>
      </c>
      <c r="C1224" t="s">
        <v>6</v>
      </c>
      <c r="D1224" t="s">
        <v>5263</v>
      </c>
      <c r="E1224" s="1">
        <v>6.4999999999999997E-3</v>
      </c>
    </row>
    <row r="1225" spans="1:5" x14ac:dyDescent="0.25">
      <c r="A1225" t="s">
        <v>1939</v>
      </c>
      <c r="B1225">
        <v>874704</v>
      </c>
      <c r="C1225" t="s">
        <v>6</v>
      </c>
      <c r="D1225" t="s">
        <v>4165</v>
      </c>
      <c r="E1225" s="1">
        <v>3.1300000000000001E-2</v>
      </c>
    </row>
    <row r="1226" spans="1:5" x14ac:dyDescent="0.25">
      <c r="A1226" t="s">
        <v>1940</v>
      </c>
      <c r="B1226" t="s">
        <v>1941</v>
      </c>
      <c r="C1226" t="s">
        <v>6</v>
      </c>
      <c r="D1226" t="s">
        <v>2569</v>
      </c>
      <c r="E1226" s="1">
        <v>-3.4099999999999998E-2</v>
      </c>
    </row>
    <row r="1227" spans="1:5" x14ac:dyDescent="0.25">
      <c r="A1227" t="s">
        <v>1942</v>
      </c>
      <c r="B1227">
        <v>923114</v>
      </c>
      <c r="C1227" t="s">
        <v>6</v>
      </c>
      <c r="D1227" t="s">
        <v>4020</v>
      </c>
      <c r="E1227" s="1">
        <v>1.2699999999999999E-2</v>
      </c>
    </row>
    <row r="1228" spans="1:5" x14ac:dyDescent="0.25">
      <c r="A1228" t="s">
        <v>1943</v>
      </c>
      <c r="B1228">
        <v>903651</v>
      </c>
      <c r="C1228" t="s">
        <v>6</v>
      </c>
      <c r="D1228" t="s">
        <v>4433</v>
      </c>
      <c r="E1228" s="1">
        <v>-5.5999999999999999E-3</v>
      </c>
    </row>
    <row r="1229" spans="1:5" x14ac:dyDescent="0.25">
      <c r="A1229" t="s">
        <v>1944</v>
      </c>
      <c r="B1229">
        <v>925161</v>
      </c>
      <c r="C1229" t="s">
        <v>6</v>
      </c>
      <c r="D1229" t="s">
        <v>4170</v>
      </c>
      <c r="E1229" s="1">
        <v>2.5499999999999998E-2</v>
      </c>
    </row>
    <row r="1230" spans="1:5" x14ac:dyDescent="0.25">
      <c r="A1230" t="s">
        <v>1945</v>
      </c>
      <c r="B1230">
        <v>924926</v>
      </c>
      <c r="C1230" t="s">
        <v>6</v>
      </c>
      <c r="D1230" t="s">
        <v>5264</v>
      </c>
      <c r="E1230" s="1">
        <v>2.41E-2</v>
      </c>
    </row>
    <row r="1231" spans="1:5" x14ac:dyDescent="0.25">
      <c r="A1231" t="s">
        <v>1946</v>
      </c>
      <c r="B1231" t="s">
        <v>1947</v>
      </c>
      <c r="C1231" t="s">
        <v>6</v>
      </c>
      <c r="D1231" t="s">
        <v>1948</v>
      </c>
      <c r="E1231" s="1">
        <v>0</v>
      </c>
    </row>
    <row r="1232" spans="1:5" x14ac:dyDescent="0.25">
      <c r="A1232" t="s">
        <v>1949</v>
      </c>
      <c r="B1232" t="s">
        <v>6</v>
      </c>
      <c r="C1232" t="s">
        <v>6</v>
      </c>
      <c r="D1232" t="s">
        <v>5265</v>
      </c>
      <c r="E1232" s="1">
        <v>3.1099999999999999E-2</v>
      </c>
    </row>
    <row r="1233" spans="1:5" x14ac:dyDescent="0.25">
      <c r="A1233" t="s">
        <v>1950</v>
      </c>
      <c r="B1233" t="s">
        <v>1951</v>
      </c>
      <c r="C1233" t="s">
        <v>6</v>
      </c>
      <c r="D1233" t="s">
        <v>4434</v>
      </c>
      <c r="E1233" s="1">
        <v>6.0000000000000001E-3</v>
      </c>
    </row>
    <row r="1234" spans="1:5" x14ac:dyDescent="0.25">
      <c r="A1234" t="s">
        <v>1952</v>
      </c>
      <c r="B1234" t="s">
        <v>1953</v>
      </c>
      <c r="C1234" t="s">
        <v>6</v>
      </c>
      <c r="D1234" t="s">
        <v>1954</v>
      </c>
      <c r="E1234" s="1">
        <v>0</v>
      </c>
    </row>
    <row r="1235" spans="1:5" x14ac:dyDescent="0.25">
      <c r="A1235" t="s">
        <v>1955</v>
      </c>
      <c r="B1235" t="s">
        <v>1956</v>
      </c>
      <c r="C1235" t="s">
        <v>6</v>
      </c>
      <c r="D1235" t="s">
        <v>4022</v>
      </c>
      <c r="E1235" s="1">
        <v>1.4200000000000001E-2</v>
      </c>
    </row>
    <row r="1236" spans="1:5" x14ac:dyDescent="0.25">
      <c r="A1236" t="s">
        <v>1957</v>
      </c>
      <c r="B1236" t="s">
        <v>1958</v>
      </c>
      <c r="C1236" t="s">
        <v>6</v>
      </c>
      <c r="D1236" t="s">
        <v>5266</v>
      </c>
      <c r="E1236" s="1">
        <v>7.4000000000000003E-3</v>
      </c>
    </row>
    <row r="1237" spans="1:5" x14ac:dyDescent="0.25">
      <c r="A1237" t="s">
        <v>1959</v>
      </c>
      <c r="B1237" t="s">
        <v>1960</v>
      </c>
      <c r="C1237" t="s">
        <v>6</v>
      </c>
      <c r="D1237" t="s">
        <v>4435</v>
      </c>
      <c r="E1237" s="1">
        <v>4.6199999999999998E-2</v>
      </c>
    </row>
    <row r="1238" spans="1:5" x14ac:dyDescent="0.25">
      <c r="A1238" t="s">
        <v>1961</v>
      </c>
      <c r="B1238">
        <v>886053</v>
      </c>
      <c r="C1238" t="s">
        <v>6</v>
      </c>
      <c r="D1238" t="s">
        <v>5267</v>
      </c>
      <c r="E1238" s="1">
        <v>-1.1999999999999999E-3</v>
      </c>
    </row>
    <row r="1239" spans="1:5" x14ac:dyDescent="0.25">
      <c r="A1239" t="s">
        <v>1962</v>
      </c>
      <c r="B1239">
        <v>888024</v>
      </c>
      <c r="C1239" t="s">
        <v>6</v>
      </c>
      <c r="D1239" t="s">
        <v>5268</v>
      </c>
      <c r="E1239" s="1">
        <v>2.3999999999999998E-3</v>
      </c>
    </row>
    <row r="1240" spans="1:5" x14ac:dyDescent="0.25">
      <c r="A1240" t="s">
        <v>1963</v>
      </c>
      <c r="B1240" t="s">
        <v>1964</v>
      </c>
      <c r="C1240" t="s">
        <v>6</v>
      </c>
      <c r="D1240" t="s">
        <v>1003</v>
      </c>
      <c r="E1240" s="1">
        <v>0</v>
      </c>
    </row>
    <row r="1241" spans="1:5" x14ac:dyDescent="0.25">
      <c r="A1241" t="s">
        <v>1965</v>
      </c>
      <c r="B1241" t="s">
        <v>6</v>
      </c>
      <c r="C1241" t="s">
        <v>6</v>
      </c>
      <c r="D1241" t="s">
        <v>4436</v>
      </c>
      <c r="E1241" s="1">
        <v>-7.1999999999999998E-3</v>
      </c>
    </row>
    <row r="1242" spans="1:5" x14ac:dyDescent="0.25">
      <c r="A1242" t="s">
        <v>1967</v>
      </c>
      <c r="B1242">
        <v>923112</v>
      </c>
      <c r="C1242" t="s">
        <v>6</v>
      </c>
      <c r="D1242" t="s">
        <v>4437</v>
      </c>
      <c r="E1242" s="1">
        <v>2.3E-3</v>
      </c>
    </row>
    <row r="1243" spans="1:5" x14ac:dyDescent="0.25">
      <c r="A1243" t="s">
        <v>1968</v>
      </c>
      <c r="B1243" t="s">
        <v>1969</v>
      </c>
      <c r="C1243" t="s">
        <v>6</v>
      </c>
      <c r="D1243" t="s">
        <v>1970</v>
      </c>
      <c r="E1243" s="1">
        <v>-1.09E-2</v>
      </c>
    </row>
    <row r="1244" spans="1:5" x14ac:dyDescent="0.25">
      <c r="A1244" t="s">
        <v>1971</v>
      </c>
      <c r="B1244">
        <v>936578</v>
      </c>
      <c r="C1244" t="s">
        <v>6</v>
      </c>
      <c r="D1244" t="s">
        <v>5269</v>
      </c>
      <c r="E1244" s="1">
        <v>-1.6299999999999999E-2</v>
      </c>
    </row>
    <row r="1245" spans="1:5" x14ac:dyDescent="0.25">
      <c r="A1245" t="s">
        <v>1972</v>
      </c>
      <c r="B1245" t="s">
        <v>1973</v>
      </c>
      <c r="C1245" t="s">
        <v>6</v>
      </c>
      <c r="D1245" t="s">
        <v>1974</v>
      </c>
      <c r="E1245" s="1">
        <v>0</v>
      </c>
    </row>
    <row r="1246" spans="1:5" x14ac:dyDescent="0.25">
      <c r="A1246" t="s">
        <v>1975</v>
      </c>
      <c r="B1246">
        <v>602224</v>
      </c>
      <c r="C1246" t="s">
        <v>6</v>
      </c>
      <c r="D1246" t="s">
        <v>5270</v>
      </c>
      <c r="E1246" s="1">
        <v>-3.8999999999999998E-3</v>
      </c>
    </row>
    <row r="1247" spans="1:5" x14ac:dyDescent="0.25">
      <c r="A1247" t="s">
        <v>1976</v>
      </c>
      <c r="B1247" t="s">
        <v>1977</v>
      </c>
      <c r="C1247" t="s">
        <v>6</v>
      </c>
      <c r="D1247" t="s">
        <v>4438</v>
      </c>
      <c r="E1247" s="1">
        <v>-1.55E-2</v>
      </c>
    </row>
    <row r="1248" spans="1:5" x14ac:dyDescent="0.25">
      <c r="A1248" t="s">
        <v>1978</v>
      </c>
      <c r="B1248">
        <v>912341</v>
      </c>
      <c r="C1248" t="s">
        <v>6</v>
      </c>
      <c r="D1248" t="s">
        <v>4439</v>
      </c>
      <c r="E1248" s="1">
        <v>-9.2999999999999992E-3</v>
      </c>
    </row>
    <row r="1249" spans="1:5" x14ac:dyDescent="0.25">
      <c r="A1249" t="s">
        <v>1979</v>
      </c>
      <c r="B1249" t="s">
        <v>6</v>
      </c>
      <c r="C1249" t="s">
        <v>6</v>
      </c>
      <c r="D1249" t="s">
        <v>4440</v>
      </c>
      <c r="E1249" s="1">
        <v>3.8E-3</v>
      </c>
    </row>
    <row r="1250" spans="1:5" x14ac:dyDescent="0.25">
      <c r="A1250" t="s">
        <v>1980</v>
      </c>
      <c r="B1250" t="s">
        <v>1981</v>
      </c>
      <c r="C1250" t="s">
        <v>6</v>
      </c>
      <c r="D1250" t="s">
        <v>5271</v>
      </c>
      <c r="E1250" s="1">
        <v>1.5100000000000001E-2</v>
      </c>
    </row>
    <row r="1251" spans="1:5" x14ac:dyDescent="0.25">
      <c r="A1251" t="s">
        <v>1982</v>
      </c>
      <c r="B1251" t="s">
        <v>1983</v>
      </c>
      <c r="C1251" t="s">
        <v>6</v>
      </c>
      <c r="D1251" t="s">
        <v>5272</v>
      </c>
      <c r="E1251" s="1">
        <v>1.6000000000000001E-3</v>
      </c>
    </row>
    <row r="1252" spans="1:5" x14ac:dyDescent="0.25">
      <c r="A1252" t="s">
        <v>1984</v>
      </c>
      <c r="B1252" t="s">
        <v>1985</v>
      </c>
      <c r="C1252" t="s">
        <v>6</v>
      </c>
      <c r="D1252" t="s">
        <v>5273</v>
      </c>
      <c r="E1252" s="1">
        <v>-1.4200000000000001E-2</v>
      </c>
    </row>
    <row r="1253" spans="1:5" x14ac:dyDescent="0.25">
      <c r="A1253" t="s">
        <v>1986</v>
      </c>
      <c r="B1253" t="s">
        <v>1987</v>
      </c>
      <c r="C1253" t="s">
        <v>6</v>
      </c>
      <c r="D1253" t="s">
        <v>5274</v>
      </c>
      <c r="E1253" s="1">
        <v>1.41E-2</v>
      </c>
    </row>
    <row r="1254" spans="1:5" x14ac:dyDescent="0.25">
      <c r="A1254" t="s">
        <v>1988</v>
      </c>
      <c r="B1254" t="s">
        <v>1989</v>
      </c>
      <c r="C1254" t="s">
        <v>6</v>
      </c>
      <c r="D1254" t="s">
        <v>4441</v>
      </c>
      <c r="E1254" s="1">
        <v>2.3E-3</v>
      </c>
    </row>
    <row r="1255" spans="1:5" x14ac:dyDescent="0.25">
      <c r="A1255" t="s">
        <v>1990</v>
      </c>
      <c r="B1255" t="s">
        <v>1991</v>
      </c>
      <c r="C1255" t="s">
        <v>6</v>
      </c>
      <c r="D1255" t="s">
        <v>4442</v>
      </c>
      <c r="E1255" s="1">
        <v>-7.4000000000000003E-3</v>
      </c>
    </row>
    <row r="1256" spans="1:5" x14ac:dyDescent="0.25">
      <c r="A1256" t="s">
        <v>1992</v>
      </c>
      <c r="B1256" t="s">
        <v>1993</v>
      </c>
      <c r="C1256" t="s">
        <v>6</v>
      </c>
      <c r="D1256" t="s">
        <v>1817</v>
      </c>
      <c r="E1256" s="1">
        <v>6.4999999999999997E-3</v>
      </c>
    </row>
    <row r="1257" spans="1:5" x14ac:dyDescent="0.25">
      <c r="A1257" t="s">
        <v>1994</v>
      </c>
      <c r="B1257" t="s">
        <v>1995</v>
      </c>
      <c r="C1257" t="s">
        <v>6</v>
      </c>
      <c r="D1257" t="s">
        <v>4443</v>
      </c>
      <c r="E1257" s="1">
        <v>3.8E-3</v>
      </c>
    </row>
    <row r="1258" spans="1:5" x14ac:dyDescent="0.25">
      <c r="A1258" t="s">
        <v>1996</v>
      </c>
      <c r="B1258" t="s">
        <v>1997</v>
      </c>
      <c r="C1258" t="s">
        <v>6</v>
      </c>
      <c r="D1258" t="s">
        <v>4444</v>
      </c>
      <c r="E1258" s="1">
        <v>-1E-3</v>
      </c>
    </row>
    <row r="1259" spans="1:5" x14ac:dyDescent="0.25">
      <c r="A1259" t="s">
        <v>1999</v>
      </c>
      <c r="B1259" t="s">
        <v>2000</v>
      </c>
      <c r="C1259" t="s">
        <v>6</v>
      </c>
      <c r="D1259" t="s">
        <v>4445</v>
      </c>
      <c r="E1259" s="1">
        <v>0</v>
      </c>
    </row>
    <row r="1260" spans="1:5" x14ac:dyDescent="0.25">
      <c r="A1260" t="s">
        <v>2001</v>
      </c>
      <c r="B1260" t="s">
        <v>2002</v>
      </c>
      <c r="C1260" t="s">
        <v>6</v>
      </c>
      <c r="D1260" t="s">
        <v>4446</v>
      </c>
      <c r="E1260" s="1">
        <v>-2.0999999999999999E-3</v>
      </c>
    </row>
    <row r="1261" spans="1:5" x14ac:dyDescent="0.25">
      <c r="A1261" t="s">
        <v>2001</v>
      </c>
      <c r="B1261" t="s">
        <v>2003</v>
      </c>
      <c r="C1261" t="s">
        <v>6</v>
      </c>
      <c r="D1261" t="s">
        <v>4447</v>
      </c>
      <c r="E1261" s="1">
        <v>-1.4E-3</v>
      </c>
    </row>
    <row r="1262" spans="1:5" x14ac:dyDescent="0.25">
      <c r="A1262" t="s">
        <v>2004</v>
      </c>
      <c r="B1262" t="s">
        <v>2005</v>
      </c>
      <c r="C1262" t="s">
        <v>6</v>
      </c>
      <c r="D1262" t="s">
        <v>4448</v>
      </c>
      <c r="E1262" s="1">
        <v>-5.3E-3</v>
      </c>
    </row>
    <row r="1263" spans="1:5" x14ac:dyDescent="0.25">
      <c r="A1263" t="s">
        <v>2006</v>
      </c>
      <c r="B1263" t="s">
        <v>2007</v>
      </c>
      <c r="C1263" t="s">
        <v>6</v>
      </c>
      <c r="D1263" t="s">
        <v>4449</v>
      </c>
      <c r="E1263" s="1">
        <v>4.7999999999999996E-3</v>
      </c>
    </row>
    <row r="1264" spans="1:5" x14ac:dyDescent="0.25">
      <c r="A1264" t="s">
        <v>2008</v>
      </c>
      <c r="B1264" t="s">
        <v>2009</v>
      </c>
      <c r="C1264" t="s">
        <v>6</v>
      </c>
      <c r="D1264" t="s">
        <v>4450</v>
      </c>
      <c r="E1264" s="1">
        <v>5.4000000000000003E-3</v>
      </c>
    </row>
    <row r="1265" spans="1:5" x14ac:dyDescent="0.25">
      <c r="A1265" t="s">
        <v>2010</v>
      </c>
      <c r="B1265" t="s">
        <v>2011</v>
      </c>
      <c r="C1265" t="s">
        <v>6</v>
      </c>
      <c r="D1265" t="s">
        <v>4451</v>
      </c>
      <c r="E1265" s="1">
        <v>-4.4999999999999997E-3</v>
      </c>
    </row>
    <row r="1266" spans="1:5" x14ac:dyDescent="0.25">
      <c r="A1266" t="s">
        <v>2012</v>
      </c>
      <c r="B1266" t="s">
        <v>2013</v>
      </c>
      <c r="C1266" t="s">
        <v>6</v>
      </c>
      <c r="D1266" t="s">
        <v>4452</v>
      </c>
      <c r="E1266" s="1">
        <v>-1.5299999999999999E-2</v>
      </c>
    </row>
    <row r="1267" spans="1:5" x14ac:dyDescent="0.25">
      <c r="A1267" t="s">
        <v>2014</v>
      </c>
      <c r="B1267">
        <v>657791</v>
      </c>
      <c r="C1267" t="s">
        <v>6</v>
      </c>
      <c r="D1267" t="s">
        <v>5275</v>
      </c>
      <c r="E1267" s="1">
        <v>4.5999999999999999E-3</v>
      </c>
    </row>
    <row r="1268" spans="1:5" x14ac:dyDescent="0.25">
      <c r="A1268" t="s">
        <v>2015</v>
      </c>
      <c r="B1268">
        <v>724776</v>
      </c>
      <c r="C1268" t="s">
        <v>6</v>
      </c>
      <c r="D1268" t="s">
        <v>5276</v>
      </c>
      <c r="E1268" s="1">
        <v>1.6000000000000001E-3</v>
      </c>
    </row>
    <row r="1269" spans="1:5" x14ac:dyDescent="0.25">
      <c r="A1269" t="s">
        <v>2016</v>
      </c>
      <c r="B1269" t="s">
        <v>2017</v>
      </c>
      <c r="C1269" t="s">
        <v>6</v>
      </c>
      <c r="D1269" t="s">
        <v>4453</v>
      </c>
      <c r="E1269" s="1">
        <v>2.3E-3</v>
      </c>
    </row>
    <row r="1270" spans="1:5" x14ac:dyDescent="0.25">
      <c r="A1270" t="s">
        <v>2018</v>
      </c>
      <c r="B1270" t="s">
        <v>2019</v>
      </c>
      <c r="C1270" t="s">
        <v>6</v>
      </c>
      <c r="D1270" t="s">
        <v>4454</v>
      </c>
      <c r="E1270" s="1">
        <v>-8.3000000000000001E-3</v>
      </c>
    </row>
    <row r="1271" spans="1:5" x14ac:dyDescent="0.25">
      <c r="A1271" t="s">
        <v>2020</v>
      </c>
      <c r="B1271" t="s">
        <v>2021</v>
      </c>
      <c r="C1271" t="s">
        <v>6</v>
      </c>
      <c r="D1271" t="s">
        <v>4455</v>
      </c>
      <c r="E1271" s="1">
        <v>-6.3E-3</v>
      </c>
    </row>
    <row r="1272" spans="1:5" x14ac:dyDescent="0.25">
      <c r="A1272" t="s">
        <v>2022</v>
      </c>
      <c r="B1272" t="s">
        <v>2023</v>
      </c>
      <c r="C1272" t="s">
        <v>6</v>
      </c>
      <c r="D1272" t="s">
        <v>987</v>
      </c>
      <c r="E1272" s="1">
        <v>-1</v>
      </c>
    </row>
    <row r="1273" spans="1:5" x14ac:dyDescent="0.25">
      <c r="A1273" t="s">
        <v>2024</v>
      </c>
      <c r="B1273" t="s">
        <v>2025</v>
      </c>
      <c r="C1273" t="s">
        <v>6</v>
      </c>
      <c r="D1273" t="s">
        <v>4456</v>
      </c>
      <c r="E1273" s="1">
        <v>4.4000000000000003E-3</v>
      </c>
    </row>
    <row r="1274" spans="1:5" x14ac:dyDescent="0.25">
      <c r="A1274" t="s">
        <v>2026</v>
      </c>
      <c r="B1274">
        <v>885641</v>
      </c>
      <c r="C1274" t="s">
        <v>6</v>
      </c>
      <c r="D1274" t="s">
        <v>2027</v>
      </c>
      <c r="E1274" s="1">
        <v>0</v>
      </c>
    </row>
    <row r="1275" spans="1:5" x14ac:dyDescent="0.25">
      <c r="A1275" t="s">
        <v>2028</v>
      </c>
      <c r="B1275">
        <v>870028</v>
      </c>
      <c r="C1275" t="s">
        <v>6</v>
      </c>
      <c r="D1275" t="s">
        <v>5277</v>
      </c>
      <c r="E1275" s="1">
        <v>-1.6199999999999999E-2</v>
      </c>
    </row>
    <row r="1276" spans="1:5" x14ac:dyDescent="0.25">
      <c r="A1276" t="s">
        <v>2029</v>
      </c>
      <c r="B1276">
        <v>888379</v>
      </c>
      <c r="C1276" t="s">
        <v>6</v>
      </c>
      <c r="D1276" t="s">
        <v>5278</v>
      </c>
      <c r="E1276" s="1">
        <v>-3.3E-3</v>
      </c>
    </row>
    <row r="1277" spans="1:5" x14ac:dyDescent="0.25">
      <c r="A1277" t="s">
        <v>2030</v>
      </c>
      <c r="B1277">
        <v>925333</v>
      </c>
      <c r="C1277" t="s">
        <v>6</v>
      </c>
      <c r="D1277" t="s">
        <v>5279</v>
      </c>
      <c r="E1277" s="1">
        <v>-5.9999999999999995E-4</v>
      </c>
    </row>
    <row r="1278" spans="1:5" x14ac:dyDescent="0.25">
      <c r="A1278" t="s">
        <v>2031</v>
      </c>
      <c r="B1278" t="s">
        <v>6</v>
      </c>
      <c r="C1278" t="s">
        <v>6</v>
      </c>
      <c r="D1278" t="s">
        <v>5280</v>
      </c>
      <c r="E1278" s="1">
        <v>1.9900000000000001E-2</v>
      </c>
    </row>
    <row r="1279" spans="1:5" x14ac:dyDescent="0.25">
      <c r="A1279" t="s">
        <v>2032</v>
      </c>
      <c r="B1279">
        <v>916595</v>
      </c>
      <c r="C1279" t="s">
        <v>6</v>
      </c>
      <c r="D1279" t="s">
        <v>2033</v>
      </c>
      <c r="E1279" s="1">
        <v>1.23E-2</v>
      </c>
    </row>
    <row r="1280" spans="1:5" x14ac:dyDescent="0.25">
      <c r="A1280" t="s">
        <v>2034</v>
      </c>
      <c r="B1280">
        <v>876041</v>
      </c>
      <c r="C1280" t="s">
        <v>6</v>
      </c>
      <c r="D1280" t="s">
        <v>5281</v>
      </c>
      <c r="E1280" s="1">
        <v>1.0800000000000001E-2</v>
      </c>
    </row>
    <row r="1281" spans="1:5" x14ac:dyDescent="0.25">
      <c r="A1281" t="s">
        <v>2035</v>
      </c>
      <c r="B1281">
        <v>856252</v>
      </c>
      <c r="C1281" t="s">
        <v>6</v>
      </c>
      <c r="D1281" t="s">
        <v>4039</v>
      </c>
      <c r="E1281" s="1">
        <v>-4.5199999999999997E-2</v>
      </c>
    </row>
    <row r="1282" spans="1:5" x14ac:dyDescent="0.25">
      <c r="A1282" t="s">
        <v>2036</v>
      </c>
      <c r="B1282" t="s">
        <v>2037</v>
      </c>
      <c r="C1282" t="s">
        <v>6</v>
      </c>
      <c r="D1282" t="s">
        <v>5282</v>
      </c>
      <c r="E1282" s="1">
        <v>3.8999999999999998E-3</v>
      </c>
    </row>
    <row r="1283" spans="1:5" x14ac:dyDescent="0.25">
      <c r="A1283" t="s">
        <v>2038</v>
      </c>
      <c r="B1283" t="s">
        <v>2039</v>
      </c>
      <c r="C1283" t="s">
        <v>6</v>
      </c>
      <c r="D1283" t="s">
        <v>5283</v>
      </c>
      <c r="E1283" s="1">
        <v>1E-4</v>
      </c>
    </row>
    <row r="1284" spans="1:5" x14ac:dyDescent="0.25">
      <c r="A1284" t="s">
        <v>2040</v>
      </c>
      <c r="B1284">
        <v>888286</v>
      </c>
      <c r="C1284" t="s">
        <v>6</v>
      </c>
      <c r="D1284" t="s">
        <v>5284</v>
      </c>
      <c r="E1284" s="1">
        <v>3.8999999999999998E-3</v>
      </c>
    </row>
    <row r="1285" spans="1:5" x14ac:dyDescent="0.25">
      <c r="A1285" t="s">
        <v>2041</v>
      </c>
      <c r="B1285">
        <v>883746</v>
      </c>
      <c r="C1285" t="s">
        <v>6</v>
      </c>
      <c r="D1285" t="s">
        <v>5285</v>
      </c>
      <c r="E1285" s="1">
        <v>-5.7999999999999996E-3</v>
      </c>
    </row>
    <row r="1286" spans="1:5" x14ac:dyDescent="0.25">
      <c r="A1286" t="s">
        <v>2042</v>
      </c>
      <c r="B1286" t="s">
        <v>6</v>
      </c>
      <c r="C1286" t="s">
        <v>6</v>
      </c>
      <c r="D1286" t="s">
        <v>6</v>
      </c>
      <c r="E1286" s="1" t="s">
        <v>6</v>
      </c>
    </row>
    <row r="1287" spans="1:5" x14ac:dyDescent="0.25">
      <c r="A1287" t="s">
        <v>2042</v>
      </c>
      <c r="B1287" t="s">
        <v>2043</v>
      </c>
      <c r="C1287" t="s">
        <v>6</v>
      </c>
      <c r="D1287" t="s">
        <v>1306</v>
      </c>
      <c r="E1287" s="1">
        <v>0</v>
      </c>
    </row>
    <row r="1288" spans="1:5" x14ac:dyDescent="0.25">
      <c r="A1288" t="s">
        <v>2044</v>
      </c>
      <c r="B1288" t="s">
        <v>6</v>
      </c>
      <c r="C1288" t="s">
        <v>6</v>
      </c>
      <c r="D1288" t="s">
        <v>4457</v>
      </c>
      <c r="E1288" s="1">
        <v>-0.1095</v>
      </c>
    </row>
    <row r="1289" spans="1:5" x14ac:dyDescent="0.25">
      <c r="A1289" t="s">
        <v>2045</v>
      </c>
      <c r="B1289" t="s">
        <v>6</v>
      </c>
      <c r="C1289" t="s">
        <v>6</v>
      </c>
      <c r="D1289" t="s">
        <v>5286</v>
      </c>
      <c r="E1289" s="1">
        <v>-1.0200000000000001E-2</v>
      </c>
    </row>
    <row r="1290" spans="1:5" x14ac:dyDescent="0.25">
      <c r="A1290" t="s">
        <v>2046</v>
      </c>
      <c r="B1290" t="s">
        <v>2047</v>
      </c>
      <c r="C1290" t="s">
        <v>6</v>
      </c>
      <c r="D1290" t="s">
        <v>4458</v>
      </c>
      <c r="E1290" s="1">
        <v>-1.4200000000000001E-2</v>
      </c>
    </row>
    <row r="1291" spans="1:5" x14ac:dyDescent="0.25">
      <c r="A1291" t="s">
        <v>2048</v>
      </c>
      <c r="B1291" t="s">
        <v>2049</v>
      </c>
      <c r="C1291" t="s">
        <v>6</v>
      </c>
      <c r="D1291" t="s">
        <v>5287</v>
      </c>
      <c r="E1291" s="1">
        <v>3.8E-3</v>
      </c>
    </row>
    <row r="1292" spans="1:5" x14ac:dyDescent="0.25">
      <c r="A1292" t="s">
        <v>2050</v>
      </c>
      <c r="B1292" t="s">
        <v>2051</v>
      </c>
      <c r="C1292" t="s">
        <v>6</v>
      </c>
      <c r="D1292" t="s">
        <v>4459</v>
      </c>
      <c r="E1292" s="1">
        <v>5.4899999999999997E-2</v>
      </c>
    </row>
    <row r="1293" spans="1:5" x14ac:dyDescent="0.25">
      <c r="A1293" t="s">
        <v>2052</v>
      </c>
      <c r="B1293" t="s">
        <v>2053</v>
      </c>
      <c r="C1293" t="s">
        <v>6</v>
      </c>
      <c r="D1293" t="s">
        <v>5288</v>
      </c>
      <c r="E1293" s="1">
        <v>-2.8999999999999998E-3</v>
      </c>
    </row>
    <row r="1294" spans="1:5" x14ac:dyDescent="0.25">
      <c r="A1294" t="s">
        <v>2054</v>
      </c>
      <c r="B1294" t="s">
        <v>2055</v>
      </c>
      <c r="C1294" t="s">
        <v>6</v>
      </c>
      <c r="D1294" t="s">
        <v>5289</v>
      </c>
      <c r="E1294" s="1">
        <v>-3.8E-3</v>
      </c>
    </row>
    <row r="1295" spans="1:5" x14ac:dyDescent="0.25">
      <c r="A1295" t="s">
        <v>2056</v>
      </c>
      <c r="B1295" t="s">
        <v>6</v>
      </c>
      <c r="C1295" t="s">
        <v>6</v>
      </c>
      <c r="D1295" t="s">
        <v>5290</v>
      </c>
      <c r="E1295" s="1">
        <v>4.4000000000000003E-3</v>
      </c>
    </row>
    <row r="1296" spans="1:5" x14ac:dyDescent="0.25">
      <c r="A1296" t="s">
        <v>2057</v>
      </c>
      <c r="B1296">
        <v>541867</v>
      </c>
      <c r="C1296">
        <v>2</v>
      </c>
      <c r="D1296" t="s">
        <v>5291</v>
      </c>
      <c r="E1296" s="1">
        <v>1.11E-2</v>
      </c>
    </row>
    <row r="1297" spans="1:5" x14ac:dyDescent="0.25">
      <c r="A1297" t="s">
        <v>2058</v>
      </c>
      <c r="B1297" t="s">
        <v>6</v>
      </c>
      <c r="C1297" t="s">
        <v>6</v>
      </c>
      <c r="D1297" t="s">
        <v>388</v>
      </c>
      <c r="E1297" s="1">
        <v>-5.4000000000000003E-3</v>
      </c>
    </row>
    <row r="1298" spans="1:5" x14ac:dyDescent="0.25">
      <c r="A1298" t="s">
        <v>2059</v>
      </c>
      <c r="B1298">
        <v>157215</v>
      </c>
      <c r="C1298" t="s">
        <v>6</v>
      </c>
      <c r="D1298" t="s">
        <v>4460</v>
      </c>
      <c r="E1298" s="1">
        <v>6.3E-3</v>
      </c>
    </row>
    <row r="1299" spans="1:5" x14ac:dyDescent="0.25">
      <c r="A1299" t="s">
        <v>2060</v>
      </c>
      <c r="B1299" t="s">
        <v>6</v>
      </c>
      <c r="C1299" t="s">
        <v>6</v>
      </c>
      <c r="D1299" t="s">
        <v>1721</v>
      </c>
      <c r="E1299" s="1">
        <v>0</v>
      </c>
    </row>
    <row r="1300" spans="1:5" x14ac:dyDescent="0.25">
      <c r="A1300" t="s">
        <v>2061</v>
      </c>
      <c r="B1300" t="s">
        <v>2062</v>
      </c>
      <c r="C1300" t="s">
        <v>6</v>
      </c>
      <c r="D1300" t="s">
        <v>2063</v>
      </c>
      <c r="E1300" s="1">
        <v>0</v>
      </c>
    </row>
    <row r="1301" spans="1:5" x14ac:dyDescent="0.25">
      <c r="A1301" t="s">
        <v>2064</v>
      </c>
      <c r="B1301" t="s">
        <v>6</v>
      </c>
      <c r="C1301" t="s">
        <v>6</v>
      </c>
      <c r="D1301" t="s">
        <v>5292</v>
      </c>
      <c r="E1301" s="1">
        <v>1.3100000000000001E-2</v>
      </c>
    </row>
    <row r="1302" spans="1:5" x14ac:dyDescent="0.25">
      <c r="A1302" t="s">
        <v>2065</v>
      </c>
      <c r="B1302">
        <v>881525</v>
      </c>
      <c r="C1302" t="s">
        <v>6</v>
      </c>
      <c r="D1302" t="s">
        <v>4461</v>
      </c>
      <c r="E1302" s="1">
        <v>2.2000000000000001E-3</v>
      </c>
    </row>
    <row r="1303" spans="1:5" x14ac:dyDescent="0.25">
      <c r="A1303" t="s">
        <v>2066</v>
      </c>
      <c r="B1303">
        <v>923889</v>
      </c>
      <c r="C1303" t="s">
        <v>6</v>
      </c>
      <c r="D1303" t="s">
        <v>5293</v>
      </c>
      <c r="E1303" s="1">
        <v>3.3999999999999998E-3</v>
      </c>
    </row>
    <row r="1304" spans="1:5" x14ac:dyDescent="0.25">
      <c r="A1304" t="s">
        <v>2067</v>
      </c>
      <c r="B1304" t="s">
        <v>2068</v>
      </c>
      <c r="C1304" t="s">
        <v>6</v>
      </c>
      <c r="D1304" t="s">
        <v>2069</v>
      </c>
      <c r="E1304" s="1">
        <v>5.0000000000000001E-4</v>
      </c>
    </row>
    <row r="1305" spans="1:5" x14ac:dyDescent="0.25">
      <c r="A1305" t="s">
        <v>2070</v>
      </c>
      <c r="B1305" t="s">
        <v>2071</v>
      </c>
      <c r="C1305" t="s">
        <v>6</v>
      </c>
      <c r="D1305" t="s">
        <v>5294</v>
      </c>
      <c r="E1305" s="1">
        <v>1.1299999999999999E-2</v>
      </c>
    </row>
    <row r="1306" spans="1:5" x14ac:dyDescent="0.25">
      <c r="A1306" t="s">
        <v>2072</v>
      </c>
      <c r="B1306" t="s">
        <v>2073</v>
      </c>
      <c r="C1306" t="s">
        <v>6</v>
      </c>
      <c r="D1306" t="s">
        <v>6</v>
      </c>
      <c r="E1306" t="s">
        <v>6</v>
      </c>
    </row>
    <row r="1307" spans="1:5" x14ac:dyDescent="0.25">
      <c r="A1307" t="s">
        <v>2074</v>
      </c>
      <c r="B1307" t="s">
        <v>2075</v>
      </c>
      <c r="C1307" t="s">
        <v>6</v>
      </c>
      <c r="D1307" t="s">
        <v>6</v>
      </c>
      <c r="E1307" t="s">
        <v>6</v>
      </c>
    </row>
    <row r="1308" spans="1:5" x14ac:dyDescent="0.25">
      <c r="A1308" t="s">
        <v>2076</v>
      </c>
      <c r="B1308" t="s">
        <v>2077</v>
      </c>
      <c r="C1308" t="s">
        <v>6</v>
      </c>
      <c r="D1308" t="s">
        <v>5295</v>
      </c>
      <c r="E1308" s="1">
        <v>1.2800000000000001E-2</v>
      </c>
    </row>
    <row r="1309" spans="1:5" x14ac:dyDescent="0.25">
      <c r="A1309" t="s">
        <v>2078</v>
      </c>
      <c r="B1309">
        <v>909953</v>
      </c>
      <c r="C1309" t="s">
        <v>6</v>
      </c>
      <c r="D1309" t="s">
        <v>4462</v>
      </c>
      <c r="E1309" s="1">
        <v>-1.2999999999999999E-3</v>
      </c>
    </row>
    <row r="1310" spans="1:5" x14ac:dyDescent="0.25">
      <c r="A1310" t="s">
        <v>2079</v>
      </c>
      <c r="B1310" t="s">
        <v>2080</v>
      </c>
      <c r="C1310" t="s">
        <v>6</v>
      </c>
      <c r="D1310" t="s">
        <v>5296</v>
      </c>
      <c r="E1310" s="1">
        <v>3.3E-3</v>
      </c>
    </row>
    <row r="1311" spans="1:5" x14ac:dyDescent="0.25">
      <c r="A1311" t="s">
        <v>2081</v>
      </c>
      <c r="B1311" t="s">
        <v>6</v>
      </c>
      <c r="C1311" t="s">
        <v>6</v>
      </c>
      <c r="D1311" t="s">
        <v>4463</v>
      </c>
      <c r="E1311" s="1">
        <v>6.4399999999999999E-2</v>
      </c>
    </row>
    <row r="1312" spans="1:5" x14ac:dyDescent="0.25">
      <c r="A1312" t="s">
        <v>2082</v>
      </c>
      <c r="B1312" t="s">
        <v>2083</v>
      </c>
      <c r="C1312" t="s">
        <v>6</v>
      </c>
      <c r="D1312" t="s">
        <v>4464</v>
      </c>
      <c r="E1312" s="1">
        <v>6.1999999999999998E-3</v>
      </c>
    </row>
    <row r="1313" spans="1:5" x14ac:dyDescent="0.25">
      <c r="A1313" t="s">
        <v>2084</v>
      </c>
      <c r="B1313" t="s">
        <v>2085</v>
      </c>
      <c r="C1313" t="s">
        <v>6</v>
      </c>
      <c r="D1313" t="s">
        <v>806</v>
      </c>
      <c r="E1313" s="1">
        <v>8.0000000000000002E-3</v>
      </c>
    </row>
    <row r="1314" spans="1:5" x14ac:dyDescent="0.25">
      <c r="A1314" t="s">
        <v>2086</v>
      </c>
      <c r="B1314">
        <v>871732</v>
      </c>
      <c r="C1314" t="s">
        <v>6</v>
      </c>
      <c r="D1314" t="s">
        <v>4465</v>
      </c>
      <c r="E1314" s="1">
        <v>-1.24E-2</v>
      </c>
    </row>
    <row r="1315" spans="1:5" x14ac:dyDescent="0.25">
      <c r="A1315" t="s">
        <v>2087</v>
      </c>
      <c r="B1315" t="s">
        <v>6</v>
      </c>
      <c r="C1315" t="s">
        <v>6</v>
      </c>
      <c r="D1315" t="s">
        <v>4466</v>
      </c>
      <c r="E1315" s="1">
        <v>0</v>
      </c>
    </row>
    <row r="1316" spans="1:5" x14ac:dyDescent="0.25">
      <c r="A1316" t="s">
        <v>2088</v>
      </c>
      <c r="B1316" t="s">
        <v>2089</v>
      </c>
      <c r="C1316" t="s">
        <v>6</v>
      </c>
      <c r="D1316" t="s">
        <v>4460</v>
      </c>
      <c r="E1316" s="1">
        <v>-1.4E-2</v>
      </c>
    </row>
    <row r="1317" spans="1:5" x14ac:dyDescent="0.25">
      <c r="A1317" t="s">
        <v>2090</v>
      </c>
      <c r="B1317">
        <v>940772</v>
      </c>
      <c r="C1317" t="s">
        <v>6</v>
      </c>
      <c r="D1317" t="s">
        <v>5297</v>
      </c>
      <c r="E1317" s="1">
        <v>2.3199999999999998E-2</v>
      </c>
    </row>
    <row r="1318" spans="1:5" x14ac:dyDescent="0.25">
      <c r="A1318" t="s">
        <v>2091</v>
      </c>
      <c r="B1318">
        <v>923130</v>
      </c>
      <c r="C1318" t="s">
        <v>6</v>
      </c>
      <c r="D1318" t="s">
        <v>5298</v>
      </c>
      <c r="E1318" s="1">
        <v>3.2000000000000002E-3</v>
      </c>
    </row>
    <row r="1319" spans="1:5" x14ac:dyDescent="0.25">
      <c r="A1319" t="s">
        <v>2092</v>
      </c>
      <c r="B1319">
        <v>896832</v>
      </c>
      <c r="C1319" t="s">
        <v>6</v>
      </c>
      <c r="D1319" t="s">
        <v>2093</v>
      </c>
      <c r="E1319" s="1">
        <v>0</v>
      </c>
    </row>
    <row r="1320" spans="1:5" x14ac:dyDescent="0.25">
      <c r="A1320" t="s">
        <v>2094</v>
      </c>
      <c r="B1320">
        <v>868040</v>
      </c>
      <c r="C1320" t="s">
        <v>6</v>
      </c>
      <c r="D1320" t="s">
        <v>3997</v>
      </c>
      <c r="E1320" s="1">
        <v>1.89E-2</v>
      </c>
    </row>
    <row r="1321" spans="1:5" x14ac:dyDescent="0.25">
      <c r="A1321" t="s">
        <v>2095</v>
      </c>
      <c r="B1321" t="s">
        <v>2096</v>
      </c>
      <c r="C1321" t="s">
        <v>6</v>
      </c>
      <c r="D1321" t="s">
        <v>5299</v>
      </c>
      <c r="E1321" s="1">
        <v>6.1000000000000004E-3</v>
      </c>
    </row>
    <row r="1322" spans="1:5" x14ac:dyDescent="0.25">
      <c r="A1322" t="s">
        <v>2097</v>
      </c>
      <c r="B1322">
        <v>896864</v>
      </c>
      <c r="C1322" t="s">
        <v>6</v>
      </c>
      <c r="D1322" t="s">
        <v>4185</v>
      </c>
      <c r="E1322" s="1">
        <v>4.1999999999999997E-3</v>
      </c>
    </row>
    <row r="1323" spans="1:5" x14ac:dyDescent="0.25">
      <c r="A1323" t="s">
        <v>2099</v>
      </c>
      <c r="B1323" t="s">
        <v>2100</v>
      </c>
      <c r="C1323" t="s">
        <v>6</v>
      </c>
      <c r="D1323" t="s">
        <v>375</v>
      </c>
      <c r="E1323" s="1">
        <v>1.55E-2</v>
      </c>
    </row>
    <row r="1324" spans="1:5" x14ac:dyDescent="0.25">
      <c r="A1324" t="s">
        <v>2101</v>
      </c>
      <c r="B1324">
        <v>881074</v>
      </c>
      <c r="C1324" t="s">
        <v>6</v>
      </c>
      <c r="D1324" t="s">
        <v>4183</v>
      </c>
      <c r="E1324" s="1">
        <v>-3.7000000000000002E-3</v>
      </c>
    </row>
    <row r="1325" spans="1:5" x14ac:dyDescent="0.25">
      <c r="A1325" t="s">
        <v>2102</v>
      </c>
      <c r="B1325" t="s">
        <v>2103</v>
      </c>
      <c r="C1325" t="s">
        <v>6</v>
      </c>
      <c r="D1325" t="s">
        <v>4467</v>
      </c>
      <c r="E1325" s="1">
        <v>1.2699999999999999E-2</v>
      </c>
    </row>
    <row r="1326" spans="1:5" x14ac:dyDescent="0.25">
      <c r="A1326" t="s">
        <v>2104</v>
      </c>
      <c r="B1326" t="s">
        <v>2105</v>
      </c>
      <c r="C1326" t="s">
        <v>6</v>
      </c>
      <c r="D1326" t="s">
        <v>5300</v>
      </c>
      <c r="E1326" s="1">
        <v>2.4E-2</v>
      </c>
    </row>
    <row r="1327" spans="1:5" x14ac:dyDescent="0.25">
      <c r="A1327" t="s">
        <v>2106</v>
      </c>
      <c r="B1327" t="s">
        <v>2107</v>
      </c>
      <c r="C1327" t="s">
        <v>6</v>
      </c>
      <c r="D1327" t="s">
        <v>1306</v>
      </c>
      <c r="E1327" s="1">
        <v>-1.4999999999999999E-2</v>
      </c>
    </row>
    <row r="1328" spans="1:5" x14ac:dyDescent="0.25">
      <c r="A1328" t="s">
        <v>2108</v>
      </c>
      <c r="B1328" t="s">
        <v>2109</v>
      </c>
      <c r="C1328" t="s">
        <v>6</v>
      </c>
      <c r="D1328" t="s">
        <v>5301</v>
      </c>
      <c r="E1328" s="1">
        <v>-2.3900000000000001E-2</v>
      </c>
    </row>
    <row r="1329" spans="1:5" x14ac:dyDescent="0.25">
      <c r="A1329" t="s">
        <v>2110</v>
      </c>
      <c r="B1329">
        <v>570792</v>
      </c>
      <c r="C1329" t="s">
        <v>6</v>
      </c>
      <c r="D1329" t="s">
        <v>4469</v>
      </c>
      <c r="E1329" s="1">
        <v>-5.3E-3</v>
      </c>
    </row>
    <row r="1330" spans="1:5" x14ac:dyDescent="0.25">
      <c r="A1330" t="s">
        <v>2111</v>
      </c>
      <c r="B1330">
        <v>865884</v>
      </c>
      <c r="C1330" t="s">
        <v>6</v>
      </c>
      <c r="D1330" t="s">
        <v>5302</v>
      </c>
      <c r="E1330" s="1">
        <v>4.4000000000000003E-3</v>
      </c>
    </row>
    <row r="1331" spans="1:5" x14ac:dyDescent="0.25">
      <c r="A1331" t="s">
        <v>2112</v>
      </c>
      <c r="B1331" t="s">
        <v>2113</v>
      </c>
      <c r="C1331" t="s">
        <v>6</v>
      </c>
      <c r="D1331" t="s">
        <v>5303</v>
      </c>
      <c r="E1331" s="1">
        <v>-6.9999999999999999E-4</v>
      </c>
    </row>
    <row r="1332" spans="1:5" x14ac:dyDescent="0.25">
      <c r="A1332" t="s">
        <v>2114</v>
      </c>
      <c r="B1332" t="s">
        <v>2115</v>
      </c>
      <c r="C1332" t="s">
        <v>6</v>
      </c>
      <c r="D1332" t="s">
        <v>5304</v>
      </c>
      <c r="E1332" s="1">
        <v>2.1700000000000001E-2</v>
      </c>
    </row>
    <row r="1333" spans="1:5" x14ac:dyDescent="0.25">
      <c r="A1333" t="s">
        <v>2116</v>
      </c>
      <c r="B1333">
        <v>888358</v>
      </c>
      <c r="C1333" t="s">
        <v>6</v>
      </c>
      <c r="D1333" t="s">
        <v>5305</v>
      </c>
      <c r="E1333" s="1">
        <v>1.1599999999999999E-2</v>
      </c>
    </row>
    <row r="1334" spans="1:5" x14ac:dyDescent="0.25">
      <c r="A1334" t="s">
        <v>2117</v>
      </c>
      <c r="B1334" t="s">
        <v>6</v>
      </c>
      <c r="C1334" t="s">
        <v>6</v>
      </c>
      <c r="D1334" t="s">
        <v>5306</v>
      </c>
      <c r="E1334" s="1">
        <v>0</v>
      </c>
    </row>
    <row r="1335" spans="1:5" x14ac:dyDescent="0.25">
      <c r="A1335" t="s">
        <v>2118</v>
      </c>
      <c r="B1335">
        <v>854586</v>
      </c>
      <c r="C1335" t="s">
        <v>6</v>
      </c>
      <c r="D1335" t="s">
        <v>4470</v>
      </c>
      <c r="E1335" s="1">
        <v>-5.7000000000000002E-2</v>
      </c>
    </row>
    <row r="1336" spans="1:5" x14ac:dyDescent="0.25">
      <c r="A1336" t="s">
        <v>2119</v>
      </c>
      <c r="B1336" t="s">
        <v>2120</v>
      </c>
      <c r="C1336" t="s">
        <v>6</v>
      </c>
      <c r="D1336" t="s">
        <v>5307</v>
      </c>
      <c r="E1336" s="1">
        <v>6.0000000000000001E-3</v>
      </c>
    </row>
    <row r="1337" spans="1:5" x14ac:dyDescent="0.25">
      <c r="A1337" t="s">
        <v>2121</v>
      </c>
      <c r="B1337" t="s">
        <v>2122</v>
      </c>
      <c r="C1337" t="s">
        <v>6</v>
      </c>
      <c r="D1337" t="s">
        <v>5308</v>
      </c>
      <c r="E1337" s="1">
        <v>1.6799999999999999E-2</v>
      </c>
    </row>
    <row r="1338" spans="1:5" x14ac:dyDescent="0.25">
      <c r="A1338" t="s">
        <v>2123</v>
      </c>
      <c r="B1338" t="s">
        <v>2124</v>
      </c>
      <c r="C1338" t="s">
        <v>6</v>
      </c>
      <c r="D1338" t="s">
        <v>4471</v>
      </c>
      <c r="E1338" s="1">
        <v>2.3E-3</v>
      </c>
    </row>
    <row r="1339" spans="1:5" x14ac:dyDescent="0.25">
      <c r="A1339" t="s">
        <v>2125</v>
      </c>
      <c r="B1339">
        <v>854118</v>
      </c>
      <c r="C1339" t="s">
        <v>6</v>
      </c>
      <c r="D1339" t="s">
        <v>5309</v>
      </c>
      <c r="E1339" s="1">
        <v>-1.2999999999999999E-3</v>
      </c>
    </row>
    <row r="1340" spans="1:5" x14ac:dyDescent="0.25">
      <c r="A1340" t="s">
        <v>2127</v>
      </c>
      <c r="B1340">
        <v>901939</v>
      </c>
      <c r="C1340" t="s">
        <v>6</v>
      </c>
      <c r="D1340" t="s">
        <v>408</v>
      </c>
      <c r="E1340" s="1">
        <v>3.8999999999999998E-3</v>
      </c>
    </row>
    <row r="1341" spans="1:5" x14ac:dyDescent="0.25">
      <c r="A1341" t="s">
        <v>2129</v>
      </c>
      <c r="B1341">
        <v>867748</v>
      </c>
      <c r="C1341" t="s">
        <v>6</v>
      </c>
      <c r="D1341" t="s">
        <v>4472</v>
      </c>
      <c r="E1341" s="1">
        <v>-1.32E-2</v>
      </c>
    </row>
    <row r="1342" spans="1:5" x14ac:dyDescent="0.25">
      <c r="A1342" t="s">
        <v>2130</v>
      </c>
      <c r="B1342" t="s">
        <v>2131</v>
      </c>
      <c r="C1342" t="s">
        <v>6</v>
      </c>
      <c r="D1342" t="s">
        <v>3933</v>
      </c>
      <c r="E1342" s="1">
        <v>-6.6E-3</v>
      </c>
    </row>
    <row r="1343" spans="1:5" x14ac:dyDescent="0.25">
      <c r="A1343" t="s">
        <v>2132</v>
      </c>
      <c r="B1343" t="s">
        <v>6</v>
      </c>
      <c r="C1343" t="s">
        <v>6</v>
      </c>
      <c r="D1343" t="s">
        <v>4075</v>
      </c>
      <c r="E1343" s="1">
        <v>0</v>
      </c>
    </row>
    <row r="1344" spans="1:5" x14ac:dyDescent="0.25">
      <c r="A1344" t="s">
        <v>2133</v>
      </c>
      <c r="B1344" t="s">
        <v>6</v>
      </c>
      <c r="C1344" t="s">
        <v>6</v>
      </c>
      <c r="D1344" t="s">
        <v>2134</v>
      </c>
      <c r="E1344" s="1">
        <v>0</v>
      </c>
    </row>
    <row r="1345" spans="1:5" x14ac:dyDescent="0.25">
      <c r="A1345" t="s">
        <v>2135</v>
      </c>
      <c r="B1345">
        <v>631666</v>
      </c>
      <c r="C1345" t="s">
        <v>6</v>
      </c>
      <c r="D1345" t="s">
        <v>4044</v>
      </c>
      <c r="E1345" s="1">
        <v>7.4999999999999997E-3</v>
      </c>
    </row>
    <row r="1346" spans="1:5" x14ac:dyDescent="0.25">
      <c r="A1346" t="s">
        <v>2136</v>
      </c>
      <c r="B1346">
        <v>923140</v>
      </c>
      <c r="C1346" t="s">
        <v>6</v>
      </c>
      <c r="D1346" t="s">
        <v>4473</v>
      </c>
      <c r="E1346" s="1">
        <v>5.0000000000000001E-3</v>
      </c>
    </row>
    <row r="1347" spans="1:5" x14ac:dyDescent="0.25">
      <c r="A1347" t="s">
        <v>2137</v>
      </c>
      <c r="B1347">
        <v>897575</v>
      </c>
      <c r="C1347" t="s">
        <v>6</v>
      </c>
      <c r="D1347" t="s">
        <v>5310</v>
      </c>
      <c r="E1347" s="1">
        <v>1.21E-2</v>
      </c>
    </row>
    <row r="1348" spans="1:5" x14ac:dyDescent="0.25">
      <c r="A1348" t="s">
        <v>2138</v>
      </c>
      <c r="B1348">
        <v>869686</v>
      </c>
      <c r="C1348" t="s">
        <v>6</v>
      </c>
      <c r="D1348" t="s">
        <v>5311</v>
      </c>
      <c r="E1348" s="1">
        <v>1.2800000000000001E-2</v>
      </c>
    </row>
    <row r="1349" spans="1:5" x14ac:dyDescent="0.25">
      <c r="A1349" t="s">
        <v>2139</v>
      </c>
      <c r="B1349">
        <v>902200</v>
      </c>
      <c r="C1349" t="s">
        <v>6</v>
      </c>
      <c r="D1349" t="s">
        <v>6</v>
      </c>
      <c r="E1349" t="s">
        <v>6</v>
      </c>
    </row>
    <row r="1350" spans="1:5" x14ac:dyDescent="0.25">
      <c r="A1350" t="s">
        <v>2140</v>
      </c>
      <c r="B1350">
        <v>858141</v>
      </c>
      <c r="C1350" t="s">
        <v>6</v>
      </c>
      <c r="D1350" t="s">
        <v>5312</v>
      </c>
      <c r="E1350" s="1">
        <v>1.37E-2</v>
      </c>
    </row>
    <row r="1351" spans="1:5" x14ac:dyDescent="0.25">
      <c r="A1351" t="s">
        <v>2141</v>
      </c>
      <c r="B1351">
        <v>899376</v>
      </c>
      <c r="C1351" t="s">
        <v>6</v>
      </c>
      <c r="D1351" t="s">
        <v>4474</v>
      </c>
      <c r="E1351" s="1">
        <v>-2.7E-2</v>
      </c>
    </row>
    <row r="1352" spans="1:5" x14ac:dyDescent="0.25">
      <c r="A1352" t="s">
        <v>2142</v>
      </c>
      <c r="B1352">
        <v>923532</v>
      </c>
      <c r="C1352" t="s">
        <v>6</v>
      </c>
      <c r="D1352" t="s">
        <v>4066</v>
      </c>
      <c r="E1352" s="1">
        <v>1.2500000000000001E-2</v>
      </c>
    </row>
    <row r="1353" spans="1:5" x14ac:dyDescent="0.25">
      <c r="A1353" t="s">
        <v>2143</v>
      </c>
      <c r="B1353" t="s">
        <v>2144</v>
      </c>
      <c r="C1353" t="s">
        <v>6</v>
      </c>
      <c r="D1353" t="s">
        <v>4475</v>
      </c>
      <c r="E1353" s="1">
        <v>0</v>
      </c>
    </row>
    <row r="1354" spans="1:5" x14ac:dyDescent="0.25">
      <c r="A1354" t="s">
        <v>2145</v>
      </c>
      <c r="B1354" t="s">
        <v>2146</v>
      </c>
      <c r="C1354" t="s">
        <v>6</v>
      </c>
      <c r="D1354" t="s">
        <v>5313</v>
      </c>
      <c r="E1354" s="1">
        <v>1.11E-2</v>
      </c>
    </row>
    <row r="1355" spans="1:5" x14ac:dyDescent="0.25">
      <c r="A1355" t="s">
        <v>2147</v>
      </c>
      <c r="B1355">
        <v>887830</v>
      </c>
      <c r="C1355" t="s">
        <v>6</v>
      </c>
      <c r="D1355" t="s">
        <v>5314</v>
      </c>
      <c r="E1355" s="1">
        <v>4.3E-3</v>
      </c>
    </row>
    <row r="1356" spans="1:5" x14ac:dyDescent="0.25">
      <c r="A1356" t="s">
        <v>2148</v>
      </c>
      <c r="B1356" t="s">
        <v>6</v>
      </c>
      <c r="C1356" t="s">
        <v>6</v>
      </c>
      <c r="D1356" t="s">
        <v>5315</v>
      </c>
      <c r="E1356" s="1">
        <v>9.7999999999999997E-3</v>
      </c>
    </row>
    <row r="1357" spans="1:5" x14ac:dyDescent="0.25">
      <c r="A1357" t="s">
        <v>2149</v>
      </c>
      <c r="B1357" t="s">
        <v>2150</v>
      </c>
      <c r="C1357" t="s">
        <v>6</v>
      </c>
      <c r="D1357" t="s">
        <v>4476</v>
      </c>
      <c r="E1357" s="1">
        <v>3.7600000000000001E-2</v>
      </c>
    </row>
    <row r="1358" spans="1:5" x14ac:dyDescent="0.25">
      <c r="A1358" t="s">
        <v>2151</v>
      </c>
      <c r="B1358" t="s">
        <v>6</v>
      </c>
      <c r="C1358" t="s">
        <v>6</v>
      </c>
      <c r="D1358" t="s">
        <v>2152</v>
      </c>
      <c r="E1358" s="1">
        <v>0</v>
      </c>
    </row>
    <row r="1359" spans="1:5" x14ac:dyDescent="0.25">
      <c r="A1359" t="s">
        <v>2153</v>
      </c>
      <c r="B1359">
        <v>878255</v>
      </c>
      <c r="C1359" t="s">
        <v>6</v>
      </c>
      <c r="D1359" t="s">
        <v>5316</v>
      </c>
      <c r="E1359" s="1">
        <v>2.3E-3</v>
      </c>
    </row>
    <row r="1360" spans="1:5" x14ac:dyDescent="0.25">
      <c r="A1360" t="s">
        <v>2154</v>
      </c>
      <c r="B1360">
        <v>860437</v>
      </c>
      <c r="C1360" t="s">
        <v>6</v>
      </c>
      <c r="D1360" t="s">
        <v>2272</v>
      </c>
      <c r="E1360" s="1">
        <v>1.01E-2</v>
      </c>
    </row>
    <row r="1361" spans="1:5" x14ac:dyDescent="0.25">
      <c r="A1361" t="s">
        <v>2155</v>
      </c>
      <c r="B1361">
        <v>884703</v>
      </c>
      <c r="C1361" t="s">
        <v>6</v>
      </c>
      <c r="D1361" t="s">
        <v>2156</v>
      </c>
      <c r="E1361" s="1">
        <v>1.6999999999999999E-3</v>
      </c>
    </row>
    <row r="1362" spans="1:5" x14ac:dyDescent="0.25">
      <c r="A1362" t="s">
        <v>2157</v>
      </c>
      <c r="B1362" t="s">
        <v>2158</v>
      </c>
      <c r="C1362" t="s">
        <v>6</v>
      </c>
      <c r="D1362" t="s">
        <v>4045</v>
      </c>
      <c r="E1362" s="1">
        <v>-7.7000000000000002E-3</v>
      </c>
    </row>
    <row r="1363" spans="1:5" x14ac:dyDescent="0.25">
      <c r="A1363" t="s">
        <v>2159</v>
      </c>
      <c r="B1363" t="s">
        <v>2160</v>
      </c>
      <c r="C1363" t="s">
        <v>6</v>
      </c>
      <c r="D1363" t="s">
        <v>2161</v>
      </c>
      <c r="E1363" s="1">
        <v>0</v>
      </c>
    </row>
    <row r="1364" spans="1:5" x14ac:dyDescent="0.25">
      <c r="A1364" t="s">
        <v>2162</v>
      </c>
      <c r="B1364" t="s">
        <v>2163</v>
      </c>
      <c r="C1364" t="s">
        <v>6</v>
      </c>
      <c r="D1364" s="2">
        <v>1.35</v>
      </c>
      <c r="E1364" s="1">
        <v>3.85E-2</v>
      </c>
    </row>
    <row r="1365" spans="1:5" x14ac:dyDescent="0.25">
      <c r="A1365" t="s">
        <v>2164</v>
      </c>
      <c r="B1365" t="s">
        <v>2165</v>
      </c>
      <c r="C1365" t="s">
        <v>6</v>
      </c>
      <c r="D1365" t="s">
        <v>5317</v>
      </c>
      <c r="E1365" s="1">
        <v>-6.4999999999999997E-3</v>
      </c>
    </row>
    <row r="1366" spans="1:5" x14ac:dyDescent="0.25">
      <c r="A1366" t="s">
        <v>2166</v>
      </c>
      <c r="B1366" t="s">
        <v>6</v>
      </c>
      <c r="C1366" t="s">
        <v>6</v>
      </c>
      <c r="D1366" t="s">
        <v>4227</v>
      </c>
      <c r="E1366" s="1">
        <v>-6.8900000000000003E-2</v>
      </c>
    </row>
    <row r="1367" spans="1:5" x14ac:dyDescent="0.25">
      <c r="A1367" t="s">
        <v>2166</v>
      </c>
      <c r="B1367" t="s">
        <v>6</v>
      </c>
      <c r="C1367" t="s">
        <v>6</v>
      </c>
      <c r="D1367" t="s">
        <v>366</v>
      </c>
      <c r="E1367" s="1">
        <v>-4.7500000000000001E-2</v>
      </c>
    </row>
    <row r="1368" spans="1:5" x14ac:dyDescent="0.25">
      <c r="A1368" t="s">
        <v>2167</v>
      </c>
      <c r="B1368" t="s">
        <v>2168</v>
      </c>
      <c r="C1368" t="s">
        <v>6</v>
      </c>
      <c r="D1368" t="s">
        <v>4477</v>
      </c>
      <c r="E1368" s="1">
        <v>1.35E-2</v>
      </c>
    </row>
    <row r="1369" spans="1:5" x14ac:dyDescent="0.25">
      <c r="A1369" t="s">
        <v>2169</v>
      </c>
      <c r="B1369" t="s">
        <v>6</v>
      </c>
      <c r="C1369" t="s">
        <v>6</v>
      </c>
      <c r="D1369" t="s">
        <v>5318</v>
      </c>
      <c r="E1369" s="1">
        <v>9.1999999999999998E-3</v>
      </c>
    </row>
    <row r="1370" spans="1:5" x14ac:dyDescent="0.25">
      <c r="A1370" t="s">
        <v>2170</v>
      </c>
      <c r="B1370" t="s">
        <v>6</v>
      </c>
      <c r="C1370" t="s">
        <v>6</v>
      </c>
      <c r="D1370" t="s">
        <v>2171</v>
      </c>
      <c r="E1370" s="1">
        <v>2.7000000000000001E-3</v>
      </c>
    </row>
    <row r="1371" spans="1:5" x14ac:dyDescent="0.25">
      <c r="A1371" t="s">
        <v>2172</v>
      </c>
      <c r="B1371">
        <v>936717</v>
      </c>
      <c r="C1371" t="s">
        <v>6</v>
      </c>
      <c r="D1371" t="s">
        <v>6</v>
      </c>
      <c r="E1371" t="s">
        <v>6</v>
      </c>
    </row>
    <row r="1372" spans="1:5" x14ac:dyDescent="0.25">
      <c r="A1372" t="s">
        <v>2173</v>
      </c>
      <c r="B1372" t="s">
        <v>2174</v>
      </c>
      <c r="C1372" t="s">
        <v>6</v>
      </c>
      <c r="D1372" t="s">
        <v>5319</v>
      </c>
      <c r="E1372" s="1">
        <v>3.1699999999999999E-2</v>
      </c>
    </row>
    <row r="1373" spans="1:5" x14ac:dyDescent="0.25">
      <c r="A1373" t="s">
        <v>2175</v>
      </c>
      <c r="B1373" t="s">
        <v>2176</v>
      </c>
      <c r="C1373" t="s">
        <v>6</v>
      </c>
      <c r="D1373" t="s">
        <v>4478</v>
      </c>
      <c r="E1373" s="1">
        <v>-5.7999999999999996E-3</v>
      </c>
    </row>
    <row r="1374" spans="1:5" x14ac:dyDescent="0.25">
      <c r="A1374" t="s">
        <v>2177</v>
      </c>
      <c r="B1374" t="s">
        <v>2178</v>
      </c>
      <c r="C1374" t="s">
        <v>6</v>
      </c>
      <c r="D1374" t="s">
        <v>4035</v>
      </c>
      <c r="E1374" s="1">
        <v>2.9999999999999997E-4</v>
      </c>
    </row>
    <row r="1375" spans="1:5" x14ac:dyDescent="0.25">
      <c r="A1375" t="s">
        <v>2177</v>
      </c>
      <c r="B1375" t="s">
        <v>2179</v>
      </c>
      <c r="C1375" t="s">
        <v>6</v>
      </c>
      <c r="D1375" t="s">
        <v>5320</v>
      </c>
      <c r="E1375" s="1">
        <v>4.1999999999999997E-3</v>
      </c>
    </row>
    <row r="1376" spans="1:5" x14ac:dyDescent="0.25">
      <c r="A1376" t="s">
        <v>2180</v>
      </c>
      <c r="B1376" t="s">
        <v>2181</v>
      </c>
      <c r="C1376" t="s">
        <v>6</v>
      </c>
      <c r="D1376" t="s">
        <v>5321</v>
      </c>
      <c r="E1376" s="1">
        <v>-5.9999999999999995E-4</v>
      </c>
    </row>
    <row r="1377" spans="1:5" x14ac:dyDescent="0.25">
      <c r="A1377" t="s">
        <v>2182</v>
      </c>
      <c r="B1377" t="s">
        <v>2183</v>
      </c>
      <c r="C1377" t="s">
        <v>6</v>
      </c>
      <c r="D1377" s="2">
        <v>24.7</v>
      </c>
      <c r="E1377" s="1">
        <v>-4.0000000000000001E-3</v>
      </c>
    </row>
    <row r="1378" spans="1:5" x14ac:dyDescent="0.25">
      <c r="A1378" t="s">
        <v>2184</v>
      </c>
      <c r="B1378" t="s">
        <v>6</v>
      </c>
      <c r="C1378" t="s">
        <v>6</v>
      </c>
      <c r="D1378" t="s">
        <v>6</v>
      </c>
      <c r="E1378" t="s">
        <v>6</v>
      </c>
    </row>
    <row r="1379" spans="1:5" x14ac:dyDescent="0.25">
      <c r="A1379" t="s">
        <v>2185</v>
      </c>
      <c r="B1379" t="s">
        <v>2186</v>
      </c>
      <c r="C1379" t="s">
        <v>6</v>
      </c>
      <c r="D1379" t="s">
        <v>2187</v>
      </c>
      <c r="E1379" s="1">
        <v>1.46E-2</v>
      </c>
    </row>
    <row r="1380" spans="1:5" x14ac:dyDescent="0.25">
      <c r="A1380" t="s">
        <v>2188</v>
      </c>
      <c r="B1380" t="s">
        <v>6</v>
      </c>
      <c r="C1380" t="s">
        <v>6</v>
      </c>
      <c r="D1380" t="s">
        <v>6</v>
      </c>
      <c r="E1380" s="1" t="s">
        <v>6</v>
      </c>
    </row>
    <row r="1381" spans="1:5" x14ac:dyDescent="0.25">
      <c r="A1381" t="s">
        <v>2188</v>
      </c>
      <c r="B1381" t="s">
        <v>2189</v>
      </c>
      <c r="C1381" t="s">
        <v>6</v>
      </c>
      <c r="D1381" t="s">
        <v>4004</v>
      </c>
      <c r="E1381" s="1">
        <v>1.4500000000000001E-2</v>
      </c>
    </row>
    <row r="1382" spans="1:5" x14ac:dyDescent="0.25">
      <c r="A1382" t="s">
        <v>2190</v>
      </c>
      <c r="B1382">
        <v>922228</v>
      </c>
      <c r="C1382" t="s">
        <v>6</v>
      </c>
      <c r="D1382" t="s">
        <v>4479</v>
      </c>
      <c r="E1382" s="1">
        <v>-4.1000000000000003E-3</v>
      </c>
    </row>
    <row r="1383" spans="1:5" x14ac:dyDescent="0.25">
      <c r="A1383" t="s">
        <v>2191</v>
      </c>
      <c r="B1383" t="s">
        <v>2192</v>
      </c>
      <c r="C1383" t="s">
        <v>6</v>
      </c>
      <c r="D1383" t="s">
        <v>4480</v>
      </c>
      <c r="E1383" s="1">
        <v>2.7099999999999999E-2</v>
      </c>
    </row>
    <row r="1384" spans="1:5" x14ac:dyDescent="0.25">
      <c r="A1384" t="s">
        <v>2193</v>
      </c>
      <c r="B1384" t="s">
        <v>2194</v>
      </c>
      <c r="C1384" t="s">
        <v>6</v>
      </c>
      <c r="D1384" t="s">
        <v>4481</v>
      </c>
      <c r="E1384" s="1">
        <v>2.5700000000000001E-2</v>
      </c>
    </row>
    <row r="1385" spans="1:5" x14ac:dyDescent="0.25">
      <c r="A1385" t="s">
        <v>2195</v>
      </c>
      <c r="B1385">
        <v>925083</v>
      </c>
      <c r="C1385" t="s">
        <v>6</v>
      </c>
      <c r="D1385" t="s">
        <v>5322</v>
      </c>
      <c r="E1385" s="1">
        <v>0.03</v>
      </c>
    </row>
    <row r="1386" spans="1:5" x14ac:dyDescent="0.25">
      <c r="A1386" t="s">
        <v>2196</v>
      </c>
      <c r="B1386" t="s">
        <v>2197</v>
      </c>
      <c r="C1386" t="s">
        <v>6</v>
      </c>
      <c r="D1386" t="s">
        <v>5323</v>
      </c>
      <c r="E1386" s="1">
        <v>8.3999999999999995E-3</v>
      </c>
    </row>
    <row r="1387" spans="1:5" x14ac:dyDescent="0.25">
      <c r="A1387" t="s">
        <v>2198</v>
      </c>
      <c r="B1387" t="s">
        <v>2199</v>
      </c>
      <c r="C1387" t="s">
        <v>6</v>
      </c>
      <c r="D1387" t="s">
        <v>4482</v>
      </c>
      <c r="E1387" s="1">
        <v>-1.06E-2</v>
      </c>
    </row>
    <row r="1388" spans="1:5" x14ac:dyDescent="0.25">
      <c r="A1388" t="s">
        <v>2200</v>
      </c>
      <c r="B1388" t="s">
        <v>2201</v>
      </c>
      <c r="C1388" t="s">
        <v>6</v>
      </c>
      <c r="D1388" t="s">
        <v>5324</v>
      </c>
      <c r="E1388" s="1">
        <v>1.1599999999999999E-2</v>
      </c>
    </row>
    <row r="1389" spans="1:5" x14ac:dyDescent="0.25">
      <c r="A1389" t="s">
        <v>2202</v>
      </c>
      <c r="B1389" t="s">
        <v>6</v>
      </c>
      <c r="C1389" t="s">
        <v>6</v>
      </c>
      <c r="D1389" t="s">
        <v>5325</v>
      </c>
      <c r="E1389" s="1">
        <v>1.2699999999999999E-2</v>
      </c>
    </row>
    <row r="1390" spans="1:5" x14ac:dyDescent="0.25">
      <c r="A1390" t="s">
        <v>2203</v>
      </c>
      <c r="B1390" t="s">
        <v>2204</v>
      </c>
      <c r="C1390" t="s">
        <v>6</v>
      </c>
      <c r="D1390" t="s">
        <v>4483</v>
      </c>
      <c r="E1390" s="1">
        <v>1.1299999999999999E-2</v>
      </c>
    </row>
    <row r="1391" spans="1:5" x14ac:dyDescent="0.25">
      <c r="A1391" t="s">
        <v>2205</v>
      </c>
      <c r="B1391">
        <v>908231</v>
      </c>
      <c r="C1391" t="s">
        <v>6</v>
      </c>
      <c r="D1391" t="s">
        <v>5326</v>
      </c>
      <c r="E1391" s="1">
        <v>7.1999999999999998E-3</v>
      </c>
    </row>
    <row r="1392" spans="1:5" x14ac:dyDescent="0.25">
      <c r="A1392" t="s">
        <v>2206</v>
      </c>
      <c r="B1392" t="s">
        <v>6</v>
      </c>
      <c r="C1392" t="s">
        <v>6</v>
      </c>
      <c r="D1392" t="s">
        <v>4484</v>
      </c>
      <c r="E1392" s="1">
        <v>2.2000000000000001E-3</v>
      </c>
    </row>
    <row r="1393" spans="1:5" x14ac:dyDescent="0.25">
      <c r="A1393" t="s">
        <v>2207</v>
      </c>
      <c r="B1393">
        <v>925296</v>
      </c>
      <c r="C1393" t="s">
        <v>6</v>
      </c>
      <c r="D1393" t="s">
        <v>2208</v>
      </c>
      <c r="E1393" s="1">
        <v>0</v>
      </c>
    </row>
    <row r="1394" spans="1:5" x14ac:dyDescent="0.25">
      <c r="A1394" t="s">
        <v>2209</v>
      </c>
      <c r="B1394" t="s">
        <v>6</v>
      </c>
      <c r="C1394" t="s">
        <v>6</v>
      </c>
      <c r="D1394" t="s">
        <v>5327</v>
      </c>
      <c r="E1394" s="1">
        <v>1.43E-2</v>
      </c>
    </row>
    <row r="1395" spans="1:5" x14ac:dyDescent="0.25">
      <c r="A1395" t="s">
        <v>2210</v>
      </c>
      <c r="B1395" t="s">
        <v>2211</v>
      </c>
      <c r="C1395" t="s">
        <v>6</v>
      </c>
      <c r="D1395" t="s">
        <v>5328</v>
      </c>
      <c r="E1395" s="1">
        <v>3.0999999999999999E-3</v>
      </c>
    </row>
    <row r="1396" spans="1:5" x14ac:dyDescent="0.25">
      <c r="A1396" t="s">
        <v>2212</v>
      </c>
      <c r="B1396" t="s">
        <v>6</v>
      </c>
      <c r="C1396" t="s">
        <v>6</v>
      </c>
      <c r="D1396" t="s">
        <v>5329</v>
      </c>
      <c r="E1396" s="1">
        <v>5.5999999999999999E-3</v>
      </c>
    </row>
    <row r="1397" spans="1:5" x14ac:dyDescent="0.25">
      <c r="A1397" t="s">
        <v>2213</v>
      </c>
      <c r="B1397" t="s">
        <v>6</v>
      </c>
      <c r="C1397" t="s">
        <v>6</v>
      </c>
      <c r="D1397" t="s">
        <v>4485</v>
      </c>
      <c r="E1397" s="1">
        <v>7.9000000000000008E-3</v>
      </c>
    </row>
    <row r="1398" spans="1:5" x14ac:dyDescent="0.25">
      <c r="A1398" t="s">
        <v>2214</v>
      </c>
      <c r="B1398">
        <v>936891</v>
      </c>
      <c r="C1398" t="s">
        <v>6</v>
      </c>
      <c r="D1398" t="s">
        <v>5330</v>
      </c>
      <c r="E1398" s="1">
        <v>1.1299999999999999E-2</v>
      </c>
    </row>
    <row r="1399" spans="1:5" x14ac:dyDescent="0.25">
      <c r="A1399" t="s">
        <v>2215</v>
      </c>
      <c r="B1399">
        <v>254570</v>
      </c>
      <c r="C1399" t="s">
        <v>6</v>
      </c>
      <c r="D1399" t="s">
        <v>5331</v>
      </c>
      <c r="E1399" s="1">
        <v>8.0000000000000004E-4</v>
      </c>
    </row>
    <row r="1400" spans="1:5" x14ac:dyDescent="0.25">
      <c r="A1400" t="s">
        <v>2216</v>
      </c>
      <c r="B1400">
        <v>915267</v>
      </c>
      <c r="C1400" t="s">
        <v>6</v>
      </c>
      <c r="D1400" t="s">
        <v>2217</v>
      </c>
      <c r="E1400" s="1">
        <v>0</v>
      </c>
    </row>
    <row r="1401" spans="1:5" x14ac:dyDescent="0.25">
      <c r="A1401" t="s">
        <v>2218</v>
      </c>
      <c r="B1401" t="s">
        <v>2219</v>
      </c>
      <c r="C1401" t="s">
        <v>6</v>
      </c>
      <c r="D1401" t="s">
        <v>5332</v>
      </c>
      <c r="E1401" s="1">
        <v>-9.1999999999999998E-3</v>
      </c>
    </row>
    <row r="1402" spans="1:5" x14ac:dyDescent="0.25">
      <c r="A1402" t="s">
        <v>2220</v>
      </c>
      <c r="B1402" t="s">
        <v>2221</v>
      </c>
      <c r="C1402" t="s">
        <v>6</v>
      </c>
      <c r="D1402" t="s">
        <v>5333</v>
      </c>
      <c r="E1402" s="1">
        <v>-6.0000000000000001E-3</v>
      </c>
    </row>
    <row r="1403" spans="1:5" x14ac:dyDescent="0.25">
      <c r="A1403" t="s">
        <v>2222</v>
      </c>
      <c r="B1403" t="s">
        <v>2223</v>
      </c>
      <c r="C1403" t="s">
        <v>6</v>
      </c>
      <c r="D1403" t="s">
        <v>2224</v>
      </c>
      <c r="E1403" s="1">
        <v>0</v>
      </c>
    </row>
    <row r="1404" spans="1:5" x14ac:dyDescent="0.25">
      <c r="A1404" t="s">
        <v>2225</v>
      </c>
      <c r="B1404" t="s">
        <v>2226</v>
      </c>
      <c r="C1404" t="s">
        <v>6</v>
      </c>
      <c r="D1404" t="s">
        <v>4487</v>
      </c>
      <c r="E1404" s="1">
        <v>0</v>
      </c>
    </row>
    <row r="1405" spans="1:5" x14ac:dyDescent="0.25">
      <c r="A1405" t="s">
        <v>2227</v>
      </c>
      <c r="B1405" t="s">
        <v>2228</v>
      </c>
      <c r="C1405" t="s">
        <v>6</v>
      </c>
      <c r="D1405" t="s">
        <v>2229</v>
      </c>
      <c r="E1405" s="1">
        <v>0</v>
      </c>
    </row>
    <row r="1406" spans="1:5" x14ac:dyDescent="0.25">
      <c r="A1406" t="s">
        <v>2230</v>
      </c>
      <c r="B1406" t="s">
        <v>6</v>
      </c>
      <c r="C1406" t="s">
        <v>6</v>
      </c>
      <c r="D1406" t="s">
        <v>5334</v>
      </c>
      <c r="E1406" s="1">
        <v>8.8999999999999999E-3</v>
      </c>
    </row>
    <row r="1407" spans="1:5" x14ac:dyDescent="0.25">
      <c r="A1407" t="s">
        <v>2231</v>
      </c>
      <c r="B1407" t="s">
        <v>6</v>
      </c>
      <c r="C1407" t="s">
        <v>6</v>
      </c>
      <c r="D1407" t="s">
        <v>5335</v>
      </c>
      <c r="E1407" s="1">
        <v>2.3199999999999998E-2</v>
      </c>
    </row>
    <row r="1408" spans="1:5" x14ac:dyDescent="0.25">
      <c r="A1408" t="s">
        <v>2232</v>
      </c>
      <c r="B1408" t="s">
        <v>2233</v>
      </c>
      <c r="C1408" t="s">
        <v>6</v>
      </c>
      <c r="D1408" t="s">
        <v>4063</v>
      </c>
      <c r="E1408" s="1">
        <v>1.8100000000000002E-2</v>
      </c>
    </row>
    <row r="1409" spans="1:5" x14ac:dyDescent="0.25">
      <c r="A1409" t="s">
        <v>2234</v>
      </c>
      <c r="B1409">
        <v>919518</v>
      </c>
      <c r="C1409" t="s">
        <v>6</v>
      </c>
      <c r="D1409" t="s">
        <v>5336</v>
      </c>
      <c r="E1409" s="1">
        <v>1E-4</v>
      </c>
    </row>
    <row r="1410" spans="1:5" x14ac:dyDescent="0.25">
      <c r="A1410" t="s">
        <v>2235</v>
      </c>
      <c r="B1410" t="s">
        <v>2236</v>
      </c>
      <c r="C1410" t="s">
        <v>6</v>
      </c>
      <c r="D1410" t="s">
        <v>5337</v>
      </c>
      <c r="E1410" s="1">
        <v>1.66E-2</v>
      </c>
    </row>
    <row r="1411" spans="1:5" x14ac:dyDescent="0.25">
      <c r="A1411" t="s">
        <v>2237</v>
      </c>
      <c r="B1411" t="s">
        <v>6</v>
      </c>
      <c r="C1411" t="s">
        <v>6</v>
      </c>
      <c r="D1411" t="s">
        <v>5338</v>
      </c>
      <c r="E1411" s="1">
        <v>1.5699999999999999E-2</v>
      </c>
    </row>
    <row r="1412" spans="1:5" x14ac:dyDescent="0.25">
      <c r="A1412" t="s">
        <v>2238</v>
      </c>
      <c r="B1412">
        <v>936597</v>
      </c>
      <c r="C1412" t="s">
        <v>6</v>
      </c>
      <c r="D1412" t="s">
        <v>5339</v>
      </c>
      <c r="E1412" s="1">
        <v>2.8400000000000002E-2</v>
      </c>
    </row>
    <row r="1413" spans="1:5" x14ac:dyDescent="0.25">
      <c r="A1413" t="s">
        <v>2239</v>
      </c>
      <c r="B1413" t="s">
        <v>2240</v>
      </c>
      <c r="C1413" t="s">
        <v>6</v>
      </c>
      <c r="D1413" t="s">
        <v>2241</v>
      </c>
      <c r="E1413" s="1">
        <v>0</v>
      </c>
    </row>
    <row r="1414" spans="1:5" x14ac:dyDescent="0.25">
      <c r="A1414" t="s">
        <v>2242</v>
      </c>
      <c r="B1414" t="s">
        <v>2243</v>
      </c>
      <c r="C1414" t="s">
        <v>6</v>
      </c>
      <c r="D1414" t="s">
        <v>4488</v>
      </c>
      <c r="E1414" s="1">
        <v>2.0899999999999998E-2</v>
      </c>
    </row>
    <row r="1415" spans="1:5" x14ac:dyDescent="0.25">
      <c r="A1415" t="s">
        <v>2244</v>
      </c>
      <c r="B1415">
        <v>675406</v>
      </c>
      <c r="C1415" t="s">
        <v>6</v>
      </c>
      <c r="D1415" t="s">
        <v>4489</v>
      </c>
      <c r="E1415" s="1">
        <v>3.2000000000000002E-3</v>
      </c>
    </row>
    <row r="1416" spans="1:5" x14ac:dyDescent="0.25">
      <c r="A1416" t="s">
        <v>2245</v>
      </c>
      <c r="B1416" t="s">
        <v>2246</v>
      </c>
      <c r="C1416" t="s">
        <v>6</v>
      </c>
      <c r="D1416" t="s">
        <v>4490</v>
      </c>
      <c r="E1416" s="1">
        <v>9.2999999999999992E-3</v>
      </c>
    </row>
    <row r="1417" spans="1:5" x14ac:dyDescent="0.25">
      <c r="A1417" t="s">
        <v>2247</v>
      </c>
      <c r="B1417" t="s">
        <v>2248</v>
      </c>
      <c r="C1417" t="s">
        <v>6</v>
      </c>
      <c r="D1417" s="2">
        <v>20.7</v>
      </c>
      <c r="E1417" s="1">
        <v>5.0000000000000001E-4</v>
      </c>
    </row>
    <row r="1418" spans="1:5" x14ac:dyDescent="0.25">
      <c r="A1418" t="s">
        <v>2249</v>
      </c>
      <c r="B1418" t="s">
        <v>2250</v>
      </c>
      <c r="C1418" t="s">
        <v>6</v>
      </c>
      <c r="D1418" t="s">
        <v>5340</v>
      </c>
      <c r="E1418" s="1">
        <v>2.2000000000000001E-3</v>
      </c>
    </row>
    <row r="1419" spans="1:5" x14ac:dyDescent="0.25">
      <c r="A1419" t="s">
        <v>2251</v>
      </c>
      <c r="B1419" t="s">
        <v>6</v>
      </c>
      <c r="C1419" t="s">
        <v>6</v>
      </c>
      <c r="D1419" t="s">
        <v>1597</v>
      </c>
      <c r="E1419" s="1">
        <v>0</v>
      </c>
    </row>
    <row r="1420" spans="1:5" x14ac:dyDescent="0.25">
      <c r="A1420" t="s">
        <v>2252</v>
      </c>
      <c r="B1420">
        <v>895761</v>
      </c>
      <c r="C1420" t="s">
        <v>6</v>
      </c>
      <c r="D1420" t="s">
        <v>4491</v>
      </c>
      <c r="E1420" s="1">
        <v>2E-3</v>
      </c>
    </row>
    <row r="1421" spans="1:5" x14ac:dyDescent="0.25">
      <c r="A1421" t="s">
        <v>2253</v>
      </c>
      <c r="B1421" t="s">
        <v>2254</v>
      </c>
      <c r="C1421" t="s">
        <v>6</v>
      </c>
      <c r="D1421" t="s">
        <v>4492</v>
      </c>
      <c r="E1421" s="1">
        <v>-2.2200000000000001E-2</v>
      </c>
    </row>
    <row r="1422" spans="1:5" x14ac:dyDescent="0.25">
      <c r="A1422" t="s">
        <v>2255</v>
      </c>
      <c r="B1422">
        <v>854987</v>
      </c>
      <c r="C1422" t="s">
        <v>6</v>
      </c>
      <c r="D1422" t="s">
        <v>2256</v>
      </c>
      <c r="E1422" s="1">
        <v>6.1000000000000004E-3</v>
      </c>
    </row>
    <row r="1423" spans="1:5" x14ac:dyDescent="0.25">
      <c r="A1423" t="s">
        <v>2257</v>
      </c>
      <c r="B1423">
        <v>899222</v>
      </c>
      <c r="C1423" t="s">
        <v>6</v>
      </c>
      <c r="D1423" t="s">
        <v>5341</v>
      </c>
      <c r="E1423" s="1">
        <v>-3.0000000000000001E-3</v>
      </c>
    </row>
    <row r="1424" spans="1:5" x14ac:dyDescent="0.25">
      <c r="A1424" t="s">
        <v>2258</v>
      </c>
      <c r="B1424" t="s">
        <v>2259</v>
      </c>
      <c r="C1424" t="s">
        <v>6</v>
      </c>
      <c r="D1424" t="s">
        <v>4493</v>
      </c>
      <c r="E1424" s="1">
        <v>2.3699999999999999E-2</v>
      </c>
    </row>
    <row r="1425" spans="1:5" x14ac:dyDescent="0.25">
      <c r="A1425" t="s">
        <v>2260</v>
      </c>
      <c r="B1425" t="s">
        <v>6</v>
      </c>
      <c r="C1425" t="s">
        <v>6</v>
      </c>
      <c r="D1425" t="s">
        <v>2261</v>
      </c>
      <c r="E1425" s="1">
        <v>-1.1999999999999999E-3</v>
      </c>
    </row>
    <row r="1426" spans="1:5" x14ac:dyDescent="0.25">
      <c r="A1426" t="s">
        <v>2262</v>
      </c>
      <c r="B1426" t="s">
        <v>2263</v>
      </c>
      <c r="C1426" t="s">
        <v>6</v>
      </c>
      <c r="D1426" s="2">
        <v>6.6980000000000004</v>
      </c>
      <c r="E1426" s="1">
        <v>1.5299999999999999E-2</v>
      </c>
    </row>
    <row r="1427" spans="1:5" x14ac:dyDescent="0.25">
      <c r="A1427" t="s">
        <v>2264</v>
      </c>
      <c r="B1427">
        <v>923936</v>
      </c>
      <c r="C1427" t="s">
        <v>6</v>
      </c>
      <c r="D1427" t="s">
        <v>2265</v>
      </c>
      <c r="E1427" s="1">
        <v>0</v>
      </c>
    </row>
    <row r="1428" spans="1:5" x14ac:dyDescent="0.25">
      <c r="A1428" t="s">
        <v>2266</v>
      </c>
      <c r="B1428" t="s">
        <v>2267</v>
      </c>
      <c r="C1428" t="s">
        <v>6</v>
      </c>
      <c r="D1428" t="s">
        <v>5342</v>
      </c>
      <c r="E1428" s="1">
        <v>9.7000000000000003E-3</v>
      </c>
    </row>
    <row r="1429" spans="1:5" x14ac:dyDescent="0.25">
      <c r="A1429" t="s">
        <v>2268</v>
      </c>
      <c r="B1429" t="s">
        <v>2269</v>
      </c>
      <c r="C1429" t="s">
        <v>6</v>
      </c>
      <c r="D1429" t="s">
        <v>3925</v>
      </c>
      <c r="E1429" s="1">
        <v>1.32E-2</v>
      </c>
    </row>
    <row r="1430" spans="1:5" x14ac:dyDescent="0.25">
      <c r="A1430" t="s">
        <v>2270</v>
      </c>
      <c r="B1430" t="s">
        <v>2271</v>
      </c>
      <c r="C1430" t="s">
        <v>6</v>
      </c>
      <c r="D1430" t="s">
        <v>3988</v>
      </c>
      <c r="E1430" s="1">
        <v>1.03E-2</v>
      </c>
    </row>
    <row r="1431" spans="1:5" x14ac:dyDescent="0.25">
      <c r="A1431" t="s">
        <v>2273</v>
      </c>
      <c r="B1431" t="s">
        <v>2274</v>
      </c>
      <c r="C1431" t="s">
        <v>6</v>
      </c>
      <c r="D1431" t="s">
        <v>4494</v>
      </c>
      <c r="E1431" s="1">
        <v>3.5999999999999999E-3</v>
      </c>
    </row>
    <row r="1432" spans="1:5" x14ac:dyDescent="0.25">
      <c r="A1432" t="s">
        <v>2275</v>
      </c>
      <c r="B1432">
        <v>913804</v>
      </c>
      <c r="C1432" t="s">
        <v>6</v>
      </c>
      <c r="D1432" t="s">
        <v>5343</v>
      </c>
      <c r="E1432" s="1">
        <v>-4.0000000000000002E-4</v>
      </c>
    </row>
    <row r="1433" spans="1:5" x14ac:dyDescent="0.25">
      <c r="A1433" t="s">
        <v>2276</v>
      </c>
      <c r="B1433" t="s">
        <v>2277</v>
      </c>
      <c r="C1433" t="s">
        <v>6</v>
      </c>
      <c r="D1433" t="s">
        <v>4495</v>
      </c>
      <c r="E1433" s="1">
        <v>-5.3600000000000002E-2</v>
      </c>
    </row>
    <row r="1434" spans="1:5" x14ac:dyDescent="0.25">
      <c r="A1434" t="s">
        <v>2278</v>
      </c>
      <c r="B1434" t="s">
        <v>2279</v>
      </c>
      <c r="C1434" t="s">
        <v>6</v>
      </c>
      <c r="D1434" t="s">
        <v>5344</v>
      </c>
      <c r="E1434" s="1">
        <v>1.7100000000000001E-2</v>
      </c>
    </row>
    <row r="1435" spans="1:5" x14ac:dyDescent="0.25">
      <c r="A1435" t="s">
        <v>2280</v>
      </c>
      <c r="B1435" t="s">
        <v>2281</v>
      </c>
      <c r="C1435" t="s">
        <v>6</v>
      </c>
      <c r="D1435" t="s">
        <v>4496</v>
      </c>
      <c r="E1435" s="1">
        <v>1.8700000000000001E-2</v>
      </c>
    </row>
    <row r="1436" spans="1:5" x14ac:dyDescent="0.25">
      <c r="A1436" t="s">
        <v>2282</v>
      </c>
      <c r="B1436">
        <v>983102</v>
      </c>
      <c r="C1436" t="s">
        <v>6</v>
      </c>
      <c r="D1436" t="s">
        <v>5345</v>
      </c>
      <c r="E1436" s="1">
        <v>5.9999999999999995E-4</v>
      </c>
    </row>
    <row r="1437" spans="1:5" x14ac:dyDescent="0.25">
      <c r="A1437" t="s">
        <v>2283</v>
      </c>
      <c r="B1437" t="s">
        <v>2284</v>
      </c>
      <c r="C1437" t="s">
        <v>6</v>
      </c>
      <c r="D1437" t="s">
        <v>4424</v>
      </c>
      <c r="E1437" s="1">
        <v>0.13439999999999999</v>
      </c>
    </row>
    <row r="1438" spans="1:5" x14ac:dyDescent="0.25">
      <c r="A1438" t="s">
        <v>2285</v>
      </c>
      <c r="B1438" t="s">
        <v>2286</v>
      </c>
      <c r="C1438" t="s">
        <v>6</v>
      </c>
      <c r="D1438" t="s">
        <v>4497</v>
      </c>
      <c r="E1438" s="1">
        <v>0</v>
      </c>
    </row>
    <row r="1439" spans="1:5" x14ac:dyDescent="0.25">
      <c r="A1439" t="s">
        <v>2287</v>
      </c>
      <c r="B1439">
        <v>875340</v>
      </c>
      <c r="C1439" t="s">
        <v>6</v>
      </c>
      <c r="D1439" t="s">
        <v>4498</v>
      </c>
      <c r="E1439" s="1">
        <v>-2.69E-2</v>
      </c>
    </row>
    <row r="1440" spans="1:5" x14ac:dyDescent="0.25">
      <c r="A1440" t="s">
        <v>2288</v>
      </c>
      <c r="B1440" t="s">
        <v>2289</v>
      </c>
      <c r="C1440" t="s">
        <v>6</v>
      </c>
      <c r="D1440" t="s">
        <v>5346</v>
      </c>
      <c r="E1440" s="1">
        <v>1.0699999999999999E-2</v>
      </c>
    </row>
    <row r="1441" spans="1:5" x14ac:dyDescent="0.25">
      <c r="A1441" t="s">
        <v>2290</v>
      </c>
      <c r="B1441" t="s">
        <v>2291</v>
      </c>
      <c r="C1441" t="s">
        <v>6</v>
      </c>
      <c r="D1441" t="s">
        <v>5347</v>
      </c>
      <c r="E1441" s="1">
        <v>1.3100000000000001E-2</v>
      </c>
    </row>
    <row r="1442" spans="1:5" x14ac:dyDescent="0.25">
      <c r="A1442" t="s">
        <v>2292</v>
      </c>
      <c r="B1442" t="s">
        <v>2293</v>
      </c>
      <c r="C1442" t="s">
        <v>6</v>
      </c>
      <c r="D1442" t="s">
        <v>2098</v>
      </c>
      <c r="E1442" s="1">
        <v>0</v>
      </c>
    </row>
    <row r="1443" spans="1:5" x14ac:dyDescent="0.25">
      <c r="A1443" t="s">
        <v>2294</v>
      </c>
      <c r="B1443">
        <v>726130</v>
      </c>
      <c r="C1443" t="s">
        <v>6</v>
      </c>
      <c r="D1443" t="s">
        <v>4323</v>
      </c>
      <c r="E1443" s="1">
        <v>8.0999999999999996E-3</v>
      </c>
    </row>
    <row r="1444" spans="1:5" x14ac:dyDescent="0.25">
      <c r="A1444" t="s">
        <v>2295</v>
      </c>
      <c r="B1444">
        <v>913070</v>
      </c>
      <c r="C1444" t="s">
        <v>6</v>
      </c>
      <c r="D1444" t="s">
        <v>5348</v>
      </c>
      <c r="E1444" s="1">
        <v>-2.8999999999999998E-3</v>
      </c>
    </row>
    <row r="1445" spans="1:5" x14ac:dyDescent="0.25">
      <c r="A1445" t="s">
        <v>2296</v>
      </c>
      <c r="B1445" t="s">
        <v>2297</v>
      </c>
      <c r="C1445" t="s">
        <v>6</v>
      </c>
      <c r="D1445" t="s">
        <v>5349</v>
      </c>
      <c r="E1445" s="1">
        <v>-1.41E-2</v>
      </c>
    </row>
    <row r="1446" spans="1:5" x14ac:dyDescent="0.25">
      <c r="A1446" t="s">
        <v>2298</v>
      </c>
      <c r="B1446">
        <v>923455</v>
      </c>
      <c r="C1446" t="s">
        <v>6</v>
      </c>
      <c r="D1446" t="s">
        <v>4486</v>
      </c>
      <c r="E1446" s="1">
        <v>-0.02</v>
      </c>
    </row>
    <row r="1447" spans="1:5" x14ac:dyDescent="0.25">
      <c r="A1447" t="s">
        <v>2299</v>
      </c>
      <c r="B1447">
        <v>765872</v>
      </c>
      <c r="C1447" t="s">
        <v>6</v>
      </c>
      <c r="D1447" t="s">
        <v>5350</v>
      </c>
      <c r="E1447" s="1">
        <v>-1E-4</v>
      </c>
    </row>
    <row r="1448" spans="1:5" x14ac:dyDescent="0.25">
      <c r="A1448" t="s">
        <v>2300</v>
      </c>
      <c r="B1448">
        <v>930131</v>
      </c>
      <c r="C1448" t="s">
        <v>6</v>
      </c>
      <c r="D1448" t="s">
        <v>5351</v>
      </c>
      <c r="E1448" s="1">
        <v>1.1599999999999999E-2</v>
      </c>
    </row>
    <row r="1449" spans="1:5" x14ac:dyDescent="0.25">
      <c r="A1449" t="s">
        <v>2301</v>
      </c>
      <c r="B1449">
        <v>578074</v>
      </c>
      <c r="C1449" t="s">
        <v>6</v>
      </c>
      <c r="D1449" t="s">
        <v>5352</v>
      </c>
      <c r="E1449" s="1">
        <v>6.7000000000000002E-3</v>
      </c>
    </row>
    <row r="1450" spans="1:5" x14ac:dyDescent="0.25">
      <c r="A1450" t="s">
        <v>2302</v>
      </c>
      <c r="B1450" t="s">
        <v>2303</v>
      </c>
      <c r="C1450" t="s">
        <v>6</v>
      </c>
      <c r="D1450" t="s">
        <v>5353</v>
      </c>
      <c r="E1450" s="1">
        <v>-2.0999999999999999E-3</v>
      </c>
    </row>
    <row r="1451" spans="1:5" x14ac:dyDescent="0.25">
      <c r="A1451" t="s">
        <v>2304</v>
      </c>
      <c r="B1451">
        <v>880420</v>
      </c>
      <c r="C1451" t="s">
        <v>6</v>
      </c>
      <c r="D1451" t="s">
        <v>5354</v>
      </c>
      <c r="E1451" s="1">
        <v>-3.7000000000000002E-3</v>
      </c>
    </row>
    <row r="1452" spans="1:5" x14ac:dyDescent="0.25">
      <c r="A1452" t="s">
        <v>2305</v>
      </c>
      <c r="B1452">
        <v>851704</v>
      </c>
      <c r="C1452" t="s">
        <v>6</v>
      </c>
      <c r="D1452" t="s">
        <v>5355</v>
      </c>
      <c r="E1452" s="1">
        <v>1.9E-2</v>
      </c>
    </row>
    <row r="1453" spans="1:5" x14ac:dyDescent="0.25">
      <c r="A1453" t="s">
        <v>2306</v>
      </c>
      <c r="B1453" t="s">
        <v>2307</v>
      </c>
      <c r="C1453" t="s">
        <v>6</v>
      </c>
      <c r="D1453" t="s">
        <v>3914</v>
      </c>
      <c r="E1453" s="1">
        <v>-9.2999999999999992E-3</v>
      </c>
    </row>
    <row r="1454" spans="1:5" x14ac:dyDescent="0.25">
      <c r="A1454" t="s">
        <v>2308</v>
      </c>
      <c r="B1454">
        <v>905720</v>
      </c>
      <c r="C1454" t="s">
        <v>6</v>
      </c>
      <c r="D1454" t="s">
        <v>5356</v>
      </c>
      <c r="E1454" s="1">
        <v>8.9999999999999998E-4</v>
      </c>
    </row>
    <row r="1455" spans="1:5" x14ac:dyDescent="0.25">
      <c r="A1455" t="s">
        <v>2309</v>
      </c>
      <c r="B1455" t="s">
        <v>2310</v>
      </c>
      <c r="C1455" t="s">
        <v>6</v>
      </c>
      <c r="D1455" t="s">
        <v>2311</v>
      </c>
      <c r="E1455" s="1">
        <v>0</v>
      </c>
    </row>
    <row r="1456" spans="1:5" x14ac:dyDescent="0.25">
      <c r="A1456" t="s">
        <v>2312</v>
      </c>
      <c r="B1456">
        <v>876158</v>
      </c>
      <c r="C1456" t="s">
        <v>6</v>
      </c>
      <c r="D1456" t="s">
        <v>5357</v>
      </c>
      <c r="E1456" s="1">
        <v>-3.0999999999999999E-3</v>
      </c>
    </row>
    <row r="1457" spans="1:5" x14ac:dyDescent="0.25">
      <c r="A1457" t="s">
        <v>2313</v>
      </c>
      <c r="B1457">
        <v>867584</v>
      </c>
      <c r="C1457" t="s">
        <v>6</v>
      </c>
      <c r="D1457" t="s">
        <v>5358</v>
      </c>
      <c r="E1457" s="1">
        <v>8.5000000000000006E-3</v>
      </c>
    </row>
    <row r="1458" spans="1:5" x14ac:dyDescent="0.25">
      <c r="A1458" t="s">
        <v>2314</v>
      </c>
      <c r="B1458" t="s">
        <v>2315</v>
      </c>
      <c r="C1458" t="s">
        <v>6</v>
      </c>
      <c r="D1458" t="s">
        <v>5359</v>
      </c>
      <c r="E1458" s="1">
        <v>3.8999999999999998E-3</v>
      </c>
    </row>
    <row r="1459" spans="1:5" x14ac:dyDescent="0.25">
      <c r="A1459" t="s">
        <v>2316</v>
      </c>
      <c r="B1459">
        <v>765999</v>
      </c>
      <c r="C1459" t="s">
        <v>6</v>
      </c>
      <c r="D1459" t="s">
        <v>4446</v>
      </c>
      <c r="E1459" s="1">
        <v>1.32E-2</v>
      </c>
    </row>
    <row r="1460" spans="1:5" x14ac:dyDescent="0.25">
      <c r="A1460" t="s">
        <v>2317</v>
      </c>
      <c r="B1460">
        <v>488903</v>
      </c>
      <c r="C1460" t="s">
        <v>6</v>
      </c>
      <c r="D1460" t="s">
        <v>4500</v>
      </c>
      <c r="E1460" s="1">
        <v>1.8200000000000001E-2</v>
      </c>
    </row>
    <row r="1461" spans="1:5" x14ac:dyDescent="0.25">
      <c r="A1461" t="s">
        <v>2318</v>
      </c>
      <c r="B1461">
        <v>919322</v>
      </c>
      <c r="C1461" t="s">
        <v>6</v>
      </c>
      <c r="D1461" t="s">
        <v>4501</v>
      </c>
      <c r="E1461" s="1">
        <v>-5.9999999999999995E-4</v>
      </c>
    </row>
    <row r="1462" spans="1:5" x14ac:dyDescent="0.25">
      <c r="A1462" t="s">
        <v>2319</v>
      </c>
      <c r="B1462" t="s">
        <v>6</v>
      </c>
      <c r="C1462" t="s">
        <v>6</v>
      </c>
      <c r="D1462" t="s">
        <v>4029</v>
      </c>
      <c r="E1462" s="1">
        <v>0</v>
      </c>
    </row>
    <row r="1463" spans="1:5" x14ac:dyDescent="0.25">
      <c r="A1463" t="s">
        <v>2320</v>
      </c>
      <c r="B1463" t="s">
        <v>2321</v>
      </c>
      <c r="C1463" t="s">
        <v>6</v>
      </c>
      <c r="D1463" t="s">
        <v>1653</v>
      </c>
      <c r="E1463" s="1">
        <v>-9.1999999999999998E-3</v>
      </c>
    </row>
    <row r="1464" spans="1:5" x14ac:dyDescent="0.25">
      <c r="A1464" t="s">
        <v>2322</v>
      </c>
      <c r="B1464">
        <v>900961</v>
      </c>
      <c r="C1464" t="s">
        <v>6</v>
      </c>
      <c r="D1464" s="2">
        <v>4.6399999999999997</v>
      </c>
      <c r="E1464" s="1">
        <v>1.3100000000000001E-2</v>
      </c>
    </row>
    <row r="1465" spans="1:5" x14ac:dyDescent="0.25">
      <c r="A1465" t="s">
        <v>2323</v>
      </c>
      <c r="B1465" t="s">
        <v>2324</v>
      </c>
      <c r="C1465" t="s">
        <v>6</v>
      </c>
      <c r="D1465" t="s">
        <v>2325</v>
      </c>
      <c r="E1465" s="1">
        <v>0</v>
      </c>
    </row>
    <row r="1466" spans="1:5" x14ac:dyDescent="0.25">
      <c r="A1466" t="s">
        <v>2326</v>
      </c>
      <c r="B1466" t="s">
        <v>6</v>
      </c>
      <c r="C1466" t="s">
        <v>6</v>
      </c>
      <c r="D1466" t="s">
        <v>5360</v>
      </c>
      <c r="E1466" s="1">
        <v>3.8699999999999998E-2</v>
      </c>
    </row>
    <row r="1467" spans="1:5" x14ac:dyDescent="0.25">
      <c r="A1467" t="s">
        <v>2327</v>
      </c>
      <c r="B1467">
        <v>938858</v>
      </c>
      <c r="C1467" t="s">
        <v>6</v>
      </c>
      <c r="D1467" t="s">
        <v>5361</v>
      </c>
      <c r="E1467" s="1">
        <v>1.8800000000000001E-2</v>
      </c>
    </row>
    <row r="1468" spans="1:5" x14ac:dyDescent="0.25">
      <c r="A1468" t="s">
        <v>2328</v>
      </c>
      <c r="B1468" t="s">
        <v>2329</v>
      </c>
      <c r="C1468" t="s">
        <v>6</v>
      </c>
      <c r="D1468" t="s">
        <v>5362</v>
      </c>
      <c r="E1468" s="1">
        <v>7.3000000000000001E-3</v>
      </c>
    </row>
    <row r="1469" spans="1:5" x14ac:dyDescent="0.25">
      <c r="A1469" t="s">
        <v>2330</v>
      </c>
      <c r="B1469" t="s">
        <v>2331</v>
      </c>
      <c r="C1469" t="s">
        <v>6</v>
      </c>
      <c r="D1469" t="s">
        <v>5363</v>
      </c>
      <c r="E1469" s="1">
        <v>4.1700000000000001E-2</v>
      </c>
    </row>
    <row r="1470" spans="1:5" x14ac:dyDescent="0.25">
      <c r="A1470" t="s">
        <v>2332</v>
      </c>
      <c r="B1470" t="s">
        <v>2333</v>
      </c>
      <c r="C1470" t="s">
        <v>6</v>
      </c>
      <c r="D1470" s="2">
        <v>5.37</v>
      </c>
      <c r="E1470" s="1">
        <v>3.0700000000000002E-2</v>
      </c>
    </row>
    <row r="1471" spans="1:5" x14ac:dyDescent="0.25">
      <c r="A1471" t="s">
        <v>2334</v>
      </c>
      <c r="B1471" t="s">
        <v>2335</v>
      </c>
      <c r="C1471" t="s">
        <v>6</v>
      </c>
      <c r="D1471" t="s">
        <v>4502</v>
      </c>
      <c r="E1471" s="1">
        <v>-2.5000000000000001E-2</v>
      </c>
    </row>
    <row r="1472" spans="1:5" x14ac:dyDescent="0.25">
      <c r="A1472" t="s">
        <v>2336</v>
      </c>
      <c r="B1472" t="s">
        <v>2337</v>
      </c>
      <c r="C1472" t="s">
        <v>6</v>
      </c>
      <c r="D1472" t="s">
        <v>5364</v>
      </c>
      <c r="E1472" s="1">
        <v>1.44E-2</v>
      </c>
    </row>
    <row r="1473" spans="1:5" x14ac:dyDescent="0.25">
      <c r="A1473" t="s">
        <v>2338</v>
      </c>
      <c r="B1473" t="s">
        <v>2339</v>
      </c>
      <c r="C1473" t="s">
        <v>6</v>
      </c>
      <c r="D1473" t="s">
        <v>5365</v>
      </c>
      <c r="E1473" s="1">
        <v>-3.8E-3</v>
      </c>
    </row>
    <row r="1474" spans="1:5" x14ac:dyDescent="0.25">
      <c r="A1474" t="s">
        <v>2340</v>
      </c>
      <c r="B1474" t="s">
        <v>6</v>
      </c>
      <c r="C1474" t="s">
        <v>6</v>
      </c>
      <c r="D1474" t="s">
        <v>375</v>
      </c>
      <c r="E1474" s="1">
        <v>-5.1000000000000004E-3</v>
      </c>
    </row>
    <row r="1475" spans="1:5" x14ac:dyDescent="0.25">
      <c r="A1475" t="s">
        <v>2341</v>
      </c>
      <c r="B1475">
        <v>907204</v>
      </c>
      <c r="C1475" t="s">
        <v>6</v>
      </c>
      <c r="D1475" t="s">
        <v>5366</v>
      </c>
      <c r="E1475" s="1">
        <v>-0.19439999999999999</v>
      </c>
    </row>
    <row r="1476" spans="1:5" x14ac:dyDescent="0.25">
      <c r="A1476" t="s">
        <v>2342</v>
      </c>
      <c r="B1476" t="s">
        <v>2343</v>
      </c>
      <c r="C1476" t="s">
        <v>6</v>
      </c>
      <c r="D1476" t="s">
        <v>5367</v>
      </c>
      <c r="E1476" s="1">
        <v>2.2599999999999999E-2</v>
      </c>
    </row>
    <row r="1477" spans="1:5" x14ac:dyDescent="0.25">
      <c r="A1477" t="s">
        <v>2344</v>
      </c>
      <c r="B1477">
        <v>675407</v>
      </c>
      <c r="C1477" t="s">
        <v>6</v>
      </c>
      <c r="D1477" t="s">
        <v>4503</v>
      </c>
      <c r="E1477" s="1">
        <v>5.4000000000000003E-3</v>
      </c>
    </row>
    <row r="1478" spans="1:5" x14ac:dyDescent="0.25">
      <c r="A1478" t="s">
        <v>2345</v>
      </c>
      <c r="B1478">
        <v>985284</v>
      </c>
      <c r="C1478" t="s">
        <v>6</v>
      </c>
      <c r="D1478" t="s">
        <v>5368</v>
      </c>
      <c r="E1478" s="1">
        <v>8.6999999999999994E-3</v>
      </c>
    </row>
    <row r="1479" spans="1:5" x14ac:dyDescent="0.25">
      <c r="A1479" t="s">
        <v>2346</v>
      </c>
      <c r="B1479">
        <v>675408</v>
      </c>
      <c r="C1479" t="s">
        <v>6</v>
      </c>
      <c r="D1479" t="s">
        <v>2347</v>
      </c>
      <c r="E1479" s="1">
        <v>0</v>
      </c>
    </row>
    <row r="1480" spans="1:5" x14ac:dyDescent="0.25">
      <c r="A1480" t="s">
        <v>2348</v>
      </c>
      <c r="B1480">
        <v>911843</v>
      </c>
      <c r="C1480" t="s">
        <v>6</v>
      </c>
      <c r="D1480" t="s">
        <v>5369</v>
      </c>
      <c r="E1480" s="1">
        <v>8.9999999999999993E-3</v>
      </c>
    </row>
    <row r="1481" spans="1:5" x14ac:dyDescent="0.25">
      <c r="A1481" t="s">
        <v>2349</v>
      </c>
      <c r="B1481" t="s">
        <v>6</v>
      </c>
      <c r="C1481" t="s">
        <v>6</v>
      </c>
      <c r="D1481" t="s">
        <v>5370</v>
      </c>
      <c r="E1481" s="1">
        <v>7.0000000000000001E-3</v>
      </c>
    </row>
    <row r="1482" spans="1:5" x14ac:dyDescent="0.25">
      <c r="A1482" t="s">
        <v>2350</v>
      </c>
      <c r="B1482" t="s">
        <v>6</v>
      </c>
      <c r="C1482" t="s">
        <v>6</v>
      </c>
      <c r="D1482" t="s">
        <v>5371</v>
      </c>
      <c r="E1482" s="1">
        <v>1.7100000000000001E-2</v>
      </c>
    </row>
    <row r="1483" spans="1:5" x14ac:dyDescent="0.25">
      <c r="A1483" t="s">
        <v>2351</v>
      </c>
      <c r="B1483" t="s">
        <v>6</v>
      </c>
      <c r="C1483" t="s">
        <v>6</v>
      </c>
      <c r="D1483" t="s">
        <v>5372</v>
      </c>
      <c r="E1483" s="1">
        <v>8.6E-3</v>
      </c>
    </row>
    <row r="1484" spans="1:5" x14ac:dyDescent="0.25">
      <c r="A1484" t="s">
        <v>2352</v>
      </c>
      <c r="B1484" t="s">
        <v>2353</v>
      </c>
      <c r="C1484" t="s">
        <v>6</v>
      </c>
      <c r="D1484" t="s">
        <v>5373</v>
      </c>
      <c r="E1484" s="1">
        <v>1.06E-2</v>
      </c>
    </row>
    <row r="1485" spans="1:5" x14ac:dyDescent="0.25">
      <c r="A1485" t="s">
        <v>2354</v>
      </c>
      <c r="B1485">
        <v>882639</v>
      </c>
      <c r="C1485" t="s">
        <v>6</v>
      </c>
      <c r="D1485" t="s">
        <v>5374</v>
      </c>
      <c r="E1485" s="1">
        <v>6.1999999999999998E-3</v>
      </c>
    </row>
    <row r="1486" spans="1:5" x14ac:dyDescent="0.25">
      <c r="A1486" t="s">
        <v>2355</v>
      </c>
      <c r="B1486" t="s">
        <v>6</v>
      </c>
      <c r="C1486" t="s">
        <v>6</v>
      </c>
      <c r="D1486" t="s">
        <v>3912</v>
      </c>
      <c r="E1486" s="1">
        <v>0</v>
      </c>
    </row>
    <row r="1487" spans="1:5" x14ac:dyDescent="0.25">
      <c r="A1487" t="s">
        <v>2356</v>
      </c>
      <c r="B1487" t="s">
        <v>2357</v>
      </c>
      <c r="C1487" t="s">
        <v>6</v>
      </c>
      <c r="D1487" t="s">
        <v>2358</v>
      </c>
      <c r="E1487" s="1">
        <v>0</v>
      </c>
    </row>
    <row r="1488" spans="1:5" x14ac:dyDescent="0.25">
      <c r="A1488" t="s">
        <v>2359</v>
      </c>
      <c r="B1488" t="s">
        <v>2360</v>
      </c>
      <c r="C1488" t="s">
        <v>6</v>
      </c>
      <c r="D1488" t="s">
        <v>544</v>
      </c>
      <c r="E1488" s="1">
        <v>0</v>
      </c>
    </row>
    <row r="1489" spans="1:5" x14ac:dyDescent="0.25">
      <c r="A1489" t="s">
        <v>2361</v>
      </c>
      <c r="B1489">
        <v>866072</v>
      </c>
      <c r="C1489" t="s">
        <v>6</v>
      </c>
      <c r="D1489" t="s">
        <v>4504</v>
      </c>
      <c r="E1489" s="1">
        <v>-3.0999999999999999E-3</v>
      </c>
    </row>
    <row r="1490" spans="1:5" x14ac:dyDescent="0.25">
      <c r="A1490" t="s">
        <v>2362</v>
      </c>
      <c r="B1490" t="s">
        <v>2363</v>
      </c>
      <c r="C1490" t="s">
        <v>6</v>
      </c>
      <c r="D1490" t="s">
        <v>5375</v>
      </c>
      <c r="E1490" s="1">
        <v>2.76E-2</v>
      </c>
    </row>
    <row r="1491" spans="1:5" x14ac:dyDescent="0.25">
      <c r="A1491" t="s">
        <v>2364</v>
      </c>
      <c r="B1491">
        <v>886105</v>
      </c>
      <c r="C1491" t="s">
        <v>6</v>
      </c>
      <c r="D1491" t="s">
        <v>5376</v>
      </c>
      <c r="E1491" s="1">
        <v>-5.7000000000000002E-3</v>
      </c>
    </row>
    <row r="1492" spans="1:5" x14ac:dyDescent="0.25">
      <c r="A1492" t="s">
        <v>2365</v>
      </c>
      <c r="B1492">
        <v>869020</v>
      </c>
      <c r="C1492" t="s">
        <v>6</v>
      </c>
      <c r="D1492" t="s">
        <v>5377</v>
      </c>
      <c r="E1492" s="1">
        <v>9.4000000000000004E-3</v>
      </c>
    </row>
    <row r="1493" spans="1:5" x14ac:dyDescent="0.25">
      <c r="A1493" t="s">
        <v>2366</v>
      </c>
      <c r="B1493" t="s">
        <v>2367</v>
      </c>
      <c r="C1493" t="s">
        <v>6</v>
      </c>
      <c r="D1493" t="s">
        <v>4505</v>
      </c>
      <c r="E1493" s="1">
        <v>-2.9899999999999999E-2</v>
      </c>
    </row>
    <row r="1494" spans="1:5" x14ac:dyDescent="0.25">
      <c r="A1494" t="s">
        <v>2368</v>
      </c>
      <c r="B1494">
        <v>869098</v>
      </c>
      <c r="C1494" t="s">
        <v>6</v>
      </c>
      <c r="D1494" t="s">
        <v>2369</v>
      </c>
      <c r="E1494" s="1">
        <v>-4.1000000000000003E-3</v>
      </c>
    </row>
    <row r="1495" spans="1:5" x14ac:dyDescent="0.25">
      <c r="A1495" t="s">
        <v>2370</v>
      </c>
      <c r="B1495">
        <v>870747</v>
      </c>
      <c r="C1495" t="s">
        <v>6</v>
      </c>
      <c r="D1495" t="s">
        <v>5378</v>
      </c>
      <c r="E1495" s="1">
        <v>1.2999999999999999E-3</v>
      </c>
    </row>
    <row r="1496" spans="1:5" x14ac:dyDescent="0.25">
      <c r="A1496" t="s">
        <v>2371</v>
      </c>
      <c r="B1496">
        <v>722713</v>
      </c>
      <c r="C1496" t="s">
        <v>6</v>
      </c>
      <c r="D1496" t="s">
        <v>5379</v>
      </c>
      <c r="E1496" s="1">
        <v>-2.3E-3</v>
      </c>
    </row>
    <row r="1497" spans="1:5" x14ac:dyDescent="0.25">
      <c r="A1497" t="s">
        <v>2372</v>
      </c>
      <c r="B1497" t="s">
        <v>2373</v>
      </c>
      <c r="C1497" t="s">
        <v>6</v>
      </c>
      <c r="D1497" t="s">
        <v>5380</v>
      </c>
      <c r="E1497" s="1">
        <v>-1.15E-2</v>
      </c>
    </row>
    <row r="1498" spans="1:5" x14ac:dyDescent="0.25">
      <c r="A1498" t="s">
        <v>2374</v>
      </c>
      <c r="B1498" t="s">
        <v>2375</v>
      </c>
      <c r="C1498" t="s">
        <v>6</v>
      </c>
      <c r="D1498" t="s">
        <v>4506</v>
      </c>
      <c r="E1498" s="1">
        <v>1.2E-2</v>
      </c>
    </row>
    <row r="1499" spans="1:5" x14ac:dyDescent="0.25">
      <c r="A1499" t="s">
        <v>2376</v>
      </c>
      <c r="B1499" t="s">
        <v>2377</v>
      </c>
      <c r="C1499" t="s">
        <v>6</v>
      </c>
      <c r="D1499" t="s">
        <v>5381</v>
      </c>
      <c r="E1499" s="1">
        <v>2.3199999999999998E-2</v>
      </c>
    </row>
    <row r="1500" spans="1:5" x14ac:dyDescent="0.25">
      <c r="A1500" t="s">
        <v>2378</v>
      </c>
      <c r="B1500">
        <v>634832</v>
      </c>
      <c r="C1500" t="s">
        <v>6</v>
      </c>
      <c r="D1500" t="s">
        <v>2379</v>
      </c>
      <c r="E1500" s="1">
        <v>0</v>
      </c>
    </row>
    <row r="1501" spans="1:5" x14ac:dyDescent="0.25">
      <c r="A1501" t="s">
        <v>2380</v>
      </c>
      <c r="B1501">
        <v>923608</v>
      </c>
      <c r="C1501" t="s">
        <v>6</v>
      </c>
      <c r="D1501" t="s">
        <v>5382</v>
      </c>
      <c r="E1501" s="1">
        <v>-5.9999999999999995E-4</v>
      </c>
    </row>
    <row r="1502" spans="1:5" x14ac:dyDescent="0.25">
      <c r="A1502" t="s">
        <v>2381</v>
      </c>
      <c r="B1502" t="s">
        <v>2382</v>
      </c>
      <c r="C1502" t="s">
        <v>6</v>
      </c>
      <c r="D1502" t="s">
        <v>4094</v>
      </c>
      <c r="E1502" s="1">
        <v>8.2000000000000007E-3</v>
      </c>
    </row>
    <row r="1503" spans="1:5" x14ac:dyDescent="0.25">
      <c r="A1503" t="s">
        <v>2383</v>
      </c>
      <c r="B1503" t="s">
        <v>6</v>
      </c>
      <c r="C1503" t="s">
        <v>6</v>
      </c>
      <c r="D1503" t="s">
        <v>5383</v>
      </c>
      <c r="E1503" s="1">
        <v>8.6999999999999994E-3</v>
      </c>
    </row>
    <row r="1504" spans="1:5" x14ac:dyDescent="0.25">
      <c r="A1504" t="s">
        <v>2384</v>
      </c>
      <c r="B1504" t="s">
        <v>2385</v>
      </c>
      <c r="C1504" t="s">
        <v>6</v>
      </c>
      <c r="D1504" t="s">
        <v>4507</v>
      </c>
      <c r="E1504" s="1">
        <v>8.3999999999999995E-3</v>
      </c>
    </row>
    <row r="1505" spans="1:5" x14ac:dyDescent="0.25">
      <c r="A1505" t="s">
        <v>2386</v>
      </c>
      <c r="B1505" t="s">
        <v>2387</v>
      </c>
      <c r="C1505" t="s">
        <v>6</v>
      </c>
      <c r="D1505" t="s">
        <v>5384</v>
      </c>
      <c r="E1505" s="1">
        <v>2.0299999999999999E-2</v>
      </c>
    </row>
    <row r="1506" spans="1:5" x14ac:dyDescent="0.25">
      <c r="A1506" t="s">
        <v>2388</v>
      </c>
      <c r="B1506">
        <v>541933</v>
      </c>
      <c r="C1506" t="s">
        <v>6</v>
      </c>
      <c r="D1506" t="s">
        <v>3924</v>
      </c>
      <c r="E1506" s="1">
        <v>-3.6700000000000003E-2</v>
      </c>
    </row>
    <row r="1507" spans="1:5" x14ac:dyDescent="0.25">
      <c r="A1507" t="s">
        <v>2389</v>
      </c>
      <c r="B1507" t="s">
        <v>6</v>
      </c>
      <c r="C1507" t="s">
        <v>6</v>
      </c>
      <c r="D1507" t="s">
        <v>5385</v>
      </c>
      <c r="E1507" s="1">
        <v>3.1300000000000001E-2</v>
      </c>
    </row>
    <row r="1508" spans="1:5" x14ac:dyDescent="0.25">
      <c r="A1508" t="s">
        <v>2390</v>
      </c>
      <c r="B1508" t="s">
        <v>2391</v>
      </c>
      <c r="C1508" t="s">
        <v>6</v>
      </c>
      <c r="D1508" t="s">
        <v>5386</v>
      </c>
      <c r="E1508" s="1">
        <v>1.52E-2</v>
      </c>
    </row>
    <row r="1509" spans="1:5" x14ac:dyDescent="0.25">
      <c r="A1509" t="s">
        <v>2392</v>
      </c>
      <c r="B1509" t="s">
        <v>6</v>
      </c>
      <c r="C1509" t="s">
        <v>6</v>
      </c>
      <c r="D1509" t="s">
        <v>5387</v>
      </c>
      <c r="E1509" s="1">
        <v>2.2200000000000001E-2</v>
      </c>
    </row>
    <row r="1510" spans="1:5" x14ac:dyDescent="0.25">
      <c r="A1510" t="s">
        <v>2393</v>
      </c>
      <c r="B1510">
        <v>904364</v>
      </c>
      <c r="C1510" t="s">
        <v>6</v>
      </c>
      <c r="D1510" t="s">
        <v>4508</v>
      </c>
      <c r="E1510" s="1">
        <v>-3.8E-3</v>
      </c>
    </row>
    <row r="1511" spans="1:5" x14ac:dyDescent="0.25">
      <c r="A1511" t="s">
        <v>2394</v>
      </c>
      <c r="B1511">
        <v>905831</v>
      </c>
      <c r="C1511" t="s">
        <v>6</v>
      </c>
      <c r="D1511" t="s">
        <v>4196</v>
      </c>
      <c r="E1511" s="1">
        <v>2.3999999999999998E-3</v>
      </c>
    </row>
    <row r="1512" spans="1:5" x14ac:dyDescent="0.25">
      <c r="A1512" t="s">
        <v>2395</v>
      </c>
      <c r="B1512">
        <v>883036</v>
      </c>
      <c r="C1512" t="s">
        <v>6</v>
      </c>
      <c r="D1512" t="s">
        <v>5388</v>
      </c>
      <c r="E1512" s="1">
        <v>2.5000000000000001E-3</v>
      </c>
    </row>
    <row r="1513" spans="1:5" x14ac:dyDescent="0.25">
      <c r="A1513" t="s">
        <v>2396</v>
      </c>
      <c r="B1513" t="s">
        <v>2397</v>
      </c>
      <c r="C1513" t="s">
        <v>6</v>
      </c>
      <c r="D1513" t="s">
        <v>5389</v>
      </c>
      <c r="E1513" s="1">
        <v>2.9999999999999997E-4</v>
      </c>
    </row>
    <row r="1514" spans="1:5" x14ac:dyDescent="0.25">
      <c r="A1514" t="s">
        <v>2398</v>
      </c>
      <c r="B1514">
        <v>920343</v>
      </c>
      <c r="C1514" t="s">
        <v>6</v>
      </c>
      <c r="D1514" t="s">
        <v>5390</v>
      </c>
      <c r="E1514" s="1">
        <v>1.23E-2</v>
      </c>
    </row>
    <row r="1515" spans="1:5" x14ac:dyDescent="0.25">
      <c r="A1515" t="s">
        <v>2399</v>
      </c>
      <c r="B1515" t="s">
        <v>2400</v>
      </c>
      <c r="C1515" t="s">
        <v>6</v>
      </c>
      <c r="D1515" t="s">
        <v>4509</v>
      </c>
      <c r="E1515" s="1">
        <v>-4.0000000000000001E-3</v>
      </c>
    </row>
    <row r="1516" spans="1:5" x14ac:dyDescent="0.25">
      <c r="A1516" t="s">
        <v>2401</v>
      </c>
      <c r="B1516" t="s">
        <v>6</v>
      </c>
      <c r="C1516" t="s">
        <v>6</v>
      </c>
      <c r="D1516" t="s">
        <v>4739</v>
      </c>
      <c r="E1516" s="1">
        <v>1.6999999999999999E-3</v>
      </c>
    </row>
    <row r="1517" spans="1:5" x14ac:dyDescent="0.25">
      <c r="A1517" t="s">
        <v>2402</v>
      </c>
      <c r="B1517" t="s">
        <v>2403</v>
      </c>
      <c r="C1517" t="s">
        <v>6</v>
      </c>
      <c r="D1517" t="s">
        <v>5391</v>
      </c>
      <c r="E1517" s="1">
        <v>-5.0000000000000001E-3</v>
      </c>
    </row>
    <row r="1518" spans="1:5" x14ac:dyDescent="0.25">
      <c r="A1518" t="s">
        <v>2404</v>
      </c>
      <c r="B1518">
        <v>923615</v>
      </c>
      <c r="C1518" t="s">
        <v>6</v>
      </c>
      <c r="D1518" t="s">
        <v>2405</v>
      </c>
      <c r="E1518" s="1">
        <v>0</v>
      </c>
    </row>
    <row r="1519" spans="1:5" x14ac:dyDescent="0.25">
      <c r="A1519" t="s">
        <v>2406</v>
      </c>
      <c r="B1519" t="s">
        <v>2407</v>
      </c>
      <c r="C1519" t="s">
        <v>6</v>
      </c>
      <c r="D1519" t="s">
        <v>6</v>
      </c>
      <c r="E1519" t="s">
        <v>6</v>
      </c>
    </row>
    <row r="1520" spans="1:5" x14ac:dyDescent="0.25">
      <c r="A1520" t="s">
        <v>2408</v>
      </c>
      <c r="B1520" t="s">
        <v>2409</v>
      </c>
      <c r="C1520" t="s">
        <v>6</v>
      </c>
      <c r="D1520" t="s">
        <v>2410</v>
      </c>
      <c r="E1520" s="1">
        <v>0.34770000000000001</v>
      </c>
    </row>
    <row r="1521" spans="1:5" x14ac:dyDescent="0.25">
      <c r="A1521" t="s">
        <v>2411</v>
      </c>
      <c r="B1521" t="s">
        <v>2412</v>
      </c>
      <c r="C1521" t="s">
        <v>6</v>
      </c>
      <c r="D1521" t="s">
        <v>5392</v>
      </c>
      <c r="E1521" s="1">
        <v>-2.2000000000000001E-3</v>
      </c>
    </row>
    <row r="1522" spans="1:5" x14ac:dyDescent="0.25">
      <c r="A1522" t="s">
        <v>2413</v>
      </c>
      <c r="B1522" t="s">
        <v>2414</v>
      </c>
      <c r="C1522" t="s">
        <v>6</v>
      </c>
      <c r="D1522" t="s">
        <v>5393</v>
      </c>
      <c r="E1522" s="1">
        <v>1.1599999999999999E-2</v>
      </c>
    </row>
    <row r="1523" spans="1:5" x14ac:dyDescent="0.25">
      <c r="A1523" t="s">
        <v>2415</v>
      </c>
      <c r="B1523">
        <v>890467</v>
      </c>
      <c r="C1523" t="s">
        <v>6</v>
      </c>
      <c r="D1523" t="s">
        <v>4510</v>
      </c>
      <c r="E1523" s="1">
        <v>3.3999999999999998E-3</v>
      </c>
    </row>
    <row r="1524" spans="1:5" x14ac:dyDescent="0.25">
      <c r="A1524" t="s">
        <v>2416</v>
      </c>
      <c r="B1524" t="s">
        <v>2417</v>
      </c>
      <c r="C1524" t="s">
        <v>6</v>
      </c>
      <c r="D1524" t="s">
        <v>2418</v>
      </c>
      <c r="E1524" s="1">
        <v>0</v>
      </c>
    </row>
    <row r="1525" spans="1:5" x14ac:dyDescent="0.25">
      <c r="A1525" t="s">
        <v>2419</v>
      </c>
      <c r="B1525" t="s">
        <v>2420</v>
      </c>
      <c r="C1525" t="s">
        <v>6</v>
      </c>
      <c r="D1525" t="s">
        <v>5394</v>
      </c>
      <c r="E1525" s="1">
        <v>6.3E-3</v>
      </c>
    </row>
    <row r="1526" spans="1:5" x14ac:dyDescent="0.25">
      <c r="A1526" t="s">
        <v>2421</v>
      </c>
      <c r="B1526" t="s">
        <v>2422</v>
      </c>
      <c r="C1526" t="s">
        <v>6</v>
      </c>
      <c r="D1526" t="s">
        <v>5395</v>
      </c>
      <c r="E1526" s="1">
        <v>-8.8000000000000005E-3</v>
      </c>
    </row>
    <row r="1527" spans="1:5" x14ac:dyDescent="0.25">
      <c r="A1527" t="s">
        <v>2423</v>
      </c>
      <c r="B1527" t="s">
        <v>2424</v>
      </c>
      <c r="C1527" t="s">
        <v>6</v>
      </c>
      <c r="D1527" t="s">
        <v>5396</v>
      </c>
      <c r="E1527" s="1">
        <v>3.8999999999999998E-3</v>
      </c>
    </row>
    <row r="1528" spans="1:5" x14ac:dyDescent="0.25">
      <c r="A1528" t="s">
        <v>2425</v>
      </c>
      <c r="B1528" t="s">
        <v>2426</v>
      </c>
      <c r="C1528" t="s">
        <v>6</v>
      </c>
      <c r="D1528" t="s">
        <v>4511</v>
      </c>
      <c r="E1528" s="1">
        <v>-3.3500000000000002E-2</v>
      </c>
    </row>
    <row r="1529" spans="1:5" x14ac:dyDescent="0.25">
      <c r="A1529" t="s">
        <v>2427</v>
      </c>
      <c r="B1529" t="s">
        <v>6</v>
      </c>
      <c r="C1529" t="s">
        <v>6</v>
      </c>
      <c r="D1529" t="s">
        <v>5397</v>
      </c>
      <c r="E1529" s="1">
        <v>8.6E-3</v>
      </c>
    </row>
    <row r="1530" spans="1:5" x14ac:dyDescent="0.25">
      <c r="A1530" t="s">
        <v>2428</v>
      </c>
      <c r="B1530" t="s">
        <v>2429</v>
      </c>
      <c r="C1530" t="s">
        <v>6</v>
      </c>
      <c r="D1530" t="s">
        <v>4512</v>
      </c>
      <c r="E1530" s="1">
        <v>8.8999999999999999E-3</v>
      </c>
    </row>
    <row r="1531" spans="1:5" x14ac:dyDescent="0.25">
      <c r="A1531" t="s">
        <v>2430</v>
      </c>
      <c r="B1531" t="s">
        <v>2431</v>
      </c>
      <c r="C1531" t="s">
        <v>6</v>
      </c>
      <c r="D1531" t="s">
        <v>1067</v>
      </c>
      <c r="E1531" s="1">
        <v>0</v>
      </c>
    </row>
    <row r="1532" spans="1:5" x14ac:dyDescent="0.25">
      <c r="A1532" t="s">
        <v>2432</v>
      </c>
      <c r="B1532" t="s">
        <v>2433</v>
      </c>
      <c r="C1532" t="s">
        <v>6</v>
      </c>
      <c r="D1532" t="s">
        <v>5398</v>
      </c>
      <c r="E1532" s="1">
        <v>8.9999999999999998E-4</v>
      </c>
    </row>
    <row r="1533" spans="1:5" x14ac:dyDescent="0.25">
      <c r="A1533" t="s">
        <v>2434</v>
      </c>
      <c r="B1533" t="s">
        <v>2435</v>
      </c>
      <c r="C1533" t="s">
        <v>6</v>
      </c>
      <c r="D1533" t="s">
        <v>4067</v>
      </c>
      <c r="E1533" s="1">
        <v>1.7500000000000002E-2</v>
      </c>
    </row>
    <row r="1534" spans="1:5" x14ac:dyDescent="0.25">
      <c r="A1534" t="s">
        <v>2436</v>
      </c>
      <c r="B1534" t="s">
        <v>6</v>
      </c>
      <c r="C1534" t="s">
        <v>6</v>
      </c>
      <c r="D1534" t="s">
        <v>5399</v>
      </c>
      <c r="E1534" s="1">
        <v>1.7600000000000001E-2</v>
      </c>
    </row>
    <row r="1535" spans="1:5" x14ac:dyDescent="0.25">
      <c r="A1535" t="s">
        <v>2437</v>
      </c>
      <c r="B1535">
        <v>910555</v>
      </c>
      <c r="C1535" t="s">
        <v>6</v>
      </c>
      <c r="D1535" t="s">
        <v>5400</v>
      </c>
      <c r="E1535" s="1">
        <v>2.0199999999999999E-2</v>
      </c>
    </row>
    <row r="1536" spans="1:5" x14ac:dyDescent="0.25">
      <c r="A1536" t="s">
        <v>2438</v>
      </c>
      <c r="B1536" t="s">
        <v>2439</v>
      </c>
      <c r="C1536" t="s">
        <v>6</v>
      </c>
      <c r="D1536" t="s">
        <v>2440</v>
      </c>
      <c r="E1536" s="1">
        <v>-3.5000000000000001E-3</v>
      </c>
    </row>
    <row r="1537" spans="1:5" x14ac:dyDescent="0.25">
      <c r="A1537" t="s">
        <v>2441</v>
      </c>
      <c r="B1537" t="s">
        <v>2442</v>
      </c>
      <c r="C1537" t="s">
        <v>6</v>
      </c>
      <c r="D1537" t="s">
        <v>4513</v>
      </c>
      <c r="E1537" s="1">
        <v>1.9E-3</v>
      </c>
    </row>
    <row r="1538" spans="1:5" x14ac:dyDescent="0.25">
      <c r="A1538" t="s">
        <v>2443</v>
      </c>
      <c r="B1538">
        <v>861375</v>
      </c>
      <c r="C1538" t="s">
        <v>6</v>
      </c>
      <c r="D1538" t="s">
        <v>5401</v>
      </c>
      <c r="E1538" s="1">
        <v>8.5000000000000006E-3</v>
      </c>
    </row>
    <row r="1539" spans="1:5" x14ac:dyDescent="0.25">
      <c r="A1539" t="s">
        <v>2444</v>
      </c>
      <c r="B1539">
        <v>923618</v>
      </c>
      <c r="C1539" t="s">
        <v>6</v>
      </c>
      <c r="D1539" t="s">
        <v>4514</v>
      </c>
      <c r="E1539" s="1">
        <v>-3.7000000000000002E-3</v>
      </c>
    </row>
    <row r="1540" spans="1:5" x14ac:dyDescent="0.25">
      <c r="A1540" t="s">
        <v>2445</v>
      </c>
      <c r="B1540" t="s">
        <v>2446</v>
      </c>
      <c r="C1540" t="s">
        <v>6</v>
      </c>
      <c r="D1540" t="s">
        <v>2447</v>
      </c>
      <c r="E1540" s="1">
        <v>0</v>
      </c>
    </row>
    <row r="1541" spans="1:5" x14ac:dyDescent="0.25">
      <c r="A1541" t="s">
        <v>2448</v>
      </c>
      <c r="B1541">
        <v>939077</v>
      </c>
      <c r="C1541" t="s">
        <v>6</v>
      </c>
      <c r="D1541" t="s">
        <v>4515</v>
      </c>
      <c r="E1541" s="1">
        <v>5.3E-3</v>
      </c>
    </row>
    <row r="1542" spans="1:5" x14ac:dyDescent="0.25">
      <c r="A1542" t="s">
        <v>2449</v>
      </c>
      <c r="B1542" t="s">
        <v>2450</v>
      </c>
      <c r="C1542" t="s">
        <v>6</v>
      </c>
      <c r="D1542" t="s">
        <v>4516</v>
      </c>
      <c r="E1542" s="1">
        <v>-1.6299999999999999E-2</v>
      </c>
    </row>
    <row r="1543" spans="1:5" x14ac:dyDescent="0.25">
      <c r="A1543" t="s">
        <v>2451</v>
      </c>
      <c r="B1543">
        <v>897518</v>
      </c>
      <c r="C1543" t="s">
        <v>6</v>
      </c>
      <c r="D1543" t="s">
        <v>5402</v>
      </c>
      <c r="E1543" s="1">
        <v>1.5800000000000002E-2</v>
      </c>
    </row>
    <row r="1544" spans="1:5" x14ac:dyDescent="0.25">
      <c r="A1544" t="s">
        <v>2452</v>
      </c>
      <c r="B1544" t="s">
        <v>6</v>
      </c>
      <c r="C1544" t="s">
        <v>6</v>
      </c>
      <c r="D1544" t="s">
        <v>5403</v>
      </c>
      <c r="E1544" s="1">
        <v>1.0699999999999999E-2</v>
      </c>
    </row>
    <row r="1545" spans="1:5" x14ac:dyDescent="0.25">
      <c r="A1545" t="s">
        <v>2453</v>
      </c>
      <c r="B1545" t="s">
        <v>2454</v>
      </c>
      <c r="C1545" t="s">
        <v>6</v>
      </c>
      <c r="D1545" t="s">
        <v>5404</v>
      </c>
      <c r="E1545" s="1">
        <v>1.4E-2</v>
      </c>
    </row>
    <row r="1546" spans="1:5" x14ac:dyDescent="0.25">
      <c r="A1546" t="s">
        <v>2455</v>
      </c>
      <c r="B1546">
        <v>877793</v>
      </c>
      <c r="C1546" t="s">
        <v>6</v>
      </c>
      <c r="D1546" t="s">
        <v>4517</v>
      </c>
      <c r="E1546" s="1">
        <v>-6.0000000000000001E-3</v>
      </c>
    </row>
    <row r="1547" spans="1:5" x14ac:dyDescent="0.25">
      <c r="A1547" t="s">
        <v>2456</v>
      </c>
      <c r="B1547">
        <v>813516</v>
      </c>
      <c r="C1547" t="s">
        <v>6</v>
      </c>
      <c r="D1547" t="s">
        <v>5405</v>
      </c>
      <c r="E1547" s="1">
        <v>-2E-3</v>
      </c>
    </row>
    <row r="1548" spans="1:5" x14ac:dyDescent="0.25">
      <c r="A1548" t="s">
        <v>2457</v>
      </c>
      <c r="B1548" t="s">
        <v>2458</v>
      </c>
      <c r="C1548" t="s">
        <v>6</v>
      </c>
      <c r="D1548" s="2">
        <v>19.664999999999999</v>
      </c>
      <c r="E1548" s="1">
        <v>7.7499999999999999E-2</v>
      </c>
    </row>
    <row r="1549" spans="1:5" x14ac:dyDescent="0.25">
      <c r="A1549" t="s">
        <v>2459</v>
      </c>
      <c r="B1549">
        <v>887530</v>
      </c>
      <c r="C1549" t="s">
        <v>6</v>
      </c>
      <c r="D1549" t="s">
        <v>4052</v>
      </c>
      <c r="E1549" s="1">
        <v>-5.0000000000000001E-4</v>
      </c>
    </row>
    <row r="1550" spans="1:5" x14ac:dyDescent="0.25">
      <c r="A1550" t="s">
        <v>2460</v>
      </c>
      <c r="B1550" t="s">
        <v>2461</v>
      </c>
      <c r="C1550" t="s">
        <v>6</v>
      </c>
      <c r="D1550" t="s">
        <v>4518</v>
      </c>
      <c r="E1550" s="1">
        <v>2.0799999999999999E-2</v>
      </c>
    </row>
    <row r="1551" spans="1:5" x14ac:dyDescent="0.25">
      <c r="A1551" t="s">
        <v>2462</v>
      </c>
      <c r="B1551">
        <v>351157</v>
      </c>
      <c r="C1551" t="s">
        <v>6</v>
      </c>
      <c r="D1551" t="s">
        <v>4519</v>
      </c>
      <c r="E1551" s="1">
        <v>1.6199999999999999E-2</v>
      </c>
    </row>
    <row r="1552" spans="1:5" x14ac:dyDescent="0.25">
      <c r="A1552" t="s">
        <v>2463</v>
      </c>
      <c r="B1552">
        <v>901644</v>
      </c>
      <c r="C1552" t="s">
        <v>6</v>
      </c>
      <c r="D1552" t="s">
        <v>5406</v>
      </c>
      <c r="E1552" s="1">
        <v>4.4000000000000003E-3</v>
      </c>
    </row>
    <row r="1553" spans="1:5" x14ac:dyDescent="0.25">
      <c r="A1553" t="s">
        <v>2464</v>
      </c>
      <c r="B1553" t="s">
        <v>6</v>
      </c>
      <c r="C1553" t="s">
        <v>6</v>
      </c>
      <c r="D1553" t="s">
        <v>5407</v>
      </c>
      <c r="E1553" s="1">
        <v>4.1000000000000003E-3</v>
      </c>
    </row>
    <row r="1554" spans="1:5" x14ac:dyDescent="0.25">
      <c r="A1554" t="s">
        <v>2465</v>
      </c>
      <c r="B1554" t="s">
        <v>2466</v>
      </c>
      <c r="C1554" t="s">
        <v>6</v>
      </c>
      <c r="D1554" t="s">
        <v>4519</v>
      </c>
      <c r="E1554" s="1">
        <v>3.2000000000000002E-3</v>
      </c>
    </row>
    <row r="1555" spans="1:5" x14ac:dyDescent="0.25">
      <c r="A1555" t="s">
        <v>2467</v>
      </c>
      <c r="B1555" t="s">
        <v>2468</v>
      </c>
      <c r="C1555" t="s">
        <v>6</v>
      </c>
      <c r="D1555" t="s">
        <v>5408</v>
      </c>
      <c r="E1555" s="1">
        <v>3.0999999999999999E-3</v>
      </c>
    </row>
    <row r="1556" spans="1:5" x14ac:dyDescent="0.25">
      <c r="A1556" t="s">
        <v>2467</v>
      </c>
      <c r="B1556" t="s">
        <v>6</v>
      </c>
      <c r="C1556" t="s">
        <v>6</v>
      </c>
      <c r="D1556" t="s">
        <v>4521</v>
      </c>
      <c r="E1556" s="1">
        <v>-7.9000000000000008E-3</v>
      </c>
    </row>
    <row r="1557" spans="1:5" x14ac:dyDescent="0.25">
      <c r="A1557" t="s">
        <v>2469</v>
      </c>
      <c r="B1557" t="s">
        <v>2470</v>
      </c>
      <c r="C1557" t="s">
        <v>6</v>
      </c>
      <c r="D1557" t="s">
        <v>2471</v>
      </c>
      <c r="E1557" s="1">
        <v>3.0999999999999999E-3</v>
      </c>
    </row>
    <row r="1558" spans="1:5" x14ac:dyDescent="0.25">
      <c r="A1558" t="s">
        <v>2472</v>
      </c>
      <c r="B1558" t="s">
        <v>6</v>
      </c>
      <c r="C1558" t="s">
        <v>6</v>
      </c>
      <c r="D1558" t="s">
        <v>5409</v>
      </c>
      <c r="E1558" s="1">
        <v>2E-3</v>
      </c>
    </row>
    <row r="1559" spans="1:5" x14ac:dyDescent="0.25">
      <c r="A1559" t="s">
        <v>2473</v>
      </c>
      <c r="B1559" t="s">
        <v>2474</v>
      </c>
      <c r="C1559" t="s">
        <v>6</v>
      </c>
      <c r="D1559" t="s">
        <v>2475</v>
      </c>
      <c r="E1559" s="1">
        <v>0</v>
      </c>
    </row>
    <row r="1560" spans="1:5" x14ac:dyDescent="0.25">
      <c r="A1560" t="s">
        <v>2476</v>
      </c>
      <c r="B1560">
        <v>919566</v>
      </c>
      <c r="C1560" t="s">
        <v>6</v>
      </c>
      <c r="D1560" t="s">
        <v>2477</v>
      </c>
      <c r="E1560" s="1">
        <v>0</v>
      </c>
    </row>
    <row r="1561" spans="1:5" x14ac:dyDescent="0.25">
      <c r="A1561" t="s">
        <v>2478</v>
      </c>
      <c r="B1561" t="s">
        <v>2479</v>
      </c>
      <c r="C1561" t="s">
        <v>6</v>
      </c>
      <c r="D1561" t="s">
        <v>2480</v>
      </c>
      <c r="E1561" s="1">
        <v>0</v>
      </c>
    </row>
    <row r="1562" spans="1:5" x14ac:dyDescent="0.25">
      <c r="A1562" t="s">
        <v>2481</v>
      </c>
      <c r="B1562">
        <v>923632</v>
      </c>
      <c r="C1562" t="s">
        <v>6</v>
      </c>
      <c r="D1562" t="s">
        <v>4522</v>
      </c>
      <c r="E1562" s="1">
        <v>1.7500000000000002E-2</v>
      </c>
    </row>
    <row r="1563" spans="1:5" x14ac:dyDescent="0.25">
      <c r="A1563" t="s">
        <v>2482</v>
      </c>
      <c r="B1563">
        <v>864167</v>
      </c>
      <c r="C1563" t="s">
        <v>6</v>
      </c>
      <c r="D1563" t="s">
        <v>4523</v>
      </c>
      <c r="E1563" s="1">
        <v>-5.7999999999999996E-3</v>
      </c>
    </row>
    <row r="1564" spans="1:5" x14ac:dyDescent="0.25">
      <c r="A1564" t="s">
        <v>2483</v>
      </c>
      <c r="B1564">
        <v>880900</v>
      </c>
      <c r="C1564" t="s">
        <v>6</v>
      </c>
      <c r="D1564" t="s">
        <v>5410</v>
      </c>
      <c r="E1564" s="1">
        <v>4.7999999999999996E-3</v>
      </c>
    </row>
    <row r="1565" spans="1:5" x14ac:dyDescent="0.25">
      <c r="A1565" t="s">
        <v>2484</v>
      </c>
      <c r="B1565">
        <v>260904</v>
      </c>
      <c r="C1565" t="s">
        <v>6</v>
      </c>
      <c r="D1565" t="s">
        <v>5411</v>
      </c>
      <c r="E1565" s="1">
        <v>-1.23E-2</v>
      </c>
    </row>
    <row r="1566" spans="1:5" x14ac:dyDescent="0.25">
      <c r="A1566" t="s">
        <v>2485</v>
      </c>
      <c r="B1566">
        <v>867864</v>
      </c>
      <c r="C1566" t="s">
        <v>6</v>
      </c>
      <c r="D1566" t="s">
        <v>2639</v>
      </c>
      <c r="E1566" s="1">
        <v>-3.7400000000000003E-2</v>
      </c>
    </row>
    <row r="1567" spans="1:5" x14ac:dyDescent="0.25">
      <c r="A1567" t="s">
        <v>2486</v>
      </c>
      <c r="B1567" t="s">
        <v>6</v>
      </c>
      <c r="C1567" t="s">
        <v>6</v>
      </c>
      <c r="D1567" t="s">
        <v>5412</v>
      </c>
      <c r="E1567" s="1">
        <v>1.11E-2</v>
      </c>
    </row>
    <row r="1568" spans="1:5" x14ac:dyDescent="0.25">
      <c r="A1568" t="s">
        <v>2487</v>
      </c>
      <c r="B1568" t="s">
        <v>6</v>
      </c>
      <c r="C1568" t="s">
        <v>6</v>
      </c>
      <c r="D1568" t="s">
        <v>2488</v>
      </c>
      <c r="E1568" s="1">
        <v>0</v>
      </c>
    </row>
    <row r="1569" spans="1:5" x14ac:dyDescent="0.25">
      <c r="A1569" t="s">
        <v>2489</v>
      </c>
      <c r="B1569" t="s">
        <v>2490</v>
      </c>
      <c r="C1569" t="s">
        <v>6</v>
      </c>
      <c r="D1569" t="s">
        <v>5413</v>
      </c>
      <c r="E1569" s="1">
        <v>1.9E-3</v>
      </c>
    </row>
    <row r="1570" spans="1:5" x14ac:dyDescent="0.25">
      <c r="A1570" t="s">
        <v>2491</v>
      </c>
      <c r="B1570">
        <v>657243</v>
      </c>
      <c r="C1570" t="s">
        <v>6</v>
      </c>
      <c r="D1570" t="s">
        <v>229</v>
      </c>
      <c r="E1570" s="1">
        <v>3.5000000000000001E-3</v>
      </c>
    </row>
    <row r="1571" spans="1:5" x14ac:dyDescent="0.25">
      <c r="A1571" t="s">
        <v>2492</v>
      </c>
      <c r="B1571">
        <v>923685</v>
      </c>
      <c r="C1571" t="s">
        <v>6</v>
      </c>
      <c r="D1571" t="s">
        <v>4524</v>
      </c>
      <c r="E1571" s="1">
        <v>1.12E-2</v>
      </c>
    </row>
    <row r="1572" spans="1:5" x14ac:dyDescent="0.25">
      <c r="A1572" t="s">
        <v>2493</v>
      </c>
      <c r="B1572" t="s">
        <v>2494</v>
      </c>
      <c r="C1572" t="s">
        <v>6</v>
      </c>
      <c r="D1572" t="s">
        <v>1783</v>
      </c>
      <c r="E1572" s="1">
        <v>0</v>
      </c>
    </row>
    <row r="1573" spans="1:5" x14ac:dyDescent="0.25">
      <c r="A1573" t="s">
        <v>2495</v>
      </c>
      <c r="B1573">
        <v>165417</v>
      </c>
      <c r="C1573" t="s">
        <v>6</v>
      </c>
      <c r="D1573" t="s">
        <v>5414</v>
      </c>
      <c r="E1573" s="1">
        <v>7.1999999999999998E-3</v>
      </c>
    </row>
    <row r="1574" spans="1:5" x14ac:dyDescent="0.25">
      <c r="A1574" t="s">
        <v>2496</v>
      </c>
      <c r="B1574">
        <v>883297</v>
      </c>
      <c r="C1574" t="s">
        <v>6</v>
      </c>
      <c r="D1574" t="s">
        <v>4525</v>
      </c>
      <c r="E1574" s="1">
        <v>-1.5900000000000001E-2</v>
      </c>
    </row>
    <row r="1575" spans="1:5" x14ac:dyDescent="0.25">
      <c r="A1575" t="s">
        <v>2497</v>
      </c>
      <c r="B1575">
        <v>120159</v>
      </c>
      <c r="C1575" t="s">
        <v>6</v>
      </c>
      <c r="D1575" t="s">
        <v>5415</v>
      </c>
      <c r="E1575" s="1">
        <v>8.0000000000000004E-4</v>
      </c>
    </row>
    <row r="1576" spans="1:5" x14ac:dyDescent="0.25">
      <c r="A1576" t="s">
        <v>2499</v>
      </c>
      <c r="B1576" t="s">
        <v>2500</v>
      </c>
      <c r="C1576" t="s">
        <v>6</v>
      </c>
      <c r="D1576" t="s">
        <v>926</v>
      </c>
      <c r="E1576" s="1">
        <v>-8.3000000000000001E-3</v>
      </c>
    </row>
    <row r="1577" spans="1:5" x14ac:dyDescent="0.25">
      <c r="A1577" t="s">
        <v>2501</v>
      </c>
      <c r="B1577" t="s">
        <v>6</v>
      </c>
      <c r="C1577" t="s">
        <v>6</v>
      </c>
      <c r="D1577" t="s">
        <v>5416</v>
      </c>
      <c r="E1577" s="1">
        <v>-1.77E-2</v>
      </c>
    </row>
    <row r="1578" spans="1:5" x14ac:dyDescent="0.25">
      <c r="A1578" t="s">
        <v>2502</v>
      </c>
      <c r="B1578" t="s">
        <v>6</v>
      </c>
      <c r="C1578" t="s">
        <v>6</v>
      </c>
      <c r="D1578" t="s">
        <v>2503</v>
      </c>
      <c r="E1578" s="1">
        <v>1.38E-2</v>
      </c>
    </row>
    <row r="1579" spans="1:5" x14ac:dyDescent="0.25">
      <c r="A1579" t="s">
        <v>2504</v>
      </c>
      <c r="B1579" t="s">
        <v>2505</v>
      </c>
      <c r="C1579" t="s">
        <v>6</v>
      </c>
      <c r="D1579" t="s">
        <v>5417</v>
      </c>
      <c r="E1579" s="1">
        <v>-2.07E-2</v>
      </c>
    </row>
    <row r="1580" spans="1:5" x14ac:dyDescent="0.25">
      <c r="A1580" t="s">
        <v>2506</v>
      </c>
      <c r="B1580">
        <v>694435</v>
      </c>
      <c r="C1580" t="s">
        <v>6</v>
      </c>
      <c r="D1580" s="2">
        <v>2.6549999999999998</v>
      </c>
      <c r="E1580" s="1">
        <v>-9.2999999999999992E-3</v>
      </c>
    </row>
    <row r="1581" spans="1:5" x14ac:dyDescent="0.25">
      <c r="A1581" t="s">
        <v>2507</v>
      </c>
      <c r="B1581" t="s">
        <v>2508</v>
      </c>
      <c r="C1581" t="s">
        <v>6</v>
      </c>
      <c r="D1581" t="s">
        <v>5418</v>
      </c>
      <c r="E1581" s="1">
        <v>1.0800000000000001E-2</v>
      </c>
    </row>
    <row r="1582" spans="1:5" x14ac:dyDescent="0.25">
      <c r="A1582" t="s">
        <v>2509</v>
      </c>
      <c r="B1582" t="s">
        <v>2510</v>
      </c>
      <c r="C1582" t="s">
        <v>6</v>
      </c>
      <c r="D1582" t="s">
        <v>5419</v>
      </c>
      <c r="E1582" s="1">
        <v>9.9000000000000008E-3</v>
      </c>
    </row>
    <row r="1583" spans="1:5" x14ac:dyDescent="0.25">
      <c r="A1583" t="s">
        <v>2511</v>
      </c>
      <c r="B1583">
        <v>501822</v>
      </c>
      <c r="C1583" t="s">
        <v>6</v>
      </c>
      <c r="D1583" t="s">
        <v>5420</v>
      </c>
      <c r="E1583" s="1">
        <v>-5.0000000000000001E-3</v>
      </c>
    </row>
    <row r="1584" spans="1:5" x14ac:dyDescent="0.25">
      <c r="A1584" t="s">
        <v>2512</v>
      </c>
      <c r="B1584">
        <v>552484</v>
      </c>
      <c r="C1584">
        <v>7</v>
      </c>
      <c r="D1584" t="s">
        <v>5421</v>
      </c>
      <c r="E1584" s="1">
        <v>-8.7499999999999994E-2</v>
      </c>
    </row>
    <row r="1585" spans="1:5" x14ac:dyDescent="0.25">
      <c r="A1585" t="s">
        <v>2513</v>
      </c>
      <c r="B1585">
        <v>578078</v>
      </c>
      <c r="C1585" t="s">
        <v>6</v>
      </c>
      <c r="D1585" t="s">
        <v>5422</v>
      </c>
      <c r="E1585" s="1">
        <v>3.8E-3</v>
      </c>
    </row>
    <row r="1586" spans="1:5" x14ac:dyDescent="0.25">
      <c r="A1586" t="s">
        <v>2514</v>
      </c>
      <c r="B1586" t="s">
        <v>2515</v>
      </c>
      <c r="C1586" t="s">
        <v>6</v>
      </c>
      <c r="D1586" t="s">
        <v>5423</v>
      </c>
      <c r="E1586" s="1">
        <v>-2.5100000000000001E-2</v>
      </c>
    </row>
    <row r="1587" spans="1:5" x14ac:dyDescent="0.25">
      <c r="A1587" t="s">
        <v>2516</v>
      </c>
      <c r="B1587">
        <v>925244</v>
      </c>
      <c r="C1587" t="s">
        <v>6</v>
      </c>
      <c r="D1587" t="s">
        <v>5424</v>
      </c>
      <c r="E1587" s="1">
        <v>3.0000000000000001E-3</v>
      </c>
    </row>
    <row r="1588" spans="1:5" x14ac:dyDescent="0.25">
      <c r="A1588" t="s">
        <v>2517</v>
      </c>
      <c r="B1588" t="s">
        <v>2518</v>
      </c>
      <c r="C1588" t="s">
        <v>6</v>
      </c>
      <c r="D1588" t="s">
        <v>5425</v>
      </c>
      <c r="E1588" s="1">
        <v>-6.3E-3</v>
      </c>
    </row>
    <row r="1589" spans="1:5" x14ac:dyDescent="0.25">
      <c r="A1589" t="s">
        <v>2519</v>
      </c>
      <c r="B1589">
        <v>900964</v>
      </c>
      <c r="C1589" t="s">
        <v>6</v>
      </c>
      <c r="D1589" t="s">
        <v>5426</v>
      </c>
      <c r="E1589" s="1">
        <v>2.0199999999999999E-2</v>
      </c>
    </row>
    <row r="1590" spans="1:5" x14ac:dyDescent="0.25">
      <c r="A1590" t="s">
        <v>2520</v>
      </c>
      <c r="B1590" t="s">
        <v>6</v>
      </c>
      <c r="C1590" t="s">
        <v>6</v>
      </c>
      <c r="D1590" t="s">
        <v>6</v>
      </c>
      <c r="E1590" s="1" t="s">
        <v>6</v>
      </c>
    </row>
    <row r="1591" spans="1:5" x14ac:dyDescent="0.25">
      <c r="A1591" t="s">
        <v>2520</v>
      </c>
      <c r="B1591" t="s">
        <v>2521</v>
      </c>
      <c r="C1591" t="s">
        <v>6</v>
      </c>
      <c r="D1591" t="s">
        <v>4526</v>
      </c>
      <c r="E1591" s="1">
        <v>5.4999999999999997E-3</v>
      </c>
    </row>
    <row r="1592" spans="1:5" x14ac:dyDescent="0.25">
      <c r="A1592" t="s">
        <v>2520</v>
      </c>
      <c r="B1592" t="s">
        <v>6</v>
      </c>
      <c r="C1592" t="s">
        <v>6</v>
      </c>
      <c r="D1592" t="s">
        <v>5427</v>
      </c>
      <c r="E1592" s="1">
        <v>-1.4E-3</v>
      </c>
    </row>
    <row r="1593" spans="1:5" x14ac:dyDescent="0.25">
      <c r="A1593" t="s">
        <v>2522</v>
      </c>
      <c r="B1593" t="s">
        <v>2523</v>
      </c>
      <c r="C1593" t="s">
        <v>6</v>
      </c>
      <c r="D1593" t="s">
        <v>2524</v>
      </c>
      <c r="E1593" s="1">
        <v>0</v>
      </c>
    </row>
    <row r="1594" spans="1:5" x14ac:dyDescent="0.25">
      <c r="A1594" t="s">
        <v>2525</v>
      </c>
      <c r="B1594" t="s">
        <v>2526</v>
      </c>
      <c r="C1594" t="s">
        <v>6</v>
      </c>
      <c r="D1594" t="s">
        <v>4737</v>
      </c>
      <c r="E1594" s="1">
        <v>-2E-3</v>
      </c>
    </row>
    <row r="1595" spans="1:5" x14ac:dyDescent="0.25">
      <c r="A1595" t="s">
        <v>2527</v>
      </c>
      <c r="B1595" t="s">
        <v>2528</v>
      </c>
      <c r="C1595" t="s">
        <v>6</v>
      </c>
      <c r="D1595" t="s">
        <v>5428</v>
      </c>
      <c r="E1595" s="1">
        <v>2.9999999999999997E-4</v>
      </c>
    </row>
    <row r="1596" spans="1:5" x14ac:dyDescent="0.25">
      <c r="A1596" t="s">
        <v>2529</v>
      </c>
      <c r="B1596" t="s">
        <v>2530</v>
      </c>
      <c r="C1596" t="s">
        <v>6</v>
      </c>
      <c r="D1596" s="2">
        <v>13.385</v>
      </c>
      <c r="E1596" s="1">
        <v>1.0999999999999999E-2</v>
      </c>
    </row>
    <row r="1597" spans="1:5" x14ac:dyDescent="0.25">
      <c r="A1597" t="s">
        <v>2531</v>
      </c>
      <c r="B1597" t="s">
        <v>2532</v>
      </c>
      <c r="C1597" t="s">
        <v>6</v>
      </c>
      <c r="D1597" t="s">
        <v>2533</v>
      </c>
      <c r="E1597" s="1">
        <v>0</v>
      </c>
    </row>
    <row r="1598" spans="1:5" x14ac:dyDescent="0.25">
      <c r="A1598" t="s">
        <v>2534</v>
      </c>
      <c r="B1598" t="s">
        <v>6</v>
      </c>
      <c r="C1598" t="s">
        <v>6</v>
      </c>
      <c r="D1598" t="s">
        <v>5429</v>
      </c>
      <c r="E1598" s="1">
        <v>1.0800000000000001E-2</v>
      </c>
    </row>
    <row r="1599" spans="1:5" x14ac:dyDescent="0.25">
      <c r="A1599" t="s">
        <v>2535</v>
      </c>
      <c r="B1599" t="s">
        <v>2536</v>
      </c>
      <c r="C1599" t="s">
        <v>6</v>
      </c>
      <c r="D1599" t="s">
        <v>5430</v>
      </c>
      <c r="E1599" s="1">
        <v>0.10970000000000001</v>
      </c>
    </row>
    <row r="1600" spans="1:5" x14ac:dyDescent="0.25">
      <c r="A1600" t="s">
        <v>2537</v>
      </c>
      <c r="B1600">
        <v>924381</v>
      </c>
      <c r="C1600" t="s">
        <v>6</v>
      </c>
      <c r="D1600" t="s">
        <v>4379</v>
      </c>
      <c r="E1600" s="1">
        <v>3.0999999999999999E-3</v>
      </c>
    </row>
    <row r="1601" spans="1:5" x14ac:dyDescent="0.25">
      <c r="A1601" t="s">
        <v>2538</v>
      </c>
      <c r="B1601">
        <v>905394</v>
      </c>
      <c r="C1601" t="s">
        <v>6</v>
      </c>
      <c r="D1601" t="s">
        <v>5431</v>
      </c>
      <c r="E1601" s="1">
        <v>3.8999999999999998E-3</v>
      </c>
    </row>
    <row r="1602" spans="1:5" x14ac:dyDescent="0.25">
      <c r="A1602" t="s">
        <v>2539</v>
      </c>
      <c r="B1602">
        <v>797793</v>
      </c>
      <c r="C1602" t="s">
        <v>6</v>
      </c>
      <c r="D1602" t="s">
        <v>4527</v>
      </c>
      <c r="E1602" s="1">
        <v>-1.9E-2</v>
      </c>
    </row>
    <row r="1603" spans="1:5" x14ac:dyDescent="0.25">
      <c r="A1603" t="s">
        <v>2540</v>
      </c>
      <c r="B1603">
        <v>164310</v>
      </c>
      <c r="C1603" t="s">
        <v>6</v>
      </c>
      <c r="D1603" t="s">
        <v>6</v>
      </c>
      <c r="E1603" t="s">
        <v>6</v>
      </c>
    </row>
    <row r="1604" spans="1:5" x14ac:dyDescent="0.25">
      <c r="A1604" t="s">
        <v>2541</v>
      </c>
      <c r="B1604" t="s">
        <v>2542</v>
      </c>
      <c r="C1604" t="s">
        <v>6</v>
      </c>
      <c r="D1604" t="s">
        <v>5432</v>
      </c>
      <c r="E1604" s="1">
        <v>2.23E-2</v>
      </c>
    </row>
    <row r="1605" spans="1:5" x14ac:dyDescent="0.25">
      <c r="A1605" t="s">
        <v>2543</v>
      </c>
      <c r="B1605">
        <v>905358</v>
      </c>
      <c r="C1605" t="s">
        <v>6</v>
      </c>
      <c r="D1605" t="s">
        <v>3526</v>
      </c>
      <c r="E1605" s="1">
        <v>2.5999999999999999E-3</v>
      </c>
    </row>
    <row r="1606" spans="1:5" x14ac:dyDescent="0.25">
      <c r="A1606" t="s">
        <v>2544</v>
      </c>
      <c r="B1606" t="s">
        <v>6</v>
      </c>
      <c r="C1606" t="s">
        <v>6</v>
      </c>
      <c r="D1606" t="s">
        <v>5433</v>
      </c>
      <c r="E1606" s="1">
        <v>-2.8999999999999998E-3</v>
      </c>
    </row>
    <row r="1607" spans="1:5" x14ac:dyDescent="0.25">
      <c r="A1607" t="s">
        <v>2545</v>
      </c>
      <c r="B1607">
        <v>866725</v>
      </c>
      <c r="C1607" t="s">
        <v>6</v>
      </c>
      <c r="D1607" t="s">
        <v>5434</v>
      </c>
      <c r="E1607" s="1">
        <v>4.7999999999999996E-3</v>
      </c>
    </row>
    <row r="1608" spans="1:5" x14ac:dyDescent="0.25">
      <c r="A1608" t="s">
        <v>2546</v>
      </c>
      <c r="B1608">
        <v>923640</v>
      </c>
      <c r="C1608" t="s">
        <v>6</v>
      </c>
      <c r="D1608" t="s">
        <v>4528</v>
      </c>
      <c r="E1608" s="1">
        <v>1.0999999999999999E-2</v>
      </c>
    </row>
    <row r="1609" spans="1:5" x14ac:dyDescent="0.25">
      <c r="A1609" t="s">
        <v>2547</v>
      </c>
      <c r="B1609" t="s">
        <v>2548</v>
      </c>
      <c r="C1609" t="s">
        <v>6</v>
      </c>
      <c r="D1609" t="s">
        <v>987</v>
      </c>
      <c r="E1609" t="s">
        <v>6</v>
      </c>
    </row>
    <row r="1610" spans="1:5" x14ac:dyDescent="0.25">
      <c r="A1610" t="s">
        <v>2549</v>
      </c>
      <c r="B1610" t="s">
        <v>6</v>
      </c>
      <c r="C1610" t="s">
        <v>6</v>
      </c>
      <c r="D1610" t="s">
        <v>4529</v>
      </c>
      <c r="E1610" s="1">
        <v>0</v>
      </c>
    </row>
    <row r="1611" spans="1:5" x14ac:dyDescent="0.25">
      <c r="A1611" t="s">
        <v>2550</v>
      </c>
      <c r="B1611" t="s">
        <v>2551</v>
      </c>
      <c r="C1611" t="s">
        <v>6</v>
      </c>
      <c r="D1611" t="s">
        <v>2488</v>
      </c>
      <c r="E1611" s="1">
        <v>-4.4999999999999997E-3</v>
      </c>
    </row>
    <row r="1612" spans="1:5" x14ac:dyDescent="0.25">
      <c r="A1612" t="s">
        <v>2552</v>
      </c>
      <c r="B1612">
        <v>886100</v>
      </c>
      <c r="C1612" t="s">
        <v>6</v>
      </c>
      <c r="D1612" t="s">
        <v>4530</v>
      </c>
      <c r="E1612" s="1">
        <v>-7.6E-3</v>
      </c>
    </row>
    <row r="1613" spans="1:5" x14ac:dyDescent="0.25">
      <c r="A1613" t="s">
        <v>2553</v>
      </c>
      <c r="B1613" t="s">
        <v>2554</v>
      </c>
      <c r="C1613" t="s">
        <v>6</v>
      </c>
      <c r="D1613" t="s">
        <v>4531</v>
      </c>
      <c r="E1613" s="1">
        <v>-5.4999999999999997E-3</v>
      </c>
    </row>
    <row r="1614" spans="1:5" x14ac:dyDescent="0.25">
      <c r="A1614" t="s">
        <v>2555</v>
      </c>
      <c r="B1614" t="s">
        <v>2556</v>
      </c>
      <c r="C1614" t="s">
        <v>6</v>
      </c>
      <c r="D1614" t="s">
        <v>4532</v>
      </c>
      <c r="E1614" s="1">
        <v>4.7000000000000002E-3</v>
      </c>
    </row>
    <row r="1615" spans="1:5" x14ac:dyDescent="0.25">
      <c r="A1615" t="s">
        <v>2557</v>
      </c>
      <c r="B1615">
        <v>854009</v>
      </c>
      <c r="C1615" t="s">
        <v>6</v>
      </c>
      <c r="D1615" t="s">
        <v>5435</v>
      </c>
      <c r="E1615" s="1">
        <v>1E-4</v>
      </c>
    </row>
    <row r="1616" spans="1:5" x14ac:dyDescent="0.25">
      <c r="A1616" t="s">
        <v>2558</v>
      </c>
      <c r="B1616">
        <v>923687</v>
      </c>
      <c r="C1616" t="s">
        <v>6</v>
      </c>
      <c r="D1616" t="s">
        <v>4487</v>
      </c>
      <c r="E1616" s="1">
        <v>2.5999999999999999E-3</v>
      </c>
    </row>
    <row r="1617" spans="1:5" x14ac:dyDescent="0.25">
      <c r="A1617" t="s">
        <v>2559</v>
      </c>
      <c r="B1617" t="s">
        <v>2560</v>
      </c>
      <c r="C1617" t="s">
        <v>6</v>
      </c>
      <c r="D1617" t="s">
        <v>4533</v>
      </c>
      <c r="E1617" s="1">
        <v>1.1000000000000001E-3</v>
      </c>
    </row>
    <row r="1618" spans="1:5" x14ac:dyDescent="0.25">
      <c r="A1618" t="s">
        <v>2561</v>
      </c>
      <c r="B1618" t="s">
        <v>2562</v>
      </c>
      <c r="C1618" t="s">
        <v>6</v>
      </c>
      <c r="D1618" t="s">
        <v>5436</v>
      </c>
      <c r="E1618" s="1">
        <v>1E-3</v>
      </c>
    </row>
    <row r="1619" spans="1:5" x14ac:dyDescent="0.25">
      <c r="A1619" t="s">
        <v>2563</v>
      </c>
      <c r="B1619">
        <v>923660</v>
      </c>
      <c r="C1619" t="s">
        <v>6</v>
      </c>
      <c r="D1619" t="s">
        <v>4534</v>
      </c>
      <c r="E1619" s="1">
        <v>-3.0800000000000001E-2</v>
      </c>
    </row>
    <row r="1620" spans="1:5" x14ac:dyDescent="0.25">
      <c r="A1620" t="s">
        <v>2564</v>
      </c>
      <c r="B1620" t="s">
        <v>2565</v>
      </c>
      <c r="C1620" t="s">
        <v>6</v>
      </c>
      <c r="D1620" t="s">
        <v>5437</v>
      </c>
      <c r="E1620" s="1">
        <v>7.1000000000000004E-3</v>
      </c>
    </row>
    <row r="1621" spans="1:5" x14ac:dyDescent="0.25">
      <c r="A1621" t="s">
        <v>2566</v>
      </c>
      <c r="B1621">
        <v>923659</v>
      </c>
      <c r="C1621" t="s">
        <v>6</v>
      </c>
      <c r="D1621" t="s">
        <v>4374</v>
      </c>
      <c r="E1621" s="1">
        <v>5.7999999999999996E-3</v>
      </c>
    </row>
    <row r="1622" spans="1:5" x14ac:dyDescent="0.25">
      <c r="A1622" t="s">
        <v>2567</v>
      </c>
      <c r="B1622" t="s">
        <v>2568</v>
      </c>
      <c r="C1622" t="s">
        <v>6</v>
      </c>
      <c r="D1622" t="s">
        <v>4535</v>
      </c>
      <c r="E1622" s="1">
        <v>2.81E-2</v>
      </c>
    </row>
    <row r="1623" spans="1:5" x14ac:dyDescent="0.25">
      <c r="A1623" t="s">
        <v>2570</v>
      </c>
      <c r="B1623">
        <v>937092</v>
      </c>
      <c r="C1623" t="s">
        <v>6</v>
      </c>
      <c r="D1623" t="s">
        <v>5438</v>
      </c>
      <c r="E1623" s="1">
        <v>1.6500000000000001E-2</v>
      </c>
    </row>
    <row r="1624" spans="1:5" x14ac:dyDescent="0.25">
      <c r="A1624" t="s">
        <v>2571</v>
      </c>
      <c r="B1624">
        <v>898527</v>
      </c>
      <c r="C1624" t="s">
        <v>6</v>
      </c>
      <c r="D1624" t="s">
        <v>5439</v>
      </c>
      <c r="E1624" s="1">
        <v>1.4800000000000001E-2</v>
      </c>
    </row>
    <row r="1625" spans="1:5" x14ac:dyDescent="0.25">
      <c r="A1625" t="s">
        <v>2572</v>
      </c>
      <c r="B1625" t="s">
        <v>2573</v>
      </c>
      <c r="C1625" t="s">
        <v>6</v>
      </c>
      <c r="D1625" t="s">
        <v>5440</v>
      </c>
      <c r="E1625" s="1">
        <v>8.3999999999999995E-3</v>
      </c>
    </row>
    <row r="1626" spans="1:5" x14ac:dyDescent="0.25">
      <c r="A1626" t="s">
        <v>2574</v>
      </c>
      <c r="B1626">
        <v>891441</v>
      </c>
      <c r="C1626" t="s">
        <v>6</v>
      </c>
      <c r="D1626" t="s">
        <v>2575</v>
      </c>
      <c r="E1626" s="1">
        <v>0</v>
      </c>
    </row>
    <row r="1627" spans="1:5" x14ac:dyDescent="0.25">
      <c r="A1627" t="s">
        <v>2576</v>
      </c>
      <c r="B1627">
        <v>912525</v>
      </c>
      <c r="C1627" t="s">
        <v>6</v>
      </c>
      <c r="D1627" t="s">
        <v>2577</v>
      </c>
      <c r="E1627" s="1">
        <v>0</v>
      </c>
    </row>
    <row r="1628" spans="1:5" x14ac:dyDescent="0.25">
      <c r="A1628" t="s">
        <v>2578</v>
      </c>
      <c r="B1628">
        <v>657241</v>
      </c>
      <c r="C1628" t="s">
        <v>6</v>
      </c>
      <c r="D1628" t="s">
        <v>5441</v>
      </c>
      <c r="E1628" s="1">
        <v>3.8E-3</v>
      </c>
    </row>
    <row r="1629" spans="1:5" x14ac:dyDescent="0.25">
      <c r="A1629" t="s">
        <v>2579</v>
      </c>
      <c r="B1629" t="s">
        <v>6</v>
      </c>
      <c r="C1629" t="s">
        <v>6</v>
      </c>
      <c r="D1629" t="s">
        <v>2580</v>
      </c>
      <c r="E1629" s="1">
        <v>-1.2800000000000001E-2</v>
      </c>
    </row>
    <row r="1630" spans="1:5" x14ac:dyDescent="0.25">
      <c r="A1630" t="s">
        <v>2581</v>
      </c>
      <c r="B1630" t="s">
        <v>2582</v>
      </c>
      <c r="C1630" t="s">
        <v>6</v>
      </c>
      <c r="D1630" t="s">
        <v>5442</v>
      </c>
      <c r="E1630" s="1">
        <v>2.9999999999999997E-4</v>
      </c>
    </row>
    <row r="1631" spans="1:5" x14ac:dyDescent="0.25">
      <c r="A1631" t="s">
        <v>2583</v>
      </c>
      <c r="B1631" t="s">
        <v>2584</v>
      </c>
      <c r="C1631" t="s">
        <v>6</v>
      </c>
      <c r="D1631" t="s">
        <v>4536</v>
      </c>
      <c r="E1631" s="1">
        <v>-2.5700000000000001E-2</v>
      </c>
    </row>
    <row r="1632" spans="1:5" x14ac:dyDescent="0.25">
      <c r="A1632" t="s">
        <v>2585</v>
      </c>
      <c r="B1632">
        <v>766101</v>
      </c>
      <c r="C1632" t="s">
        <v>6</v>
      </c>
      <c r="D1632" t="s">
        <v>5443</v>
      </c>
      <c r="E1632" s="1">
        <v>2.4700000000000002</v>
      </c>
    </row>
    <row r="1633" spans="1:5" x14ac:dyDescent="0.25">
      <c r="A1633" t="s">
        <v>2586</v>
      </c>
      <c r="B1633">
        <v>918422</v>
      </c>
      <c r="C1633">
        <v>2</v>
      </c>
      <c r="D1633" t="s">
        <v>5444</v>
      </c>
      <c r="E1633" s="1">
        <v>9.1999999999999998E-3</v>
      </c>
    </row>
    <row r="1634" spans="1:5" x14ac:dyDescent="0.25">
      <c r="A1634" t="s">
        <v>2587</v>
      </c>
      <c r="B1634" t="s">
        <v>2588</v>
      </c>
      <c r="C1634" t="s">
        <v>6</v>
      </c>
      <c r="D1634" t="s">
        <v>5445</v>
      </c>
      <c r="E1634" s="1">
        <v>-1.9400000000000001E-2</v>
      </c>
    </row>
    <row r="1635" spans="1:5" x14ac:dyDescent="0.25">
      <c r="A1635" t="s">
        <v>2589</v>
      </c>
      <c r="B1635" t="s">
        <v>2590</v>
      </c>
      <c r="C1635" t="s">
        <v>6</v>
      </c>
      <c r="D1635" t="s">
        <v>5446</v>
      </c>
      <c r="E1635" s="1">
        <v>1.6999999999999999E-3</v>
      </c>
    </row>
    <row r="1636" spans="1:5" x14ac:dyDescent="0.25">
      <c r="A1636" t="s">
        <v>2591</v>
      </c>
      <c r="B1636" t="s">
        <v>2592</v>
      </c>
      <c r="C1636" t="s">
        <v>6</v>
      </c>
      <c r="D1636" t="s">
        <v>5447</v>
      </c>
      <c r="E1636" s="1">
        <v>5.7000000000000002E-3</v>
      </c>
    </row>
    <row r="1637" spans="1:5" x14ac:dyDescent="0.25">
      <c r="A1637" t="s">
        <v>2593</v>
      </c>
      <c r="B1637" t="s">
        <v>2594</v>
      </c>
      <c r="C1637" t="s">
        <v>6</v>
      </c>
      <c r="D1637" t="s">
        <v>5448</v>
      </c>
      <c r="E1637" s="1">
        <v>-7.7999999999999996E-3</v>
      </c>
    </row>
    <row r="1638" spans="1:5" x14ac:dyDescent="0.25">
      <c r="A1638" t="s">
        <v>2595</v>
      </c>
      <c r="B1638" t="s">
        <v>2596</v>
      </c>
      <c r="C1638" t="s">
        <v>6</v>
      </c>
      <c r="D1638" t="s">
        <v>4416</v>
      </c>
      <c r="E1638" s="1">
        <v>2.92E-2</v>
      </c>
    </row>
    <row r="1639" spans="1:5" x14ac:dyDescent="0.25">
      <c r="A1639" t="s">
        <v>2597</v>
      </c>
      <c r="B1639">
        <v>884372</v>
      </c>
      <c r="C1639" t="s">
        <v>6</v>
      </c>
      <c r="D1639" t="s">
        <v>5449</v>
      </c>
      <c r="E1639" s="1">
        <v>1.9599999999999999E-2</v>
      </c>
    </row>
    <row r="1640" spans="1:5" x14ac:dyDescent="0.25">
      <c r="A1640" t="s">
        <v>2598</v>
      </c>
      <c r="B1640" t="s">
        <v>2599</v>
      </c>
      <c r="C1640" t="s">
        <v>6</v>
      </c>
      <c r="D1640" t="s">
        <v>2600</v>
      </c>
      <c r="E1640" s="1">
        <v>0</v>
      </c>
    </row>
    <row r="1641" spans="1:5" x14ac:dyDescent="0.25">
      <c r="A1641" t="s">
        <v>2601</v>
      </c>
      <c r="B1641">
        <v>919419</v>
      </c>
      <c r="C1641" t="s">
        <v>6</v>
      </c>
      <c r="D1641" t="s">
        <v>4053</v>
      </c>
      <c r="E1641" s="1">
        <v>1.0800000000000001E-2</v>
      </c>
    </row>
    <row r="1642" spans="1:5" x14ac:dyDescent="0.25">
      <c r="A1642" t="s">
        <v>2602</v>
      </c>
      <c r="B1642" t="s">
        <v>2603</v>
      </c>
      <c r="C1642" t="s">
        <v>6</v>
      </c>
      <c r="D1642" t="s">
        <v>5450</v>
      </c>
      <c r="E1642" s="1">
        <v>7.4999999999999997E-3</v>
      </c>
    </row>
    <row r="1643" spans="1:5" x14ac:dyDescent="0.25">
      <c r="A1643" t="s">
        <v>2604</v>
      </c>
      <c r="B1643" t="s">
        <v>6</v>
      </c>
      <c r="C1643" t="s">
        <v>6</v>
      </c>
      <c r="D1643" t="s">
        <v>4537</v>
      </c>
      <c r="E1643" s="1">
        <v>-2.2499999999999999E-2</v>
      </c>
    </row>
    <row r="1644" spans="1:5" x14ac:dyDescent="0.25">
      <c r="A1644" t="s">
        <v>2605</v>
      </c>
      <c r="B1644" t="s">
        <v>6</v>
      </c>
      <c r="C1644" t="s">
        <v>6</v>
      </c>
      <c r="D1644" t="s">
        <v>5451</v>
      </c>
      <c r="E1644" s="1">
        <v>-1.04E-2</v>
      </c>
    </row>
    <row r="1645" spans="1:5" x14ac:dyDescent="0.25">
      <c r="A1645" t="s">
        <v>2606</v>
      </c>
      <c r="B1645">
        <v>877247</v>
      </c>
      <c r="C1645" t="s">
        <v>6</v>
      </c>
      <c r="D1645" t="s">
        <v>5452</v>
      </c>
      <c r="E1645" s="1">
        <v>4.7500000000000001E-2</v>
      </c>
    </row>
    <row r="1646" spans="1:5" x14ac:dyDescent="0.25">
      <c r="A1646" t="s">
        <v>2607</v>
      </c>
      <c r="B1646" t="s">
        <v>2608</v>
      </c>
      <c r="C1646" t="s">
        <v>6</v>
      </c>
      <c r="D1646" t="s">
        <v>4538</v>
      </c>
      <c r="E1646" s="1">
        <v>6.1000000000000004E-3</v>
      </c>
    </row>
    <row r="1647" spans="1:5" x14ac:dyDescent="0.25">
      <c r="A1647" t="s">
        <v>2609</v>
      </c>
      <c r="B1647" t="s">
        <v>2610</v>
      </c>
      <c r="C1647" t="s">
        <v>6</v>
      </c>
      <c r="D1647" t="s">
        <v>4539</v>
      </c>
      <c r="E1647" s="1">
        <v>2.0799999999999999E-2</v>
      </c>
    </row>
    <row r="1648" spans="1:5" x14ac:dyDescent="0.25">
      <c r="A1648" t="s">
        <v>2611</v>
      </c>
      <c r="B1648">
        <v>923684</v>
      </c>
      <c r="C1648" t="s">
        <v>6</v>
      </c>
      <c r="D1648" t="s">
        <v>4032</v>
      </c>
      <c r="E1648" s="1">
        <v>-8.8000000000000005E-3</v>
      </c>
    </row>
    <row r="1649" spans="1:5" x14ac:dyDescent="0.25">
      <c r="A1649" t="s">
        <v>2612</v>
      </c>
      <c r="B1649" t="s">
        <v>2613</v>
      </c>
      <c r="C1649" t="s">
        <v>6</v>
      </c>
      <c r="D1649" t="s">
        <v>3732</v>
      </c>
      <c r="E1649" s="1">
        <v>-3.0200000000000001E-2</v>
      </c>
    </row>
    <row r="1650" spans="1:5" x14ac:dyDescent="0.25">
      <c r="A1650" t="s">
        <v>2614</v>
      </c>
      <c r="B1650">
        <v>923655</v>
      </c>
      <c r="C1650" t="s">
        <v>6</v>
      </c>
      <c r="D1650" t="s">
        <v>5453</v>
      </c>
      <c r="E1650" s="1">
        <v>-5.7999999999999996E-3</v>
      </c>
    </row>
    <row r="1651" spans="1:5" x14ac:dyDescent="0.25">
      <c r="A1651" t="s">
        <v>2615</v>
      </c>
      <c r="B1651" t="s">
        <v>2616</v>
      </c>
      <c r="C1651" t="s">
        <v>6</v>
      </c>
      <c r="D1651" t="s">
        <v>4540</v>
      </c>
      <c r="E1651" s="1">
        <v>9.7999999999999997E-3</v>
      </c>
    </row>
    <row r="1652" spans="1:5" x14ac:dyDescent="0.25">
      <c r="A1652" t="s">
        <v>2617</v>
      </c>
      <c r="B1652">
        <v>883852</v>
      </c>
      <c r="C1652" t="s">
        <v>6</v>
      </c>
      <c r="D1652" t="s">
        <v>4541</v>
      </c>
      <c r="E1652" s="1">
        <v>1.35E-2</v>
      </c>
    </row>
    <row r="1653" spans="1:5" x14ac:dyDescent="0.25">
      <c r="A1653" t="s">
        <v>2618</v>
      </c>
      <c r="B1653">
        <v>634836</v>
      </c>
      <c r="C1653" t="s">
        <v>6</v>
      </c>
      <c r="D1653" t="s">
        <v>4542</v>
      </c>
      <c r="E1653" s="1">
        <v>-1.09E-2</v>
      </c>
    </row>
    <row r="1654" spans="1:5" x14ac:dyDescent="0.25">
      <c r="A1654" t="s">
        <v>2619</v>
      </c>
      <c r="B1654">
        <v>923656</v>
      </c>
      <c r="C1654" t="s">
        <v>6</v>
      </c>
      <c r="D1654" t="s">
        <v>3994</v>
      </c>
      <c r="E1654" s="1">
        <v>2.7699999999999999E-2</v>
      </c>
    </row>
    <row r="1655" spans="1:5" x14ac:dyDescent="0.25">
      <c r="A1655" t="s">
        <v>2620</v>
      </c>
      <c r="B1655" t="s">
        <v>6</v>
      </c>
      <c r="C1655" t="s">
        <v>6</v>
      </c>
      <c r="D1655" t="s">
        <v>4166</v>
      </c>
      <c r="E1655" s="1">
        <v>2.8E-3</v>
      </c>
    </row>
    <row r="1656" spans="1:5" x14ac:dyDescent="0.25">
      <c r="A1656" t="s">
        <v>2621</v>
      </c>
      <c r="B1656" t="s">
        <v>2622</v>
      </c>
      <c r="C1656" t="s">
        <v>6</v>
      </c>
      <c r="D1656" t="s">
        <v>5454</v>
      </c>
      <c r="E1656" s="1">
        <v>2.3599999999999999E-2</v>
      </c>
    </row>
    <row r="1657" spans="1:5" x14ac:dyDescent="0.25">
      <c r="A1657" t="s">
        <v>2623</v>
      </c>
      <c r="B1657" t="s">
        <v>6</v>
      </c>
      <c r="C1657" t="s">
        <v>6</v>
      </c>
      <c r="D1657" t="s">
        <v>5455</v>
      </c>
      <c r="E1657" s="1">
        <v>4.0099999999999997E-2</v>
      </c>
    </row>
    <row r="1658" spans="1:5" x14ac:dyDescent="0.25">
      <c r="A1658" t="s">
        <v>2624</v>
      </c>
      <c r="B1658" t="s">
        <v>2625</v>
      </c>
      <c r="C1658" t="s">
        <v>6</v>
      </c>
      <c r="D1658" t="s">
        <v>4543</v>
      </c>
      <c r="E1658" s="1">
        <v>4.5999999999999999E-3</v>
      </c>
    </row>
    <row r="1659" spans="1:5" x14ac:dyDescent="0.25">
      <c r="A1659" t="s">
        <v>2626</v>
      </c>
      <c r="B1659" t="s">
        <v>2627</v>
      </c>
      <c r="C1659" t="s">
        <v>6</v>
      </c>
      <c r="D1659" t="s">
        <v>5456</v>
      </c>
      <c r="E1659" s="1">
        <v>0</v>
      </c>
    </row>
    <row r="1660" spans="1:5" x14ac:dyDescent="0.25">
      <c r="A1660" t="s">
        <v>2628</v>
      </c>
      <c r="B1660">
        <v>632313</v>
      </c>
      <c r="C1660" t="s">
        <v>6</v>
      </c>
      <c r="D1660" t="s">
        <v>5457</v>
      </c>
      <c r="E1660" s="1">
        <v>2.07E-2</v>
      </c>
    </row>
    <row r="1661" spans="1:5" x14ac:dyDescent="0.25">
      <c r="A1661" t="s">
        <v>2629</v>
      </c>
      <c r="B1661">
        <v>930124</v>
      </c>
      <c r="C1661" t="s">
        <v>6</v>
      </c>
      <c r="D1661" t="s">
        <v>5458</v>
      </c>
      <c r="E1661" s="1">
        <v>-1E-4</v>
      </c>
    </row>
    <row r="1662" spans="1:5" x14ac:dyDescent="0.25">
      <c r="A1662" t="s">
        <v>2630</v>
      </c>
      <c r="B1662">
        <v>936874</v>
      </c>
      <c r="C1662" t="s">
        <v>6</v>
      </c>
      <c r="D1662" t="s">
        <v>2631</v>
      </c>
      <c r="E1662" s="1">
        <v>-3.0999999999999999E-3</v>
      </c>
    </row>
    <row r="1663" spans="1:5" x14ac:dyDescent="0.25">
      <c r="A1663" t="s">
        <v>2632</v>
      </c>
      <c r="B1663" t="s">
        <v>2633</v>
      </c>
      <c r="C1663" t="s">
        <v>6</v>
      </c>
      <c r="D1663" t="s">
        <v>5459</v>
      </c>
      <c r="E1663" s="1">
        <v>-4.0000000000000002E-4</v>
      </c>
    </row>
    <row r="1664" spans="1:5" x14ac:dyDescent="0.25">
      <c r="A1664" t="s">
        <v>2634</v>
      </c>
      <c r="B1664" t="s">
        <v>2635</v>
      </c>
      <c r="C1664" t="s">
        <v>6</v>
      </c>
      <c r="D1664" t="s">
        <v>5460</v>
      </c>
      <c r="E1664" s="1">
        <v>-2.4199999999999999E-2</v>
      </c>
    </row>
    <row r="1665" spans="1:5" x14ac:dyDescent="0.25">
      <c r="A1665" t="s">
        <v>2636</v>
      </c>
      <c r="B1665" t="s">
        <v>6</v>
      </c>
      <c r="C1665" t="s">
        <v>6</v>
      </c>
      <c r="D1665" t="s">
        <v>2637</v>
      </c>
      <c r="E1665" s="1">
        <v>0</v>
      </c>
    </row>
    <row r="1666" spans="1:5" x14ac:dyDescent="0.25">
      <c r="A1666" t="s">
        <v>2638</v>
      </c>
      <c r="B1666">
        <v>691447</v>
      </c>
      <c r="C1666" t="s">
        <v>6</v>
      </c>
      <c r="D1666" t="s">
        <v>2639</v>
      </c>
      <c r="E1666" s="1">
        <v>0</v>
      </c>
    </row>
    <row r="1667" spans="1:5" x14ac:dyDescent="0.25">
      <c r="A1667" t="s">
        <v>2640</v>
      </c>
      <c r="B1667">
        <v>899027</v>
      </c>
      <c r="C1667" t="s">
        <v>6</v>
      </c>
      <c r="D1667" t="s">
        <v>5461</v>
      </c>
      <c r="E1667" s="1">
        <v>-2.5700000000000001E-2</v>
      </c>
    </row>
    <row r="1668" spans="1:5" x14ac:dyDescent="0.25">
      <c r="A1668" t="s">
        <v>2641</v>
      </c>
      <c r="B1668" t="s">
        <v>6</v>
      </c>
      <c r="C1668" t="s">
        <v>6</v>
      </c>
      <c r="D1668" t="s">
        <v>2642</v>
      </c>
      <c r="E1668" s="1">
        <v>-0.92179999999999995</v>
      </c>
    </row>
    <row r="1669" spans="1:5" x14ac:dyDescent="0.25">
      <c r="A1669" t="s">
        <v>2643</v>
      </c>
      <c r="B1669" t="s">
        <v>2644</v>
      </c>
      <c r="C1669" t="s">
        <v>6</v>
      </c>
      <c r="D1669" t="s">
        <v>5462</v>
      </c>
      <c r="E1669" s="1">
        <v>-7.4000000000000003E-3</v>
      </c>
    </row>
    <row r="1670" spans="1:5" x14ac:dyDescent="0.25">
      <c r="A1670" t="s">
        <v>2645</v>
      </c>
      <c r="B1670">
        <v>920395</v>
      </c>
      <c r="C1670" t="s">
        <v>6</v>
      </c>
      <c r="D1670" t="s">
        <v>360</v>
      </c>
      <c r="E1670" s="1">
        <v>0</v>
      </c>
    </row>
    <row r="1671" spans="1:5" x14ac:dyDescent="0.25">
      <c r="A1671" t="s">
        <v>2646</v>
      </c>
      <c r="B1671">
        <v>722712</v>
      </c>
      <c r="C1671" t="s">
        <v>6</v>
      </c>
      <c r="D1671" t="s">
        <v>4544</v>
      </c>
      <c r="E1671" s="1">
        <v>-5.1900000000000002E-2</v>
      </c>
    </row>
    <row r="1672" spans="1:5" x14ac:dyDescent="0.25">
      <c r="A1672" t="s">
        <v>2647</v>
      </c>
      <c r="B1672" t="s">
        <v>6</v>
      </c>
      <c r="C1672" t="s">
        <v>6</v>
      </c>
      <c r="D1672" t="s">
        <v>4545</v>
      </c>
      <c r="E1672" s="1">
        <v>3.1699999999999999E-2</v>
      </c>
    </row>
    <row r="1673" spans="1:5" x14ac:dyDescent="0.25">
      <c r="A1673" t="s">
        <v>2648</v>
      </c>
      <c r="B1673" t="s">
        <v>2649</v>
      </c>
      <c r="C1673" t="s">
        <v>6</v>
      </c>
      <c r="D1673" t="s">
        <v>3931</v>
      </c>
      <c r="E1673" s="1">
        <v>8.6E-3</v>
      </c>
    </row>
    <row r="1674" spans="1:5" x14ac:dyDescent="0.25">
      <c r="A1674" t="s">
        <v>2650</v>
      </c>
      <c r="B1674" t="s">
        <v>2651</v>
      </c>
      <c r="C1674" t="s">
        <v>6</v>
      </c>
      <c r="D1674" t="s">
        <v>5463</v>
      </c>
      <c r="E1674" s="1">
        <v>1.8599999999999998E-2</v>
      </c>
    </row>
    <row r="1675" spans="1:5" x14ac:dyDescent="0.25">
      <c r="A1675" t="s">
        <v>2652</v>
      </c>
      <c r="B1675">
        <v>881351</v>
      </c>
      <c r="C1675" t="s">
        <v>6</v>
      </c>
      <c r="D1675" t="s">
        <v>5464</v>
      </c>
      <c r="E1675" s="1">
        <v>1.35E-2</v>
      </c>
    </row>
    <row r="1676" spans="1:5" x14ac:dyDescent="0.25">
      <c r="A1676" t="s">
        <v>2653</v>
      </c>
      <c r="B1676" t="s">
        <v>2654</v>
      </c>
      <c r="C1676" t="s">
        <v>6</v>
      </c>
      <c r="D1676" t="s">
        <v>5465</v>
      </c>
      <c r="E1676" s="1">
        <v>-2.0999999999999999E-3</v>
      </c>
    </row>
    <row r="1677" spans="1:5" x14ac:dyDescent="0.25">
      <c r="A1677" t="s">
        <v>2655</v>
      </c>
      <c r="B1677">
        <v>872287</v>
      </c>
      <c r="C1677" t="s">
        <v>6</v>
      </c>
      <c r="D1677" t="s">
        <v>5466</v>
      </c>
      <c r="E1677" s="1">
        <v>5.4999999999999997E-3</v>
      </c>
    </row>
    <row r="1678" spans="1:5" x14ac:dyDescent="0.25">
      <c r="A1678" t="s">
        <v>2656</v>
      </c>
      <c r="B1678" t="s">
        <v>2657</v>
      </c>
      <c r="C1678" t="s">
        <v>6</v>
      </c>
      <c r="D1678" t="s">
        <v>3102</v>
      </c>
      <c r="E1678" s="1">
        <v>-0.90310000000000001</v>
      </c>
    </row>
    <row r="1679" spans="1:5" x14ac:dyDescent="0.25">
      <c r="A1679" t="s">
        <v>2658</v>
      </c>
      <c r="B1679" t="s">
        <v>2659</v>
      </c>
      <c r="C1679" t="s">
        <v>6</v>
      </c>
      <c r="D1679" t="s">
        <v>5467</v>
      </c>
      <c r="E1679" s="1">
        <v>3.8E-3</v>
      </c>
    </row>
    <row r="1680" spans="1:5" x14ac:dyDescent="0.25">
      <c r="A1680" t="s">
        <v>2660</v>
      </c>
      <c r="B1680" t="s">
        <v>2661</v>
      </c>
      <c r="C1680" t="s">
        <v>6</v>
      </c>
      <c r="D1680" t="s">
        <v>4546</v>
      </c>
      <c r="E1680" s="1">
        <v>3.0999999999999999E-3</v>
      </c>
    </row>
    <row r="1681" spans="1:5" x14ac:dyDescent="0.25">
      <c r="A1681" t="s">
        <v>2662</v>
      </c>
      <c r="B1681" t="s">
        <v>2663</v>
      </c>
      <c r="C1681" t="s">
        <v>6</v>
      </c>
      <c r="D1681" t="s">
        <v>1580</v>
      </c>
      <c r="E1681" s="1">
        <v>-1.14E-2</v>
      </c>
    </row>
    <row r="1682" spans="1:5" x14ac:dyDescent="0.25">
      <c r="A1682" t="s">
        <v>2664</v>
      </c>
      <c r="B1682" t="s">
        <v>6</v>
      </c>
      <c r="C1682" t="s">
        <v>6</v>
      </c>
      <c r="D1682" t="s">
        <v>4547</v>
      </c>
      <c r="E1682" s="1">
        <v>-8.0999999999999996E-3</v>
      </c>
    </row>
    <row r="1683" spans="1:5" x14ac:dyDescent="0.25">
      <c r="A1683" t="s">
        <v>2665</v>
      </c>
      <c r="B1683">
        <v>909273</v>
      </c>
      <c r="C1683" t="s">
        <v>6</v>
      </c>
      <c r="D1683" t="s">
        <v>5468</v>
      </c>
      <c r="E1683" s="1">
        <v>6.7000000000000002E-3</v>
      </c>
    </row>
    <row r="1684" spans="1:5" x14ac:dyDescent="0.25">
      <c r="A1684" t="s">
        <v>2666</v>
      </c>
      <c r="B1684" t="s">
        <v>2667</v>
      </c>
      <c r="C1684" t="s">
        <v>6</v>
      </c>
      <c r="D1684" t="s">
        <v>4195</v>
      </c>
      <c r="E1684" s="1">
        <v>-5.7999999999999996E-3</v>
      </c>
    </row>
    <row r="1685" spans="1:5" x14ac:dyDescent="0.25">
      <c r="A1685" t="s">
        <v>2668</v>
      </c>
      <c r="B1685">
        <v>924895</v>
      </c>
      <c r="C1685" t="s">
        <v>6</v>
      </c>
      <c r="D1685" t="s">
        <v>5469</v>
      </c>
      <c r="E1685" s="1">
        <v>8.2000000000000007E-3</v>
      </c>
    </row>
    <row r="1686" spans="1:5" x14ac:dyDescent="0.25">
      <c r="A1686" t="s">
        <v>2669</v>
      </c>
      <c r="B1686" t="s">
        <v>6</v>
      </c>
      <c r="C1686" t="s">
        <v>6</v>
      </c>
      <c r="D1686" t="s">
        <v>5470</v>
      </c>
      <c r="E1686" s="1">
        <v>2.0899999999999998E-2</v>
      </c>
    </row>
    <row r="1687" spans="1:5" x14ac:dyDescent="0.25">
      <c r="A1687" t="s">
        <v>2670</v>
      </c>
      <c r="B1687">
        <v>919111</v>
      </c>
      <c r="C1687" t="s">
        <v>6</v>
      </c>
      <c r="D1687" t="s">
        <v>5471</v>
      </c>
      <c r="E1687" s="1">
        <v>6.1999999999999998E-3</v>
      </c>
    </row>
    <row r="1688" spans="1:5" x14ac:dyDescent="0.25">
      <c r="A1688" t="s">
        <v>2671</v>
      </c>
      <c r="B1688" t="s">
        <v>2672</v>
      </c>
      <c r="C1688" t="s">
        <v>6</v>
      </c>
      <c r="D1688" t="s">
        <v>5472</v>
      </c>
      <c r="E1688" s="1">
        <v>-3.0999999999999999E-3</v>
      </c>
    </row>
    <row r="1689" spans="1:5" x14ac:dyDescent="0.25">
      <c r="A1689" t="s">
        <v>2673</v>
      </c>
      <c r="B1689">
        <v>645086</v>
      </c>
      <c r="C1689" t="s">
        <v>6</v>
      </c>
      <c r="D1689" t="s">
        <v>5473</v>
      </c>
      <c r="E1689" s="1">
        <v>-5.1000000000000004E-3</v>
      </c>
    </row>
    <row r="1690" spans="1:5" x14ac:dyDescent="0.25">
      <c r="A1690" t="s">
        <v>2674</v>
      </c>
      <c r="B1690" t="s">
        <v>6</v>
      </c>
      <c r="C1690" t="s">
        <v>6</v>
      </c>
      <c r="D1690" t="s">
        <v>4548</v>
      </c>
      <c r="E1690" s="1">
        <v>3.1199999999999999E-2</v>
      </c>
    </row>
    <row r="1691" spans="1:5" x14ac:dyDescent="0.25">
      <c r="A1691" t="s">
        <v>2675</v>
      </c>
      <c r="B1691" t="s">
        <v>2676</v>
      </c>
      <c r="C1691" t="s">
        <v>6</v>
      </c>
      <c r="D1691" t="s">
        <v>4549</v>
      </c>
      <c r="E1691" s="1">
        <v>-5.3E-3</v>
      </c>
    </row>
    <row r="1692" spans="1:5" x14ac:dyDescent="0.25">
      <c r="A1692" t="s">
        <v>2677</v>
      </c>
      <c r="B1692" t="s">
        <v>2678</v>
      </c>
      <c r="C1692" t="s">
        <v>6</v>
      </c>
      <c r="D1692" t="s">
        <v>4550</v>
      </c>
      <c r="E1692" s="1">
        <v>1.17E-2</v>
      </c>
    </row>
    <row r="1693" spans="1:5" x14ac:dyDescent="0.25">
      <c r="A1693" t="s">
        <v>2679</v>
      </c>
      <c r="B1693" t="s">
        <v>6</v>
      </c>
      <c r="C1693" t="s">
        <v>6</v>
      </c>
      <c r="D1693" t="s">
        <v>2680</v>
      </c>
      <c r="E1693" s="1">
        <v>0</v>
      </c>
    </row>
    <row r="1694" spans="1:5" x14ac:dyDescent="0.25">
      <c r="A1694" t="s">
        <v>2679</v>
      </c>
      <c r="B1694" t="s">
        <v>6</v>
      </c>
      <c r="C1694" t="s">
        <v>6</v>
      </c>
      <c r="D1694" t="s">
        <v>4551</v>
      </c>
      <c r="E1694" s="1">
        <v>0</v>
      </c>
    </row>
    <row r="1695" spans="1:5" x14ac:dyDescent="0.25">
      <c r="A1695" t="s">
        <v>2681</v>
      </c>
      <c r="B1695">
        <v>923680</v>
      </c>
      <c r="C1695" t="s">
        <v>6</v>
      </c>
      <c r="D1695" t="s">
        <v>4552</v>
      </c>
      <c r="E1695" s="1">
        <v>-5.1400000000000001E-2</v>
      </c>
    </row>
    <row r="1696" spans="1:5" x14ac:dyDescent="0.25">
      <c r="A1696" t="s">
        <v>2682</v>
      </c>
      <c r="B1696">
        <v>871892</v>
      </c>
      <c r="C1696" t="s">
        <v>6</v>
      </c>
      <c r="D1696" t="s">
        <v>1810</v>
      </c>
      <c r="E1696" s="1">
        <v>-6.8999999999999999E-3</v>
      </c>
    </row>
    <row r="1697" spans="1:5" x14ac:dyDescent="0.25">
      <c r="A1697" t="s">
        <v>2683</v>
      </c>
      <c r="B1697">
        <v>861114</v>
      </c>
      <c r="C1697" t="s">
        <v>6</v>
      </c>
      <c r="D1697" t="s">
        <v>5474</v>
      </c>
      <c r="E1697" s="1">
        <v>1E-4</v>
      </c>
    </row>
    <row r="1698" spans="1:5" x14ac:dyDescent="0.25">
      <c r="A1698" t="s">
        <v>2684</v>
      </c>
      <c r="B1698" t="s">
        <v>2685</v>
      </c>
      <c r="C1698" t="s">
        <v>6</v>
      </c>
      <c r="D1698" t="s">
        <v>5475</v>
      </c>
      <c r="E1698" s="1">
        <v>-4.0000000000000001E-3</v>
      </c>
    </row>
    <row r="1699" spans="1:5" x14ac:dyDescent="0.25">
      <c r="A1699" t="s">
        <v>2686</v>
      </c>
      <c r="B1699">
        <v>631667</v>
      </c>
      <c r="C1699" t="s">
        <v>6</v>
      </c>
      <c r="D1699" t="s">
        <v>463</v>
      </c>
      <c r="E1699" s="1">
        <v>0</v>
      </c>
    </row>
    <row r="1700" spans="1:5" x14ac:dyDescent="0.25">
      <c r="A1700" t="s">
        <v>2687</v>
      </c>
      <c r="B1700" t="s">
        <v>6</v>
      </c>
      <c r="C1700" t="s">
        <v>6</v>
      </c>
      <c r="D1700" t="s">
        <v>3909</v>
      </c>
      <c r="E1700" s="1">
        <v>1.9E-3</v>
      </c>
    </row>
    <row r="1701" spans="1:5" x14ac:dyDescent="0.25">
      <c r="A1701" t="s">
        <v>2689</v>
      </c>
      <c r="B1701" t="s">
        <v>2690</v>
      </c>
      <c r="C1701" t="s">
        <v>6</v>
      </c>
      <c r="D1701" t="s">
        <v>5476</v>
      </c>
      <c r="E1701" s="1">
        <v>-9.7999999999999997E-3</v>
      </c>
    </row>
    <row r="1702" spans="1:5" x14ac:dyDescent="0.25">
      <c r="A1702" t="s">
        <v>2691</v>
      </c>
      <c r="B1702">
        <v>631669</v>
      </c>
      <c r="C1702" t="s">
        <v>6</v>
      </c>
      <c r="D1702" t="s">
        <v>4237</v>
      </c>
      <c r="E1702" s="1">
        <v>1.03E-2</v>
      </c>
    </row>
    <row r="1703" spans="1:5" x14ac:dyDescent="0.25">
      <c r="A1703" t="s">
        <v>2692</v>
      </c>
      <c r="B1703">
        <v>693004</v>
      </c>
      <c r="C1703" t="s">
        <v>6</v>
      </c>
      <c r="D1703" t="s">
        <v>4553</v>
      </c>
      <c r="E1703" s="1">
        <v>2E-3</v>
      </c>
    </row>
    <row r="1704" spans="1:5" x14ac:dyDescent="0.25">
      <c r="A1704" t="s">
        <v>2693</v>
      </c>
      <c r="B1704">
        <v>887798</v>
      </c>
      <c r="C1704" t="s">
        <v>6</v>
      </c>
      <c r="D1704" t="s">
        <v>519</v>
      </c>
      <c r="E1704" s="1">
        <v>0</v>
      </c>
    </row>
    <row r="1705" spans="1:5" x14ac:dyDescent="0.25">
      <c r="A1705" t="s">
        <v>2694</v>
      </c>
      <c r="B1705" t="s">
        <v>2695</v>
      </c>
      <c r="C1705" t="s">
        <v>6</v>
      </c>
      <c r="D1705" t="s">
        <v>5477</v>
      </c>
      <c r="E1705" s="1">
        <v>4.7999999999999996E-3</v>
      </c>
    </row>
    <row r="1706" spans="1:5" x14ac:dyDescent="0.25">
      <c r="A1706" t="s">
        <v>2696</v>
      </c>
      <c r="B1706" t="s">
        <v>2697</v>
      </c>
      <c r="C1706" t="s">
        <v>6</v>
      </c>
      <c r="D1706" t="s">
        <v>1272</v>
      </c>
      <c r="E1706" s="1">
        <v>4.7000000000000002E-3</v>
      </c>
    </row>
    <row r="1707" spans="1:5" x14ac:dyDescent="0.25">
      <c r="A1707" t="s">
        <v>2698</v>
      </c>
      <c r="B1707">
        <v>876617</v>
      </c>
      <c r="C1707" t="s">
        <v>6</v>
      </c>
      <c r="D1707" t="s">
        <v>4546</v>
      </c>
      <c r="E1707" s="1">
        <v>1.1999999999999999E-3</v>
      </c>
    </row>
    <row r="1708" spans="1:5" x14ac:dyDescent="0.25">
      <c r="A1708" t="s">
        <v>2699</v>
      </c>
      <c r="B1708" t="s">
        <v>2700</v>
      </c>
      <c r="C1708" t="s">
        <v>6</v>
      </c>
      <c r="D1708" s="2">
        <v>4.0000000000000001E-3</v>
      </c>
      <c r="E1708" s="1">
        <v>0.16669999999999999</v>
      </c>
    </row>
    <row r="1709" spans="1:5" x14ac:dyDescent="0.25">
      <c r="A1709" t="s">
        <v>2701</v>
      </c>
      <c r="B1709" t="s">
        <v>6</v>
      </c>
      <c r="C1709" t="s">
        <v>6</v>
      </c>
      <c r="D1709" t="s">
        <v>5478</v>
      </c>
      <c r="E1709" s="1">
        <v>45.078800000000001</v>
      </c>
    </row>
    <row r="1710" spans="1:5" x14ac:dyDescent="0.25">
      <c r="A1710" t="s">
        <v>2702</v>
      </c>
      <c r="B1710">
        <v>896795</v>
      </c>
      <c r="C1710" t="s">
        <v>6</v>
      </c>
      <c r="D1710" t="s">
        <v>5479</v>
      </c>
      <c r="E1710" s="1">
        <v>-1.11E-2</v>
      </c>
    </row>
    <row r="1711" spans="1:5" x14ac:dyDescent="0.25">
      <c r="A1711" t="s">
        <v>2703</v>
      </c>
      <c r="B1711" t="s">
        <v>2704</v>
      </c>
      <c r="C1711" t="s">
        <v>6</v>
      </c>
      <c r="D1711" t="s">
        <v>5480</v>
      </c>
      <c r="E1711" s="1">
        <v>-5.0000000000000001E-4</v>
      </c>
    </row>
    <row r="1712" spans="1:5" x14ac:dyDescent="0.25">
      <c r="A1712" t="s">
        <v>2705</v>
      </c>
      <c r="B1712" t="s">
        <v>2706</v>
      </c>
      <c r="C1712" t="s">
        <v>6</v>
      </c>
      <c r="D1712" t="s">
        <v>5481</v>
      </c>
      <c r="E1712" s="1">
        <v>-4.1999999999999997E-3</v>
      </c>
    </row>
    <row r="1713" spans="1:5" x14ac:dyDescent="0.25">
      <c r="A1713" t="s">
        <v>2707</v>
      </c>
      <c r="B1713" t="s">
        <v>2708</v>
      </c>
      <c r="C1713" t="s">
        <v>6</v>
      </c>
      <c r="D1713" t="s">
        <v>3927</v>
      </c>
      <c r="E1713" s="1">
        <v>-6.1000000000000004E-3</v>
      </c>
    </row>
    <row r="1714" spans="1:5" x14ac:dyDescent="0.25">
      <c r="A1714" t="s">
        <v>2709</v>
      </c>
      <c r="B1714" t="s">
        <v>6</v>
      </c>
      <c r="C1714" t="s">
        <v>6</v>
      </c>
      <c r="D1714" t="s">
        <v>2710</v>
      </c>
      <c r="E1714" s="1">
        <v>0</v>
      </c>
    </row>
    <row r="1715" spans="1:5" x14ac:dyDescent="0.25">
      <c r="A1715" t="s">
        <v>2711</v>
      </c>
      <c r="B1715">
        <v>861403</v>
      </c>
      <c r="C1715" t="s">
        <v>6</v>
      </c>
      <c r="D1715" t="s">
        <v>3913</v>
      </c>
      <c r="E1715" s="1">
        <v>-5.3E-3</v>
      </c>
    </row>
    <row r="1716" spans="1:5" x14ac:dyDescent="0.25">
      <c r="A1716" t="s">
        <v>2712</v>
      </c>
      <c r="B1716" t="s">
        <v>2713</v>
      </c>
      <c r="C1716" t="s">
        <v>6</v>
      </c>
      <c r="D1716" t="s">
        <v>827</v>
      </c>
      <c r="E1716" s="1">
        <v>6.4000000000000003E-3</v>
      </c>
    </row>
    <row r="1717" spans="1:5" x14ac:dyDescent="0.25">
      <c r="A1717" t="s">
        <v>2714</v>
      </c>
      <c r="B1717" t="s">
        <v>6</v>
      </c>
      <c r="C1717" t="s">
        <v>6</v>
      </c>
      <c r="D1717" t="s">
        <v>4554</v>
      </c>
      <c r="E1717" s="1">
        <v>-0.29409999999999997</v>
      </c>
    </row>
    <row r="1718" spans="1:5" x14ac:dyDescent="0.25">
      <c r="A1718" t="s">
        <v>2715</v>
      </c>
      <c r="B1718">
        <v>928956</v>
      </c>
      <c r="C1718" t="s">
        <v>6</v>
      </c>
      <c r="D1718" t="s">
        <v>5482</v>
      </c>
      <c r="E1718" s="1">
        <v>-2.0400000000000001E-2</v>
      </c>
    </row>
    <row r="1719" spans="1:5" x14ac:dyDescent="0.25">
      <c r="A1719" t="s">
        <v>2716</v>
      </c>
      <c r="B1719">
        <v>873181</v>
      </c>
      <c r="C1719" t="s">
        <v>6</v>
      </c>
      <c r="D1719" t="s">
        <v>5483</v>
      </c>
      <c r="E1719" s="1">
        <v>1.7399999999999999E-2</v>
      </c>
    </row>
    <row r="1720" spans="1:5" x14ac:dyDescent="0.25">
      <c r="A1720" t="s">
        <v>2717</v>
      </c>
      <c r="B1720" t="s">
        <v>6</v>
      </c>
      <c r="C1720" t="s">
        <v>6</v>
      </c>
      <c r="D1720" t="s">
        <v>4083</v>
      </c>
      <c r="E1720" s="1">
        <v>2.63E-2</v>
      </c>
    </row>
    <row r="1721" spans="1:5" x14ac:dyDescent="0.25">
      <c r="A1721" t="s">
        <v>2718</v>
      </c>
      <c r="B1721" t="s">
        <v>2719</v>
      </c>
      <c r="C1721" t="s">
        <v>6</v>
      </c>
      <c r="D1721" t="s">
        <v>5484</v>
      </c>
      <c r="E1721" s="1">
        <v>-5.0000000000000001E-4</v>
      </c>
    </row>
    <row r="1722" spans="1:5" x14ac:dyDescent="0.25">
      <c r="A1722" t="s">
        <v>2720</v>
      </c>
      <c r="B1722" t="s">
        <v>2721</v>
      </c>
      <c r="C1722" t="s">
        <v>6</v>
      </c>
      <c r="D1722" t="s">
        <v>4647</v>
      </c>
      <c r="E1722" s="1">
        <v>8.3999999999999995E-3</v>
      </c>
    </row>
    <row r="1723" spans="1:5" x14ac:dyDescent="0.25">
      <c r="A1723" t="s">
        <v>2722</v>
      </c>
      <c r="B1723">
        <v>905153</v>
      </c>
      <c r="C1723" t="s">
        <v>6</v>
      </c>
      <c r="D1723" t="s">
        <v>5485</v>
      </c>
      <c r="E1723" s="1">
        <v>-1.4E-2</v>
      </c>
    </row>
    <row r="1724" spans="1:5" x14ac:dyDescent="0.25">
      <c r="A1724" t="s">
        <v>2723</v>
      </c>
      <c r="B1724">
        <v>868284</v>
      </c>
      <c r="C1724" t="s">
        <v>6</v>
      </c>
      <c r="D1724" t="s">
        <v>5486</v>
      </c>
      <c r="E1724" s="1">
        <v>3.3999999999999998E-3</v>
      </c>
    </row>
    <row r="1725" spans="1:5" x14ac:dyDescent="0.25">
      <c r="A1725" t="s">
        <v>2724</v>
      </c>
      <c r="B1725" t="s">
        <v>2725</v>
      </c>
      <c r="C1725" t="s">
        <v>6</v>
      </c>
      <c r="D1725" t="s">
        <v>5487</v>
      </c>
      <c r="E1725" s="1">
        <v>4.1999999999999997E-3</v>
      </c>
    </row>
    <row r="1726" spans="1:5" x14ac:dyDescent="0.25">
      <c r="A1726" t="s">
        <v>2726</v>
      </c>
      <c r="B1726" t="s">
        <v>6</v>
      </c>
      <c r="C1726" t="s">
        <v>6</v>
      </c>
      <c r="D1726" t="s">
        <v>5488</v>
      </c>
      <c r="E1726" s="1">
        <v>6.7000000000000002E-3</v>
      </c>
    </row>
    <row r="1727" spans="1:5" x14ac:dyDescent="0.25">
      <c r="A1727" t="s">
        <v>2727</v>
      </c>
      <c r="B1727" t="s">
        <v>2728</v>
      </c>
      <c r="C1727">
        <v>1</v>
      </c>
      <c r="D1727" t="s">
        <v>5489</v>
      </c>
      <c r="E1727" s="1">
        <v>-3.8E-3</v>
      </c>
    </row>
    <row r="1728" spans="1:5" x14ac:dyDescent="0.25">
      <c r="A1728" t="s">
        <v>2729</v>
      </c>
      <c r="B1728">
        <v>912670</v>
      </c>
      <c r="C1728" t="s">
        <v>6</v>
      </c>
      <c r="D1728" t="s">
        <v>4556</v>
      </c>
      <c r="E1728" s="1">
        <v>-1.38E-2</v>
      </c>
    </row>
    <row r="1729" spans="1:5" x14ac:dyDescent="0.25">
      <c r="A1729" t="s">
        <v>2730</v>
      </c>
      <c r="B1729">
        <v>894950</v>
      </c>
      <c r="C1729" t="s">
        <v>6</v>
      </c>
      <c r="D1729" t="s">
        <v>5490</v>
      </c>
      <c r="E1729" s="1">
        <v>4.8300000000000003E-2</v>
      </c>
    </row>
    <row r="1730" spans="1:5" x14ac:dyDescent="0.25">
      <c r="A1730" t="s">
        <v>2731</v>
      </c>
      <c r="B1730">
        <v>928717</v>
      </c>
      <c r="C1730" t="s">
        <v>6</v>
      </c>
      <c r="D1730" t="s">
        <v>5491</v>
      </c>
      <c r="E1730" s="1">
        <v>-2.8E-3</v>
      </c>
    </row>
    <row r="1731" spans="1:5" x14ac:dyDescent="0.25">
      <c r="A1731" t="s">
        <v>2732</v>
      </c>
      <c r="B1731" t="s">
        <v>6</v>
      </c>
      <c r="C1731" t="s">
        <v>6</v>
      </c>
      <c r="D1731" t="s">
        <v>5492</v>
      </c>
      <c r="E1731" s="1">
        <v>-4.0000000000000002E-4</v>
      </c>
    </row>
    <row r="1732" spans="1:5" x14ac:dyDescent="0.25">
      <c r="A1732" t="s">
        <v>2733</v>
      </c>
      <c r="B1732">
        <v>541307</v>
      </c>
      <c r="C1732" t="s">
        <v>6</v>
      </c>
      <c r="D1732" t="s">
        <v>5493</v>
      </c>
      <c r="E1732" s="1">
        <v>5.1200000000000002E-2</v>
      </c>
    </row>
    <row r="1733" spans="1:5" x14ac:dyDescent="0.25">
      <c r="A1733" t="s">
        <v>2734</v>
      </c>
      <c r="B1733">
        <v>914394</v>
      </c>
      <c r="C1733" t="s">
        <v>6</v>
      </c>
      <c r="D1733" t="s">
        <v>2735</v>
      </c>
      <c r="E1733" s="1">
        <v>0</v>
      </c>
    </row>
    <row r="1734" spans="1:5" x14ac:dyDescent="0.25">
      <c r="A1734" t="s">
        <v>2736</v>
      </c>
      <c r="B1734" t="s">
        <v>2737</v>
      </c>
      <c r="C1734" t="s">
        <v>6</v>
      </c>
      <c r="D1734" t="s">
        <v>5494</v>
      </c>
      <c r="E1734" s="1">
        <v>-3.5999999999999999E-3</v>
      </c>
    </row>
    <row r="1735" spans="1:5" x14ac:dyDescent="0.25">
      <c r="A1735" t="s">
        <v>2738</v>
      </c>
      <c r="B1735" t="s">
        <v>2739</v>
      </c>
      <c r="C1735" t="s">
        <v>6</v>
      </c>
      <c r="D1735" t="s">
        <v>3919</v>
      </c>
      <c r="E1735" s="1">
        <v>3.7699999999999997E-2</v>
      </c>
    </row>
    <row r="1736" spans="1:5" x14ac:dyDescent="0.25">
      <c r="A1736" t="s">
        <v>2740</v>
      </c>
      <c r="B1736">
        <v>570789</v>
      </c>
      <c r="C1736" t="s">
        <v>6</v>
      </c>
      <c r="D1736" t="s">
        <v>4015</v>
      </c>
      <c r="E1736" s="1">
        <v>1.5299999999999999E-2</v>
      </c>
    </row>
    <row r="1737" spans="1:5" x14ac:dyDescent="0.25">
      <c r="A1737" t="s">
        <v>2741</v>
      </c>
      <c r="B1737">
        <v>901951</v>
      </c>
      <c r="C1737" t="s">
        <v>6</v>
      </c>
      <c r="D1737" t="s">
        <v>5495</v>
      </c>
      <c r="E1737" s="1">
        <v>4.3E-3</v>
      </c>
    </row>
    <row r="1738" spans="1:5" x14ac:dyDescent="0.25">
      <c r="A1738" t="s">
        <v>2742</v>
      </c>
      <c r="B1738" t="s">
        <v>2743</v>
      </c>
      <c r="C1738" t="s">
        <v>6</v>
      </c>
      <c r="D1738" t="s">
        <v>2744</v>
      </c>
      <c r="E1738" s="1">
        <v>0</v>
      </c>
    </row>
    <row r="1739" spans="1:5" x14ac:dyDescent="0.25">
      <c r="A1739" t="s">
        <v>2745</v>
      </c>
      <c r="B1739">
        <v>905441</v>
      </c>
      <c r="C1739" t="s">
        <v>6</v>
      </c>
      <c r="D1739" t="s">
        <v>5496</v>
      </c>
      <c r="E1739" s="1">
        <v>-6.4999999999999997E-3</v>
      </c>
    </row>
    <row r="1740" spans="1:5" x14ac:dyDescent="0.25">
      <c r="A1740" t="s">
        <v>2746</v>
      </c>
      <c r="B1740" t="s">
        <v>2747</v>
      </c>
      <c r="C1740" t="s">
        <v>6</v>
      </c>
      <c r="D1740" t="s">
        <v>4557</v>
      </c>
      <c r="E1740" s="1">
        <v>4.4000000000000003E-3</v>
      </c>
    </row>
    <row r="1741" spans="1:5" x14ac:dyDescent="0.25">
      <c r="A1741" t="s">
        <v>2748</v>
      </c>
      <c r="B1741" t="s">
        <v>6</v>
      </c>
      <c r="C1741" t="s">
        <v>6</v>
      </c>
      <c r="D1741" t="s">
        <v>5497</v>
      </c>
      <c r="E1741" s="1">
        <v>8.0999999999999996E-3</v>
      </c>
    </row>
    <row r="1742" spans="1:5" x14ac:dyDescent="0.25">
      <c r="A1742" t="s">
        <v>2749</v>
      </c>
      <c r="B1742">
        <v>351159</v>
      </c>
      <c r="C1742" t="s">
        <v>6</v>
      </c>
      <c r="D1742" t="s">
        <v>4558</v>
      </c>
      <c r="E1742" s="1">
        <v>-2.3999999999999998E-3</v>
      </c>
    </row>
    <row r="1743" spans="1:5" x14ac:dyDescent="0.25">
      <c r="A1743" t="s">
        <v>2750</v>
      </c>
      <c r="B1743" t="s">
        <v>6</v>
      </c>
      <c r="C1743" t="s">
        <v>6</v>
      </c>
      <c r="D1743" t="s">
        <v>1783</v>
      </c>
      <c r="E1743" s="1">
        <v>0</v>
      </c>
    </row>
    <row r="1744" spans="1:5" x14ac:dyDescent="0.25">
      <c r="A1744" t="s">
        <v>2751</v>
      </c>
      <c r="B1744" t="s">
        <v>2752</v>
      </c>
      <c r="C1744" t="s">
        <v>6</v>
      </c>
      <c r="D1744" t="s">
        <v>5498</v>
      </c>
      <c r="E1744" s="1">
        <v>3.5999999999999999E-3</v>
      </c>
    </row>
    <row r="1745" spans="1:5" x14ac:dyDescent="0.25">
      <c r="A1745" t="s">
        <v>2753</v>
      </c>
      <c r="B1745">
        <v>923499</v>
      </c>
      <c r="C1745" t="s">
        <v>6</v>
      </c>
      <c r="D1745" t="s">
        <v>4559</v>
      </c>
      <c r="E1745" s="1">
        <v>9.1999999999999998E-3</v>
      </c>
    </row>
    <row r="1746" spans="1:5" x14ac:dyDescent="0.25">
      <c r="A1746" t="s">
        <v>2754</v>
      </c>
      <c r="B1746">
        <v>923674</v>
      </c>
      <c r="C1746" t="s">
        <v>6</v>
      </c>
      <c r="D1746" t="s">
        <v>4560</v>
      </c>
      <c r="E1746" s="1">
        <v>2.3900000000000001E-2</v>
      </c>
    </row>
    <row r="1747" spans="1:5" x14ac:dyDescent="0.25">
      <c r="A1747" t="s">
        <v>2755</v>
      </c>
      <c r="B1747">
        <v>631671</v>
      </c>
      <c r="C1747" t="s">
        <v>6</v>
      </c>
      <c r="D1747" t="s">
        <v>2128</v>
      </c>
      <c r="E1747" s="1">
        <v>0</v>
      </c>
    </row>
    <row r="1748" spans="1:5" x14ac:dyDescent="0.25">
      <c r="A1748" t="s">
        <v>2756</v>
      </c>
      <c r="B1748" t="s">
        <v>2757</v>
      </c>
      <c r="C1748" t="s">
        <v>6</v>
      </c>
      <c r="D1748" t="s">
        <v>4561</v>
      </c>
      <c r="E1748" s="1">
        <v>7.6E-3</v>
      </c>
    </row>
    <row r="1749" spans="1:5" x14ac:dyDescent="0.25">
      <c r="A1749" t="s">
        <v>2758</v>
      </c>
      <c r="B1749">
        <v>889624</v>
      </c>
      <c r="C1749" t="s">
        <v>6</v>
      </c>
      <c r="D1749" t="s">
        <v>5499</v>
      </c>
      <c r="E1749" s="1">
        <v>9.7999999999999997E-3</v>
      </c>
    </row>
    <row r="1750" spans="1:5" x14ac:dyDescent="0.25">
      <c r="A1750" t="s">
        <v>2759</v>
      </c>
      <c r="B1750" t="s">
        <v>6</v>
      </c>
      <c r="C1750" t="s">
        <v>6</v>
      </c>
      <c r="D1750" t="s">
        <v>2760</v>
      </c>
      <c r="E1750" s="1">
        <v>0</v>
      </c>
    </row>
    <row r="1751" spans="1:5" x14ac:dyDescent="0.25">
      <c r="A1751" t="s">
        <v>2761</v>
      </c>
      <c r="B1751">
        <v>924876</v>
      </c>
      <c r="C1751" t="s">
        <v>6</v>
      </c>
      <c r="D1751" t="s">
        <v>5500</v>
      </c>
      <c r="E1751" s="1">
        <v>5.4999999999999997E-3</v>
      </c>
    </row>
    <row r="1752" spans="1:5" x14ac:dyDescent="0.25">
      <c r="A1752" t="s">
        <v>2762</v>
      </c>
      <c r="B1752" t="s">
        <v>2763</v>
      </c>
      <c r="C1752" t="s">
        <v>6</v>
      </c>
      <c r="D1752" t="s">
        <v>4562</v>
      </c>
      <c r="E1752" s="1">
        <v>5.1999999999999998E-3</v>
      </c>
    </row>
    <row r="1753" spans="1:5" x14ac:dyDescent="0.25">
      <c r="A1753" t="s">
        <v>2764</v>
      </c>
      <c r="B1753" t="s">
        <v>2765</v>
      </c>
      <c r="C1753" t="s">
        <v>6</v>
      </c>
      <c r="D1753" t="s">
        <v>2766</v>
      </c>
      <c r="E1753" s="1">
        <v>0</v>
      </c>
    </row>
    <row r="1754" spans="1:5" x14ac:dyDescent="0.25">
      <c r="A1754" t="s">
        <v>2767</v>
      </c>
      <c r="B1754">
        <v>913672</v>
      </c>
      <c r="C1754" t="s">
        <v>6</v>
      </c>
      <c r="D1754" t="s">
        <v>2768</v>
      </c>
      <c r="E1754" s="1">
        <v>0</v>
      </c>
    </row>
    <row r="1755" spans="1:5" x14ac:dyDescent="0.25">
      <c r="A1755" t="s">
        <v>2769</v>
      </c>
      <c r="B1755" t="s">
        <v>2770</v>
      </c>
      <c r="C1755" t="s">
        <v>6</v>
      </c>
      <c r="D1755" t="s">
        <v>5501</v>
      </c>
      <c r="E1755" s="1">
        <v>1.7899999999999999E-2</v>
      </c>
    </row>
    <row r="1756" spans="1:5" x14ac:dyDescent="0.25">
      <c r="A1756" t="s">
        <v>2771</v>
      </c>
      <c r="B1756" t="s">
        <v>2772</v>
      </c>
      <c r="C1756" t="s">
        <v>6</v>
      </c>
      <c r="D1756" t="s">
        <v>5502</v>
      </c>
      <c r="E1756" s="1">
        <v>7.0000000000000001E-3</v>
      </c>
    </row>
    <row r="1757" spans="1:5" x14ac:dyDescent="0.25">
      <c r="A1757" t="s">
        <v>2773</v>
      </c>
      <c r="B1757">
        <v>886589</v>
      </c>
      <c r="C1757" t="s">
        <v>6</v>
      </c>
      <c r="D1757" t="s">
        <v>3929</v>
      </c>
      <c r="E1757" s="1">
        <v>-1.5299999999999999E-2</v>
      </c>
    </row>
    <row r="1758" spans="1:5" x14ac:dyDescent="0.25">
      <c r="A1758" t="s">
        <v>2774</v>
      </c>
      <c r="B1758" t="s">
        <v>6</v>
      </c>
      <c r="C1758" t="s">
        <v>6</v>
      </c>
      <c r="D1758" t="s">
        <v>5503</v>
      </c>
      <c r="E1758" s="1">
        <v>-5.8200000000000002E-2</v>
      </c>
    </row>
    <row r="1759" spans="1:5" x14ac:dyDescent="0.25">
      <c r="A1759" t="s">
        <v>2775</v>
      </c>
      <c r="B1759">
        <v>121843</v>
      </c>
      <c r="C1759" t="s">
        <v>6</v>
      </c>
      <c r="D1759" t="s">
        <v>5504</v>
      </c>
      <c r="E1759" s="1">
        <v>1.2999999999999999E-2</v>
      </c>
    </row>
    <row r="1760" spans="1:5" x14ac:dyDescent="0.25">
      <c r="A1760" t="s">
        <v>2776</v>
      </c>
      <c r="B1760" t="s">
        <v>2777</v>
      </c>
      <c r="C1760" t="s">
        <v>6</v>
      </c>
      <c r="D1760" t="s">
        <v>280</v>
      </c>
      <c r="E1760" s="1">
        <v>-8.0000000000000002E-3</v>
      </c>
    </row>
    <row r="1761" spans="1:5" x14ac:dyDescent="0.25">
      <c r="A1761" t="s">
        <v>2778</v>
      </c>
      <c r="B1761" t="s">
        <v>2779</v>
      </c>
      <c r="C1761" t="s">
        <v>6</v>
      </c>
      <c r="D1761" t="s">
        <v>3992</v>
      </c>
      <c r="E1761" s="1">
        <v>-4.7000000000000002E-3</v>
      </c>
    </row>
    <row r="1762" spans="1:5" x14ac:dyDescent="0.25">
      <c r="A1762" t="s">
        <v>2780</v>
      </c>
      <c r="B1762" t="s">
        <v>2782</v>
      </c>
      <c r="C1762" t="s">
        <v>6</v>
      </c>
      <c r="D1762" t="s">
        <v>4564</v>
      </c>
      <c r="E1762" s="1">
        <v>-1.7399999999999999E-2</v>
      </c>
    </row>
    <row r="1763" spans="1:5" x14ac:dyDescent="0.25">
      <c r="A1763" t="s">
        <v>2780</v>
      </c>
      <c r="B1763" t="s">
        <v>2781</v>
      </c>
      <c r="C1763" t="s">
        <v>6</v>
      </c>
      <c r="D1763" t="s">
        <v>4563</v>
      </c>
      <c r="E1763" s="1">
        <v>-9.5899999999999999E-2</v>
      </c>
    </row>
    <row r="1764" spans="1:5" x14ac:dyDescent="0.25">
      <c r="A1764" t="s">
        <v>2783</v>
      </c>
      <c r="B1764">
        <v>879430</v>
      </c>
      <c r="C1764" t="s">
        <v>6</v>
      </c>
      <c r="D1764" t="s">
        <v>5505</v>
      </c>
      <c r="E1764" s="1">
        <v>1.44E-2</v>
      </c>
    </row>
    <row r="1765" spans="1:5" x14ac:dyDescent="0.25">
      <c r="A1765" t="s">
        <v>2784</v>
      </c>
      <c r="B1765" t="s">
        <v>6</v>
      </c>
      <c r="C1765" t="s">
        <v>6</v>
      </c>
      <c r="D1765" t="s">
        <v>5506</v>
      </c>
      <c r="E1765" s="1">
        <v>9.7000000000000003E-3</v>
      </c>
    </row>
    <row r="1766" spans="1:5" x14ac:dyDescent="0.25">
      <c r="A1766" t="s">
        <v>2785</v>
      </c>
      <c r="B1766" t="s">
        <v>6</v>
      </c>
      <c r="C1766" t="s">
        <v>6</v>
      </c>
      <c r="D1766" t="s">
        <v>5507</v>
      </c>
      <c r="E1766" s="1">
        <v>-1.9E-3</v>
      </c>
    </row>
    <row r="1767" spans="1:5" x14ac:dyDescent="0.25">
      <c r="A1767" t="s">
        <v>2786</v>
      </c>
      <c r="B1767" t="s">
        <v>2787</v>
      </c>
      <c r="C1767" t="s">
        <v>6</v>
      </c>
      <c r="D1767" t="s">
        <v>5508</v>
      </c>
      <c r="E1767" s="1">
        <v>-1.7399999999999999E-2</v>
      </c>
    </row>
    <row r="1768" spans="1:5" x14ac:dyDescent="0.25">
      <c r="A1768" t="s">
        <v>2788</v>
      </c>
      <c r="B1768" t="s">
        <v>2789</v>
      </c>
      <c r="C1768" t="s">
        <v>6</v>
      </c>
      <c r="D1768" s="2">
        <v>2.25</v>
      </c>
      <c r="E1768" s="1">
        <v>2.2700000000000001E-2</v>
      </c>
    </row>
    <row r="1769" spans="1:5" x14ac:dyDescent="0.25">
      <c r="A1769" t="s">
        <v>2790</v>
      </c>
      <c r="B1769">
        <v>634714</v>
      </c>
      <c r="C1769" t="s">
        <v>6</v>
      </c>
      <c r="D1769" t="s">
        <v>4565</v>
      </c>
      <c r="E1769" s="1">
        <v>9.1999999999999998E-3</v>
      </c>
    </row>
    <row r="1770" spans="1:5" x14ac:dyDescent="0.25">
      <c r="A1770" t="s">
        <v>2791</v>
      </c>
      <c r="B1770" t="s">
        <v>6</v>
      </c>
      <c r="C1770" t="s">
        <v>6</v>
      </c>
      <c r="D1770" t="s">
        <v>4289</v>
      </c>
      <c r="E1770" s="1">
        <v>-8.6199999999999999E-2</v>
      </c>
    </row>
    <row r="1771" spans="1:5" x14ac:dyDescent="0.25">
      <c r="A1771" t="s">
        <v>2792</v>
      </c>
      <c r="B1771" t="s">
        <v>2793</v>
      </c>
      <c r="C1771" t="s">
        <v>6</v>
      </c>
      <c r="D1771" t="s">
        <v>4223</v>
      </c>
      <c r="E1771" s="1">
        <v>5.5999999999999999E-3</v>
      </c>
    </row>
    <row r="1772" spans="1:5" x14ac:dyDescent="0.25">
      <c r="A1772" t="s">
        <v>2794</v>
      </c>
      <c r="B1772">
        <v>892712</v>
      </c>
      <c r="C1772" t="s">
        <v>6</v>
      </c>
      <c r="D1772" t="s">
        <v>2795</v>
      </c>
      <c r="E1772" s="1">
        <v>0</v>
      </c>
    </row>
    <row r="1773" spans="1:5" x14ac:dyDescent="0.25">
      <c r="A1773" t="s">
        <v>2796</v>
      </c>
      <c r="B1773" t="s">
        <v>6</v>
      </c>
      <c r="C1773" t="s">
        <v>6</v>
      </c>
      <c r="D1773" t="s">
        <v>5509</v>
      </c>
      <c r="E1773" s="1">
        <v>-1.5E-3</v>
      </c>
    </row>
    <row r="1774" spans="1:5" x14ac:dyDescent="0.25">
      <c r="A1774" t="s">
        <v>2797</v>
      </c>
      <c r="B1774" t="s">
        <v>2798</v>
      </c>
      <c r="C1774" t="s">
        <v>6</v>
      </c>
      <c r="D1774" t="s">
        <v>5510</v>
      </c>
      <c r="E1774" s="1">
        <v>-2.5000000000000001E-3</v>
      </c>
    </row>
    <row r="1775" spans="1:5" x14ac:dyDescent="0.25">
      <c r="A1775" t="s">
        <v>2799</v>
      </c>
      <c r="B1775" t="s">
        <v>2800</v>
      </c>
      <c r="C1775" t="s">
        <v>6</v>
      </c>
      <c r="D1775" t="s">
        <v>1966</v>
      </c>
      <c r="E1775" s="1">
        <v>1.44E-2</v>
      </c>
    </row>
    <row r="1776" spans="1:5" x14ac:dyDescent="0.25">
      <c r="A1776" t="s">
        <v>2801</v>
      </c>
      <c r="B1776" t="s">
        <v>2802</v>
      </c>
      <c r="C1776" t="s">
        <v>6</v>
      </c>
      <c r="D1776" t="s">
        <v>5511</v>
      </c>
      <c r="E1776" s="1">
        <v>-1.04E-2</v>
      </c>
    </row>
    <row r="1777" spans="1:5" x14ac:dyDescent="0.25">
      <c r="A1777" t="s">
        <v>2803</v>
      </c>
      <c r="B1777" t="s">
        <v>6</v>
      </c>
      <c r="C1777" t="s">
        <v>6</v>
      </c>
      <c r="D1777" t="s">
        <v>4059</v>
      </c>
      <c r="E1777" s="1">
        <v>8.0999999999999996E-3</v>
      </c>
    </row>
    <row r="1778" spans="1:5" x14ac:dyDescent="0.25">
      <c r="A1778" t="s">
        <v>2804</v>
      </c>
      <c r="B1778">
        <v>894940</v>
      </c>
      <c r="C1778" t="s">
        <v>6</v>
      </c>
      <c r="D1778" t="s">
        <v>4566</v>
      </c>
      <c r="E1778" s="1">
        <v>2.1100000000000001E-2</v>
      </c>
    </row>
    <row r="1779" spans="1:5" x14ac:dyDescent="0.25">
      <c r="A1779" t="s">
        <v>2805</v>
      </c>
      <c r="B1779" t="s">
        <v>6</v>
      </c>
      <c r="C1779" t="s">
        <v>6</v>
      </c>
      <c r="D1779" t="s">
        <v>5512</v>
      </c>
      <c r="E1779" s="1">
        <v>9.1999999999999998E-3</v>
      </c>
    </row>
    <row r="1780" spans="1:5" x14ac:dyDescent="0.25">
      <c r="A1780" t="s">
        <v>2806</v>
      </c>
      <c r="B1780" t="s">
        <v>2807</v>
      </c>
      <c r="C1780" t="s">
        <v>6</v>
      </c>
      <c r="D1780" t="s">
        <v>4567</v>
      </c>
      <c r="E1780" s="1">
        <v>-3.8999999999999998E-3</v>
      </c>
    </row>
    <row r="1781" spans="1:5" x14ac:dyDescent="0.25">
      <c r="A1781" t="s">
        <v>2808</v>
      </c>
      <c r="B1781">
        <v>924185</v>
      </c>
      <c r="C1781" t="s">
        <v>6</v>
      </c>
      <c r="D1781" t="s">
        <v>4568</v>
      </c>
      <c r="E1781" s="1">
        <v>6.6E-3</v>
      </c>
    </row>
    <row r="1782" spans="1:5" x14ac:dyDescent="0.25">
      <c r="A1782" t="s">
        <v>2809</v>
      </c>
      <c r="B1782" t="s">
        <v>2810</v>
      </c>
      <c r="C1782" t="s">
        <v>6</v>
      </c>
      <c r="D1782" t="s">
        <v>2811</v>
      </c>
      <c r="E1782" s="1">
        <v>0</v>
      </c>
    </row>
    <row r="1783" spans="1:5" x14ac:dyDescent="0.25">
      <c r="A1783" t="s">
        <v>2812</v>
      </c>
      <c r="B1783" t="s">
        <v>6</v>
      </c>
      <c r="C1783" t="s">
        <v>6</v>
      </c>
      <c r="D1783" t="s">
        <v>4569</v>
      </c>
      <c r="E1783" s="1">
        <v>-3.0999999999999999E-3</v>
      </c>
    </row>
    <row r="1784" spans="1:5" x14ac:dyDescent="0.25">
      <c r="A1784" t="s">
        <v>2813</v>
      </c>
      <c r="B1784" t="s">
        <v>6</v>
      </c>
      <c r="C1784" t="s">
        <v>6</v>
      </c>
      <c r="D1784" t="s">
        <v>4018</v>
      </c>
      <c r="E1784" s="1">
        <v>-6.8999999999999999E-3</v>
      </c>
    </row>
    <row r="1785" spans="1:5" x14ac:dyDescent="0.25">
      <c r="A1785" t="s">
        <v>2814</v>
      </c>
      <c r="B1785" t="s">
        <v>2815</v>
      </c>
      <c r="C1785" t="s">
        <v>6</v>
      </c>
      <c r="D1785" s="2">
        <v>39.585000000000001</v>
      </c>
      <c r="E1785" s="1">
        <v>2.7000000000000001E-3</v>
      </c>
    </row>
    <row r="1786" spans="1:5" x14ac:dyDescent="0.25">
      <c r="A1786" t="s">
        <v>2816</v>
      </c>
      <c r="B1786" t="s">
        <v>2817</v>
      </c>
      <c r="C1786" t="s">
        <v>6</v>
      </c>
      <c r="D1786" t="s">
        <v>2818</v>
      </c>
      <c r="E1786" s="1">
        <v>0</v>
      </c>
    </row>
    <row r="1787" spans="1:5" x14ac:dyDescent="0.25">
      <c r="A1787" t="s">
        <v>2819</v>
      </c>
      <c r="B1787">
        <v>777517</v>
      </c>
      <c r="C1787" t="s">
        <v>6</v>
      </c>
      <c r="D1787" t="s">
        <v>2820</v>
      </c>
      <c r="E1787" s="1">
        <v>-1.49E-2</v>
      </c>
    </row>
    <row r="1788" spans="1:5" x14ac:dyDescent="0.25">
      <c r="A1788" t="s">
        <v>2821</v>
      </c>
      <c r="B1788" t="s">
        <v>2822</v>
      </c>
      <c r="C1788" t="s">
        <v>6</v>
      </c>
      <c r="D1788" t="s">
        <v>5513</v>
      </c>
      <c r="E1788" s="1">
        <v>-4.8999999999999998E-3</v>
      </c>
    </row>
    <row r="1789" spans="1:5" x14ac:dyDescent="0.25">
      <c r="A1789" t="s">
        <v>2823</v>
      </c>
      <c r="B1789" t="s">
        <v>2824</v>
      </c>
      <c r="C1789" t="s">
        <v>6</v>
      </c>
      <c r="D1789" t="s">
        <v>5514</v>
      </c>
      <c r="E1789" s="1">
        <v>1.7899999999999999E-2</v>
      </c>
    </row>
    <row r="1790" spans="1:5" x14ac:dyDescent="0.25">
      <c r="A1790" t="s">
        <v>2825</v>
      </c>
      <c r="B1790" t="s">
        <v>6</v>
      </c>
      <c r="C1790" t="s">
        <v>6</v>
      </c>
      <c r="D1790" t="s">
        <v>5515</v>
      </c>
      <c r="E1790" s="1">
        <v>-1.1000000000000001E-3</v>
      </c>
    </row>
    <row r="1791" spans="1:5" x14ac:dyDescent="0.25">
      <c r="A1791" t="s">
        <v>2826</v>
      </c>
      <c r="B1791">
        <v>865628</v>
      </c>
      <c r="C1791" t="s">
        <v>6</v>
      </c>
      <c r="D1791" t="s">
        <v>4570</v>
      </c>
      <c r="E1791" s="1">
        <v>-2.41E-2</v>
      </c>
    </row>
    <row r="1792" spans="1:5" x14ac:dyDescent="0.25">
      <c r="A1792" t="s">
        <v>2827</v>
      </c>
      <c r="B1792">
        <v>911299</v>
      </c>
      <c r="C1792" t="s">
        <v>6</v>
      </c>
      <c r="D1792" s="2">
        <v>65.41</v>
      </c>
      <c r="E1792" s="1">
        <v>1.1999999999999999E-3</v>
      </c>
    </row>
    <row r="1793" spans="1:5" x14ac:dyDescent="0.25">
      <c r="A1793" t="s">
        <v>2828</v>
      </c>
      <c r="B1793" t="s">
        <v>2829</v>
      </c>
      <c r="C1793" t="s">
        <v>6</v>
      </c>
      <c r="D1793" t="s">
        <v>4571</v>
      </c>
      <c r="E1793" s="1">
        <v>-5.7000000000000002E-3</v>
      </c>
    </row>
    <row r="1794" spans="1:5" x14ac:dyDescent="0.25">
      <c r="A1794" t="s">
        <v>2830</v>
      </c>
      <c r="B1794" t="s">
        <v>2831</v>
      </c>
      <c r="C1794" t="s">
        <v>6</v>
      </c>
      <c r="D1794" t="s">
        <v>4572</v>
      </c>
      <c r="E1794" s="1">
        <v>-1E-4</v>
      </c>
    </row>
    <row r="1795" spans="1:5" x14ac:dyDescent="0.25">
      <c r="A1795" t="s">
        <v>2832</v>
      </c>
      <c r="B1795" t="s">
        <v>2833</v>
      </c>
      <c r="C1795" t="s">
        <v>6</v>
      </c>
      <c r="D1795" t="s">
        <v>5516</v>
      </c>
      <c r="E1795" s="1">
        <v>-1.2999999999999999E-3</v>
      </c>
    </row>
    <row r="1796" spans="1:5" x14ac:dyDescent="0.25">
      <c r="A1796" t="s">
        <v>2834</v>
      </c>
      <c r="B1796" t="s">
        <v>2835</v>
      </c>
      <c r="C1796" t="s">
        <v>6</v>
      </c>
      <c r="D1796" t="s">
        <v>4573</v>
      </c>
      <c r="E1796" s="1">
        <v>2.8E-3</v>
      </c>
    </row>
    <row r="1797" spans="1:5" x14ac:dyDescent="0.25">
      <c r="A1797" t="s">
        <v>2836</v>
      </c>
      <c r="B1797" t="s">
        <v>2837</v>
      </c>
      <c r="C1797" t="s">
        <v>6</v>
      </c>
      <c r="D1797" t="s">
        <v>4574</v>
      </c>
      <c r="E1797" s="1">
        <v>5.9999999999999995E-4</v>
      </c>
    </row>
    <row r="1798" spans="1:5" x14ac:dyDescent="0.25">
      <c r="A1798" t="s">
        <v>2838</v>
      </c>
      <c r="B1798">
        <v>900991</v>
      </c>
      <c r="C1798" t="s">
        <v>6</v>
      </c>
      <c r="D1798" t="s">
        <v>4534</v>
      </c>
      <c r="E1798" s="1">
        <v>9.2999999999999992E-3</v>
      </c>
    </row>
    <row r="1799" spans="1:5" x14ac:dyDescent="0.25">
      <c r="A1799" t="s">
        <v>2839</v>
      </c>
      <c r="B1799" t="s">
        <v>2840</v>
      </c>
      <c r="C1799" t="s">
        <v>6</v>
      </c>
      <c r="D1799" t="s">
        <v>4575</v>
      </c>
      <c r="E1799" s="1">
        <v>-3.5000000000000001E-3</v>
      </c>
    </row>
    <row r="1800" spans="1:5" x14ac:dyDescent="0.25">
      <c r="A1800" t="s">
        <v>2841</v>
      </c>
      <c r="B1800" t="s">
        <v>6</v>
      </c>
      <c r="C1800" t="s">
        <v>6</v>
      </c>
      <c r="D1800" t="s">
        <v>4576</v>
      </c>
      <c r="E1800" s="1">
        <v>-3.49E-2</v>
      </c>
    </row>
    <row r="1801" spans="1:5" x14ac:dyDescent="0.25">
      <c r="A1801" t="s">
        <v>2842</v>
      </c>
      <c r="B1801" t="s">
        <v>2843</v>
      </c>
      <c r="C1801" t="s">
        <v>6</v>
      </c>
      <c r="D1801" t="s">
        <v>4577</v>
      </c>
      <c r="E1801" s="1">
        <v>-1.0500000000000001E-2</v>
      </c>
    </row>
    <row r="1802" spans="1:5" x14ac:dyDescent="0.25">
      <c r="A1802" t="s">
        <v>2844</v>
      </c>
      <c r="B1802">
        <v>766054</v>
      </c>
      <c r="C1802" t="s">
        <v>6</v>
      </c>
      <c r="D1802" t="s">
        <v>2845</v>
      </c>
      <c r="E1802" s="1">
        <v>-4.0000000000000002E-4</v>
      </c>
    </row>
    <row r="1803" spans="1:5" x14ac:dyDescent="0.25">
      <c r="A1803" t="s">
        <v>2846</v>
      </c>
      <c r="B1803">
        <v>915929</v>
      </c>
      <c r="C1803" t="s">
        <v>6</v>
      </c>
      <c r="D1803" t="s">
        <v>5517</v>
      </c>
      <c r="E1803" s="1">
        <v>7.1000000000000004E-3</v>
      </c>
    </row>
    <row r="1804" spans="1:5" x14ac:dyDescent="0.25">
      <c r="A1804" t="s">
        <v>2847</v>
      </c>
      <c r="B1804">
        <v>865056</v>
      </c>
      <c r="C1804" t="s">
        <v>6</v>
      </c>
      <c r="D1804" t="s">
        <v>4578</v>
      </c>
      <c r="E1804" s="1">
        <v>9.2999999999999992E-3</v>
      </c>
    </row>
    <row r="1805" spans="1:5" x14ac:dyDescent="0.25">
      <c r="A1805" t="s">
        <v>2848</v>
      </c>
      <c r="B1805" t="s">
        <v>2849</v>
      </c>
      <c r="C1805" t="s">
        <v>6</v>
      </c>
      <c r="D1805" t="s">
        <v>5518</v>
      </c>
      <c r="E1805" s="1">
        <v>8.5000000000000006E-3</v>
      </c>
    </row>
    <row r="1806" spans="1:5" x14ac:dyDescent="0.25">
      <c r="A1806" t="s">
        <v>2850</v>
      </c>
      <c r="B1806" t="s">
        <v>2851</v>
      </c>
      <c r="C1806" t="s">
        <v>6</v>
      </c>
      <c r="D1806" t="s">
        <v>4065</v>
      </c>
      <c r="E1806" s="1">
        <v>-1.7100000000000001E-2</v>
      </c>
    </row>
    <row r="1807" spans="1:5" x14ac:dyDescent="0.25">
      <c r="A1807" t="s">
        <v>2852</v>
      </c>
      <c r="B1807" t="s">
        <v>2853</v>
      </c>
      <c r="C1807" t="s">
        <v>6</v>
      </c>
      <c r="D1807" t="s">
        <v>2126</v>
      </c>
      <c r="E1807" s="1">
        <v>0</v>
      </c>
    </row>
    <row r="1808" spans="1:5" x14ac:dyDescent="0.25">
      <c r="A1808" t="s">
        <v>2854</v>
      </c>
      <c r="B1808">
        <v>657246</v>
      </c>
      <c r="C1808" t="s">
        <v>6</v>
      </c>
      <c r="D1808" t="s">
        <v>2855</v>
      </c>
      <c r="E1808" s="1">
        <v>0</v>
      </c>
    </row>
    <row r="1809" spans="1:5" x14ac:dyDescent="0.25">
      <c r="A1809" t="s">
        <v>2856</v>
      </c>
      <c r="B1809" t="s">
        <v>2857</v>
      </c>
      <c r="C1809" t="s">
        <v>6</v>
      </c>
      <c r="D1809" t="s">
        <v>495</v>
      </c>
      <c r="E1809" s="1">
        <v>1.8E-3</v>
      </c>
    </row>
    <row r="1810" spans="1:5" x14ac:dyDescent="0.25">
      <c r="A1810" t="s">
        <v>2858</v>
      </c>
      <c r="B1810" t="s">
        <v>2859</v>
      </c>
      <c r="C1810" t="s">
        <v>6</v>
      </c>
      <c r="D1810" t="s">
        <v>4005</v>
      </c>
      <c r="E1810" s="1">
        <v>2.5600000000000001E-2</v>
      </c>
    </row>
    <row r="1811" spans="1:5" x14ac:dyDescent="0.25">
      <c r="A1811" t="s">
        <v>2860</v>
      </c>
      <c r="B1811" t="s">
        <v>2861</v>
      </c>
      <c r="C1811" t="s">
        <v>6</v>
      </c>
      <c r="D1811" t="s">
        <v>4579</v>
      </c>
      <c r="E1811" s="1">
        <v>-4.5900000000000003E-2</v>
      </c>
    </row>
    <row r="1812" spans="1:5" x14ac:dyDescent="0.25">
      <c r="A1812" t="s">
        <v>2862</v>
      </c>
      <c r="B1812">
        <v>910678</v>
      </c>
      <c r="C1812" t="s">
        <v>6</v>
      </c>
      <c r="D1812" t="s">
        <v>5519</v>
      </c>
      <c r="E1812" s="1">
        <v>-2.9100000000000001E-2</v>
      </c>
    </row>
    <row r="1813" spans="1:5" x14ac:dyDescent="0.25">
      <c r="A1813" t="s">
        <v>2863</v>
      </c>
      <c r="B1813" t="s">
        <v>6</v>
      </c>
      <c r="C1813" t="s">
        <v>6</v>
      </c>
      <c r="D1813" t="s">
        <v>5520</v>
      </c>
      <c r="E1813" s="1">
        <v>1.4200000000000001E-2</v>
      </c>
    </row>
    <row r="1814" spans="1:5" x14ac:dyDescent="0.25">
      <c r="A1814" t="s">
        <v>2864</v>
      </c>
      <c r="B1814" t="s">
        <v>2865</v>
      </c>
      <c r="C1814" t="s">
        <v>6</v>
      </c>
      <c r="D1814" t="s">
        <v>5521</v>
      </c>
      <c r="E1814" s="1">
        <v>5.1000000000000004E-3</v>
      </c>
    </row>
    <row r="1815" spans="1:5" x14ac:dyDescent="0.25">
      <c r="A1815" t="s">
        <v>2866</v>
      </c>
      <c r="B1815" t="s">
        <v>2867</v>
      </c>
      <c r="C1815" t="s">
        <v>6</v>
      </c>
      <c r="D1815" t="s">
        <v>4580</v>
      </c>
      <c r="E1815" s="1">
        <v>-2.87E-2</v>
      </c>
    </row>
    <row r="1816" spans="1:5" x14ac:dyDescent="0.25">
      <c r="A1816" t="s">
        <v>2868</v>
      </c>
      <c r="B1816" t="s">
        <v>2869</v>
      </c>
      <c r="C1816" t="s">
        <v>6</v>
      </c>
      <c r="D1816" t="s">
        <v>3457</v>
      </c>
      <c r="E1816" s="1">
        <v>-1.0699999999999999E-2</v>
      </c>
    </row>
    <row r="1817" spans="1:5" x14ac:dyDescent="0.25">
      <c r="A1817" t="s">
        <v>2870</v>
      </c>
      <c r="B1817" t="s">
        <v>2871</v>
      </c>
      <c r="C1817" t="s">
        <v>6</v>
      </c>
      <c r="D1817" t="s">
        <v>5522</v>
      </c>
      <c r="E1817" s="1">
        <v>-4.8999999999999998E-3</v>
      </c>
    </row>
    <row r="1818" spans="1:5" x14ac:dyDescent="0.25">
      <c r="A1818" t="s">
        <v>2872</v>
      </c>
      <c r="B1818" t="s">
        <v>2873</v>
      </c>
      <c r="C1818" t="s">
        <v>6</v>
      </c>
      <c r="D1818" t="s">
        <v>5523</v>
      </c>
      <c r="E1818" s="1">
        <v>1.5699999999999999E-2</v>
      </c>
    </row>
    <row r="1819" spans="1:5" x14ac:dyDescent="0.25">
      <c r="A1819" t="s">
        <v>2874</v>
      </c>
      <c r="B1819" t="s">
        <v>2875</v>
      </c>
      <c r="C1819" t="s">
        <v>6</v>
      </c>
      <c r="D1819" t="s">
        <v>1102</v>
      </c>
      <c r="E1819" s="1">
        <v>-0.1111</v>
      </c>
    </row>
    <row r="1820" spans="1:5" x14ac:dyDescent="0.25">
      <c r="A1820" t="s">
        <v>2877</v>
      </c>
      <c r="B1820" t="s">
        <v>2878</v>
      </c>
      <c r="C1820" t="s">
        <v>6</v>
      </c>
      <c r="D1820" t="s">
        <v>5524</v>
      </c>
      <c r="E1820" s="1">
        <v>-2.9999999999999997E-4</v>
      </c>
    </row>
    <row r="1821" spans="1:5" x14ac:dyDescent="0.25">
      <c r="A1821" t="s">
        <v>2879</v>
      </c>
      <c r="B1821">
        <v>767726</v>
      </c>
      <c r="C1821" t="s">
        <v>6</v>
      </c>
      <c r="D1821" t="s">
        <v>539</v>
      </c>
      <c r="E1821" s="1">
        <v>0</v>
      </c>
    </row>
    <row r="1822" spans="1:5" x14ac:dyDescent="0.25">
      <c r="A1822" t="s">
        <v>2880</v>
      </c>
      <c r="B1822">
        <v>121580</v>
      </c>
      <c r="C1822" t="s">
        <v>6</v>
      </c>
      <c r="D1822" t="s">
        <v>5525</v>
      </c>
      <c r="E1822" s="1">
        <v>-1.6999999999999999E-3</v>
      </c>
    </row>
    <row r="1823" spans="1:5" x14ac:dyDescent="0.25">
      <c r="A1823" t="s">
        <v>2881</v>
      </c>
      <c r="B1823" t="s">
        <v>6</v>
      </c>
      <c r="C1823" t="s">
        <v>6</v>
      </c>
      <c r="D1823" t="s">
        <v>4436</v>
      </c>
      <c r="E1823" s="1">
        <v>1.29E-2</v>
      </c>
    </row>
    <row r="1824" spans="1:5" x14ac:dyDescent="0.25">
      <c r="A1824" t="s">
        <v>2882</v>
      </c>
      <c r="B1824">
        <v>914318</v>
      </c>
      <c r="C1824" t="s">
        <v>6</v>
      </c>
      <c r="D1824" t="s">
        <v>4581</v>
      </c>
      <c r="E1824" s="1">
        <v>-1.1000000000000001E-3</v>
      </c>
    </row>
    <row r="1825" spans="1:5" x14ac:dyDescent="0.25">
      <c r="A1825" t="s">
        <v>2883</v>
      </c>
      <c r="B1825" t="s">
        <v>6</v>
      </c>
      <c r="C1825" t="s">
        <v>6</v>
      </c>
      <c r="D1825" t="s">
        <v>4582</v>
      </c>
      <c r="E1825" s="1">
        <v>2.7699999999999999E-2</v>
      </c>
    </row>
    <row r="1826" spans="1:5" x14ac:dyDescent="0.25">
      <c r="A1826" t="s">
        <v>2884</v>
      </c>
      <c r="B1826" t="s">
        <v>6</v>
      </c>
      <c r="C1826" t="s">
        <v>6</v>
      </c>
      <c r="D1826" t="s">
        <v>4583</v>
      </c>
      <c r="E1826" s="1">
        <v>-2.18E-2</v>
      </c>
    </row>
    <row r="1827" spans="1:5" x14ac:dyDescent="0.25">
      <c r="A1827" t="s">
        <v>2885</v>
      </c>
      <c r="B1827" t="s">
        <v>6</v>
      </c>
      <c r="C1827" t="s">
        <v>6</v>
      </c>
      <c r="D1827" t="s">
        <v>1771</v>
      </c>
      <c r="E1827" s="1">
        <v>1.7600000000000001E-2</v>
      </c>
    </row>
    <row r="1828" spans="1:5" x14ac:dyDescent="0.25">
      <c r="A1828" t="s">
        <v>2886</v>
      </c>
      <c r="B1828" t="s">
        <v>6</v>
      </c>
      <c r="C1828" t="s">
        <v>6</v>
      </c>
      <c r="D1828" t="s">
        <v>2887</v>
      </c>
      <c r="E1828" s="1">
        <v>0</v>
      </c>
    </row>
    <row r="1829" spans="1:5" x14ac:dyDescent="0.25">
      <c r="A1829" t="s">
        <v>2888</v>
      </c>
      <c r="B1829" t="s">
        <v>2889</v>
      </c>
      <c r="C1829" t="s">
        <v>6</v>
      </c>
      <c r="D1829" t="s">
        <v>2890</v>
      </c>
      <c r="E1829" s="1">
        <v>-3.8100000000000002E-2</v>
      </c>
    </row>
    <row r="1830" spans="1:5" x14ac:dyDescent="0.25">
      <c r="A1830" t="s">
        <v>2891</v>
      </c>
      <c r="B1830">
        <v>889473</v>
      </c>
      <c r="C1830" t="s">
        <v>6</v>
      </c>
      <c r="D1830" t="s">
        <v>4062</v>
      </c>
      <c r="E1830" s="1">
        <v>-1.0999999999999999E-2</v>
      </c>
    </row>
    <row r="1831" spans="1:5" x14ac:dyDescent="0.25">
      <c r="A1831" t="s">
        <v>2892</v>
      </c>
      <c r="B1831" t="s">
        <v>2893</v>
      </c>
      <c r="C1831" t="s">
        <v>6</v>
      </c>
      <c r="D1831" t="s">
        <v>5526</v>
      </c>
      <c r="E1831" s="1">
        <v>1E-3</v>
      </c>
    </row>
    <row r="1832" spans="1:5" x14ac:dyDescent="0.25">
      <c r="A1832" t="s">
        <v>2894</v>
      </c>
      <c r="B1832" t="s">
        <v>2895</v>
      </c>
      <c r="C1832" t="s">
        <v>6</v>
      </c>
      <c r="D1832" t="s">
        <v>5527</v>
      </c>
      <c r="E1832" s="1">
        <v>-1.7899999999999999E-2</v>
      </c>
    </row>
    <row r="1833" spans="1:5" x14ac:dyDescent="0.25">
      <c r="A1833" t="s">
        <v>2896</v>
      </c>
      <c r="B1833">
        <v>922476</v>
      </c>
      <c r="C1833" t="s">
        <v>6</v>
      </c>
      <c r="D1833" t="s">
        <v>2897</v>
      </c>
      <c r="E1833" s="1">
        <v>0</v>
      </c>
    </row>
    <row r="1834" spans="1:5" x14ac:dyDescent="0.25">
      <c r="A1834" t="s">
        <v>2898</v>
      </c>
      <c r="B1834" t="s">
        <v>2899</v>
      </c>
      <c r="C1834" t="s">
        <v>6</v>
      </c>
      <c r="D1834" t="s">
        <v>4584</v>
      </c>
      <c r="E1834" s="1">
        <v>1.41E-2</v>
      </c>
    </row>
    <row r="1835" spans="1:5" x14ac:dyDescent="0.25">
      <c r="A1835" t="s">
        <v>2900</v>
      </c>
      <c r="B1835" t="s">
        <v>2901</v>
      </c>
      <c r="C1835" t="s">
        <v>6</v>
      </c>
      <c r="D1835" t="s">
        <v>2902</v>
      </c>
      <c r="E1835" s="1">
        <v>2.3E-3</v>
      </c>
    </row>
    <row r="1836" spans="1:5" x14ac:dyDescent="0.25">
      <c r="A1836" t="s">
        <v>2903</v>
      </c>
      <c r="B1836" t="s">
        <v>6</v>
      </c>
      <c r="C1836" t="s">
        <v>6</v>
      </c>
      <c r="D1836" t="s">
        <v>4084</v>
      </c>
      <c r="E1836" s="1">
        <v>-1.9E-3</v>
      </c>
    </row>
    <row r="1837" spans="1:5" x14ac:dyDescent="0.25">
      <c r="A1837" t="s">
        <v>2904</v>
      </c>
      <c r="B1837" t="s">
        <v>6</v>
      </c>
      <c r="C1837" t="s">
        <v>6</v>
      </c>
      <c r="D1837" t="s">
        <v>4585</v>
      </c>
      <c r="E1837" s="1">
        <v>2.8E-3</v>
      </c>
    </row>
    <row r="1838" spans="1:5" x14ac:dyDescent="0.25">
      <c r="A1838" t="s">
        <v>2905</v>
      </c>
      <c r="B1838" t="s">
        <v>2906</v>
      </c>
      <c r="C1838" t="s">
        <v>6</v>
      </c>
      <c r="D1838" t="s">
        <v>4586</v>
      </c>
      <c r="E1838" s="1">
        <v>-7.4999999999999997E-3</v>
      </c>
    </row>
    <row r="1839" spans="1:5" x14ac:dyDescent="0.25">
      <c r="A1839" t="s">
        <v>2907</v>
      </c>
      <c r="B1839" t="s">
        <v>2908</v>
      </c>
      <c r="C1839" t="s">
        <v>6</v>
      </c>
      <c r="D1839" t="s">
        <v>4587</v>
      </c>
      <c r="E1839" s="1">
        <v>-5.0000000000000001E-3</v>
      </c>
    </row>
    <row r="1840" spans="1:5" x14ac:dyDescent="0.25">
      <c r="A1840" t="s">
        <v>2909</v>
      </c>
      <c r="B1840" t="s">
        <v>2910</v>
      </c>
      <c r="C1840" t="s">
        <v>6</v>
      </c>
      <c r="D1840" t="s">
        <v>4588</v>
      </c>
      <c r="E1840" s="1">
        <v>-7.3000000000000001E-3</v>
      </c>
    </row>
    <row r="1841" spans="1:5" x14ac:dyDescent="0.25">
      <c r="A1841" t="s">
        <v>2911</v>
      </c>
      <c r="B1841" t="s">
        <v>2912</v>
      </c>
      <c r="C1841" t="s">
        <v>6</v>
      </c>
      <c r="D1841" t="s">
        <v>4589</v>
      </c>
      <c r="E1841" s="1">
        <v>1.1999999999999999E-3</v>
      </c>
    </row>
    <row r="1842" spans="1:5" x14ac:dyDescent="0.25">
      <c r="A1842" t="s">
        <v>2913</v>
      </c>
      <c r="B1842" t="s">
        <v>2914</v>
      </c>
      <c r="C1842" t="s">
        <v>6</v>
      </c>
      <c r="D1842" t="s">
        <v>4070</v>
      </c>
      <c r="E1842" s="1">
        <v>-2.5499999999999998E-2</v>
      </c>
    </row>
    <row r="1843" spans="1:5" x14ac:dyDescent="0.25">
      <c r="A1843" t="s">
        <v>2915</v>
      </c>
      <c r="B1843" t="s">
        <v>2916</v>
      </c>
      <c r="C1843" t="s">
        <v>6</v>
      </c>
      <c r="D1843" t="s">
        <v>4590</v>
      </c>
      <c r="E1843" s="1">
        <v>5.9999999999999995E-4</v>
      </c>
    </row>
    <row r="1844" spans="1:5" x14ac:dyDescent="0.25">
      <c r="A1844" t="s">
        <v>2917</v>
      </c>
      <c r="B1844" t="s">
        <v>2918</v>
      </c>
      <c r="C1844" t="s">
        <v>6</v>
      </c>
      <c r="D1844" t="s">
        <v>4591</v>
      </c>
      <c r="E1844" s="1">
        <v>-5.4999999999999997E-3</v>
      </c>
    </row>
    <row r="1845" spans="1:5" x14ac:dyDescent="0.25">
      <c r="A1845" t="s">
        <v>2919</v>
      </c>
      <c r="B1845" t="s">
        <v>2920</v>
      </c>
      <c r="C1845" t="s">
        <v>6</v>
      </c>
      <c r="D1845" t="s">
        <v>4592</v>
      </c>
      <c r="E1845" s="1">
        <v>-1.5900000000000001E-2</v>
      </c>
    </row>
    <row r="1846" spans="1:5" x14ac:dyDescent="0.25">
      <c r="A1846" t="s">
        <v>2921</v>
      </c>
      <c r="B1846" t="s">
        <v>2922</v>
      </c>
      <c r="C1846" t="s">
        <v>6</v>
      </c>
      <c r="D1846" t="s">
        <v>4593</v>
      </c>
      <c r="E1846" s="1">
        <v>-5.3E-3</v>
      </c>
    </row>
    <row r="1847" spans="1:5" x14ac:dyDescent="0.25">
      <c r="A1847" t="s">
        <v>2923</v>
      </c>
      <c r="B1847" t="s">
        <v>6</v>
      </c>
      <c r="C1847" t="s">
        <v>6</v>
      </c>
      <c r="D1847" t="s">
        <v>4594</v>
      </c>
      <c r="E1847" s="1">
        <v>-5.1000000000000004E-3</v>
      </c>
    </row>
    <row r="1848" spans="1:5" x14ac:dyDescent="0.25">
      <c r="A1848" t="s">
        <v>2924</v>
      </c>
      <c r="B1848" t="s">
        <v>6</v>
      </c>
      <c r="C1848" t="s">
        <v>6</v>
      </c>
      <c r="D1848" t="s">
        <v>4595</v>
      </c>
      <c r="E1848" s="1">
        <v>-3.3999999999999998E-3</v>
      </c>
    </row>
    <row r="1849" spans="1:5" x14ac:dyDescent="0.25">
      <c r="A1849" t="s">
        <v>2925</v>
      </c>
      <c r="B1849" t="s">
        <v>6</v>
      </c>
      <c r="C1849" t="s">
        <v>6</v>
      </c>
      <c r="D1849" t="s">
        <v>438</v>
      </c>
      <c r="E1849" s="1">
        <v>-2.1299999999999999E-2</v>
      </c>
    </row>
    <row r="1850" spans="1:5" x14ac:dyDescent="0.25">
      <c r="A1850" t="s">
        <v>2926</v>
      </c>
      <c r="B1850" t="s">
        <v>6</v>
      </c>
      <c r="C1850" t="s">
        <v>6</v>
      </c>
      <c r="D1850" t="s">
        <v>4596</v>
      </c>
      <c r="E1850" s="1">
        <v>-3.2000000000000002E-3</v>
      </c>
    </row>
    <row r="1851" spans="1:5" x14ac:dyDescent="0.25">
      <c r="A1851" t="s">
        <v>2927</v>
      </c>
      <c r="B1851" t="s">
        <v>2929</v>
      </c>
      <c r="C1851" t="s">
        <v>6</v>
      </c>
      <c r="D1851" t="s">
        <v>4597</v>
      </c>
      <c r="E1851" s="1">
        <v>-2.8999999999999998E-3</v>
      </c>
    </row>
    <row r="1852" spans="1:5" x14ac:dyDescent="0.25">
      <c r="A1852" t="s">
        <v>2927</v>
      </c>
      <c r="B1852" t="s">
        <v>2928</v>
      </c>
      <c r="C1852" t="s">
        <v>6</v>
      </c>
      <c r="D1852" t="s">
        <v>5528</v>
      </c>
      <c r="E1852" s="1">
        <v>0.28520000000000001</v>
      </c>
    </row>
    <row r="1853" spans="1:5" x14ac:dyDescent="0.25">
      <c r="A1853" t="s">
        <v>2930</v>
      </c>
      <c r="B1853" t="s">
        <v>2931</v>
      </c>
      <c r="C1853" t="s">
        <v>6</v>
      </c>
      <c r="D1853" t="s">
        <v>4598</v>
      </c>
      <c r="E1853" s="1">
        <v>-0.1</v>
      </c>
    </row>
    <row r="1854" spans="1:5" x14ac:dyDescent="0.25">
      <c r="A1854" t="s">
        <v>2932</v>
      </c>
      <c r="B1854">
        <v>908962</v>
      </c>
      <c r="C1854" t="s">
        <v>6</v>
      </c>
      <c r="D1854" t="s">
        <v>4599</v>
      </c>
      <c r="E1854" s="1">
        <v>9.4000000000000004E-3</v>
      </c>
    </row>
    <row r="1855" spans="1:5" x14ac:dyDescent="0.25">
      <c r="A1855" t="s">
        <v>2933</v>
      </c>
      <c r="B1855" t="s">
        <v>6</v>
      </c>
      <c r="C1855" t="s">
        <v>6</v>
      </c>
      <c r="D1855" t="s">
        <v>6</v>
      </c>
      <c r="E1855" t="s">
        <v>6</v>
      </c>
    </row>
    <row r="1856" spans="1:5" x14ac:dyDescent="0.25">
      <c r="A1856" t="s">
        <v>2934</v>
      </c>
      <c r="B1856" t="s">
        <v>2935</v>
      </c>
      <c r="C1856" t="s">
        <v>6</v>
      </c>
      <c r="D1856" t="s">
        <v>5529</v>
      </c>
      <c r="E1856" s="1">
        <v>-1.2200000000000001E-2</v>
      </c>
    </row>
    <row r="1857" spans="1:5" x14ac:dyDescent="0.25">
      <c r="A1857" t="s">
        <v>2936</v>
      </c>
      <c r="B1857" t="s">
        <v>2937</v>
      </c>
      <c r="C1857" t="s">
        <v>6</v>
      </c>
      <c r="D1857" t="s">
        <v>4156</v>
      </c>
      <c r="E1857" s="1">
        <v>3.8999999999999998E-3</v>
      </c>
    </row>
    <row r="1858" spans="1:5" x14ac:dyDescent="0.25">
      <c r="A1858" t="s">
        <v>2938</v>
      </c>
      <c r="B1858">
        <v>883121</v>
      </c>
      <c r="C1858">
        <v>2</v>
      </c>
      <c r="D1858" t="s">
        <v>5530</v>
      </c>
      <c r="E1858" s="1">
        <v>-7.1999999999999998E-3</v>
      </c>
    </row>
    <row r="1859" spans="1:5" x14ac:dyDescent="0.25">
      <c r="A1859" t="s">
        <v>2939</v>
      </c>
      <c r="B1859">
        <v>867700</v>
      </c>
      <c r="C1859" t="s">
        <v>6</v>
      </c>
      <c r="D1859" t="s">
        <v>5531</v>
      </c>
      <c r="E1859" s="1">
        <v>1.09E-2</v>
      </c>
    </row>
    <row r="1860" spans="1:5" x14ac:dyDescent="0.25">
      <c r="A1860" t="s">
        <v>2940</v>
      </c>
      <c r="B1860" t="s">
        <v>6</v>
      </c>
      <c r="C1860" t="s">
        <v>6</v>
      </c>
      <c r="D1860" t="s">
        <v>6</v>
      </c>
      <c r="E1860" t="s">
        <v>6</v>
      </c>
    </row>
    <row r="1861" spans="1:5" x14ac:dyDescent="0.25">
      <c r="A1861" t="s">
        <v>2941</v>
      </c>
      <c r="B1861" t="s">
        <v>2942</v>
      </c>
      <c r="C1861" t="s">
        <v>6</v>
      </c>
      <c r="D1861" t="s">
        <v>5532</v>
      </c>
      <c r="E1861" s="1">
        <v>2.8E-3</v>
      </c>
    </row>
    <row r="1862" spans="1:5" x14ac:dyDescent="0.25">
      <c r="A1862" t="s">
        <v>2943</v>
      </c>
      <c r="B1862" t="s">
        <v>6</v>
      </c>
      <c r="C1862" t="s">
        <v>6</v>
      </c>
      <c r="D1862" t="s">
        <v>4600</v>
      </c>
      <c r="E1862" s="1">
        <v>-5.3E-3</v>
      </c>
    </row>
    <row r="1863" spans="1:5" x14ac:dyDescent="0.25">
      <c r="A1863" t="s">
        <v>2944</v>
      </c>
      <c r="B1863">
        <v>928202</v>
      </c>
      <c r="C1863" t="s">
        <v>6</v>
      </c>
      <c r="D1863" t="s">
        <v>5533</v>
      </c>
      <c r="E1863" s="1">
        <v>7.0000000000000001E-3</v>
      </c>
    </row>
    <row r="1864" spans="1:5" x14ac:dyDescent="0.25">
      <c r="A1864" t="s">
        <v>2945</v>
      </c>
      <c r="B1864">
        <v>867261</v>
      </c>
      <c r="C1864" t="s">
        <v>6</v>
      </c>
      <c r="D1864" t="s">
        <v>5534</v>
      </c>
      <c r="E1864" s="1">
        <v>7.1000000000000004E-3</v>
      </c>
    </row>
    <row r="1865" spans="1:5" x14ac:dyDescent="0.25">
      <c r="A1865" t="s">
        <v>2946</v>
      </c>
      <c r="B1865" t="s">
        <v>6</v>
      </c>
      <c r="C1865" t="s">
        <v>6</v>
      </c>
      <c r="D1865" t="s">
        <v>2948</v>
      </c>
      <c r="E1865" s="1">
        <v>0</v>
      </c>
    </row>
    <row r="1866" spans="1:5" x14ac:dyDescent="0.25">
      <c r="A1866" t="s">
        <v>2946</v>
      </c>
      <c r="B1866" t="s">
        <v>6</v>
      </c>
      <c r="C1866" t="s">
        <v>6</v>
      </c>
      <c r="D1866" t="s">
        <v>2947</v>
      </c>
      <c r="E1866" s="1">
        <v>0</v>
      </c>
    </row>
    <row r="1867" spans="1:5" x14ac:dyDescent="0.25">
      <c r="A1867" t="s">
        <v>2949</v>
      </c>
      <c r="B1867" t="s">
        <v>2950</v>
      </c>
      <c r="C1867" t="s">
        <v>6</v>
      </c>
      <c r="D1867" t="s">
        <v>5535</v>
      </c>
      <c r="E1867" s="1">
        <v>-2.2000000000000001E-3</v>
      </c>
    </row>
    <row r="1868" spans="1:5" x14ac:dyDescent="0.25">
      <c r="A1868" t="s">
        <v>2951</v>
      </c>
      <c r="B1868" t="s">
        <v>2952</v>
      </c>
      <c r="C1868" t="s">
        <v>6</v>
      </c>
      <c r="D1868" t="s">
        <v>4476</v>
      </c>
      <c r="E1868" s="1">
        <v>3.7699999999999997E-2</v>
      </c>
    </row>
    <row r="1869" spans="1:5" x14ac:dyDescent="0.25">
      <c r="A1869" t="s">
        <v>2953</v>
      </c>
      <c r="B1869" t="s">
        <v>2954</v>
      </c>
      <c r="C1869" t="s">
        <v>6</v>
      </c>
      <c r="D1869" s="2">
        <v>6.5049999999999999</v>
      </c>
      <c r="E1869" s="1">
        <v>-2.9100000000000001E-2</v>
      </c>
    </row>
    <row r="1870" spans="1:5" x14ac:dyDescent="0.25">
      <c r="A1870" t="s">
        <v>2955</v>
      </c>
      <c r="B1870">
        <v>658450</v>
      </c>
      <c r="C1870" t="s">
        <v>6</v>
      </c>
      <c r="D1870" t="s">
        <v>5536</v>
      </c>
      <c r="E1870" s="1">
        <v>-1E-3</v>
      </c>
    </row>
    <row r="1871" spans="1:5" x14ac:dyDescent="0.25">
      <c r="A1871" t="s">
        <v>2956</v>
      </c>
      <c r="B1871">
        <v>909554</v>
      </c>
      <c r="C1871" t="s">
        <v>6</v>
      </c>
      <c r="D1871" t="s">
        <v>5537</v>
      </c>
      <c r="E1871" s="1">
        <v>9.7999999999999997E-3</v>
      </c>
    </row>
    <row r="1872" spans="1:5" x14ac:dyDescent="0.25">
      <c r="A1872" t="s">
        <v>2957</v>
      </c>
      <c r="B1872">
        <v>615253</v>
      </c>
      <c r="C1872" t="s">
        <v>6</v>
      </c>
      <c r="D1872" t="s">
        <v>1322</v>
      </c>
      <c r="E1872" s="1">
        <v>0</v>
      </c>
    </row>
    <row r="1873" spans="1:5" x14ac:dyDescent="0.25">
      <c r="A1873" t="s">
        <v>2957</v>
      </c>
      <c r="B1873">
        <v>922171</v>
      </c>
      <c r="C1873" t="s">
        <v>6</v>
      </c>
      <c r="D1873" t="s">
        <v>1263</v>
      </c>
      <c r="E1873" s="1">
        <v>0</v>
      </c>
    </row>
    <row r="1874" spans="1:5" x14ac:dyDescent="0.25">
      <c r="A1874" t="s">
        <v>2958</v>
      </c>
      <c r="B1874">
        <v>897718</v>
      </c>
      <c r="C1874" t="s">
        <v>6</v>
      </c>
      <c r="D1874" t="s">
        <v>4000</v>
      </c>
      <c r="E1874" s="1">
        <v>8.9999999999999998E-4</v>
      </c>
    </row>
    <row r="1875" spans="1:5" x14ac:dyDescent="0.25">
      <c r="A1875" t="s">
        <v>2959</v>
      </c>
      <c r="B1875" t="s">
        <v>2960</v>
      </c>
      <c r="C1875" t="s">
        <v>6</v>
      </c>
      <c r="D1875" t="s">
        <v>5538</v>
      </c>
      <c r="E1875" s="1">
        <v>-4.7000000000000002E-3</v>
      </c>
    </row>
    <row r="1876" spans="1:5" x14ac:dyDescent="0.25">
      <c r="A1876" t="s">
        <v>2961</v>
      </c>
      <c r="B1876" t="s">
        <v>2962</v>
      </c>
      <c r="C1876" t="s">
        <v>6</v>
      </c>
      <c r="D1876" t="s">
        <v>5539</v>
      </c>
      <c r="E1876" s="1">
        <v>1.8E-3</v>
      </c>
    </row>
    <row r="1877" spans="1:5" x14ac:dyDescent="0.25">
      <c r="A1877" t="s">
        <v>2963</v>
      </c>
      <c r="B1877">
        <v>928179</v>
      </c>
      <c r="C1877" t="s">
        <v>6</v>
      </c>
      <c r="D1877" t="s">
        <v>5540</v>
      </c>
      <c r="E1877" s="1">
        <v>-4.4999999999999997E-3</v>
      </c>
    </row>
    <row r="1878" spans="1:5" x14ac:dyDescent="0.25">
      <c r="A1878" t="s">
        <v>2964</v>
      </c>
      <c r="B1878">
        <v>906870</v>
      </c>
      <c r="C1878" t="s">
        <v>6</v>
      </c>
      <c r="D1878" t="s">
        <v>5514</v>
      </c>
      <c r="E1878" s="1">
        <v>1.15E-2</v>
      </c>
    </row>
    <row r="1879" spans="1:5" x14ac:dyDescent="0.25">
      <c r="A1879" t="s">
        <v>2965</v>
      </c>
      <c r="B1879">
        <v>924346</v>
      </c>
      <c r="C1879" t="s">
        <v>6</v>
      </c>
      <c r="D1879" t="s">
        <v>4601</v>
      </c>
      <c r="E1879" s="1">
        <v>-1E-3</v>
      </c>
    </row>
    <row r="1880" spans="1:5" x14ac:dyDescent="0.25">
      <c r="A1880" t="s">
        <v>2966</v>
      </c>
      <c r="B1880">
        <v>725199</v>
      </c>
      <c r="C1880" t="s">
        <v>6</v>
      </c>
      <c r="D1880" t="s">
        <v>5541</v>
      </c>
      <c r="E1880" s="1">
        <v>-2.3999999999999998E-3</v>
      </c>
    </row>
    <row r="1881" spans="1:5" x14ac:dyDescent="0.25">
      <c r="A1881" t="s">
        <v>2967</v>
      </c>
      <c r="B1881" t="s">
        <v>2968</v>
      </c>
      <c r="C1881" t="s">
        <v>6</v>
      </c>
      <c r="D1881" t="s">
        <v>5542</v>
      </c>
      <c r="E1881" s="1">
        <v>7.6E-3</v>
      </c>
    </row>
    <row r="1882" spans="1:5" x14ac:dyDescent="0.25">
      <c r="A1882" t="s">
        <v>2969</v>
      </c>
      <c r="B1882" t="s">
        <v>2970</v>
      </c>
      <c r="C1882" t="s">
        <v>6</v>
      </c>
      <c r="D1882" t="s">
        <v>5543</v>
      </c>
      <c r="E1882" s="1">
        <v>-1.2999999999999999E-3</v>
      </c>
    </row>
    <row r="1883" spans="1:5" x14ac:dyDescent="0.25">
      <c r="A1883" t="s">
        <v>2971</v>
      </c>
      <c r="B1883">
        <v>867419</v>
      </c>
      <c r="C1883" t="s">
        <v>6</v>
      </c>
      <c r="D1883" t="s">
        <v>5544</v>
      </c>
      <c r="E1883" s="1">
        <v>4.7000000000000002E-3</v>
      </c>
    </row>
    <row r="1884" spans="1:5" x14ac:dyDescent="0.25">
      <c r="A1884" t="s">
        <v>2972</v>
      </c>
      <c r="B1884" t="s">
        <v>2973</v>
      </c>
      <c r="C1884" t="s">
        <v>6</v>
      </c>
      <c r="D1884" t="s">
        <v>4602</v>
      </c>
      <c r="E1884" s="1">
        <v>-1.0500000000000001E-2</v>
      </c>
    </row>
    <row r="1885" spans="1:5" x14ac:dyDescent="0.25">
      <c r="A1885" t="s">
        <v>2974</v>
      </c>
      <c r="B1885" t="s">
        <v>2975</v>
      </c>
      <c r="C1885" t="s">
        <v>6</v>
      </c>
      <c r="D1885" t="s">
        <v>5545</v>
      </c>
      <c r="E1885" s="1">
        <v>3.5999999999999999E-3</v>
      </c>
    </row>
    <row r="1886" spans="1:5" x14ac:dyDescent="0.25">
      <c r="A1886" t="s">
        <v>2976</v>
      </c>
      <c r="B1886" t="s">
        <v>6</v>
      </c>
      <c r="C1886" t="s">
        <v>6</v>
      </c>
      <c r="D1886" t="s">
        <v>5546</v>
      </c>
      <c r="E1886" s="1">
        <v>5.0000000000000001E-3</v>
      </c>
    </row>
    <row r="1887" spans="1:5" x14ac:dyDescent="0.25">
      <c r="A1887" t="s">
        <v>2977</v>
      </c>
      <c r="B1887">
        <v>869532</v>
      </c>
      <c r="C1887" t="s">
        <v>6</v>
      </c>
      <c r="D1887" t="s">
        <v>4076</v>
      </c>
      <c r="E1887" s="1">
        <v>1.1999999999999999E-3</v>
      </c>
    </row>
    <row r="1888" spans="1:5" x14ac:dyDescent="0.25">
      <c r="A1888" t="s">
        <v>2977</v>
      </c>
      <c r="B1888" t="s">
        <v>6</v>
      </c>
      <c r="C1888" t="s">
        <v>6</v>
      </c>
      <c r="D1888" t="s">
        <v>6</v>
      </c>
      <c r="E1888" s="1" t="s">
        <v>6</v>
      </c>
    </row>
    <row r="1889" spans="1:5" x14ac:dyDescent="0.25">
      <c r="A1889" t="s">
        <v>2978</v>
      </c>
      <c r="B1889" t="s">
        <v>2979</v>
      </c>
      <c r="C1889" t="s">
        <v>6</v>
      </c>
      <c r="D1889" t="s">
        <v>5547</v>
      </c>
      <c r="E1889" s="1">
        <v>1.9199999999999998E-2</v>
      </c>
    </row>
    <row r="1890" spans="1:5" x14ac:dyDescent="0.25">
      <c r="A1890" t="s">
        <v>2980</v>
      </c>
      <c r="B1890" t="s">
        <v>2981</v>
      </c>
      <c r="C1890" t="s">
        <v>6</v>
      </c>
      <c r="D1890" t="s">
        <v>5548</v>
      </c>
      <c r="E1890" s="1">
        <v>6.3E-3</v>
      </c>
    </row>
    <row r="1891" spans="1:5" x14ac:dyDescent="0.25">
      <c r="A1891" t="s">
        <v>2982</v>
      </c>
      <c r="B1891" t="s">
        <v>2983</v>
      </c>
      <c r="C1891" t="s">
        <v>6</v>
      </c>
      <c r="D1891" t="s">
        <v>5549</v>
      </c>
      <c r="E1891" s="1">
        <v>-5.2699999999999997E-2</v>
      </c>
    </row>
    <row r="1892" spans="1:5" x14ac:dyDescent="0.25">
      <c r="A1892" t="s">
        <v>2984</v>
      </c>
      <c r="B1892" t="s">
        <v>2985</v>
      </c>
      <c r="C1892" t="s">
        <v>6</v>
      </c>
      <c r="D1892" t="s">
        <v>5550</v>
      </c>
      <c r="E1892" s="1">
        <v>1.0999999999999999E-2</v>
      </c>
    </row>
    <row r="1893" spans="1:5" x14ac:dyDescent="0.25">
      <c r="A1893" t="s">
        <v>2986</v>
      </c>
      <c r="B1893">
        <v>663749</v>
      </c>
      <c r="C1893" t="s">
        <v>6</v>
      </c>
      <c r="D1893" t="s">
        <v>5551</v>
      </c>
      <c r="E1893" s="1">
        <v>7.1999999999999998E-3</v>
      </c>
    </row>
    <row r="1894" spans="1:5" x14ac:dyDescent="0.25">
      <c r="A1894" t="s">
        <v>2987</v>
      </c>
      <c r="B1894" t="s">
        <v>6</v>
      </c>
      <c r="C1894" t="s">
        <v>6</v>
      </c>
      <c r="D1894" t="s">
        <v>5552</v>
      </c>
      <c r="E1894" s="1">
        <v>-1.18E-2</v>
      </c>
    </row>
    <row r="1895" spans="1:5" x14ac:dyDescent="0.25">
      <c r="A1895" t="s">
        <v>2988</v>
      </c>
      <c r="B1895">
        <v>881535</v>
      </c>
      <c r="C1895" t="s">
        <v>6</v>
      </c>
      <c r="D1895" t="s">
        <v>5553</v>
      </c>
      <c r="E1895" s="1">
        <v>2E-3</v>
      </c>
    </row>
    <row r="1896" spans="1:5" x14ac:dyDescent="0.25">
      <c r="A1896" t="s">
        <v>2989</v>
      </c>
      <c r="B1896" t="s">
        <v>2990</v>
      </c>
      <c r="C1896" t="s">
        <v>6</v>
      </c>
      <c r="D1896" t="s">
        <v>5554</v>
      </c>
      <c r="E1896" s="1">
        <v>-4.4000000000000003E-3</v>
      </c>
    </row>
    <row r="1897" spans="1:5" x14ac:dyDescent="0.25">
      <c r="A1897" t="s">
        <v>2991</v>
      </c>
      <c r="B1897" t="s">
        <v>2992</v>
      </c>
      <c r="C1897" t="s">
        <v>6</v>
      </c>
      <c r="D1897" t="s">
        <v>827</v>
      </c>
      <c r="E1897" s="1">
        <v>-1.47E-2</v>
      </c>
    </row>
    <row r="1898" spans="1:5" x14ac:dyDescent="0.25">
      <c r="A1898" t="s">
        <v>2993</v>
      </c>
      <c r="B1898">
        <v>905134</v>
      </c>
      <c r="C1898" t="s">
        <v>6</v>
      </c>
      <c r="D1898" t="s">
        <v>4218</v>
      </c>
      <c r="E1898" s="1">
        <v>-1.9699999999999999E-2</v>
      </c>
    </row>
    <row r="1899" spans="1:5" x14ac:dyDescent="0.25">
      <c r="A1899" t="s">
        <v>2994</v>
      </c>
      <c r="B1899" t="s">
        <v>2995</v>
      </c>
      <c r="C1899" t="s">
        <v>6</v>
      </c>
      <c r="D1899" t="s">
        <v>4603</v>
      </c>
      <c r="E1899" s="1">
        <v>7.7999999999999996E-3</v>
      </c>
    </row>
    <row r="1900" spans="1:5" x14ac:dyDescent="0.25">
      <c r="A1900" t="s">
        <v>2996</v>
      </c>
      <c r="B1900" t="s">
        <v>2997</v>
      </c>
      <c r="C1900" t="s">
        <v>6</v>
      </c>
      <c r="D1900" t="s">
        <v>5555</v>
      </c>
      <c r="E1900" s="1">
        <v>-4.4000000000000003E-3</v>
      </c>
    </row>
    <row r="1901" spans="1:5" x14ac:dyDescent="0.25">
      <c r="A1901" t="s">
        <v>2998</v>
      </c>
      <c r="B1901" t="s">
        <v>6</v>
      </c>
      <c r="C1901" t="s">
        <v>6</v>
      </c>
      <c r="D1901" t="s">
        <v>5556</v>
      </c>
      <c r="E1901" s="1">
        <v>1.6999999999999999E-3</v>
      </c>
    </row>
    <row r="1902" spans="1:5" x14ac:dyDescent="0.25">
      <c r="A1902" t="s">
        <v>2999</v>
      </c>
      <c r="B1902">
        <v>870980</v>
      </c>
      <c r="C1902" t="s">
        <v>6</v>
      </c>
      <c r="D1902" t="s">
        <v>5557</v>
      </c>
      <c r="E1902" s="1">
        <v>3.3E-3</v>
      </c>
    </row>
    <row r="1903" spans="1:5" x14ac:dyDescent="0.25">
      <c r="A1903" t="s">
        <v>3000</v>
      </c>
      <c r="B1903" t="s">
        <v>3001</v>
      </c>
      <c r="C1903" t="s">
        <v>6</v>
      </c>
      <c r="D1903" t="s">
        <v>3002</v>
      </c>
      <c r="E1903" s="1">
        <v>0</v>
      </c>
    </row>
    <row r="1904" spans="1:5" x14ac:dyDescent="0.25">
      <c r="A1904" t="s">
        <v>3003</v>
      </c>
      <c r="B1904">
        <v>915683</v>
      </c>
      <c r="C1904" t="s">
        <v>6</v>
      </c>
      <c r="D1904" t="s">
        <v>4604</v>
      </c>
      <c r="E1904" s="1">
        <v>6.7000000000000002E-3</v>
      </c>
    </row>
    <row r="1905" spans="1:5" x14ac:dyDescent="0.25">
      <c r="A1905" t="s">
        <v>3004</v>
      </c>
      <c r="B1905">
        <v>923641</v>
      </c>
      <c r="C1905" t="s">
        <v>6</v>
      </c>
      <c r="D1905" t="s">
        <v>4150</v>
      </c>
      <c r="E1905" s="1">
        <v>-6.4000000000000003E-3</v>
      </c>
    </row>
    <row r="1906" spans="1:5" x14ac:dyDescent="0.25">
      <c r="A1906" t="s">
        <v>3005</v>
      </c>
      <c r="B1906">
        <v>890055</v>
      </c>
      <c r="C1906" t="s">
        <v>6</v>
      </c>
      <c r="D1906" t="s">
        <v>5558</v>
      </c>
      <c r="E1906" s="1">
        <v>5.45E-2</v>
      </c>
    </row>
    <row r="1907" spans="1:5" x14ac:dyDescent="0.25">
      <c r="A1907" t="s">
        <v>3006</v>
      </c>
      <c r="B1907" t="s">
        <v>3007</v>
      </c>
      <c r="C1907" t="s">
        <v>6</v>
      </c>
      <c r="D1907" t="s">
        <v>5559</v>
      </c>
      <c r="E1907" s="1">
        <v>8.0999999999999996E-3</v>
      </c>
    </row>
    <row r="1908" spans="1:5" x14ac:dyDescent="0.25">
      <c r="A1908" t="s">
        <v>3008</v>
      </c>
      <c r="B1908">
        <v>913882</v>
      </c>
      <c r="C1908" t="s">
        <v>6</v>
      </c>
      <c r="D1908" t="s">
        <v>3009</v>
      </c>
      <c r="E1908" s="1">
        <v>0</v>
      </c>
    </row>
    <row r="1909" spans="1:5" x14ac:dyDescent="0.25">
      <c r="A1909" t="s">
        <v>3010</v>
      </c>
      <c r="B1909" t="s">
        <v>6</v>
      </c>
      <c r="C1909" t="s">
        <v>6</v>
      </c>
      <c r="D1909" t="s">
        <v>5560</v>
      </c>
      <c r="E1909" s="1">
        <v>1.1999999999999999E-3</v>
      </c>
    </row>
    <row r="1910" spans="1:5" x14ac:dyDescent="0.25">
      <c r="A1910" t="s">
        <v>3011</v>
      </c>
      <c r="B1910" t="s">
        <v>3012</v>
      </c>
      <c r="C1910" t="s">
        <v>6</v>
      </c>
      <c r="D1910" t="s">
        <v>4605</v>
      </c>
      <c r="E1910" s="1">
        <v>-5.7999999999999996E-3</v>
      </c>
    </row>
    <row r="1911" spans="1:5" x14ac:dyDescent="0.25">
      <c r="A1911" t="s">
        <v>3013</v>
      </c>
      <c r="B1911" t="s">
        <v>3014</v>
      </c>
      <c r="C1911" t="s">
        <v>6</v>
      </c>
      <c r="D1911" t="s">
        <v>5561</v>
      </c>
      <c r="E1911" s="1">
        <v>6.7999999999999996E-3</v>
      </c>
    </row>
    <row r="1912" spans="1:5" x14ac:dyDescent="0.25">
      <c r="A1912" t="s">
        <v>3015</v>
      </c>
      <c r="B1912" t="s">
        <v>3016</v>
      </c>
      <c r="C1912" t="s">
        <v>6</v>
      </c>
      <c r="D1912" t="s">
        <v>5562</v>
      </c>
      <c r="E1912" s="1">
        <v>6.7999999999999996E-3</v>
      </c>
    </row>
    <row r="1913" spans="1:5" x14ac:dyDescent="0.25">
      <c r="A1913" t="s">
        <v>3017</v>
      </c>
      <c r="B1913" t="s">
        <v>3018</v>
      </c>
      <c r="C1913" t="s">
        <v>6</v>
      </c>
      <c r="D1913" t="s">
        <v>5563</v>
      </c>
      <c r="E1913" s="1">
        <v>1.1900000000000001E-2</v>
      </c>
    </row>
    <row r="1914" spans="1:5" x14ac:dyDescent="0.25">
      <c r="A1914" t="s">
        <v>3019</v>
      </c>
      <c r="B1914">
        <v>924447</v>
      </c>
      <c r="C1914" t="s">
        <v>6</v>
      </c>
      <c r="D1914" t="s">
        <v>5564</v>
      </c>
      <c r="E1914" s="1">
        <v>3.78E-2</v>
      </c>
    </row>
    <row r="1915" spans="1:5" x14ac:dyDescent="0.25">
      <c r="A1915" t="s">
        <v>3020</v>
      </c>
      <c r="B1915">
        <v>923467</v>
      </c>
      <c r="C1915" t="s">
        <v>6</v>
      </c>
      <c r="D1915" t="s">
        <v>4606</v>
      </c>
      <c r="E1915" s="1">
        <v>8.8000000000000005E-3</v>
      </c>
    </row>
    <row r="1916" spans="1:5" x14ac:dyDescent="0.25">
      <c r="A1916" t="s">
        <v>3021</v>
      </c>
      <c r="B1916" t="s">
        <v>6</v>
      </c>
      <c r="C1916" t="s">
        <v>6</v>
      </c>
      <c r="D1916" t="s">
        <v>5565</v>
      </c>
      <c r="E1916" s="1">
        <v>1.1000000000000001E-3</v>
      </c>
    </row>
    <row r="1917" spans="1:5" x14ac:dyDescent="0.25">
      <c r="A1917" t="s">
        <v>3022</v>
      </c>
      <c r="B1917">
        <v>880664</v>
      </c>
      <c r="C1917" t="s">
        <v>6</v>
      </c>
      <c r="D1917" t="s">
        <v>4607</v>
      </c>
      <c r="E1917" s="1">
        <v>-6.3E-3</v>
      </c>
    </row>
    <row r="1918" spans="1:5" x14ac:dyDescent="0.25">
      <c r="A1918" t="s">
        <v>3023</v>
      </c>
      <c r="B1918">
        <v>766093</v>
      </c>
      <c r="C1918" t="s">
        <v>6</v>
      </c>
      <c r="D1918" t="s">
        <v>5566</v>
      </c>
      <c r="E1918" s="1">
        <v>1.9099999999999999E-2</v>
      </c>
    </row>
    <row r="1919" spans="1:5" x14ac:dyDescent="0.25">
      <c r="A1919" t="s">
        <v>3024</v>
      </c>
      <c r="B1919" t="s">
        <v>3025</v>
      </c>
      <c r="C1919" t="s">
        <v>6</v>
      </c>
      <c r="D1919" t="s">
        <v>403</v>
      </c>
      <c r="E1919" s="1">
        <v>0</v>
      </c>
    </row>
    <row r="1920" spans="1:5" x14ac:dyDescent="0.25">
      <c r="A1920" t="s">
        <v>3026</v>
      </c>
      <c r="B1920" t="s">
        <v>3027</v>
      </c>
      <c r="C1920" t="s">
        <v>6</v>
      </c>
      <c r="D1920" t="s">
        <v>5567</v>
      </c>
      <c r="E1920" s="1">
        <v>-4.3E-3</v>
      </c>
    </row>
    <row r="1921" spans="1:5" x14ac:dyDescent="0.25">
      <c r="A1921" t="s">
        <v>3028</v>
      </c>
      <c r="B1921" t="s">
        <v>6</v>
      </c>
      <c r="C1921" t="s">
        <v>6</v>
      </c>
      <c r="D1921" t="s">
        <v>4040</v>
      </c>
      <c r="E1921" s="1">
        <v>-5.7200000000000001E-2</v>
      </c>
    </row>
    <row r="1922" spans="1:5" x14ac:dyDescent="0.25">
      <c r="A1922" t="s">
        <v>3029</v>
      </c>
      <c r="B1922">
        <v>924560</v>
      </c>
      <c r="C1922" t="s">
        <v>6</v>
      </c>
      <c r="D1922" t="s">
        <v>3030</v>
      </c>
      <c r="E1922" s="1">
        <v>0</v>
      </c>
    </row>
    <row r="1923" spans="1:5" x14ac:dyDescent="0.25">
      <c r="A1923" t="s">
        <v>3031</v>
      </c>
      <c r="B1923">
        <v>923566</v>
      </c>
      <c r="C1923" t="s">
        <v>6</v>
      </c>
      <c r="D1923" t="s">
        <v>4608</v>
      </c>
      <c r="E1923" s="1">
        <v>8.0999999999999996E-3</v>
      </c>
    </row>
    <row r="1924" spans="1:5" x14ac:dyDescent="0.25">
      <c r="A1924" t="s">
        <v>3032</v>
      </c>
      <c r="B1924" t="s">
        <v>6</v>
      </c>
      <c r="C1924" t="s">
        <v>6</v>
      </c>
      <c r="D1924" t="s">
        <v>4609</v>
      </c>
      <c r="E1924" s="1">
        <v>-2.63E-2</v>
      </c>
    </row>
    <row r="1925" spans="1:5" x14ac:dyDescent="0.25">
      <c r="A1925" t="s">
        <v>3033</v>
      </c>
      <c r="B1925" t="s">
        <v>3034</v>
      </c>
      <c r="C1925" t="s">
        <v>6</v>
      </c>
      <c r="D1925" t="s">
        <v>4610</v>
      </c>
      <c r="E1925" s="1">
        <v>-2.5000000000000001E-3</v>
      </c>
    </row>
    <row r="1926" spans="1:5" x14ac:dyDescent="0.25">
      <c r="A1926" t="s">
        <v>3035</v>
      </c>
      <c r="B1926" t="s">
        <v>3036</v>
      </c>
      <c r="C1926" t="s">
        <v>6</v>
      </c>
      <c r="D1926" t="s">
        <v>6</v>
      </c>
      <c r="E1926" t="s">
        <v>6</v>
      </c>
    </row>
    <row r="1927" spans="1:5" x14ac:dyDescent="0.25">
      <c r="A1927" t="s">
        <v>3037</v>
      </c>
      <c r="B1927">
        <v>916118</v>
      </c>
      <c r="C1927" t="s">
        <v>6</v>
      </c>
      <c r="D1927" t="s">
        <v>5568</v>
      </c>
      <c r="E1927" s="1">
        <v>3.5999999999999997E-2</v>
      </c>
    </row>
    <row r="1928" spans="1:5" x14ac:dyDescent="0.25">
      <c r="A1928" t="s">
        <v>3038</v>
      </c>
      <c r="B1928" t="s">
        <v>3039</v>
      </c>
      <c r="C1928" t="s">
        <v>6</v>
      </c>
      <c r="D1928" t="s">
        <v>4611</v>
      </c>
      <c r="E1928" s="1">
        <v>-6.1000000000000004E-3</v>
      </c>
    </row>
    <row r="1929" spans="1:5" x14ac:dyDescent="0.25">
      <c r="A1929" t="s">
        <v>3040</v>
      </c>
      <c r="B1929" t="s">
        <v>6</v>
      </c>
      <c r="C1929" t="s">
        <v>6</v>
      </c>
      <c r="D1929" t="s">
        <v>1721</v>
      </c>
      <c r="E1929" t="s">
        <v>6</v>
      </c>
    </row>
    <row r="1930" spans="1:5" x14ac:dyDescent="0.25">
      <c r="A1930" t="s">
        <v>3041</v>
      </c>
      <c r="B1930" t="s">
        <v>3042</v>
      </c>
      <c r="C1930" t="s">
        <v>6</v>
      </c>
      <c r="D1930" t="s">
        <v>3043</v>
      </c>
      <c r="E1930" s="1">
        <v>0</v>
      </c>
    </row>
    <row r="1931" spans="1:5" x14ac:dyDescent="0.25">
      <c r="A1931" t="s">
        <v>3044</v>
      </c>
      <c r="B1931" t="s">
        <v>3045</v>
      </c>
      <c r="C1931" t="s">
        <v>6</v>
      </c>
      <c r="D1931" s="2">
        <v>3.4000000000000002E-2</v>
      </c>
      <c r="E1931" s="1">
        <v>2.7222</v>
      </c>
    </row>
    <row r="1932" spans="1:5" x14ac:dyDescent="0.25">
      <c r="A1932" t="s">
        <v>3046</v>
      </c>
      <c r="B1932">
        <v>870053</v>
      </c>
      <c r="C1932" t="s">
        <v>6</v>
      </c>
      <c r="D1932" t="s">
        <v>5569</v>
      </c>
      <c r="E1932" s="1">
        <v>4.1000000000000003E-3</v>
      </c>
    </row>
    <row r="1933" spans="1:5" x14ac:dyDescent="0.25">
      <c r="A1933" t="s">
        <v>3047</v>
      </c>
      <c r="B1933">
        <v>924000</v>
      </c>
      <c r="C1933" t="s">
        <v>6</v>
      </c>
      <c r="D1933" t="s">
        <v>3048</v>
      </c>
      <c r="E1933" s="1">
        <v>0</v>
      </c>
    </row>
    <row r="1934" spans="1:5" x14ac:dyDescent="0.25">
      <c r="A1934" t="s">
        <v>3049</v>
      </c>
      <c r="B1934">
        <v>885652</v>
      </c>
      <c r="C1934" t="s">
        <v>6</v>
      </c>
      <c r="D1934" t="s">
        <v>5570</v>
      </c>
      <c r="E1934" s="1">
        <v>-2.8E-3</v>
      </c>
    </row>
    <row r="1935" spans="1:5" x14ac:dyDescent="0.25">
      <c r="A1935" t="s">
        <v>3050</v>
      </c>
      <c r="B1935" t="s">
        <v>6</v>
      </c>
      <c r="C1935" t="s">
        <v>6</v>
      </c>
      <c r="D1935" t="s">
        <v>4612</v>
      </c>
      <c r="E1935" s="1">
        <v>-9.5999999999999992E-3</v>
      </c>
    </row>
    <row r="1936" spans="1:5" x14ac:dyDescent="0.25">
      <c r="A1936" t="s">
        <v>3051</v>
      </c>
      <c r="B1936" t="s">
        <v>3052</v>
      </c>
      <c r="C1936" t="s">
        <v>6</v>
      </c>
      <c r="D1936" t="s">
        <v>3053</v>
      </c>
      <c r="E1936" s="1">
        <v>4.8899999999999999E-2</v>
      </c>
    </row>
    <row r="1937" spans="1:5" x14ac:dyDescent="0.25">
      <c r="A1937" t="s">
        <v>3054</v>
      </c>
      <c r="B1937" t="s">
        <v>3055</v>
      </c>
      <c r="C1937" t="s">
        <v>6</v>
      </c>
      <c r="D1937" t="s">
        <v>3056</v>
      </c>
      <c r="E1937" s="1">
        <v>0</v>
      </c>
    </row>
    <row r="1938" spans="1:5" x14ac:dyDescent="0.25">
      <c r="A1938" t="s">
        <v>3057</v>
      </c>
      <c r="B1938" t="s">
        <v>6</v>
      </c>
      <c r="C1938" t="s">
        <v>6</v>
      </c>
      <c r="D1938" t="s">
        <v>5571</v>
      </c>
      <c r="E1938" s="1">
        <v>0</v>
      </c>
    </row>
    <row r="1939" spans="1:5" x14ac:dyDescent="0.25">
      <c r="A1939" t="s">
        <v>3058</v>
      </c>
      <c r="B1939">
        <v>724531</v>
      </c>
      <c r="C1939" t="s">
        <v>6</v>
      </c>
      <c r="D1939" t="s">
        <v>4613</v>
      </c>
      <c r="E1939" s="1">
        <v>-5.3E-3</v>
      </c>
    </row>
    <row r="1940" spans="1:5" x14ac:dyDescent="0.25">
      <c r="A1940" t="s">
        <v>3058</v>
      </c>
      <c r="B1940">
        <v>901221</v>
      </c>
      <c r="C1940" t="s">
        <v>6</v>
      </c>
      <c r="D1940" t="s">
        <v>4614</v>
      </c>
      <c r="E1940" s="1">
        <v>-6.1000000000000004E-3</v>
      </c>
    </row>
    <row r="1941" spans="1:5" x14ac:dyDescent="0.25">
      <c r="A1941" t="s">
        <v>3059</v>
      </c>
      <c r="B1941" t="s">
        <v>3060</v>
      </c>
      <c r="C1941" t="s">
        <v>6</v>
      </c>
      <c r="D1941" s="2">
        <v>24.99</v>
      </c>
      <c r="E1941" s="1">
        <v>2.92E-2</v>
      </c>
    </row>
    <row r="1942" spans="1:5" x14ac:dyDescent="0.25">
      <c r="A1942" t="s">
        <v>3061</v>
      </c>
      <c r="B1942" t="s">
        <v>6</v>
      </c>
      <c r="C1942" t="s">
        <v>6</v>
      </c>
      <c r="D1942" t="s">
        <v>5572</v>
      </c>
      <c r="E1942" s="1">
        <v>-1.49E-2</v>
      </c>
    </row>
    <row r="1943" spans="1:5" x14ac:dyDescent="0.25">
      <c r="A1943" t="s">
        <v>3062</v>
      </c>
      <c r="B1943">
        <v>916686</v>
      </c>
      <c r="C1943" t="s">
        <v>6</v>
      </c>
      <c r="D1943" t="s">
        <v>4615</v>
      </c>
      <c r="E1943" s="1">
        <v>6.8999999999999999E-3</v>
      </c>
    </row>
    <row r="1944" spans="1:5" x14ac:dyDescent="0.25">
      <c r="A1944" t="s">
        <v>3063</v>
      </c>
      <c r="B1944" t="s">
        <v>3064</v>
      </c>
      <c r="C1944" t="s">
        <v>6</v>
      </c>
      <c r="D1944" t="s">
        <v>2471</v>
      </c>
      <c r="E1944" s="1">
        <v>1.5699999999999999E-2</v>
      </c>
    </row>
    <row r="1945" spans="1:5" x14ac:dyDescent="0.25">
      <c r="A1945" t="s">
        <v>3065</v>
      </c>
      <c r="B1945" t="s">
        <v>6</v>
      </c>
      <c r="C1945" t="s">
        <v>6</v>
      </c>
      <c r="D1945" t="s">
        <v>5573</v>
      </c>
      <c r="E1945" s="1">
        <v>-1E-4</v>
      </c>
    </row>
    <row r="1946" spans="1:5" x14ac:dyDescent="0.25">
      <c r="A1946" t="s">
        <v>3065</v>
      </c>
      <c r="B1946" t="s">
        <v>6</v>
      </c>
      <c r="C1946" t="s">
        <v>6</v>
      </c>
      <c r="D1946" t="s">
        <v>1396</v>
      </c>
      <c r="E1946" s="1">
        <v>0</v>
      </c>
    </row>
    <row r="1947" spans="1:5" x14ac:dyDescent="0.25">
      <c r="A1947" t="s">
        <v>3066</v>
      </c>
      <c r="B1947" t="s">
        <v>3067</v>
      </c>
      <c r="C1947" t="s">
        <v>6</v>
      </c>
      <c r="D1947" t="s">
        <v>5574</v>
      </c>
      <c r="E1947" s="1">
        <v>6.0000000000000001E-3</v>
      </c>
    </row>
    <row r="1948" spans="1:5" x14ac:dyDescent="0.25">
      <c r="A1948" t="s">
        <v>3068</v>
      </c>
      <c r="B1948" t="s">
        <v>3069</v>
      </c>
      <c r="C1948" t="s">
        <v>6</v>
      </c>
      <c r="D1948" t="s">
        <v>4616</v>
      </c>
      <c r="E1948" s="1">
        <v>-6.1000000000000004E-3</v>
      </c>
    </row>
    <row r="1949" spans="1:5" x14ac:dyDescent="0.25">
      <c r="A1949" t="s">
        <v>3070</v>
      </c>
      <c r="B1949">
        <v>634719</v>
      </c>
      <c r="C1949" t="s">
        <v>6</v>
      </c>
      <c r="D1949" t="s">
        <v>4617</v>
      </c>
      <c r="E1949" s="1">
        <v>9.7000000000000003E-3</v>
      </c>
    </row>
    <row r="1950" spans="1:5" x14ac:dyDescent="0.25">
      <c r="A1950" t="s">
        <v>3071</v>
      </c>
      <c r="B1950" t="s">
        <v>3072</v>
      </c>
      <c r="C1950" t="s">
        <v>6</v>
      </c>
      <c r="D1950" t="s">
        <v>5575</v>
      </c>
      <c r="E1950" s="1">
        <v>-1E-3</v>
      </c>
    </row>
    <row r="1951" spans="1:5" x14ac:dyDescent="0.25">
      <c r="A1951" t="s">
        <v>3073</v>
      </c>
      <c r="B1951" t="s">
        <v>3074</v>
      </c>
      <c r="C1951" t="s">
        <v>6</v>
      </c>
      <c r="D1951" t="s">
        <v>4618</v>
      </c>
      <c r="E1951" s="1">
        <v>-2.5499999999999998E-2</v>
      </c>
    </row>
    <row r="1952" spans="1:5" x14ac:dyDescent="0.25">
      <c r="A1952" t="s">
        <v>3075</v>
      </c>
      <c r="B1952" t="s">
        <v>6</v>
      </c>
      <c r="C1952" t="s">
        <v>6</v>
      </c>
      <c r="D1952" t="s">
        <v>3076</v>
      </c>
      <c r="E1952" s="1">
        <v>0</v>
      </c>
    </row>
    <row r="1953" spans="1:5" x14ac:dyDescent="0.25">
      <c r="A1953" t="s">
        <v>3077</v>
      </c>
      <c r="B1953">
        <v>924094</v>
      </c>
      <c r="C1953" t="s">
        <v>6</v>
      </c>
      <c r="D1953" t="s">
        <v>2948</v>
      </c>
      <c r="E1953" s="1">
        <v>-4.1200000000000001E-2</v>
      </c>
    </row>
    <row r="1954" spans="1:5" x14ac:dyDescent="0.25">
      <c r="A1954" t="s">
        <v>3078</v>
      </c>
      <c r="B1954">
        <v>347445</v>
      </c>
      <c r="C1954" t="s">
        <v>6</v>
      </c>
      <c r="D1954" t="s">
        <v>4619</v>
      </c>
      <c r="E1954" s="1">
        <v>8.3000000000000001E-3</v>
      </c>
    </row>
    <row r="1955" spans="1:5" x14ac:dyDescent="0.25">
      <c r="A1955" t="s">
        <v>3079</v>
      </c>
      <c r="B1955">
        <v>891971</v>
      </c>
      <c r="C1955" t="s">
        <v>6</v>
      </c>
      <c r="D1955" t="s">
        <v>5576</v>
      </c>
      <c r="E1955" s="1">
        <v>-3.8999999999999998E-3</v>
      </c>
    </row>
    <row r="1956" spans="1:5" x14ac:dyDescent="0.25">
      <c r="A1956" t="s">
        <v>3080</v>
      </c>
      <c r="B1956">
        <v>919567</v>
      </c>
      <c r="C1956" t="s">
        <v>6</v>
      </c>
      <c r="D1956" t="s">
        <v>5577</v>
      </c>
      <c r="E1956" s="1">
        <v>1.1000000000000001E-3</v>
      </c>
    </row>
    <row r="1957" spans="1:5" x14ac:dyDescent="0.25">
      <c r="A1957" t="s">
        <v>3081</v>
      </c>
      <c r="B1957">
        <v>936386</v>
      </c>
      <c r="C1957" t="s">
        <v>6</v>
      </c>
      <c r="D1957" t="s">
        <v>5578</v>
      </c>
      <c r="E1957" s="1">
        <v>6.7799999999999999E-2</v>
      </c>
    </row>
    <row r="1958" spans="1:5" x14ac:dyDescent="0.25">
      <c r="A1958" t="s">
        <v>3082</v>
      </c>
      <c r="B1958" t="s">
        <v>3083</v>
      </c>
      <c r="C1958" t="s">
        <v>6</v>
      </c>
      <c r="D1958" t="s">
        <v>5579</v>
      </c>
      <c r="E1958" s="1">
        <v>8.9999999999999998E-4</v>
      </c>
    </row>
    <row r="1959" spans="1:5" x14ac:dyDescent="0.25">
      <c r="A1959" t="s">
        <v>3084</v>
      </c>
      <c r="B1959">
        <v>766046</v>
      </c>
      <c r="C1959" t="s">
        <v>6</v>
      </c>
      <c r="D1959" t="s">
        <v>5580</v>
      </c>
      <c r="E1959" s="1">
        <v>-6.1000000000000004E-3</v>
      </c>
    </row>
    <row r="1960" spans="1:5" x14ac:dyDescent="0.25">
      <c r="A1960" t="s">
        <v>3085</v>
      </c>
      <c r="B1960" t="s">
        <v>3086</v>
      </c>
      <c r="C1960" t="s">
        <v>6</v>
      </c>
      <c r="D1960" t="s">
        <v>5581</v>
      </c>
      <c r="E1960" s="1">
        <v>1.4500000000000001E-2</v>
      </c>
    </row>
    <row r="1961" spans="1:5" x14ac:dyDescent="0.25">
      <c r="A1961" t="s">
        <v>3087</v>
      </c>
      <c r="B1961" t="s">
        <v>6</v>
      </c>
      <c r="C1961" t="s">
        <v>6</v>
      </c>
      <c r="D1961" t="s">
        <v>4620</v>
      </c>
      <c r="E1961" s="1">
        <v>1E-3</v>
      </c>
    </row>
    <row r="1962" spans="1:5" x14ac:dyDescent="0.25">
      <c r="A1962" t="s">
        <v>3087</v>
      </c>
      <c r="B1962" t="s">
        <v>6</v>
      </c>
      <c r="C1962" t="s">
        <v>6</v>
      </c>
      <c r="D1962" t="s">
        <v>1183</v>
      </c>
      <c r="E1962" s="1">
        <v>-2.47E-2</v>
      </c>
    </row>
    <row r="1963" spans="1:5" x14ac:dyDescent="0.25">
      <c r="A1963" t="s">
        <v>3088</v>
      </c>
      <c r="B1963">
        <v>908169</v>
      </c>
      <c r="C1963" t="s">
        <v>6</v>
      </c>
      <c r="D1963" t="s">
        <v>5582</v>
      </c>
      <c r="E1963" s="1">
        <v>2.5000000000000001E-3</v>
      </c>
    </row>
    <row r="1964" spans="1:5" x14ac:dyDescent="0.25">
      <c r="A1964" t="s">
        <v>3089</v>
      </c>
      <c r="B1964">
        <v>775105</v>
      </c>
      <c r="C1964" t="s">
        <v>6</v>
      </c>
      <c r="D1964" s="2">
        <v>2.0699999999999998</v>
      </c>
      <c r="E1964" s="1">
        <v>2.9899999999999999E-2</v>
      </c>
    </row>
    <row r="1965" spans="1:5" x14ac:dyDescent="0.25">
      <c r="A1965" t="s">
        <v>3090</v>
      </c>
      <c r="B1965">
        <v>899146</v>
      </c>
      <c r="C1965" t="s">
        <v>6</v>
      </c>
      <c r="D1965" t="s">
        <v>5583</v>
      </c>
      <c r="E1965" s="1">
        <v>1.61E-2</v>
      </c>
    </row>
    <row r="1966" spans="1:5" x14ac:dyDescent="0.25">
      <c r="A1966" t="s">
        <v>3091</v>
      </c>
      <c r="B1966">
        <v>880597</v>
      </c>
      <c r="C1966" t="s">
        <v>6</v>
      </c>
      <c r="D1966" t="s">
        <v>4621</v>
      </c>
      <c r="E1966" s="1">
        <v>0</v>
      </c>
    </row>
    <row r="1967" spans="1:5" x14ac:dyDescent="0.25">
      <c r="A1967" t="s">
        <v>3092</v>
      </c>
      <c r="B1967">
        <v>875605</v>
      </c>
      <c r="C1967" t="s">
        <v>6</v>
      </c>
      <c r="D1967" t="s">
        <v>5584</v>
      </c>
      <c r="E1967" s="1">
        <v>7.3000000000000001E-3</v>
      </c>
    </row>
    <row r="1968" spans="1:5" x14ac:dyDescent="0.25">
      <c r="A1968" t="s">
        <v>3093</v>
      </c>
      <c r="B1968" t="s">
        <v>6</v>
      </c>
      <c r="C1968" t="s">
        <v>6</v>
      </c>
      <c r="D1968" t="s">
        <v>5585</v>
      </c>
      <c r="E1968" s="1">
        <v>8.8000000000000005E-3</v>
      </c>
    </row>
    <row r="1969" spans="1:5" x14ac:dyDescent="0.25">
      <c r="A1969" t="s">
        <v>3094</v>
      </c>
      <c r="B1969">
        <v>903655</v>
      </c>
      <c r="C1969" t="s">
        <v>6</v>
      </c>
      <c r="D1969" t="s">
        <v>5586</v>
      </c>
      <c r="E1969" s="1">
        <v>-1.1599999999999999E-2</v>
      </c>
    </row>
    <row r="1970" spans="1:5" x14ac:dyDescent="0.25">
      <c r="A1970" t="s">
        <v>3095</v>
      </c>
      <c r="B1970" t="s">
        <v>3096</v>
      </c>
      <c r="C1970" t="s">
        <v>6</v>
      </c>
      <c r="D1970" t="s">
        <v>4622</v>
      </c>
      <c r="E1970" s="1">
        <v>1.11E-2</v>
      </c>
    </row>
    <row r="1971" spans="1:5" x14ac:dyDescent="0.25">
      <c r="A1971" t="s">
        <v>3097</v>
      </c>
      <c r="B1971" t="s">
        <v>3098</v>
      </c>
      <c r="C1971" t="s">
        <v>6</v>
      </c>
      <c r="D1971" t="s">
        <v>6</v>
      </c>
      <c r="E1971" t="s">
        <v>6</v>
      </c>
    </row>
    <row r="1972" spans="1:5" x14ac:dyDescent="0.25">
      <c r="A1972" t="s">
        <v>3099</v>
      </c>
      <c r="B1972" t="s">
        <v>3100</v>
      </c>
      <c r="C1972" t="s">
        <v>6</v>
      </c>
      <c r="D1972" t="s">
        <v>5587</v>
      </c>
      <c r="E1972" s="1">
        <v>-0.01</v>
      </c>
    </row>
    <row r="1973" spans="1:5" x14ac:dyDescent="0.25">
      <c r="A1973" t="s">
        <v>3101</v>
      </c>
      <c r="B1973">
        <v>869018</v>
      </c>
      <c r="C1973" t="s">
        <v>6</v>
      </c>
      <c r="D1973" t="s">
        <v>3102</v>
      </c>
      <c r="E1973" s="1">
        <v>0</v>
      </c>
    </row>
    <row r="1974" spans="1:5" x14ac:dyDescent="0.25">
      <c r="A1974" t="s">
        <v>3103</v>
      </c>
      <c r="B1974" t="s">
        <v>3104</v>
      </c>
      <c r="C1974" t="s">
        <v>6</v>
      </c>
      <c r="D1974" t="s">
        <v>5588</v>
      </c>
      <c r="E1974" s="1">
        <v>2.3999999999999998E-3</v>
      </c>
    </row>
    <row r="1975" spans="1:5" x14ac:dyDescent="0.25">
      <c r="A1975" t="s">
        <v>3105</v>
      </c>
      <c r="B1975" t="s">
        <v>3106</v>
      </c>
      <c r="C1975" t="s">
        <v>6</v>
      </c>
      <c r="D1975" t="s">
        <v>1102</v>
      </c>
      <c r="E1975" s="1">
        <v>2.1299999999999999E-2</v>
      </c>
    </row>
    <row r="1976" spans="1:5" x14ac:dyDescent="0.25">
      <c r="A1976" t="s">
        <v>3107</v>
      </c>
      <c r="B1976" t="s">
        <v>6</v>
      </c>
      <c r="C1976" t="s">
        <v>6</v>
      </c>
      <c r="D1976" t="s">
        <v>4623</v>
      </c>
      <c r="E1976" s="1">
        <v>-2.3400000000000001E-2</v>
      </c>
    </row>
    <row r="1977" spans="1:5" x14ac:dyDescent="0.25">
      <c r="A1977" t="s">
        <v>3108</v>
      </c>
      <c r="B1977">
        <v>602322</v>
      </c>
      <c r="C1977" t="s">
        <v>6</v>
      </c>
      <c r="D1977" t="s">
        <v>5589</v>
      </c>
      <c r="E1977" s="1">
        <v>-1.2E-2</v>
      </c>
    </row>
    <row r="1978" spans="1:5" x14ac:dyDescent="0.25">
      <c r="A1978" t="s">
        <v>3109</v>
      </c>
      <c r="B1978" t="s">
        <v>3110</v>
      </c>
      <c r="C1978" t="s">
        <v>6</v>
      </c>
      <c r="D1978" t="s">
        <v>5590</v>
      </c>
      <c r="E1978" s="1">
        <v>1.4500000000000001E-2</v>
      </c>
    </row>
    <row r="1979" spans="1:5" x14ac:dyDescent="0.25">
      <c r="A1979" t="s">
        <v>3111</v>
      </c>
      <c r="B1979">
        <v>923996</v>
      </c>
      <c r="C1979" t="s">
        <v>6</v>
      </c>
      <c r="D1979" t="s">
        <v>4096</v>
      </c>
      <c r="E1979" s="1">
        <v>2.1899999999999999E-2</v>
      </c>
    </row>
    <row r="1980" spans="1:5" x14ac:dyDescent="0.25">
      <c r="A1980" t="s">
        <v>3112</v>
      </c>
      <c r="B1980">
        <v>867474</v>
      </c>
      <c r="C1980" t="s">
        <v>6</v>
      </c>
      <c r="D1980" t="s">
        <v>4624</v>
      </c>
      <c r="E1980" s="1">
        <v>-5.0000000000000001E-4</v>
      </c>
    </row>
    <row r="1981" spans="1:5" x14ac:dyDescent="0.25">
      <c r="A1981" t="s">
        <v>3113</v>
      </c>
      <c r="B1981" t="s">
        <v>3114</v>
      </c>
      <c r="C1981" t="s">
        <v>6</v>
      </c>
      <c r="D1981" t="s">
        <v>4484</v>
      </c>
      <c r="E1981" s="1">
        <v>4.4999999999999997E-3</v>
      </c>
    </row>
    <row r="1982" spans="1:5" x14ac:dyDescent="0.25">
      <c r="A1982" t="s">
        <v>3115</v>
      </c>
      <c r="B1982" t="s">
        <v>3116</v>
      </c>
      <c r="C1982" t="s">
        <v>6</v>
      </c>
      <c r="D1982" t="s">
        <v>2575</v>
      </c>
      <c r="E1982" s="1">
        <v>0</v>
      </c>
    </row>
    <row r="1983" spans="1:5" x14ac:dyDescent="0.25">
      <c r="A1983" t="s">
        <v>3117</v>
      </c>
      <c r="B1983">
        <v>866421</v>
      </c>
      <c r="C1983" t="s">
        <v>6</v>
      </c>
      <c r="D1983" t="s">
        <v>4625</v>
      </c>
      <c r="E1983" s="1">
        <v>4.3E-3</v>
      </c>
    </row>
    <row r="1984" spans="1:5" x14ac:dyDescent="0.25">
      <c r="A1984" t="s">
        <v>3118</v>
      </c>
      <c r="B1984" t="s">
        <v>3119</v>
      </c>
      <c r="C1984" t="s">
        <v>6</v>
      </c>
      <c r="D1984" t="s">
        <v>4626</v>
      </c>
      <c r="E1984" s="1">
        <v>-1.55E-2</v>
      </c>
    </row>
    <row r="1985" spans="1:5" x14ac:dyDescent="0.25">
      <c r="A1985" t="s">
        <v>3120</v>
      </c>
      <c r="B1985">
        <v>860465</v>
      </c>
      <c r="C1985" t="s">
        <v>6</v>
      </c>
      <c r="D1985" t="s">
        <v>5591</v>
      </c>
      <c r="E1985" s="1">
        <v>8.0999999999999996E-3</v>
      </c>
    </row>
    <row r="1986" spans="1:5" x14ac:dyDescent="0.25">
      <c r="A1986" t="s">
        <v>3121</v>
      </c>
      <c r="B1986">
        <v>923994</v>
      </c>
      <c r="C1986" t="s">
        <v>6</v>
      </c>
      <c r="D1986" t="s">
        <v>4256</v>
      </c>
      <c r="E1986" s="1">
        <v>5.4999999999999997E-3</v>
      </c>
    </row>
    <row r="1987" spans="1:5" x14ac:dyDescent="0.25">
      <c r="A1987" t="s">
        <v>3121</v>
      </c>
      <c r="B1987">
        <v>923993</v>
      </c>
      <c r="C1987" t="s">
        <v>6</v>
      </c>
      <c r="D1987" t="s">
        <v>4627</v>
      </c>
      <c r="E1987" s="1">
        <v>3.5999999999999999E-3</v>
      </c>
    </row>
    <row r="1988" spans="1:5" x14ac:dyDescent="0.25">
      <c r="A1988" t="s">
        <v>3122</v>
      </c>
      <c r="B1988">
        <v>634795</v>
      </c>
      <c r="C1988" t="s">
        <v>6</v>
      </c>
      <c r="D1988" t="s">
        <v>5592</v>
      </c>
      <c r="E1988" s="1">
        <v>2.3599999999999999E-2</v>
      </c>
    </row>
    <row r="1989" spans="1:5" x14ac:dyDescent="0.25">
      <c r="A1989" t="s">
        <v>3123</v>
      </c>
      <c r="B1989" t="s">
        <v>3124</v>
      </c>
      <c r="C1989" t="s">
        <v>6</v>
      </c>
      <c r="D1989" t="s">
        <v>840</v>
      </c>
      <c r="E1989" s="1">
        <v>1.01E-2</v>
      </c>
    </row>
    <row r="1990" spans="1:5" x14ac:dyDescent="0.25">
      <c r="A1990" t="s">
        <v>3125</v>
      </c>
      <c r="B1990" t="s">
        <v>6</v>
      </c>
      <c r="C1990" t="s">
        <v>6</v>
      </c>
      <c r="D1990" t="s">
        <v>5593</v>
      </c>
      <c r="E1990" s="1">
        <v>1.17E-2</v>
      </c>
    </row>
    <row r="1991" spans="1:5" x14ac:dyDescent="0.25">
      <c r="A1991" t="s">
        <v>3126</v>
      </c>
      <c r="B1991" t="s">
        <v>3127</v>
      </c>
      <c r="C1991" t="s">
        <v>6</v>
      </c>
      <c r="D1991" t="s">
        <v>5594</v>
      </c>
      <c r="E1991" s="1">
        <v>1.6199999999999999E-2</v>
      </c>
    </row>
    <row r="1992" spans="1:5" x14ac:dyDescent="0.25">
      <c r="A1992" t="s">
        <v>3128</v>
      </c>
      <c r="B1992" t="s">
        <v>3129</v>
      </c>
      <c r="C1992" t="s">
        <v>6</v>
      </c>
      <c r="D1992" t="s">
        <v>4628</v>
      </c>
      <c r="E1992" s="1">
        <v>6.3E-3</v>
      </c>
    </row>
    <row r="1993" spans="1:5" x14ac:dyDescent="0.25">
      <c r="A1993" t="s">
        <v>3130</v>
      </c>
      <c r="B1993" t="s">
        <v>3131</v>
      </c>
      <c r="C1993" t="s">
        <v>6</v>
      </c>
      <c r="D1993" t="s">
        <v>3132</v>
      </c>
      <c r="E1993" s="1">
        <v>0</v>
      </c>
    </row>
    <row r="1994" spans="1:5" x14ac:dyDescent="0.25">
      <c r="A1994" t="s">
        <v>3133</v>
      </c>
      <c r="B1994">
        <v>663246</v>
      </c>
      <c r="C1994" t="s">
        <v>6</v>
      </c>
      <c r="D1994" t="s">
        <v>3134</v>
      </c>
      <c r="E1994" s="1">
        <v>0</v>
      </c>
    </row>
    <row r="1995" spans="1:5" x14ac:dyDescent="0.25">
      <c r="A1995" t="s">
        <v>3135</v>
      </c>
      <c r="B1995" t="s">
        <v>3136</v>
      </c>
      <c r="C1995" t="s">
        <v>6</v>
      </c>
      <c r="D1995" t="s">
        <v>3137</v>
      </c>
      <c r="E1995" s="1">
        <v>0</v>
      </c>
    </row>
    <row r="1996" spans="1:5" x14ac:dyDescent="0.25">
      <c r="A1996" t="s">
        <v>3138</v>
      </c>
      <c r="B1996" t="s">
        <v>3139</v>
      </c>
      <c r="C1996" t="s">
        <v>6</v>
      </c>
      <c r="D1996" t="s">
        <v>5595</v>
      </c>
      <c r="E1996" s="1">
        <v>8.9999999999999998E-4</v>
      </c>
    </row>
    <row r="1997" spans="1:5" x14ac:dyDescent="0.25">
      <c r="A1997" t="s">
        <v>3140</v>
      </c>
      <c r="B1997">
        <v>634816</v>
      </c>
      <c r="C1997" t="s">
        <v>6</v>
      </c>
      <c r="D1997" t="s">
        <v>5596</v>
      </c>
      <c r="E1997" s="1">
        <v>1.17E-2</v>
      </c>
    </row>
    <row r="1998" spans="1:5" x14ac:dyDescent="0.25">
      <c r="A1998" t="s">
        <v>3141</v>
      </c>
      <c r="B1998" t="s">
        <v>6</v>
      </c>
      <c r="C1998" t="s">
        <v>6</v>
      </c>
      <c r="D1998" t="s">
        <v>5597</v>
      </c>
      <c r="E1998" s="1">
        <v>1.5599999999999999E-2</v>
      </c>
    </row>
    <row r="1999" spans="1:5" x14ac:dyDescent="0.25">
      <c r="A1999" t="s">
        <v>3142</v>
      </c>
      <c r="B1999">
        <v>913170</v>
      </c>
      <c r="C1999" t="s">
        <v>6</v>
      </c>
      <c r="D1999" t="s">
        <v>5598</v>
      </c>
      <c r="E1999" s="1">
        <v>6.9999999999999999E-4</v>
      </c>
    </row>
    <row r="2000" spans="1:5" x14ac:dyDescent="0.25">
      <c r="A2000" t="s">
        <v>3143</v>
      </c>
      <c r="B2000" t="s">
        <v>6</v>
      </c>
      <c r="C2000" t="s">
        <v>6</v>
      </c>
      <c r="D2000" t="s">
        <v>5599</v>
      </c>
      <c r="E2000" s="1">
        <v>1.11E-2</v>
      </c>
    </row>
    <row r="2001" spans="1:5" x14ac:dyDescent="0.25">
      <c r="A2001" t="s">
        <v>3144</v>
      </c>
      <c r="B2001">
        <v>659084</v>
      </c>
      <c r="C2001" t="s">
        <v>6</v>
      </c>
      <c r="D2001" t="s">
        <v>4030</v>
      </c>
      <c r="E2001" s="1">
        <v>1.49E-2</v>
      </c>
    </row>
    <row r="2002" spans="1:5" x14ac:dyDescent="0.25">
      <c r="A2002" t="s">
        <v>3145</v>
      </c>
      <c r="B2002" t="s">
        <v>3146</v>
      </c>
      <c r="C2002" t="s">
        <v>6</v>
      </c>
      <c r="D2002" t="s">
        <v>5600</v>
      </c>
      <c r="E2002" s="1">
        <v>7.1000000000000004E-3</v>
      </c>
    </row>
    <row r="2003" spans="1:5" x14ac:dyDescent="0.25">
      <c r="A2003" t="s">
        <v>3147</v>
      </c>
      <c r="B2003" t="s">
        <v>6</v>
      </c>
      <c r="C2003" t="s">
        <v>6</v>
      </c>
      <c r="D2003" t="s">
        <v>4054</v>
      </c>
      <c r="E2003" s="1">
        <v>-3.3999999999999998E-3</v>
      </c>
    </row>
    <row r="2004" spans="1:5" x14ac:dyDescent="0.25">
      <c r="A2004" t="s">
        <v>3148</v>
      </c>
      <c r="B2004" t="s">
        <v>6</v>
      </c>
      <c r="C2004" t="s">
        <v>6</v>
      </c>
      <c r="D2004" t="s">
        <v>5601</v>
      </c>
      <c r="E2004" s="1">
        <v>1.0800000000000001E-2</v>
      </c>
    </row>
    <row r="2005" spans="1:5" x14ac:dyDescent="0.25">
      <c r="A2005" t="s">
        <v>3149</v>
      </c>
      <c r="B2005" t="s">
        <v>3150</v>
      </c>
      <c r="C2005" t="s">
        <v>6</v>
      </c>
      <c r="D2005" t="s">
        <v>4629</v>
      </c>
      <c r="E2005" s="1">
        <v>2.93E-2</v>
      </c>
    </row>
    <row r="2006" spans="1:5" x14ac:dyDescent="0.25">
      <c r="A2006" t="s">
        <v>3151</v>
      </c>
      <c r="B2006">
        <v>938023</v>
      </c>
      <c r="C2006" t="s">
        <v>6</v>
      </c>
      <c r="D2006" t="s">
        <v>4630</v>
      </c>
      <c r="E2006" s="1">
        <v>8.0999999999999996E-3</v>
      </c>
    </row>
    <row r="2007" spans="1:5" x14ac:dyDescent="0.25">
      <c r="A2007" t="s">
        <v>3152</v>
      </c>
      <c r="B2007">
        <v>920860</v>
      </c>
      <c r="C2007" t="s">
        <v>6</v>
      </c>
      <c r="D2007" t="s">
        <v>5602</v>
      </c>
      <c r="E2007" s="1">
        <v>2.8999999999999998E-3</v>
      </c>
    </row>
    <row r="2008" spans="1:5" x14ac:dyDescent="0.25">
      <c r="A2008" t="s">
        <v>3153</v>
      </c>
      <c r="B2008">
        <v>165489</v>
      </c>
      <c r="C2008" t="s">
        <v>6</v>
      </c>
      <c r="D2008" t="s">
        <v>5603</v>
      </c>
      <c r="E2008" s="1">
        <v>5.7999999999999996E-3</v>
      </c>
    </row>
    <row r="2009" spans="1:5" x14ac:dyDescent="0.25">
      <c r="A2009" t="s">
        <v>3154</v>
      </c>
      <c r="B2009">
        <v>875344</v>
      </c>
      <c r="C2009" t="s">
        <v>6</v>
      </c>
      <c r="D2009" t="s">
        <v>5604</v>
      </c>
      <c r="E2009" s="1">
        <v>1E-4</v>
      </c>
    </row>
    <row r="2010" spans="1:5" x14ac:dyDescent="0.25">
      <c r="A2010" t="s">
        <v>3155</v>
      </c>
      <c r="B2010">
        <v>900955</v>
      </c>
      <c r="C2010" t="s">
        <v>6</v>
      </c>
      <c r="D2010" t="s">
        <v>1167</v>
      </c>
      <c r="E2010" s="1">
        <v>1.17E-2</v>
      </c>
    </row>
    <row r="2011" spans="1:5" x14ac:dyDescent="0.25">
      <c r="A2011" t="s">
        <v>3156</v>
      </c>
      <c r="B2011" t="s">
        <v>3157</v>
      </c>
      <c r="C2011" t="s">
        <v>6</v>
      </c>
      <c r="D2011" t="s">
        <v>4631</v>
      </c>
      <c r="E2011" s="1">
        <v>3.3999999999999998E-3</v>
      </c>
    </row>
    <row r="2012" spans="1:5" x14ac:dyDescent="0.25">
      <c r="A2012" t="s">
        <v>3158</v>
      </c>
      <c r="B2012" t="s">
        <v>6</v>
      </c>
      <c r="C2012" t="s">
        <v>6</v>
      </c>
      <c r="D2012" t="s">
        <v>3159</v>
      </c>
      <c r="E2012" s="1">
        <v>-8.2000000000000007E-3</v>
      </c>
    </row>
    <row r="2013" spans="1:5" x14ac:dyDescent="0.25">
      <c r="A2013" t="s">
        <v>3160</v>
      </c>
      <c r="B2013">
        <v>905418</v>
      </c>
      <c r="C2013" t="s">
        <v>6</v>
      </c>
      <c r="D2013" t="s">
        <v>5605</v>
      </c>
      <c r="E2013" s="1">
        <v>-2E-3</v>
      </c>
    </row>
    <row r="2014" spans="1:5" x14ac:dyDescent="0.25">
      <c r="A2014" t="s">
        <v>3161</v>
      </c>
      <c r="B2014">
        <v>898666</v>
      </c>
      <c r="C2014" t="s">
        <v>6</v>
      </c>
      <c r="D2014" t="s">
        <v>4632</v>
      </c>
      <c r="E2014" s="1">
        <v>-4.7999999999999996E-3</v>
      </c>
    </row>
    <row r="2015" spans="1:5" x14ac:dyDescent="0.25">
      <c r="A2015" t="s">
        <v>3162</v>
      </c>
      <c r="B2015">
        <v>935345</v>
      </c>
      <c r="C2015" t="s">
        <v>6</v>
      </c>
      <c r="D2015" t="s">
        <v>5606</v>
      </c>
      <c r="E2015" s="1">
        <v>8.3000000000000001E-3</v>
      </c>
    </row>
    <row r="2016" spans="1:5" x14ac:dyDescent="0.25">
      <c r="A2016" t="s">
        <v>3163</v>
      </c>
      <c r="B2016" t="s">
        <v>3164</v>
      </c>
      <c r="C2016" t="s">
        <v>6</v>
      </c>
      <c r="D2016" t="s">
        <v>5607</v>
      </c>
      <c r="E2016" s="1">
        <v>-1.2999999999999999E-3</v>
      </c>
    </row>
    <row r="2017" spans="1:5" x14ac:dyDescent="0.25">
      <c r="A2017" t="s">
        <v>3165</v>
      </c>
      <c r="B2017">
        <v>939151</v>
      </c>
      <c r="C2017" t="s">
        <v>6</v>
      </c>
      <c r="D2017" t="s">
        <v>3166</v>
      </c>
      <c r="E2017" s="1">
        <v>-1.3599999999999999E-2</v>
      </c>
    </row>
    <row r="2018" spans="1:5" x14ac:dyDescent="0.25">
      <c r="A2018" t="s">
        <v>3167</v>
      </c>
      <c r="B2018" t="s">
        <v>6</v>
      </c>
      <c r="C2018" t="s">
        <v>6</v>
      </c>
      <c r="D2018" t="s">
        <v>4633</v>
      </c>
      <c r="E2018" s="1">
        <v>6.1000000000000004E-3</v>
      </c>
    </row>
    <row r="2019" spans="1:5" x14ac:dyDescent="0.25">
      <c r="A2019" t="s">
        <v>3168</v>
      </c>
      <c r="B2019">
        <v>922248</v>
      </c>
      <c r="C2019" t="s">
        <v>6</v>
      </c>
      <c r="D2019" t="s">
        <v>4634</v>
      </c>
      <c r="E2019" s="1">
        <v>1.52E-2</v>
      </c>
    </row>
    <row r="2020" spans="1:5" x14ac:dyDescent="0.25">
      <c r="A2020" t="s">
        <v>3169</v>
      </c>
      <c r="B2020">
        <v>924294</v>
      </c>
      <c r="C2020" t="s">
        <v>6</v>
      </c>
      <c r="D2020" t="s">
        <v>4635</v>
      </c>
      <c r="E2020" s="1">
        <v>-3.8800000000000001E-2</v>
      </c>
    </row>
    <row r="2021" spans="1:5" x14ac:dyDescent="0.25">
      <c r="A2021" t="s">
        <v>3170</v>
      </c>
      <c r="B2021">
        <v>929917</v>
      </c>
      <c r="C2021" t="s">
        <v>6</v>
      </c>
      <c r="D2021" t="s">
        <v>5608</v>
      </c>
      <c r="E2021" s="1">
        <v>2.8E-3</v>
      </c>
    </row>
    <row r="2022" spans="1:5" x14ac:dyDescent="0.25">
      <c r="A2022" t="s">
        <v>3171</v>
      </c>
      <c r="B2022" t="s">
        <v>6</v>
      </c>
      <c r="C2022" t="s">
        <v>6</v>
      </c>
      <c r="D2022" t="s">
        <v>5609</v>
      </c>
      <c r="E2022" s="1">
        <v>-8.8999999999999999E-3</v>
      </c>
    </row>
    <row r="2023" spans="1:5" x14ac:dyDescent="0.25">
      <c r="A2023" t="s">
        <v>3172</v>
      </c>
      <c r="B2023" t="s">
        <v>6</v>
      </c>
      <c r="C2023" t="s">
        <v>6</v>
      </c>
      <c r="D2023" t="s">
        <v>6</v>
      </c>
      <c r="E2023" t="s">
        <v>6</v>
      </c>
    </row>
    <row r="2024" spans="1:5" x14ac:dyDescent="0.25">
      <c r="A2024" t="s">
        <v>3173</v>
      </c>
      <c r="B2024" t="s">
        <v>3174</v>
      </c>
      <c r="C2024" t="s">
        <v>6</v>
      </c>
      <c r="D2024" t="s">
        <v>5610</v>
      </c>
      <c r="E2024" s="1">
        <v>-9.2999999999999992E-3</v>
      </c>
    </row>
    <row r="2025" spans="1:5" x14ac:dyDescent="0.25">
      <c r="A2025" t="s">
        <v>3175</v>
      </c>
      <c r="B2025">
        <v>789125</v>
      </c>
      <c r="C2025" t="s">
        <v>6</v>
      </c>
      <c r="D2025" t="s">
        <v>5611</v>
      </c>
      <c r="E2025" s="1">
        <v>-8.0999999999999996E-3</v>
      </c>
    </row>
    <row r="2026" spans="1:5" x14ac:dyDescent="0.25">
      <c r="A2026" t="s">
        <v>3176</v>
      </c>
      <c r="B2026" t="s">
        <v>3177</v>
      </c>
      <c r="C2026" t="s">
        <v>6</v>
      </c>
      <c r="D2026" t="s">
        <v>5612</v>
      </c>
      <c r="E2026" s="1">
        <v>-2.3E-3</v>
      </c>
    </row>
    <row r="2027" spans="1:5" x14ac:dyDescent="0.25">
      <c r="A2027" t="s">
        <v>3178</v>
      </c>
      <c r="B2027" t="s">
        <v>3179</v>
      </c>
      <c r="C2027" t="s">
        <v>6</v>
      </c>
      <c r="D2027" s="2">
        <v>1.9450000000000001</v>
      </c>
      <c r="E2027" s="1">
        <v>8.0600000000000005E-2</v>
      </c>
    </row>
    <row r="2028" spans="1:5" x14ac:dyDescent="0.25">
      <c r="A2028" t="s">
        <v>3180</v>
      </c>
      <c r="B2028" t="s">
        <v>3181</v>
      </c>
      <c r="C2028" t="s">
        <v>6</v>
      </c>
      <c r="D2028" t="s">
        <v>3182</v>
      </c>
      <c r="E2028" s="1">
        <v>0</v>
      </c>
    </row>
    <row r="2029" spans="1:5" x14ac:dyDescent="0.25">
      <c r="A2029" t="s">
        <v>3183</v>
      </c>
      <c r="B2029" t="s">
        <v>3184</v>
      </c>
      <c r="C2029" t="s">
        <v>6</v>
      </c>
      <c r="D2029" t="s">
        <v>5613</v>
      </c>
      <c r="E2029" s="1">
        <v>0</v>
      </c>
    </row>
    <row r="2030" spans="1:5" x14ac:dyDescent="0.25">
      <c r="A2030" t="s">
        <v>3185</v>
      </c>
      <c r="B2030" t="s">
        <v>6</v>
      </c>
      <c r="C2030" t="s">
        <v>6</v>
      </c>
      <c r="D2030" t="s">
        <v>3186</v>
      </c>
      <c r="E2030" s="1">
        <v>0</v>
      </c>
    </row>
    <row r="2031" spans="1:5" x14ac:dyDescent="0.25">
      <c r="A2031" t="s">
        <v>3185</v>
      </c>
      <c r="B2031" t="s">
        <v>6</v>
      </c>
      <c r="C2031" t="s">
        <v>6</v>
      </c>
      <c r="D2031" t="s">
        <v>6</v>
      </c>
      <c r="E2031" s="1" t="s">
        <v>6</v>
      </c>
    </row>
    <row r="2032" spans="1:5" x14ac:dyDescent="0.25">
      <c r="A2032" t="s">
        <v>3187</v>
      </c>
      <c r="B2032" t="s">
        <v>6</v>
      </c>
      <c r="C2032" t="s">
        <v>6</v>
      </c>
      <c r="D2032" t="s">
        <v>5614</v>
      </c>
      <c r="E2032" s="1">
        <v>1.9099999999999999E-2</v>
      </c>
    </row>
    <row r="2033" spans="1:5" x14ac:dyDescent="0.25">
      <c r="A2033" t="s">
        <v>3188</v>
      </c>
      <c r="B2033">
        <v>857760</v>
      </c>
      <c r="C2033" t="s">
        <v>6</v>
      </c>
      <c r="D2033" t="s">
        <v>5615</v>
      </c>
      <c r="E2033" s="1">
        <v>8.8000000000000005E-3</v>
      </c>
    </row>
    <row r="2034" spans="1:5" x14ac:dyDescent="0.25">
      <c r="A2034" t="s">
        <v>3189</v>
      </c>
      <c r="B2034" t="s">
        <v>3191</v>
      </c>
      <c r="C2034" t="s">
        <v>6</v>
      </c>
      <c r="D2034" t="s">
        <v>3192</v>
      </c>
      <c r="E2034" s="1">
        <v>0</v>
      </c>
    </row>
    <row r="2035" spans="1:5" x14ac:dyDescent="0.25">
      <c r="A2035" t="s">
        <v>3189</v>
      </c>
      <c r="B2035" t="s">
        <v>3190</v>
      </c>
      <c r="C2035" t="s">
        <v>6</v>
      </c>
      <c r="D2035" t="s">
        <v>4636</v>
      </c>
      <c r="E2035" s="1">
        <v>-7.7000000000000002E-3</v>
      </c>
    </row>
    <row r="2036" spans="1:5" x14ac:dyDescent="0.25">
      <c r="A2036" t="s">
        <v>3193</v>
      </c>
      <c r="B2036">
        <v>932543</v>
      </c>
      <c r="C2036" t="s">
        <v>6</v>
      </c>
      <c r="D2036" t="s">
        <v>5616</v>
      </c>
      <c r="E2036" s="1">
        <v>6.8999999999999999E-3</v>
      </c>
    </row>
    <row r="2037" spans="1:5" x14ac:dyDescent="0.25">
      <c r="A2037" t="s">
        <v>3194</v>
      </c>
      <c r="B2037" t="s">
        <v>6</v>
      </c>
      <c r="C2037" t="s">
        <v>6</v>
      </c>
      <c r="D2037" t="s">
        <v>4010</v>
      </c>
      <c r="E2037" s="1">
        <v>-3.6200000000000003E-2</v>
      </c>
    </row>
    <row r="2038" spans="1:5" x14ac:dyDescent="0.25">
      <c r="A2038" t="s">
        <v>3195</v>
      </c>
      <c r="B2038">
        <v>897306</v>
      </c>
      <c r="C2038" t="s">
        <v>6</v>
      </c>
      <c r="D2038" t="s">
        <v>4064</v>
      </c>
      <c r="E2038" s="1">
        <v>-2.0299999999999999E-2</v>
      </c>
    </row>
    <row r="2039" spans="1:5" x14ac:dyDescent="0.25">
      <c r="A2039" t="s">
        <v>3196</v>
      </c>
      <c r="B2039" t="s">
        <v>3197</v>
      </c>
      <c r="C2039" t="s">
        <v>6</v>
      </c>
      <c r="D2039" t="s">
        <v>2876</v>
      </c>
      <c r="E2039" s="1">
        <v>-4.7600000000000003E-2</v>
      </c>
    </row>
    <row r="2040" spans="1:5" x14ac:dyDescent="0.25">
      <c r="A2040" t="s">
        <v>3198</v>
      </c>
      <c r="B2040" t="s">
        <v>3199</v>
      </c>
      <c r="C2040" t="s">
        <v>6</v>
      </c>
      <c r="D2040" t="s">
        <v>3200</v>
      </c>
      <c r="E2040" s="1">
        <v>0</v>
      </c>
    </row>
    <row r="2041" spans="1:5" x14ac:dyDescent="0.25">
      <c r="A2041" t="s">
        <v>3201</v>
      </c>
      <c r="B2041" t="s">
        <v>6</v>
      </c>
      <c r="C2041" t="s">
        <v>6</v>
      </c>
      <c r="D2041" t="s">
        <v>3202</v>
      </c>
      <c r="E2041" s="1">
        <v>-3.7000000000000002E-3</v>
      </c>
    </row>
    <row r="2042" spans="1:5" x14ac:dyDescent="0.25">
      <c r="A2042" t="s">
        <v>3203</v>
      </c>
      <c r="B2042" t="s">
        <v>3204</v>
      </c>
      <c r="C2042" t="s">
        <v>6</v>
      </c>
      <c r="D2042" t="s">
        <v>5617</v>
      </c>
      <c r="E2042" s="1">
        <v>5.7000000000000002E-3</v>
      </c>
    </row>
    <row r="2043" spans="1:5" x14ac:dyDescent="0.25">
      <c r="A2043" t="s">
        <v>3205</v>
      </c>
      <c r="B2043">
        <v>502687</v>
      </c>
      <c r="C2043" t="s">
        <v>6</v>
      </c>
      <c r="D2043" t="s">
        <v>3206</v>
      </c>
      <c r="E2043" s="1">
        <v>-4.1300000000000003E-2</v>
      </c>
    </row>
    <row r="2044" spans="1:5" x14ac:dyDescent="0.25">
      <c r="A2044" t="s">
        <v>3207</v>
      </c>
      <c r="B2044" t="s">
        <v>3208</v>
      </c>
      <c r="C2044" t="s">
        <v>6</v>
      </c>
      <c r="D2044" t="s">
        <v>5618</v>
      </c>
      <c r="E2044" s="1">
        <v>1.5E-3</v>
      </c>
    </row>
    <row r="2045" spans="1:5" x14ac:dyDescent="0.25">
      <c r="A2045" t="s">
        <v>3209</v>
      </c>
      <c r="B2045" t="s">
        <v>3210</v>
      </c>
      <c r="C2045" t="s">
        <v>6</v>
      </c>
      <c r="D2045" t="s">
        <v>5619</v>
      </c>
      <c r="E2045" s="1">
        <v>8.8999999999999999E-3</v>
      </c>
    </row>
    <row r="2046" spans="1:5" x14ac:dyDescent="0.25">
      <c r="A2046" t="s">
        <v>3211</v>
      </c>
      <c r="B2046" t="s">
        <v>3212</v>
      </c>
      <c r="C2046" t="s">
        <v>6</v>
      </c>
      <c r="D2046" t="s">
        <v>3213</v>
      </c>
      <c r="E2046" s="1">
        <v>3.2500000000000001E-2</v>
      </c>
    </row>
    <row r="2047" spans="1:5" x14ac:dyDescent="0.25">
      <c r="A2047" t="s">
        <v>3214</v>
      </c>
      <c r="B2047" t="s">
        <v>3215</v>
      </c>
      <c r="C2047" t="s">
        <v>6</v>
      </c>
      <c r="D2047" t="s">
        <v>5620</v>
      </c>
      <c r="E2047" s="1">
        <v>9.7999999999999997E-3</v>
      </c>
    </row>
    <row r="2048" spans="1:5" x14ac:dyDescent="0.25">
      <c r="A2048" t="s">
        <v>3216</v>
      </c>
      <c r="B2048">
        <v>893919</v>
      </c>
      <c r="C2048" t="s">
        <v>6</v>
      </c>
      <c r="D2048" t="s">
        <v>5621</v>
      </c>
      <c r="E2048" s="1">
        <v>1.8499999999999999E-2</v>
      </c>
    </row>
    <row r="2049" spans="1:5" x14ac:dyDescent="0.25">
      <c r="A2049" t="s">
        <v>3217</v>
      </c>
      <c r="B2049" t="s">
        <v>3218</v>
      </c>
      <c r="C2049" t="s">
        <v>6</v>
      </c>
      <c r="D2049" t="s">
        <v>858</v>
      </c>
      <c r="E2049" s="1">
        <v>-1.8200000000000001E-2</v>
      </c>
    </row>
    <row r="2050" spans="1:5" x14ac:dyDescent="0.25">
      <c r="A2050" t="s">
        <v>3219</v>
      </c>
      <c r="B2050">
        <v>936888</v>
      </c>
      <c r="C2050" t="s">
        <v>6</v>
      </c>
      <c r="D2050" t="s">
        <v>6</v>
      </c>
      <c r="E2050" t="s">
        <v>6</v>
      </c>
    </row>
    <row r="2051" spans="1:5" x14ac:dyDescent="0.25">
      <c r="A2051" t="s">
        <v>3220</v>
      </c>
      <c r="B2051" t="s">
        <v>3221</v>
      </c>
      <c r="C2051" t="s">
        <v>6</v>
      </c>
      <c r="D2051" t="s">
        <v>5622</v>
      </c>
      <c r="E2051" s="1">
        <v>-7.7999999999999996E-3</v>
      </c>
    </row>
    <row r="2052" spans="1:5" x14ac:dyDescent="0.25">
      <c r="A2052" t="s">
        <v>3222</v>
      </c>
      <c r="B2052" t="s">
        <v>3223</v>
      </c>
      <c r="C2052" t="s">
        <v>6</v>
      </c>
      <c r="D2052" t="s">
        <v>5623</v>
      </c>
      <c r="E2052" s="1">
        <v>2.1499999999999998E-2</v>
      </c>
    </row>
    <row r="2053" spans="1:5" x14ac:dyDescent="0.25">
      <c r="A2053" t="s">
        <v>3224</v>
      </c>
      <c r="B2053" t="s">
        <v>3225</v>
      </c>
      <c r="C2053" t="s">
        <v>6</v>
      </c>
      <c r="D2053" t="s">
        <v>5624</v>
      </c>
      <c r="E2053" s="1">
        <v>-1.06E-2</v>
      </c>
    </row>
    <row r="2054" spans="1:5" x14ac:dyDescent="0.25">
      <c r="A2054" t="s">
        <v>3226</v>
      </c>
      <c r="B2054" t="s">
        <v>3227</v>
      </c>
      <c r="C2054" t="s">
        <v>6</v>
      </c>
      <c r="D2054" t="s">
        <v>4071</v>
      </c>
      <c r="E2054" s="1">
        <v>5.7000000000000002E-3</v>
      </c>
    </row>
    <row r="2055" spans="1:5" x14ac:dyDescent="0.25">
      <c r="A2055" t="s">
        <v>3228</v>
      </c>
      <c r="B2055" t="s">
        <v>6</v>
      </c>
      <c r="C2055" t="s">
        <v>6</v>
      </c>
      <c r="D2055" t="s">
        <v>4530</v>
      </c>
      <c r="E2055" s="1">
        <v>2.5000000000000001E-3</v>
      </c>
    </row>
    <row r="2056" spans="1:5" x14ac:dyDescent="0.25">
      <c r="A2056" t="s">
        <v>3229</v>
      </c>
      <c r="B2056" t="s">
        <v>3230</v>
      </c>
      <c r="C2056" t="s">
        <v>6</v>
      </c>
      <c r="D2056" t="s">
        <v>4637</v>
      </c>
      <c r="E2056" s="1">
        <v>1.3899999999999999E-2</v>
      </c>
    </row>
    <row r="2057" spans="1:5" x14ac:dyDescent="0.25">
      <c r="A2057" t="s">
        <v>3231</v>
      </c>
      <c r="B2057">
        <v>769125</v>
      </c>
      <c r="C2057" t="s">
        <v>6</v>
      </c>
      <c r="D2057" t="s">
        <v>2498</v>
      </c>
      <c r="E2057" s="1">
        <v>0</v>
      </c>
    </row>
    <row r="2058" spans="1:5" x14ac:dyDescent="0.25">
      <c r="A2058" t="s">
        <v>3232</v>
      </c>
      <c r="B2058" t="s">
        <v>3233</v>
      </c>
      <c r="C2058" t="s">
        <v>6</v>
      </c>
      <c r="D2058" t="s">
        <v>4074</v>
      </c>
      <c r="E2058" s="1">
        <v>6.7000000000000002E-3</v>
      </c>
    </row>
    <row r="2059" spans="1:5" x14ac:dyDescent="0.25">
      <c r="A2059" t="s">
        <v>3234</v>
      </c>
      <c r="B2059">
        <v>923557</v>
      </c>
      <c r="C2059" t="s">
        <v>6</v>
      </c>
      <c r="D2059" t="s">
        <v>4638</v>
      </c>
      <c r="E2059" s="1">
        <v>5.1000000000000004E-3</v>
      </c>
    </row>
    <row r="2060" spans="1:5" x14ac:dyDescent="0.25">
      <c r="A2060" t="s">
        <v>3235</v>
      </c>
      <c r="B2060" t="s">
        <v>3236</v>
      </c>
      <c r="C2060" t="s">
        <v>6</v>
      </c>
      <c r="D2060" t="s">
        <v>4639</v>
      </c>
      <c r="E2060" s="1">
        <v>2.8999999999999998E-3</v>
      </c>
    </row>
    <row r="2061" spans="1:5" x14ac:dyDescent="0.25">
      <c r="A2061" t="s">
        <v>3237</v>
      </c>
      <c r="B2061">
        <v>923556</v>
      </c>
      <c r="C2061" t="s">
        <v>6</v>
      </c>
      <c r="D2061" t="s">
        <v>4640</v>
      </c>
      <c r="E2061" s="1">
        <v>1.4800000000000001E-2</v>
      </c>
    </row>
    <row r="2062" spans="1:5" x14ac:dyDescent="0.25">
      <c r="A2062" t="s">
        <v>3238</v>
      </c>
      <c r="B2062">
        <v>923953</v>
      </c>
      <c r="C2062" t="s">
        <v>6</v>
      </c>
      <c r="D2062" t="s">
        <v>3239</v>
      </c>
      <c r="E2062" s="1">
        <v>0</v>
      </c>
    </row>
    <row r="2063" spans="1:5" x14ac:dyDescent="0.25">
      <c r="A2063" t="s">
        <v>3240</v>
      </c>
      <c r="B2063" t="s">
        <v>3241</v>
      </c>
      <c r="C2063" t="s">
        <v>6</v>
      </c>
      <c r="D2063" t="s">
        <v>4050</v>
      </c>
      <c r="E2063" s="1">
        <v>-1.06E-2</v>
      </c>
    </row>
    <row r="2064" spans="1:5" x14ac:dyDescent="0.25">
      <c r="A2064" t="s">
        <v>3242</v>
      </c>
      <c r="B2064">
        <v>870452</v>
      </c>
      <c r="C2064" t="s">
        <v>6</v>
      </c>
      <c r="D2064" t="s">
        <v>3243</v>
      </c>
      <c r="E2064" s="1">
        <v>0</v>
      </c>
    </row>
    <row r="2065" spans="1:5" x14ac:dyDescent="0.25">
      <c r="A2065" t="s">
        <v>3244</v>
      </c>
      <c r="B2065">
        <v>899640</v>
      </c>
      <c r="C2065" t="s">
        <v>6</v>
      </c>
      <c r="D2065" t="s">
        <v>4641</v>
      </c>
      <c r="E2065" s="1">
        <v>-2.9600000000000001E-2</v>
      </c>
    </row>
    <row r="2066" spans="1:5" x14ac:dyDescent="0.25">
      <c r="A2066" t="s">
        <v>3245</v>
      </c>
      <c r="B2066" t="s">
        <v>6</v>
      </c>
      <c r="C2066" t="s">
        <v>6</v>
      </c>
      <c r="D2066" t="s">
        <v>5625</v>
      </c>
      <c r="E2066" s="1">
        <v>1.9099999999999999E-2</v>
      </c>
    </row>
    <row r="2067" spans="1:5" x14ac:dyDescent="0.25">
      <c r="A2067" t="s">
        <v>3246</v>
      </c>
      <c r="B2067" t="s">
        <v>3247</v>
      </c>
      <c r="C2067" t="s">
        <v>6</v>
      </c>
      <c r="D2067" t="s">
        <v>5626</v>
      </c>
      <c r="E2067" s="1">
        <v>2.0500000000000001E-2</v>
      </c>
    </row>
    <row r="2068" spans="1:5" x14ac:dyDescent="0.25">
      <c r="A2068" t="s">
        <v>3248</v>
      </c>
      <c r="B2068">
        <v>899626</v>
      </c>
      <c r="C2068" t="s">
        <v>6</v>
      </c>
      <c r="D2068" t="s">
        <v>4642</v>
      </c>
      <c r="E2068" s="1">
        <v>6.6E-3</v>
      </c>
    </row>
    <row r="2069" spans="1:5" x14ac:dyDescent="0.25">
      <c r="A2069" t="s">
        <v>3249</v>
      </c>
      <c r="B2069" t="s">
        <v>3250</v>
      </c>
      <c r="C2069" t="s">
        <v>6</v>
      </c>
      <c r="D2069" t="s">
        <v>4051</v>
      </c>
      <c r="E2069" s="1">
        <v>6.8999999999999999E-3</v>
      </c>
    </row>
    <row r="2070" spans="1:5" x14ac:dyDescent="0.25">
      <c r="A2070" t="s">
        <v>3251</v>
      </c>
      <c r="B2070">
        <v>164623</v>
      </c>
      <c r="C2070" t="s">
        <v>6</v>
      </c>
      <c r="D2070" t="s">
        <v>5627</v>
      </c>
      <c r="E2070" s="1">
        <v>1.01E-2</v>
      </c>
    </row>
    <row r="2071" spans="1:5" x14ac:dyDescent="0.25">
      <c r="A2071" t="s">
        <v>3252</v>
      </c>
      <c r="B2071" t="s">
        <v>3253</v>
      </c>
      <c r="C2071" t="s">
        <v>6</v>
      </c>
      <c r="D2071" t="s">
        <v>5628</v>
      </c>
      <c r="E2071" s="1">
        <v>1.2999999999999999E-2</v>
      </c>
    </row>
    <row r="2072" spans="1:5" x14ac:dyDescent="0.25">
      <c r="A2072" t="s">
        <v>3254</v>
      </c>
      <c r="B2072" t="s">
        <v>3255</v>
      </c>
      <c r="C2072" t="s">
        <v>6</v>
      </c>
      <c r="D2072" t="s">
        <v>5629</v>
      </c>
      <c r="E2072" s="1">
        <v>-1.4E-3</v>
      </c>
    </row>
    <row r="2073" spans="1:5" x14ac:dyDescent="0.25">
      <c r="A2073" t="s">
        <v>3256</v>
      </c>
      <c r="B2073" t="s">
        <v>6</v>
      </c>
      <c r="C2073" t="s">
        <v>6</v>
      </c>
      <c r="D2073" t="s">
        <v>5630</v>
      </c>
      <c r="E2073" s="1">
        <v>-6.9999999999999999E-4</v>
      </c>
    </row>
    <row r="2074" spans="1:5" x14ac:dyDescent="0.25">
      <c r="A2074" t="s">
        <v>3257</v>
      </c>
      <c r="B2074" t="s">
        <v>6</v>
      </c>
      <c r="C2074" t="s">
        <v>6</v>
      </c>
      <c r="D2074" t="s">
        <v>5631</v>
      </c>
      <c r="E2074" s="1">
        <v>2.0799999999999999E-2</v>
      </c>
    </row>
    <row r="2075" spans="1:5" x14ac:dyDescent="0.25">
      <c r="A2075" t="s">
        <v>3258</v>
      </c>
      <c r="B2075" t="s">
        <v>3259</v>
      </c>
      <c r="C2075" t="s">
        <v>6</v>
      </c>
      <c r="D2075" t="s">
        <v>4555</v>
      </c>
      <c r="E2075" s="1">
        <v>2.8999999999999998E-3</v>
      </c>
    </row>
    <row r="2076" spans="1:5" x14ac:dyDescent="0.25">
      <c r="A2076" t="s">
        <v>3260</v>
      </c>
      <c r="B2076" t="s">
        <v>3261</v>
      </c>
      <c r="C2076" t="s">
        <v>6</v>
      </c>
      <c r="D2076" t="s">
        <v>5632</v>
      </c>
      <c r="E2076" s="1">
        <v>8.6E-3</v>
      </c>
    </row>
    <row r="2077" spans="1:5" x14ac:dyDescent="0.25">
      <c r="A2077" t="s">
        <v>3262</v>
      </c>
      <c r="B2077" t="s">
        <v>3263</v>
      </c>
      <c r="C2077" t="s">
        <v>6</v>
      </c>
      <c r="D2077" t="s">
        <v>3264</v>
      </c>
      <c r="E2077" s="1">
        <v>0</v>
      </c>
    </row>
    <row r="2078" spans="1:5" x14ac:dyDescent="0.25">
      <c r="A2078" t="s">
        <v>3265</v>
      </c>
      <c r="B2078" t="s">
        <v>3266</v>
      </c>
      <c r="C2078" t="s">
        <v>6</v>
      </c>
      <c r="D2078" t="s">
        <v>5633</v>
      </c>
      <c r="E2078" s="1">
        <v>-3.2000000000000002E-3</v>
      </c>
    </row>
    <row r="2079" spans="1:5" x14ac:dyDescent="0.25">
      <c r="A2079" t="s">
        <v>3267</v>
      </c>
      <c r="B2079">
        <v>870353</v>
      </c>
      <c r="C2079" t="s">
        <v>6</v>
      </c>
      <c r="D2079" t="s">
        <v>5634</v>
      </c>
      <c r="E2079" s="1">
        <v>2.3800000000000002E-2</v>
      </c>
    </row>
    <row r="2080" spans="1:5" x14ac:dyDescent="0.25">
      <c r="A2080" t="s">
        <v>3268</v>
      </c>
      <c r="B2080" t="s">
        <v>3269</v>
      </c>
      <c r="C2080" t="s">
        <v>6</v>
      </c>
      <c r="D2080" t="s">
        <v>5635</v>
      </c>
      <c r="E2080" s="1">
        <v>1.3100000000000001E-2</v>
      </c>
    </row>
    <row r="2081" spans="1:5" x14ac:dyDescent="0.25">
      <c r="A2081" t="s">
        <v>3270</v>
      </c>
      <c r="B2081">
        <v>886902</v>
      </c>
      <c r="C2081" t="s">
        <v>6</v>
      </c>
      <c r="D2081" t="s">
        <v>4643</v>
      </c>
      <c r="E2081" s="1">
        <v>0</v>
      </c>
    </row>
    <row r="2082" spans="1:5" x14ac:dyDescent="0.25">
      <c r="A2082" t="s">
        <v>3271</v>
      </c>
      <c r="B2082">
        <v>884437</v>
      </c>
      <c r="C2082" t="s">
        <v>6</v>
      </c>
      <c r="D2082" t="s">
        <v>5636</v>
      </c>
      <c r="E2082" s="1">
        <v>8.9999999999999998E-4</v>
      </c>
    </row>
    <row r="2083" spans="1:5" x14ac:dyDescent="0.25">
      <c r="A2083" t="s">
        <v>3272</v>
      </c>
      <c r="B2083" t="s">
        <v>6</v>
      </c>
      <c r="C2083" t="s">
        <v>6</v>
      </c>
      <c r="D2083" t="s">
        <v>6</v>
      </c>
      <c r="E2083" t="s">
        <v>6</v>
      </c>
    </row>
    <row r="2084" spans="1:5" x14ac:dyDescent="0.25">
      <c r="A2084" t="s">
        <v>3273</v>
      </c>
      <c r="B2084">
        <v>882860</v>
      </c>
      <c r="C2084" t="s">
        <v>6</v>
      </c>
      <c r="D2084" t="s">
        <v>4644</v>
      </c>
      <c r="E2084" s="1">
        <v>4.8999999999999998E-3</v>
      </c>
    </row>
    <row r="2085" spans="1:5" x14ac:dyDescent="0.25">
      <c r="A2085" t="s">
        <v>3274</v>
      </c>
      <c r="B2085" t="s">
        <v>3275</v>
      </c>
      <c r="C2085" t="s">
        <v>6</v>
      </c>
      <c r="D2085" t="s">
        <v>4645</v>
      </c>
      <c r="E2085" s="1">
        <v>1.3299999999999999E-2</v>
      </c>
    </row>
    <row r="2086" spans="1:5" x14ac:dyDescent="0.25">
      <c r="A2086" t="s">
        <v>3276</v>
      </c>
      <c r="B2086" t="s">
        <v>6</v>
      </c>
      <c r="C2086" t="s">
        <v>6</v>
      </c>
      <c r="D2086" t="s">
        <v>4024</v>
      </c>
      <c r="E2086" s="1">
        <v>-2.1700000000000001E-2</v>
      </c>
    </row>
    <row r="2087" spans="1:5" x14ac:dyDescent="0.25">
      <c r="A2087" t="s">
        <v>3277</v>
      </c>
      <c r="B2087" t="s">
        <v>3278</v>
      </c>
      <c r="C2087" t="s">
        <v>6</v>
      </c>
      <c r="D2087" t="s">
        <v>5547</v>
      </c>
      <c r="E2087" s="1">
        <v>-2.3999999999999998E-3</v>
      </c>
    </row>
    <row r="2088" spans="1:5" x14ac:dyDescent="0.25">
      <c r="A2088" t="s">
        <v>3279</v>
      </c>
      <c r="B2088">
        <v>903772</v>
      </c>
      <c r="C2088" t="s">
        <v>6</v>
      </c>
      <c r="D2088" t="s">
        <v>5637</v>
      </c>
      <c r="E2088" s="1">
        <v>-8.0000000000000004E-4</v>
      </c>
    </row>
    <row r="2089" spans="1:5" x14ac:dyDescent="0.25">
      <c r="A2089" t="s">
        <v>3280</v>
      </c>
      <c r="B2089" t="s">
        <v>6</v>
      </c>
      <c r="C2089" t="s">
        <v>6</v>
      </c>
      <c r="D2089" t="s">
        <v>3281</v>
      </c>
      <c r="E2089" s="1">
        <v>0</v>
      </c>
    </row>
    <row r="2090" spans="1:5" x14ac:dyDescent="0.25">
      <c r="A2090" t="s">
        <v>3282</v>
      </c>
      <c r="B2090">
        <v>885496</v>
      </c>
      <c r="C2090" t="s">
        <v>6</v>
      </c>
      <c r="D2090" t="s">
        <v>4014</v>
      </c>
      <c r="E2090" s="1">
        <v>-9.2999999999999992E-3</v>
      </c>
    </row>
    <row r="2091" spans="1:5" x14ac:dyDescent="0.25">
      <c r="A2091" t="s">
        <v>3283</v>
      </c>
      <c r="B2091">
        <v>903797</v>
      </c>
      <c r="C2091" t="s">
        <v>6</v>
      </c>
      <c r="D2091" t="s">
        <v>3284</v>
      </c>
      <c r="E2091" s="1">
        <v>0</v>
      </c>
    </row>
    <row r="2092" spans="1:5" x14ac:dyDescent="0.25">
      <c r="A2092" t="s">
        <v>3285</v>
      </c>
      <c r="B2092" t="s">
        <v>3286</v>
      </c>
      <c r="C2092" t="s">
        <v>6</v>
      </c>
      <c r="D2092" t="s">
        <v>5638</v>
      </c>
      <c r="E2092" s="1">
        <v>3.6299999999999999E-2</v>
      </c>
    </row>
    <row r="2093" spans="1:5" x14ac:dyDescent="0.25">
      <c r="A2093" t="s">
        <v>3287</v>
      </c>
      <c r="B2093" t="s">
        <v>3288</v>
      </c>
      <c r="C2093" t="s">
        <v>6</v>
      </c>
      <c r="D2093" t="s">
        <v>5639</v>
      </c>
      <c r="E2093" s="1">
        <v>-5.5500000000000001E-2</v>
      </c>
    </row>
    <row r="2094" spans="1:5" x14ac:dyDescent="0.25">
      <c r="A2094" t="s">
        <v>3289</v>
      </c>
      <c r="B2094">
        <v>902518</v>
      </c>
      <c r="C2094" t="s">
        <v>6</v>
      </c>
      <c r="D2094" t="s">
        <v>5640</v>
      </c>
      <c r="E2094" s="1">
        <v>-1.1299999999999999E-2</v>
      </c>
    </row>
    <row r="2095" spans="1:5" x14ac:dyDescent="0.25">
      <c r="A2095" t="s">
        <v>3290</v>
      </c>
      <c r="B2095" t="s">
        <v>6</v>
      </c>
      <c r="C2095" t="s">
        <v>6</v>
      </c>
      <c r="D2095" t="s">
        <v>5641</v>
      </c>
      <c r="E2095" s="1">
        <v>4.5999999999999999E-3</v>
      </c>
    </row>
    <row r="2096" spans="1:5" x14ac:dyDescent="0.25">
      <c r="A2096" t="s">
        <v>3291</v>
      </c>
      <c r="B2096">
        <v>898166</v>
      </c>
      <c r="C2096" t="s">
        <v>6</v>
      </c>
      <c r="D2096" t="s">
        <v>5642</v>
      </c>
      <c r="E2096" s="1">
        <v>3.2000000000000001E-2</v>
      </c>
    </row>
    <row r="2097" spans="1:5" x14ac:dyDescent="0.25">
      <c r="A2097" t="s">
        <v>3292</v>
      </c>
      <c r="B2097" t="s">
        <v>3293</v>
      </c>
      <c r="C2097" t="s">
        <v>6</v>
      </c>
      <c r="D2097" t="s">
        <v>2488</v>
      </c>
      <c r="E2097" s="1">
        <v>0</v>
      </c>
    </row>
    <row r="2098" spans="1:5" x14ac:dyDescent="0.25">
      <c r="A2098" t="s">
        <v>3294</v>
      </c>
      <c r="B2098" t="s">
        <v>3295</v>
      </c>
      <c r="C2098" t="s">
        <v>6</v>
      </c>
      <c r="D2098" t="s">
        <v>4646</v>
      </c>
      <c r="E2098" s="1">
        <v>-7.0000000000000001E-3</v>
      </c>
    </row>
    <row r="2099" spans="1:5" x14ac:dyDescent="0.25">
      <c r="A2099" t="s">
        <v>3296</v>
      </c>
      <c r="B2099" t="s">
        <v>3297</v>
      </c>
      <c r="C2099" t="s">
        <v>6</v>
      </c>
      <c r="D2099" t="s">
        <v>3932</v>
      </c>
      <c r="E2099" s="1">
        <v>7.7999999999999996E-3</v>
      </c>
    </row>
    <row r="2100" spans="1:5" x14ac:dyDescent="0.25">
      <c r="A2100" t="s">
        <v>3298</v>
      </c>
      <c r="B2100" t="s">
        <v>3299</v>
      </c>
      <c r="C2100" t="s">
        <v>6</v>
      </c>
      <c r="D2100" t="s">
        <v>4647</v>
      </c>
      <c r="E2100" s="1">
        <v>-2.3999999999999998E-3</v>
      </c>
    </row>
    <row r="2101" spans="1:5" x14ac:dyDescent="0.25">
      <c r="A2101" t="s">
        <v>3300</v>
      </c>
      <c r="B2101" t="s">
        <v>6</v>
      </c>
      <c r="C2101" t="s">
        <v>6</v>
      </c>
      <c r="D2101" t="s">
        <v>3301</v>
      </c>
      <c r="E2101" s="1">
        <v>0</v>
      </c>
    </row>
    <row r="2102" spans="1:5" x14ac:dyDescent="0.25">
      <c r="A2102" t="s">
        <v>3302</v>
      </c>
      <c r="B2102" t="s">
        <v>3303</v>
      </c>
      <c r="C2102" t="s">
        <v>6</v>
      </c>
      <c r="D2102" t="s">
        <v>5643</v>
      </c>
      <c r="E2102" s="1">
        <v>1.09E-2</v>
      </c>
    </row>
    <row r="2103" spans="1:5" x14ac:dyDescent="0.25">
      <c r="A2103" t="s">
        <v>3304</v>
      </c>
      <c r="B2103" t="s">
        <v>6</v>
      </c>
      <c r="C2103" t="s">
        <v>6</v>
      </c>
      <c r="D2103" t="s">
        <v>5644</v>
      </c>
      <c r="E2103" s="1">
        <v>5.4000000000000003E-3</v>
      </c>
    </row>
    <row r="2104" spans="1:5" x14ac:dyDescent="0.25">
      <c r="A2104" t="s">
        <v>3305</v>
      </c>
      <c r="B2104">
        <v>785165</v>
      </c>
      <c r="C2104" t="s">
        <v>6</v>
      </c>
      <c r="D2104" t="s">
        <v>4648</v>
      </c>
      <c r="E2104" s="1">
        <v>8.3000000000000001E-3</v>
      </c>
    </row>
    <row r="2105" spans="1:5" x14ac:dyDescent="0.25">
      <c r="A2105" t="s">
        <v>3306</v>
      </c>
      <c r="B2105" t="s">
        <v>6</v>
      </c>
      <c r="C2105" t="s">
        <v>6</v>
      </c>
      <c r="D2105" t="s">
        <v>5645</v>
      </c>
      <c r="E2105" s="1">
        <v>2.3999999999999998E-3</v>
      </c>
    </row>
    <row r="2106" spans="1:5" x14ac:dyDescent="0.25">
      <c r="A2106" t="s">
        <v>3307</v>
      </c>
      <c r="B2106" t="s">
        <v>3308</v>
      </c>
      <c r="C2106" t="s">
        <v>6</v>
      </c>
      <c r="D2106" t="s">
        <v>4539</v>
      </c>
      <c r="E2106" s="1">
        <v>2.8000000000000001E-2</v>
      </c>
    </row>
    <row r="2107" spans="1:5" x14ac:dyDescent="0.25">
      <c r="A2107" t="s">
        <v>3309</v>
      </c>
      <c r="B2107" t="s">
        <v>6</v>
      </c>
      <c r="C2107" t="s">
        <v>6</v>
      </c>
      <c r="D2107" t="s">
        <v>3310</v>
      </c>
      <c r="E2107" s="1">
        <v>-8.0000000000000004E-4</v>
      </c>
    </row>
    <row r="2108" spans="1:5" x14ac:dyDescent="0.25">
      <c r="A2108" t="s">
        <v>3311</v>
      </c>
      <c r="B2108" t="s">
        <v>3312</v>
      </c>
      <c r="C2108" t="s">
        <v>6</v>
      </c>
      <c r="D2108" t="s">
        <v>3313</v>
      </c>
      <c r="E2108" s="1">
        <v>-5.4999999999999997E-3</v>
      </c>
    </row>
    <row r="2109" spans="1:5" x14ac:dyDescent="0.25">
      <c r="A2109" t="s">
        <v>3314</v>
      </c>
      <c r="B2109">
        <v>923751</v>
      </c>
      <c r="C2109" t="s">
        <v>6</v>
      </c>
      <c r="D2109" t="s">
        <v>3315</v>
      </c>
      <c r="E2109" s="1">
        <v>0</v>
      </c>
    </row>
    <row r="2110" spans="1:5" x14ac:dyDescent="0.25">
      <c r="A2110" t="s">
        <v>3316</v>
      </c>
      <c r="B2110" t="s">
        <v>3317</v>
      </c>
      <c r="C2110" t="s">
        <v>6</v>
      </c>
      <c r="D2110" t="s">
        <v>3983</v>
      </c>
      <c r="E2110" s="1">
        <v>-7.9000000000000008E-3</v>
      </c>
    </row>
    <row r="2111" spans="1:5" x14ac:dyDescent="0.25">
      <c r="A2111" t="s">
        <v>3318</v>
      </c>
      <c r="B2111" t="s">
        <v>3319</v>
      </c>
      <c r="C2111" t="s">
        <v>6</v>
      </c>
      <c r="D2111" t="s">
        <v>2600</v>
      </c>
      <c r="E2111" s="1">
        <v>3.3700000000000001E-2</v>
      </c>
    </row>
    <row r="2112" spans="1:5" x14ac:dyDescent="0.25">
      <c r="A2112" t="s">
        <v>3320</v>
      </c>
      <c r="B2112" t="s">
        <v>3321</v>
      </c>
      <c r="C2112" t="s">
        <v>6</v>
      </c>
      <c r="D2112" t="s">
        <v>4649</v>
      </c>
      <c r="E2112" s="1">
        <v>-0.01</v>
      </c>
    </row>
    <row r="2113" spans="1:5" x14ac:dyDescent="0.25">
      <c r="A2113" t="s">
        <v>3322</v>
      </c>
      <c r="B2113" t="s">
        <v>6</v>
      </c>
      <c r="C2113" t="s">
        <v>6</v>
      </c>
      <c r="D2113" t="s">
        <v>3323</v>
      </c>
      <c r="E2113" s="1">
        <v>4.4699999999999997E-2</v>
      </c>
    </row>
    <row r="2114" spans="1:5" x14ac:dyDescent="0.25">
      <c r="A2114" t="s">
        <v>3324</v>
      </c>
      <c r="B2114">
        <v>918786</v>
      </c>
      <c r="C2114" t="s">
        <v>6</v>
      </c>
      <c r="D2114" t="s">
        <v>4650</v>
      </c>
      <c r="E2114" s="1">
        <v>-1.7500000000000002E-2</v>
      </c>
    </row>
    <row r="2115" spans="1:5" x14ac:dyDescent="0.25">
      <c r="A2115" t="s">
        <v>3325</v>
      </c>
      <c r="B2115">
        <v>784556</v>
      </c>
      <c r="C2115" t="s">
        <v>6</v>
      </c>
      <c r="D2115" t="s">
        <v>5646</v>
      </c>
      <c r="E2115" s="1">
        <v>-2.7000000000000001E-3</v>
      </c>
    </row>
    <row r="2116" spans="1:5" x14ac:dyDescent="0.25">
      <c r="A2116" t="s">
        <v>3326</v>
      </c>
      <c r="B2116" t="s">
        <v>3327</v>
      </c>
      <c r="C2116" t="s">
        <v>6</v>
      </c>
      <c r="D2116" t="s">
        <v>5647</v>
      </c>
      <c r="E2116" s="1">
        <v>-2.76E-2</v>
      </c>
    </row>
    <row r="2117" spans="1:5" x14ac:dyDescent="0.25">
      <c r="A2117" t="s">
        <v>3328</v>
      </c>
      <c r="B2117" t="s">
        <v>6</v>
      </c>
      <c r="C2117" t="s">
        <v>6</v>
      </c>
      <c r="D2117" t="s">
        <v>5648</v>
      </c>
      <c r="E2117" s="1">
        <v>1.1999999999999999E-3</v>
      </c>
    </row>
    <row r="2118" spans="1:5" x14ac:dyDescent="0.25">
      <c r="A2118" t="s">
        <v>3329</v>
      </c>
      <c r="B2118" t="s">
        <v>6</v>
      </c>
      <c r="C2118" t="s">
        <v>6</v>
      </c>
      <c r="D2118" t="s">
        <v>3330</v>
      </c>
      <c r="E2118" s="1">
        <v>0</v>
      </c>
    </row>
    <row r="2119" spans="1:5" x14ac:dyDescent="0.25">
      <c r="A2119" t="s">
        <v>3331</v>
      </c>
      <c r="B2119" t="s">
        <v>3332</v>
      </c>
      <c r="C2119" t="s">
        <v>6</v>
      </c>
      <c r="D2119" t="s">
        <v>5649</v>
      </c>
      <c r="E2119" s="1">
        <v>3.0999999999999999E-3</v>
      </c>
    </row>
    <row r="2120" spans="1:5" x14ac:dyDescent="0.25">
      <c r="A2120" t="s">
        <v>3333</v>
      </c>
      <c r="B2120">
        <v>920474</v>
      </c>
      <c r="C2120" t="s">
        <v>6</v>
      </c>
      <c r="D2120" t="s">
        <v>5650</v>
      </c>
      <c r="E2120" s="1">
        <v>-2.4199999999999999E-2</v>
      </c>
    </row>
    <row r="2121" spans="1:5" x14ac:dyDescent="0.25">
      <c r="A2121" t="s">
        <v>3334</v>
      </c>
      <c r="B2121">
        <v>904472</v>
      </c>
      <c r="C2121" t="s">
        <v>6</v>
      </c>
      <c r="D2121" t="s">
        <v>4651</v>
      </c>
      <c r="E2121" s="1">
        <v>1.5E-3</v>
      </c>
    </row>
    <row r="2122" spans="1:5" x14ac:dyDescent="0.25">
      <c r="A2122" t="s">
        <v>3335</v>
      </c>
      <c r="B2122" t="s">
        <v>3336</v>
      </c>
      <c r="C2122" t="s">
        <v>6</v>
      </c>
      <c r="D2122" t="s">
        <v>5651</v>
      </c>
      <c r="E2122" s="1">
        <v>3.3E-3</v>
      </c>
    </row>
    <row r="2123" spans="1:5" x14ac:dyDescent="0.25">
      <c r="A2123" t="s">
        <v>3337</v>
      </c>
      <c r="B2123" t="s">
        <v>3338</v>
      </c>
      <c r="C2123" t="s">
        <v>6</v>
      </c>
      <c r="D2123" t="s">
        <v>752</v>
      </c>
      <c r="E2123" s="1">
        <v>0</v>
      </c>
    </row>
    <row r="2124" spans="1:5" x14ac:dyDescent="0.25">
      <c r="A2124" t="s">
        <v>3339</v>
      </c>
      <c r="B2124">
        <v>914178</v>
      </c>
      <c r="C2124" t="s">
        <v>6</v>
      </c>
      <c r="D2124" t="s">
        <v>4652</v>
      </c>
      <c r="E2124" s="1">
        <v>-2.5899999999999999E-2</v>
      </c>
    </row>
    <row r="2125" spans="1:5" x14ac:dyDescent="0.25">
      <c r="A2125" t="s">
        <v>3340</v>
      </c>
      <c r="B2125" t="s">
        <v>3341</v>
      </c>
      <c r="C2125" t="s">
        <v>6</v>
      </c>
      <c r="D2125" t="s">
        <v>4653</v>
      </c>
      <c r="E2125" s="1">
        <v>0</v>
      </c>
    </row>
    <row r="2126" spans="1:5" x14ac:dyDescent="0.25">
      <c r="A2126" t="s">
        <v>3342</v>
      </c>
      <c r="B2126" t="s">
        <v>3343</v>
      </c>
      <c r="C2126" t="s">
        <v>6</v>
      </c>
      <c r="D2126" t="s">
        <v>2688</v>
      </c>
      <c r="E2126" s="1">
        <v>0</v>
      </c>
    </row>
    <row r="2127" spans="1:5" x14ac:dyDescent="0.25">
      <c r="A2127" t="s">
        <v>3344</v>
      </c>
      <c r="B2127" t="s">
        <v>6</v>
      </c>
      <c r="C2127" t="s">
        <v>6</v>
      </c>
      <c r="D2127" t="s">
        <v>5652</v>
      </c>
      <c r="E2127" s="1">
        <v>9.4000000000000004E-3</v>
      </c>
    </row>
    <row r="2128" spans="1:5" x14ac:dyDescent="0.25">
      <c r="A2128" t="s">
        <v>3345</v>
      </c>
      <c r="B2128">
        <v>900493</v>
      </c>
      <c r="C2128" t="s">
        <v>6</v>
      </c>
      <c r="D2128" t="s">
        <v>4654</v>
      </c>
      <c r="E2128" s="1">
        <v>-1.12E-2</v>
      </c>
    </row>
    <row r="2129" spans="1:5" x14ac:dyDescent="0.25">
      <c r="A2129" t="s">
        <v>3346</v>
      </c>
      <c r="B2129">
        <v>879358</v>
      </c>
      <c r="C2129" t="s">
        <v>6</v>
      </c>
      <c r="D2129" t="s">
        <v>5653</v>
      </c>
      <c r="E2129" s="1">
        <v>-1.6000000000000001E-3</v>
      </c>
    </row>
    <row r="2130" spans="1:5" x14ac:dyDescent="0.25">
      <c r="A2130" t="s">
        <v>3347</v>
      </c>
      <c r="B2130" t="s">
        <v>3348</v>
      </c>
      <c r="C2130" t="s">
        <v>6</v>
      </c>
      <c r="D2130" t="s">
        <v>3349</v>
      </c>
      <c r="E2130" s="1">
        <v>0</v>
      </c>
    </row>
    <row r="2131" spans="1:5" x14ac:dyDescent="0.25">
      <c r="A2131" t="s">
        <v>3350</v>
      </c>
      <c r="B2131" t="s">
        <v>3351</v>
      </c>
      <c r="C2131" t="s">
        <v>6</v>
      </c>
      <c r="D2131" t="s">
        <v>4197</v>
      </c>
      <c r="E2131" s="1">
        <v>-1.38E-2</v>
      </c>
    </row>
    <row r="2132" spans="1:5" x14ac:dyDescent="0.25">
      <c r="A2132" t="s">
        <v>3352</v>
      </c>
      <c r="B2132">
        <v>859904</v>
      </c>
      <c r="C2132" t="s">
        <v>6</v>
      </c>
      <c r="D2132" t="s">
        <v>4655</v>
      </c>
      <c r="E2132" s="1">
        <v>-4.7999999999999996E-3</v>
      </c>
    </row>
    <row r="2133" spans="1:5" x14ac:dyDescent="0.25">
      <c r="A2133" t="s">
        <v>3353</v>
      </c>
      <c r="B2133">
        <v>529873</v>
      </c>
      <c r="C2133" t="s">
        <v>6</v>
      </c>
      <c r="D2133" t="s">
        <v>5654</v>
      </c>
      <c r="E2133" s="1">
        <v>-4.4999999999999997E-3</v>
      </c>
    </row>
    <row r="2134" spans="1:5" x14ac:dyDescent="0.25">
      <c r="A2134" t="s">
        <v>3354</v>
      </c>
      <c r="B2134" t="s">
        <v>3355</v>
      </c>
      <c r="C2134" t="s">
        <v>6</v>
      </c>
      <c r="D2134" t="s">
        <v>3356</v>
      </c>
      <c r="E2134" s="1">
        <v>3.0700000000000002E-2</v>
      </c>
    </row>
    <row r="2135" spans="1:5" x14ac:dyDescent="0.25">
      <c r="A2135" t="s">
        <v>3357</v>
      </c>
      <c r="B2135" t="s">
        <v>3358</v>
      </c>
      <c r="C2135" t="s">
        <v>6</v>
      </c>
      <c r="D2135" t="s">
        <v>4656</v>
      </c>
      <c r="E2135" s="1">
        <v>-4.8999999999999998E-3</v>
      </c>
    </row>
    <row r="2136" spans="1:5" x14ac:dyDescent="0.25">
      <c r="A2136" t="s">
        <v>3359</v>
      </c>
      <c r="B2136" t="s">
        <v>3360</v>
      </c>
      <c r="C2136" t="s">
        <v>6</v>
      </c>
      <c r="D2136" t="s">
        <v>5655</v>
      </c>
      <c r="E2136" s="1">
        <v>1.9199999999999998E-2</v>
      </c>
    </row>
    <row r="2137" spans="1:5" x14ac:dyDescent="0.25">
      <c r="A2137" t="s">
        <v>3361</v>
      </c>
      <c r="B2137">
        <v>883703</v>
      </c>
      <c r="C2137" t="s">
        <v>6</v>
      </c>
      <c r="D2137" t="s">
        <v>5656</v>
      </c>
      <c r="E2137" s="1">
        <v>-1.2999999999999999E-3</v>
      </c>
    </row>
    <row r="2138" spans="1:5" x14ac:dyDescent="0.25">
      <c r="A2138" t="s">
        <v>3362</v>
      </c>
      <c r="B2138">
        <v>908698</v>
      </c>
      <c r="C2138" t="s">
        <v>6</v>
      </c>
      <c r="D2138" t="s">
        <v>5657</v>
      </c>
      <c r="E2138" s="1">
        <v>2.9999999999999997E-4</v>
      </c>
    </row>
    <row r="2139" spans="1:5" x14ac:dyDescent="0.25">
      <c r="A2139" t="s">
        <v>3363</v>
      </c>
      <c r="B2139">
        <v>923590</v>
      </c>
      <c r="C2139" t="s">
        <v>6</v>
      </c>
      <c r="D2139" t="s">
        <v>556</v>
      </c>
      <c r="E2139" s="1">
        <v>-6.3E-3</v>
      </c>
    </row>
    <row r="2140" spans="1:5" x14ac:dyDescent="0.25">
      <c r="A2140" t="s">
        <v>3364</v>
      </c>
      <c r="B2140">
        <v>870967</v>
      </c>
      <c r="C2140" t="s">
        <v>6</v>
      </c>
      <c r="D2140" t="s">
        <v>5658</v>
      </c>
      <c r="E2140" s="1">
        <v>-5.0000000000000001E-4</v>
      </c>
    </row>
    <row r="2141" spans="1:5" x14ac:dyDescent="0.25">
      <c r="A2141" t="s">
        <v>3365</v>
      </c>
      <c r="B2141" t="s">
        <v>6</v>
      </c>
      <c r="C2141" t="s">
        <v>6</v>
      </c>
      <c r="D2141" t="s">
        <v>5659</v>
      </c>
      <c r="E2141" s="1">
        <v>-1.0999999999999999E-2</v>
      </c>
    </row>
    <row r="2142" spans="1:5" x14ac:dyDescent="0.25">
      <c r="A2142" t="s">
        <v>3366</v>
      </c>
      <c r="B2142" t="s">
        <v>6</v>
      </c>
      <c r="C2142" t="s">
        <v>6</v>
      </c>
      <c r="D2142" t="s">
        <v>6</v>
      </c>
      <c r="E2142" t="s">
        <v>6</v>
      </c>
    </row>
    <row r="2143" spans="1:5" x14ac:dyDescent="0.25">
      <c r="A2143" t="s">
        <v>3367</v>
      </c>
      <c r="B2143">
        <v>914508</v>
      </c>
      <c r="C2143" t="s">
        <v>6</v>
      </c>
      <c r="D2143" t="s">
        <v>5660</v>
      </c>
      <c r="E2143" s="1">
        <v>8.9999999999999998E-4</v>
      </c>
    </row>
    <row r="2144" spans="1:5" x14ac:dyDescent="0.25">
      <c r="A2144" t="s">
        <v>3368</v>
      </c>
      <c r="B2144" t="s">
        <v>3369</v>
      </c>
      <c r="C2144" t="s">
        <v>6</v>
      </c>
      <c r="D2144" t="s">
        <v>3370</v>
      </c>
      <c r="E2144" s="1">
        <v>0</v>
      </c>
    </row>
    <row r="2145" spans="1:5" x14ac:dyDescent="0.25">
      <c r="A2145" t="s">
        <v>3371</v>
      </c>
      <c r="B2145" t="s">
        <v>3372</v>
      </c>
      <c r="C2145" t="s">
        <v>6</v>
      </c>
      <c r="D2145" t="s">
        <v>4657</v>
      </c>
      <c r="E2145" s="1">
        <v>1.7399999999999999E-2</v>
      </c>
    </row>
    <row r="2146" spans="1:5" x14ac:dyDescent="0.25">
      <c r="A2146" t="s">
        <v>3373</v>
      </c>
      <c r="B2146" t="s">
        <v>3374</v>
      </c>
      <c r="C2146" t="s">
        <v>6</v>
      </c>
      <c r="D2146" t="s">
        <v>3375</v>
      </c>
      <c r="E2146" s="1">
        <v>0</v>
      </c>
    </row>
    <row r="2147" spans="1:5" x14ac:dyDescent="0.25">
      <c r="A2147" t="s">
        <v>3376</v>
      </c>
      <c r="B2147" t="s">
        <v>6</v>
      </c>
      <c r="C2147" t="s">
        <v>6</v>
      </c>
      <c r="D2147" t="s">
        <v>3983</v>
      </c>
      <c r="E2147" s="1">
        <v>-2.8799999999999999E-2</v>
      </c>
    </row>
    <row r="2148" spans="1:5" x14ac:dyDescent="0.25">
      <c r="A2148" t="s">
        <v>3377</v>
      </c>
      <c r="B2148" t="s">
        <v>3378</v>
      </c>
      <c r="C2148" t="s">
        <v>6</v>
      </c>
      <c r="D2148" t="s">
        <v>5661</v>
      </c>
      <c r="E2148" s="1">
        <v>1.24E-2</v>
      </c>
    </row>
    <row r="2149" spans="1:5" x14ac:dyDescent="0.25">
      <c r="A2149" t="s">
        <v>3379</v>
      </c>
      <c r="B2149" t="s">
        <v>6</v>
      </c>
      <c r="C2149" t="s">
        <v>6</v>
      </c>
      <c r="D2149" t="s">
        <v>4658</v>
      </c>
      <c r="E2149" s="1">
        <v>-1.8499999999999999E-2</v>
      </c>
    </row>
    <row r="2150" spans="1:5" x14ac:dyDescent="0.25">
      <c r="A2150" t="s">
        <v>3380</v>
      </c>
      <c r="B2150">
        <v>884632</v>
      </c>
      <c r="C2150" t="s">
        <v>6</v>
      </c>
      <c r="D2150" t="s">
        <v>4659</v>
      </c>
      <c r="E2150" s="1">
        <v>1.34E-2</v>
      </c>
    </row>
    <row r="2151" spans="1:5" x14ac:dyDescent="0.25">
      <c r="A2151" t="s">
        <v>3381</v>
      </c>
      <c r="B2151">
        <v>924471</v>
      </c>
      <c r="C2151" t="s">
        <v>6</v>
      </c>
      <c r="D2151" t="s">
        <v>4660</v>
      </c>
      <c r="E2151" s="1">
        <v>4.5499999999999999E-2</v>
      </c>
    </row>
    <row r="2152" spans="1:5" x14ac:dyDescent="0.25">
      <c r="A2152" t="s">
        <v>3382</v>
      </c>
      <c r="B2152" t="s">
        <v>3383</v>
      </c>
      <c r="C2152" t="s">
        <v>6</v>
      </c>
      <c r="D2152" t="s">
        <v>4068</v>
      </c>
      <c r="E2152" s="1">
        <v>2.7000000000000001E-3</v>
      </c>
    </row>
    <row r="2153" spans="1:5" x14ac:dyDescent="0.25">
      <c r="A2153" t="s">
        <v>3384</v>
      </c>
      <c r="B2153" t="s">
        <v>3385</v>
      </c>
      <c r="C2153" t="s">
        <v>6</v>
      </c>
      <c r="D2153" t="s">
        <v>4661</v>
      </c>
      <c r="E2153" s="1">
        <v>0</v>
      </c>
    </row>
    <row r="2154" spans="1:5" x14ac:dyDescent="0.25">
      <c r="A2154" t="s">
        <v>3386</v>
      </c>
      <c r="B2154">
        <v>875339</v>
      </c>
      <c r="C2154" t="s">
        <v>6</v>
      </c>
      <c r="D2154" t="s">
        <v>5662</v>
      </c>
      <c r="E2154" s="1">
        <v>2.0999999999999999E-3</v>
      </c>
    </row>
    <row r="2155" spans="1:5" x14ac:dyDescent="0.25">
      <c r="A2155" t="s">
        <v>3387</v>
      </c>
      <c r="B2155" t="s">
        <v>6</v>
      </c>
      <c r="C2155" t="s">
        <v>6</v>
      </c>
      <c r="D2155" t="s">
        <v>6</v>
      </c>
      <c r="E2155" t="s">
        <v>6</v>
      </c>
    </row>
    <row r="2156" spans="1:5" x14ac:dyDescent="0.25">
      <c r="A2156" t="s">
        <v>3388</v>
      </c>
      <c r="B2156" t="s">
        <v>6</v>
      </c>
      <c r="C2156" t="s">
        <v>6</v>
      </c>
      <c r="D2156" t="s">
        <v>5663</v>
      </c>
      <c r="E2156" s="1">
        <v>-2.2599999999999999E-2</v>
      </c>
    </row>
    <row r="2157" spans="1:5" x14ac:dyDescent="0.25">
      <c r="A2157" t="s">
        <v>3389</v>
      </c>
      <c r="B2157" t="s">
        <v>3390</v>
      </c>
      <c r="C2157" t="s">
        <v>6</v>
      </c>
      <c r="D2157" t="s">
        <v>5664</v>
      </c>
      <c r="E2157" s="1">
        <v>1.11E-2</v>
      </c>
    </row>
    <row r="2158" spans="1:5" x14ac:dyDescent="0.25">
      <c r="A2158" t="s">
        <v>3391</v>
      </c>
      <c r="B2158" t="s">
        <v>3392</v>
      </c>
      <c r="C2158" t="s">
        <v>6</v>
      </c>
      <c r="D2158" t="s">
        <v>4662</v>
      </c>
      <c r="E2158" s="1">
        <v>-4.4000000000000003E-3</v>
      </c>
    </row>
    <row r="2159" spans="1:5" x14ac:dyDescent="0.25">
      <c r="A2159" t="s">
        <v>3394</v>
      </c>
      <c r="B2159" t="s">
        <v>3395</v>
      </c>
      <c r="C2159" t="s">
        <v>6</v>
      </c>
      <c r="D2159" s="2">
        <v>2.96</v>
      </c>
      <c r="E2159" s="1">
        <v>7.2499999999999995E-2</v>
      </c>
    </row>
    <row r="2160" spans="1:5" x14ac:dyDescent="0.25">
      <c r="A2160" t="s">
        <v>3396</v>
      </c>
      <c r="B2160" t="s">
        <v>3397</v>
      </c>
      <c r="C2160" t="s">
        <v>6</v>
      </c>
      <c r="D2160" t="s">
        <v>3398</v>
      </c>
      <c r="E2160" s="1">
        <v>0</v>
      </c>
    </row>
    <row r="2161" spans="1:5" x14ac:dyDescent="0.25">
      <c r="A2161" t="s">
        <v>3399</v>
      </c>
      <c r="B2161">
        <v>940770</v>
      </c>
      <c r="C2161" t="s">
        <v>6</v>
      </c>
      <c r="D2161" t="s">
        <v>3398</v>
      </c>
      <c r="E2161" s="1">
        <v>0</v>
      </c>
    </row>
    <row r="2162" spans="1:5" x14ac:dyDescent="0.25">
      <c r="A2162" t="s">
        <v>3400</v>
      </c>
      <c r="B2162" t="s">
        <v>3401</v>
      </c>
      <c r="C2162" t="s">
        <v>6</v>
      </c>
      <c r="D2162" t="s">
        <v>5665</v>
      </c>
      <c r="E2162" s="1">
        <v>-4.4999999999999997E-3</v>
      </c>
    </row>
    <row r="2163" spans="1:5" x14ac:dyDescent="0.25">
      <c r="A2163" t="s">
        <v>3402</v>
      </c>
      <c r="B2163" t="s">
        <v>6</v>
      </c>
      <c r="C2163" t="s">
        <v>6</v>
      </c>
      <c r="D2163" t="s">
        <v>6</v>
      </c>
      <c r="E2163" t="s">
        <v>6</v>
      </c>
    </row>
    <row r="2164" spans="1:5" x14ac:dyDescent="0.25">
      <c r="A2164" t="s">
        <v>3403</v>
      </c>
      <c r="B2164" t="s">
        <v>3404</v>
      </c>
      <c r="C2164" t="s">
        <v>6</v>
      </c>
      <c r="D2164" t="s">
        <v>3405</v>
      </c>
      <c r="E2164" s="1">
        <v>-0.28110000000000002</v>
      </c>
    </row>
    <row r="2165" spans="1:5" x14ac:dyDescent="0.25">
      <c r="A2165" t="s">
        <v>3406</v>
      </c>
      <c r="B2165" t="s">
        <v>3407</v>
      </c>
      <c r="C2165" t="s">
        <v>6</v>
      </c>
      <c r="D2165" t="s">
        <v>6</v>
      </c>
      <c r="E2165" t="s">
        <v>6</v>
      </c>
    </row>
    <row r="2166" spans="1:5" x14ac:dyDescent="0.25">
      <c r="A2166" t="s">
        <v>3408</v>
      </c>
      <c r="B2166" t="s">
        <v>6</v>
      </c>
      <c r="C2166" t="s">
        <v>6</v>
      </c>
      <c r="D2166" t="s">
        <v>3410</v>
      </c>
      <c r="E2166" s="1">
        <v>0</v>
      </c>
    </row>
    <row r="2167" spans="1:5" x14ac:dyDescent="0.25">
      <c r="A2167" t="s">
        <v>3408</v>
      </c>
      <c r="B2167" t="s">
        <v>6</v>
      </c>
      <c r="C2167" t="s">
        <v>6</v>
      </c>
      <c r="D2167" t="s">
        <v>3409</v>
      </c>
      <c r="E2167" s="1">
        <v>0</v>
      </c>
    </row>
    <row r="2168" spans="1:5" x14ac:dyDescent="0.25">
      <c r="A2168" t="s">
        <v>3411</v>
      </c>
      <c r="B2168" t="s">
        <v>3412</v>
      </c>
      <c r="C2168" t="s">
        <v>6</v>
      </c>
      <c r="D2168" t="s">
        <v>5666</v>
      </c>
      <c r="E2168" s="1">
        <v>-1.9E-3</v>
      </c>
    </row>
    <row r="2169" spans="1:5" x14ac:dyDescent="0.25">
      <c r="A2169" t="s">
        <v>3413</v>
      </c>
      <c r="B2169" t="s">
        <v>3414</v>
      </c>
      <c r="C2169" t="s">
        <v>6</v>
      </c>
      <c r="D2169" t="s">
        <v>5667</v>
      </c>
      <c r="E2169" s="1">
        <v>-1.01E-2</v>
      </c>
    </row>
    <row r="2170" spans="1:5" x14ac:dyDescent="0.25">
      <c r="A2170" t="s">
        <v>3415</v>
      </c>
      <c r="B2170">
        <v>894736</v>
      </c>
      <c r="C2170" t="s">
        <v>6</v>
      </c>
      <c r="D2170" t="s">
        <v>6</v>
      </c>
      <c r="E2170" t="s">
        <v>6</v>
      </c>
    </row>
    <row r="2171" spans="1:5" x14ac:dyDescent="0.25">
      <c r="A2171" t="s">
        <v>3416</v>
      </c>
      <c r="B2171" t="s">
        <v>3417</v>
      </c>
      <c r="C2171">
        <v>2</v>
      </c>
      <c r="D2171" t="s">
        <v>5668</v>
      </c>
      <c r="E2171" s="1">
        <v>1.54E-2</v>
      </c>
    </row>
    <row r="2172" spans="1:5" x14ac:dyDescent="0.25">
      <c r="A2172" t="s">
        <v>3418</v>
      </c>
      <c r="B2172">
        <v>891973</v>
      </c>
      <c r="C2172" t="s">
        <v>6</v>
      </c>
      <c r="D2172" t="s">
        <v>877</v>
      </c>
      <c r="E2172" s="1">
        <v>8.6E-3</v>
      </c>
    </row>
    <row r="2173" spans="1:5" x14ac:dyDescent="0.25">
      <c r="A2173" t="s">
        <v>3419</v>
      </c>
      <c r="B2173">
        <v>902888</v>
      </c>
      <c r="C2173" t="s">
        <v>6</v>
      </c>
      <c r="D2173" t="s">
        <v>5669</v>
      </c>
      <c r="E2173" s="1">
        <v>4.4999999999999997E-3</v>
      </c>
    </row>
    <row r="2174" spans="1:5" x14ac:dyDescent="0.25">
      <c r="A2174" t="s">
        <v>3420</v>
      </c>
      <c r="B2174" t="s">
        <v>3421</v>
      </c>
      <c r="C2174" t="s">
        <v>6</v>
      </c>
      <c r="D2174" t="s">
        <v>5670</v>
      </c>
      <c r="E2174" s="1">
        <v>-4.3E-3</v>
      </c>
    </row>
    <row r="2175" spans="1:5" x14ac:dyDescent="0.25">
      <c r="A2175" t="s">
        <v>3422</v>
      </c>
      <c r="B2175" t="s">
        <v>6</v>
      </c>
      <c r="C2175" t="s">
        <v>6</v>
      </c>
      <c r="D2175" t="s">
        <v>4097</v>
      </c>
      <c r="E2175" s="1">
        <v>8.0000000000000004E-4</v>
      </c>
    </row>
    <row r="2176" spans="1:5" x14ac:dyDescent="0.25">
      <c r="A2176" t="s">
        <v>3422</v>
      </c>
      <c r="B2176" t="s">
        <v>6</v>
      </c>
      <c r="C2176" t="s">
        <v>6</v>
      </c>
      <c r="D2176" t="s">
        <v>5671</v>
      </c>
      <c r="E2176" s="1">
        <v>4.4999999999999997E-3</v>
      </c>
    </row>
    <row r="2177" spans="1:5" x14ac:dyDescent="0.25">
      <c r="A2177" t="s">
        <v>3423</v>
      </c>
      <c r="B2177">
        <v>852654</v>
      </c>
      <c r="C2177" t="s">
        <v>6</v>
      </c>
      <c r="D2177" t="s">
        <v>5672</v>
      </c>
      <c r="E2177" s="1">
        <v>-6.7999999999999996E-3</v>
      </c>
    </row>
    <row r="2178" spans="1:5" x14ac:dyDescent="0.25">
      <c r="A2178" t="s">
        <v>3424</v>
      </c>
      <c r="B2178" t="s">
        <v>3425</v>
      </c>
      <c r="C2178" t="s">
        <v>6</v>
      </c>
      <c r="D2178" t="s">
        <v>5673</v>
      </c>
      <c r="E2178" s="1">
        <v>2.8999999999999998E-3</v>
      </c>
    </row>
    <row r="2179" spans="1:5" x14ac:dyDescent="0.25">
      <c r="A2179" t="s">
        <v>3426</v>
      </c>
      <c r="B2179" t="s">
        <v>3427</v>
      </c>
      <c r="C2179" t="s">
        <v>6</v>
      </c>
      <c r="D2179" t="s">
        <v>4663</v>
      </c>
      <c r="E2179" s="1">
        <v>8.2000000000000007E-3</v>
      </c>
    </row>
    <row r="2180" spans="1:5" x14ac:dyDescent="0.25">
      <c r="A2180" t="s">
        <v>3428</v>
      </c>
      <c r="B2180" t="s">
        <v>3429</v>
      </c>
      <c r="C2180" t="s">
        <v>6</v>
      </c>
      <c r="D2180" t="s">
        <v>5674</v>
      </c>
      <c r="E2180" s="1">
        <v>-1.41E-2</v>
      </c>
    </row>
    <row r="2181" spans="1:5" x14ac:dyDescent="0.25">
      <c r="A2181" t="s">
        <v>3430</v>
      </c>
      <c r="B2181">
        <v>909471</v>
      </c>
      <c r="C2181" t="s">
        <v>6</v>
      </c>
      <c r="D2181" s="2">
        <v>100.63500000000001</v>
      </c>
      <c r="E2181" s="1">
        <v>1.7399999999999999E-2</v>
      </c>
    </row>
    <row r="2182" spans="1:5" x14ac:dyDescent="0.25">
      <c r="A2182" t="s">
        <v>3431</v>
      </c>
      <c r="B2182">
        <v>939208</v>
      </c>
      <c r="C2182" t="s">
        <v>6</v>
      </c>
      <c r="D2182" t="s">
        <v>4664</v>
      </c>
      <c r="E2182" s="1">
        <v>3.1899999999999998E-2</v>
      </c>
    </row>
    <row r="2183" spans="1:5" x14ac:dyDescent="0.25">
      <c r="A2183" t="s">
        <v>3432</v>
      </c>
      <c r="B2183">
        <v>884863</v>
      </c>
      <c r="C2183" t="s">
        <v>6</v>
      </c>
      <c r="D2183" t="s">
        <v>3433</v>
      </c>
      <c r="E2183" s="1">
        <v>-1E-3</v>
      </c>
    </row>
    <row r="2184" spans="1:5" x14ac:dyDescent="0.25">
      <c r="A2184" t="s">
        <v>3434</v>
      </c>
      <c r="B2184" t="s">
        <v>3435</v>
      </c>
      <c r="C2184" t="s">
        <v>6</v>
      </c>
      <c r="D2184" t="s">
        <v>4665</v>
      </c>
      <c r="E2184" s="1">
        <v>-1.7100000000000001E-2</v>
      </c>
    </row>
    <row r="2185" spans="1:5" x14ac:dyDescent="0.25">
      <c r="A2185" t="s">
        <v>3436</v>
      </c>
      <c r="B2185" t="s">
        <v>6</v>
      </c>
      <c r="C2185" t="s">
        <v>6</v>
      </c>
      <c r="D2185" t="s">
        <v>6</v>
      </c>
      <c r="E2185" t="s">
        <v>6</v>
      </c>
    </row>
    <row r="2186" spans="1:5" x14ac:dyDescent="0.25">
      <c r="A2186" t="s">
        <v>3437</v>
      </c>
      <c r="B2186" t="s">
        <v>6</v>
      </c>
      <c r="C2186" t="s">
        <v>6</v>
      </c>
      <c r="D2186" t="s">
        <v>948</v>
      </c>
      <c r="E2186" s="1">
        <v>3.2000000000000001E-2</v>
      </c>
    </row>
    <row r="2187" spans="1:5" x14ac:dyDescent="0.25">
      <c r="A2187" t="s">
        <v>3438</v>
      </c>
      <c r="B2187" t="s">
        <v>3439</v>
      </c>
      <c r="C2187" t="s">
        <v>6</v>
      </c>
      <c r="D2187" t="s">
        <v>5675</v>
      </c>
      <c r="E2187" s="1">
        <v>-7.3000000000000001E-3</v>
      </c>
    </row>
    <row r="2188" spans="1:5" x14ac:dyDescent="0.25">
      <c r="A2188" t="s">
        <v>3440</v>
      </c>
      <c r="B2188" t="s">
        <v>3441</v>
      </c>
      <c r="C2188" t="s">
        <v>6</v>
      </c>
      <c r="D2188" t="s">
        <v>3442</v>
      </c>
      <c r="E2188" s="1">
        <v>-0.66210000000000002</v>
      </c>
    </row>
    <row r="2189" spans="1:5" x14ac:dyDescent="0.25">
      <c r="A2189" t="s">
        <v>3443</v>
      </c>
      <c r="B2189" t="s">
        <v>6</v>
      </c>
      <c r="C2189" t="s">
        <v>6</v>
      </c>
      <c r="D2189" t="s">
        <v>5676</v>
      </c>
      <c r="E2189" s="1">
        <v>-6.4000000000000003E-3</v>
      </c>
    </row>
    <row r="2190" spans="1:5" x14ac:dyDescent="0.25">
      <c r="A2190" t="s">
        <v>3444</v>
      </c>
      <c r="B2190">
        <v>922240</v>
      </c>
      <c r="C2190" t="s">
        <v>6</v>
      </c>
      <c r="D2190" t="s">
        <v>5677</v>
      </c>
      <c r="E2190" s="1">
        <v>-1.49E-2</v>
      </c>
    </row>
    <row r="2191" spans="1:5" x14ac:dyDescent="0.25">
      <c r="A2191" t="s">
        <v>3445</v>
      </c>
      <c r="B2191" t="s">
        <v>3446</v>
      </c>
      <c r="C2191" t="s">
        <v>6</v>
      </c>
      <c r="D2191" t="s">
        <v>3927</v>
      </c>
      <c r="E2191" s="1">
        <v>7.4000000000000003E-3</v>
      </c>
    </row>
    <row r="2192" spans="1:5" x14ac:dyDescent="0.25">
      <c r="A2192" t="s">
        <v>3447</v>
      </c>
      <c r="B2192" t="s">
        <v>3448</v>
      </c>
      <c r="C2192" t="s">
        <v>6</v>
      </c>
      <c r="D2192" t="s">
        <v>4666</v>
      </c>
      <c r="E2192" s="1">
        <v>-0.5</v>
      </c>
    </row>
    <row r="2193" spans="1:5" x14ac:dyDescent="0.25">
      <c r="A2193" t="s">
        <v>3449</v>
      </c>
      <c r="B2193" t="s">
        <v>6</v>
      </c>
      <c r="C2193" t="s">
        <v>6</v>
      </c>
      <c r="D2193" t="s">
        <v>3450</v>
      </c>
      <c r="E2193" s="1">
        <v>6.6E-3</v>
      </c>
    </row>
    <row r="2194" spans="1:5" x14ac:dyDescent="0.25">
      <c r="A2194" t="s">
        <v>3451</v>
      </c>
      <c r="B2194" t="s">
        <v>3452</v>
      </c>
      <c r="C2194" t="s">
        <v>6</v>
      </c>
      <c r="D2194" t="s">
        <v>5678</v>
      </c>
      <c r="E2194" s="1">
        <v>8.5000000000000006E-3</v>
      </c>
    </row>
    <row r="2195" spans="1:5" x14ac:dyDescent="0.25">
      <c r="A2195" t="s">
        <v>3453</v>
      </c>
      <c r="B2195" t="s">
        <v>6</v>
      </c>
      <c r="C2195" t="s">
        <v>6</v>
      </c>
      <c r="D2195" t="s">
        <v>6</v>
      </c>
      <c r="E2195" t="s">
        <v>6</v>
      </c>
    </row>
    <row r="2196" spans="1:5" x14ac:dyDescent="0.25">
      <c r="A2196" t="s">
        <v>3454</v>
      </c>
      <c r="B2196">
        <v>923588</v>
      </c>
      <c r="C2196" t="s">
        <v>6</v>
      </c>
      <c r="D2196" t="s">
        <v>4667</v>
      </c>
      <c r="E2196" s="1">
        <v>1.4800000000000001E-2</v>
      </c>
    </row>
    <row r="2197" spans="1:5" x14ac:dyDescent="0.25">
      <c r="A2197" t="s">
        <v>3455</v>
      </c>
      <c r="B2197" t="s">
        <v>3456</v>
      </c>
      <c r="C2197" t="s">
        <v>6</v>
      </c>
      <c r="D2197" t="s">
        <v>3457</v>
      </c>
      <c r="E2197" s="1">
        <v>-7.1000000000000004E-3</v>
      </c>
    </row>
    <row r="2198" spans="1:5" x14ac:dyDescent="0.25">
      <c r="A2198" t="s">
        <v>3458</v>
      </c>
      <c r="B2198" t="s">
        <v>3459</v>
      </c>
      <c r="C2198" t="s">
        <v>6</v>
      </c>
      <c r="D2198" t="s">
        <v>4668</v>
      </c>
      <c r="E2198" s="1">
        <v>2E-3</v>
      </c>
    </row>
    <row r="2199" spans="1:5" x14ac:dyDescent="0.25">
      <c r="A2199" t="s">
        <v>3460</v>
      </c>
      <c r="B2199">
        <v>910423</v>
      </c>
      <c r="C2199" t="s">
        <v>6</v>
      </c>
      <c r="D2199" t="s">
        <v>5679</v>
      </c>
      <c r="E2199" s="1">
        <v>-9.1000000000000004E-3</v>
      </c>
    </row>
    <row r="2200" spans="1:5" x14ac:dyDescent="0.25">
      <c r="A2200" t="s">
        <v>3461</v>
      </c>
      <c r="B2200" t="s">
        <v>3462</v>
      </c>
      <c r="C2200" t="s">
        <v>6</v>
      </c>
      <c r="D2200" t="s">
        <v>3182</v>
      </c>
      <c r="E2200" s="1">
        <v>-2.5000000000000001E-2</v>
      </c>
    </row>
    <row r="2201" spans="1:5" x14ac:dyDescent="0.25">
      <c r="A2201" t="s">
        <v>3463</v>
      </c>
      <c r="B2201" t="s">
        <v>6</v>
      </c>
      <c r="C2201" t="s">
        <v>6</v>
      </c>
      <c r="D2201" t="s">
        <v>5680</v>
      </c>
      <c r="E2201" s="1">
        <v>3.5299999999999998E-2</v>
      </c>
    </row>
    <row r="2202" spans="1:5" x14ac:dyDescent="0.25">
      <c r="A2202" t="s">
        <v>3464</v>
      </c>
      <c r="B2202">
        <v>893169</v>
      </c>
      <c r="C2202" t="s">
        <v>6</v>
      </c>
      <c r="D2202" t="s">
        <v>5681</v>
      </c>
      <c r="E2202" s="1">
        <v>-4.0000000000000002E-4</v>
      </c>
    </row>
    <row r="2203" spans="1:5" x14ac:dyDescent="0.25">
      <c r="A2203" t="s">
        <v>3465</v>
      </c>
      <c r="B2203" t="s">
        <v>3466</v>
      </c>
      <c r="C2203" t="s">
        <v>6</v>
      </c>
      <c r="D2203" t="s">
        <v>3917</v>
      </c>
      <c r="E2203" s="1">
        <v>-4.82E-2</v>
      </c>
    </row>
    <row r="2204" spans="1:5" x14ac:dyDescent="0.25">
      <c r="A2204" t="s">
        <v>3468</v>
      </c>
      <c r="B2204" t="s">
        <v>3469</v>
      </c>
      <c r="C2204" t="s">
        <v>6</v>
      </c>
      <c r="D2204" t="s">
        <v>5682</v>
      </c>
      <c r="E2204" s="1">
        <v>4.7000000000000002E-3</v>
      </c>
    </row>
    <row r="2205" spans="1:5" x14ac:dyDescent="0.25">
      <c r="A2205" t="s">
        <v>3470</v>
      </c>
      <c r="B2205" t="s">
        <v>3471</v>
      </c>
      <c r="C2205" t="s">
        <v>6</v>
      </c>
      <c r="D2205" t="s">
        <v>4669</v>
      </c>
      <c r="E2205" s="1">
        <v>7.7000000000000002E-3</v>
      </c>
    </row>
    <row r="2206" spans="1:5" x14ac:dyDescent="0.25">
      <c r="A2206" t="s">
        <v>3472</v>
      </c>
      <c r="B2206" t="s">
        <v>3473</v>
      </c>
      <c r="C2206" t="s">
        <v>6</v>
      </c>
      <c r="D2206" t="s">
        <v>5683</v>
      </c>
      <c r="E2206" s="1">
        <v>-9.1000000000000004E-3</v>
      </c>
    </row>
    <row r="2207" spans="1:5" x14ac:dyDescent="0.25">
      <c r="A2207" t="s">
        <v>3474</v>
      </c>
      <c r="B2207">
        <v>889826</v>
      </c>
      <c r="C2207" t="s">
        <v>6</v>
      </c>
      <c r="D2207" t="s">
        <v>5684</v>
      </c>
      <c r="E2207" s="1">
        <v>7.6E-3</v>
      </c>
    </row>
    <row r="2208" spans="1:5" x14ac:dyDescent="0.25">
      <c r="A2208" t="s">
        <v>3475</v>
      </c>
      <c r="B2208" t="s">
        <v>3476</v>
      </c>
      <c r="C2208" t="s">
        <v>6</v>
      </c>
      <c r="D2208" t="s">
        <v>3477</v>
      </c>
      <c r="E2208" s="1">
        <v>0</v>
      </c>
    </row>
    <row r="2209" spans="1:5" x14ac:dyDescent="0.25">
      <c r="A2209" t="s">
        <v>3478</v>
      </c>
      <c r="B2209" t="s">
        <v>6</v>
      </c>
      <c r="C2209" t="s">
        <v>6</v>
      </c>
      <c r="D2209" t="s">
        <v>5685</v>
      </c>
      <c r="E2209" s="1">
        <v>-2.1999999999999999E-2</v>
      </c>
    </row>
    <row r="2210" spans="1:5" x14ac:dyDescent="0.25">
      <c r="A2210" t="s">
        <v>3479</v>
      </c>
      <c r="B2210">
        <v>910968</v>
      </c>
      <c r="C2210" t="s">
        <v>6</v>
      </c>
      <c r="D2210" t="s">
        <v>4010</v>
      </c>
      <c r="E2210" s="1">
        <v>-1.2699999999999999E-2</v>
      </c>
    </row>
    <row r="2211" spans="1:5" x14ac:dyDescent="0.25">
      <c r="A2211" t="s">
        <v>3480</v>
      </c>
      <c r="B2211">
        <v>923106</v>
      </c>
      <c r="C2211" t="s">
        <v>6</v>
      </c>
      <c r="D2211" t="s">
        <v>4001</v>
      </c>
      <c r="E2211" s="1">
        <v>2.5100000000000001E-2</v>
      </c>
    </row>
    <row r="2212" spans="1:5" x14ac:dyDescent="0.25">
      <c r="A2212" t="s">
        <v>3481</v>
      </c>
      <c r="B2212">
        <v>865742</v>
      </c>
      <c r="C2212" t="s">
        <v>6</v>
      </c>
      <c r="D2212" t="s">
        <v>5686</v>
      </c>
      <c r="E2212" s="1">
        <v>-5.0099999999999999E-2</v>
      </c>
    </row>
    <row r="2213" spans="1:5" x14ac:dyDescent="0.25">
      <c r="A2213" t="s">
        <v>3482</v>
      </c>
      <c r="B2213" t="s">
        <v>3483</v>
      </c>
      <c r="C2213" t="s">
        <v>6</v>
      </c>
      <c r="D2213" t="s">
        <v>6</v>
      </c>
      <c r="E2213" t="s">
        <v>6</v>
      </c>
    </row>
    <row r="2214" spans="1:5" x14ac:dyDescent="0.25">
      <c r="A2214" t="s">
        <v>3484</v>
      </c>
      <c r="B2214" t="s">
        <v>3485</v>
      </c>
      <c r="C2214" t="s">
        <v>6</v>
      </c>
      <c r="D2214" t="s">
        <v>5687</v>
      </c>
      <c r="E2214" s="1">
        <v>8.6E-3</v>
      </c>
    </row>
    <row r="2215" spans="1:5" x14ac:dyDescent="0.25">
      <c r="A2215" t="s">
        <v>3486</v>
      </c>
      <c r="B2215" t="s">
        <v>3487</v>
      </c>
      <c r="C2215" t="s">
        <v>6</v>
      </c>
      <c r="D2215" t="s">
        <v>4172</v>
      </c>
      <c r="E2215" s="1">
        <v>3.7000000000000002E-3</v>
      </c>
    </row>
    <row r="2216" spans="1:5" x14ac:dyDescent="0.25">
      <c r="A2216" t="s">
        <v>3488</v>
      </c>
      <c r="B2216">
        <v>923109</v>
      </c>
      <c r="C2216" t="s">
        <v>6</v>
      </c>
      <c r="D2216" t="s">
        <v>4670</v>
      </c>
      <c r="E2216" s="1">
        <v>4.3E-3</v>
      </c>
    </row>
    <row r="2217" spans="1:5" x14ac:dyDescent="0.25">
      <c r="A2217" t="s">
        <v>3489</v>
      </c>
      <c r="B2217" t="s">
        <v>3490</v>
      </c>
      <c r="C2217" t="s">
        <v>6</v>
      </c>
      <c r="D2217" t="s">
        <v>5688</v>
      </c>
      <c r="E2217" s="1">
        <v>1.41E-2</v>
      </c>
    </row>
    <row r="2218" spans="1:5" x14ac:dyDescent="0.25">
      <c r="A2218" t="s">
        <v>3491</v>
      </c>
      <c r="B2218" t="s">
        <v>3492</v>
      </c>
      <c r="C2218" t="s">
        <v>6</v>
      </c>
      <c r="D2218" t="s">
        <v>4671</v>
      </c>
      <c r="E2218" s="1">
        <v>-8.5000000000000006E-3</v>
      </c>
    </row>
    <row r="2219" spans="1:5" x14ac:dyDescent="0.25">
      <c r="A2219" t="s">
        <v>3493</v>
      </c>
      <c r="B2219">
        <v>882295</v>
      </c>
      <c r="C2219" t="s">
        <v>6</v>
      </c>
      <c r="D2219" t="s">
        <v>5689</v>
      </c>
      <c r="E2219" s="1">
        <v>-1.4E-3</v>
      </c>
    </row>
    <row r="2220" spans="1:5" x14ac:dyDescent="0.25">
      <c r="A2220" t="s">
        <v>3494</v>
      </c>
      <c r="B2220" t="s">
        <v>3495</v>
      </c>
      <c r="C2220" t="s">
        <v>6</v>
      </c>
      <c r="D2220" t="s">
        <v>5690</v>
      </c>
      <c r="E2220" s="1">
        <v>-1.14E-2</v>
      </c>
    </row>
    <row r="2221" spans="1:5" x14ac:dyDescent="0.25">
      <c r="A2221" t="s">
        <v>3496</v>
      </c>
      <c r="B2221" t="s">
        <v>3497</v>
      </c>
      <c r="C2221" t="s">
        <v>6</v>
      </c>
      <c r="D2221" t="s">
        <v>5691</v>
      </c>
      <c r="E2221" s="1">
        <v>4.1999999999999997E-3</v>
      </c>
    </row>
    <row r="2222" spans="1:5" x14ac:dyDescent="0.25">
      <c r="A2222" t="s">
        <v>3498</v>
      </c>
      <c r="B2222" t="s">
        <v>3499</v>
      </c>
      <c r="C2222" t="s">
        <v>6</v>
      </c>
      <c r="D2222" t="s">
        <v>4078</v>
      </c>
      <c r="E2222" s="1">
        <v>1.1599999999999999E-2</v>
      </c>
    </row>
    <row r="2223" spans="1:5" x14ac:dyDescent="0.25">
      <c r="A2223" t="s">
        <v>3500</v>
      </c>
      <c r="B2223" t="s">
        <v>3501</v>
      </c>
      <c r="C2223" t="s">
        <v>6</v>
      </c>
      <c r="D2223" t="s">
        <v>5692</v>
      </c>
      <c r="E2223" s="1">
        <v>1.17E-2</v>
      </c>
    </row>
    <row r="2224" spans="1:5" x14ac:dyDescent="0.25">
      <c r="A2224" t="s">
        <v>3502</v>
      </c>
      <c r="B2224" t="s">
        <v>3503</v>
      </c>
      <c r="C2224" t="s">
        <v>6</v>
      </c>
      <c r="D2224" t="s">
        <v>3504</v>
      </c>
      <c r="E2224" s="1">
        <v>0</v>
      </c>
    </row>
    <row r="2225" spans="1:5" x14ac:dyDescent="0.25">
      <c r="A2225" t="s">
        <v>3505</v>
      </c>
      <c r="B2225" t="s">
        <v>6</v>
      </c>
      <c r="C2225" t="s">
        <v>6</v>
      </c>
      <c r="D2225" t="s">
        <v>6</v>
      </c>
      <c r="E2225" t="s">
        <v>6</v>
      </c>
    </row>
    <row r="2226" spans="1:5" x14ac:dyDescent="0.25">
      <c r="A2226" t="s">
        <v>3506</v>
      </c>
      <c r="B2226" t="s">
        <v>3507</v>
      </c>
      <c r="C2226" t="s">
        <v>6</v>
      </c>
      <c r="D2226" t="s">
        <v>3508</v>
      </c>
      <c r="E2226" s="1">
        <v>4.1000000000000003E-3</v>
      </c>
    </row>
    <row r="2227" spans="1:5" x14ac:dyDescent="0.25">
      <c r="A2227" t="s">
        <v>3509</v>
      </c>
      <c r="B2227" t="s">
        <v>3510</v>
      </c>
      <c r="C2227" t="s">
        <v>6</v>
      </c>
      <c r="D2227" t="s">
        <v>5693</v>
      </c>
      <c r="E2227" s="1">
        <v>8.3000000000000001E-3</v>
      </c>
    </row>
    <row r="2228" spans="1:5" x14ac:dyDescent="0.25">
      <c r="A2228" t="s">
        <v>3511</v>
      </c>
      <c r="B2228" t="s">
        <v>6</v>
      </c>
      <c r="C2228" t="s">
        <v>6</v>
      </c>
      <c r="D2228" t="s">
        <v>4672</v>
      </c>
      <c r="E2228" s="1">
        <v>-4.2700000000000002E-2</v>
      </c>
    </row>
    <row r="2229" spans="1:5" x14ac:dyDescent="0.25">
      <c r="A2229" t="s">
        <v>3512</v>
      </c>
      <c r="B2229">
        <v>878896</v>
      </c>
      <c r="C2229" t="s">
        <v>6</v>
      </c>
      <c r="D2229" t="s">
        <v>3918</v>
      </c>
      <c r="E2229" s="1">
        <v>5.5999999999999999E-3</v>
      </c>
    </row>
    <row r="2230" spans="1:5" x14ac:dyDescent="0.25">
      <c r="A2230" t="s">
        <v>3513</v>
      </c>
      <c r="B2230">
        <v>872967</v>
      </c>
      <c r="C2230" t="s">
        <v>6</v>
      </c>
      <c r="D2230" t="s">
        <v>667</v>
      </c>
      <c r="E2230" s="1">
        <v>1.18E-2</v>
      </c>
    </row>
    <row r="2231" spans="1:5" x14ac:dyDescent="0.25">
      <c r="A2231" t="s">
        <v>3514</v>
      </c>
      <c r="B2231" t="s">
        <v>3515</v>
      </c>
      <c r="C2231" t="s">
        <v>6</v>
      </c>
      <c r="D2231" t="s">
        <v>4028</v>
      </c>
      <c r="E2231" s="1">
        <v>-2.7199999999999998E-2</v>
      </c>
    </row>
    <row r="2232" spans="1:5" x14ac:dyDescent="0.25">
      <c r="A2232" t="s">
        <v>3516</v>
      </c>
      <c r="B2232">
        <v>940990</v>
      </c>
      <c r="C2232" t="s">
        <v>6</v>
      </c>
      <c r="D2232" t="s">
        <v>5694</v>
      </c>
      <c r="E2232" s="1">
        <v>1.0800000000000001E-2</v>
      </c>
    </row>
    <row r="2233" spans="1:5" x14ac:dyDescent="0.25">
      <c r="A2233" t="s">
        <v>3517</v>
      </c>
      <c r="B2233" t="s">
        <v>3518</v>
      </c>
      <c r="C2233" t="s">
        <v>6</v>
      </c>
      <c r="D2233" t="s">
        <v>5695</v>
      </c>
      <c r="E2233" s="1">
        <v>1.6999999999999999E-3</v>
      </c>
    </row>
    <row r="2234" spans="1:5" x14ac:dyDescent="0.25">
      <c r="A2234" t="s">
        <v>3519</v>
      </c>
      <c r="B2234">
        <v>920850</v>
      </c>
      <c r="C2234" t="s">
        <v>6</v>
      </c>
      <c r="D2234" t="s">
        <v>5696</v>
      </c>
      <c r="E2234" s="1">
        <v>-8.8000000000000005E-3</v>
      </c>
    </row>
    <row r="2235" spans="1:5" x14ac:dyDescent="0.25">
      <c r="A2235" t="s">
        <v>3520</v>
      </c>
      <c r="B2235" t="s">
        <v>3521</v>
      </c>
      <c r="C2235" t="s">
        <v>6</v>
      </c>
      <c r="D2235" t="s">
        <v>5697</v>
      </c>
      <c r="E2235" s="1">
        <v>-2.8E-3</v>
      </c>
    </row>
    <row r="2236" spans="1:5" x14ac:dyDescent="0.25">
      <c r="A2236" t="s">
        <v>3522</v>
      </c>
      <c r="B2236" t="s">
        <v>3523</v>
      </c>
      <c r="C2236" t="s">
        <v>6</v>
      </c>
      <c r="D2236" t="s">
        <v>4673</v>
      </c>
      <c r="E2236" s="1">
        <v>5.0900000000000001E-2</v>
      </c>
    </row>
    <row r="2237" spans="1:5" x14ac:dyDescent="0.25">
      <c r="A2237" t="s">
        <v>3524</v>
      </c>
      <c r="B2237">
        <v>867667</v>
      </c>
      <c r="C2237" t="s">
        <v>6</v>
      </c>
      <c r="D2237" t="s">
        <v>4551</v>
      </c>
      <c r="E2237" s="1">
        <v>-9.7999999999999997E-3</v>
      </c>
    </row>
    <row r="2238" spans="1:5" x14ac:dyDescent="0.25">
      <c r="A2238" t="s">
        <v>3525</v>
      </c>
      <c r="B2238" t="s">
        <v>6</v>
      </c>
      <c r="C2238" t="s">
        <v>6</v>
      </c>
      <c r="D2238" t="s">
        <v>3982</v>
      </c>
      <c r="E2238" s="1">
        <v>1.0800000000000001E-2</v>
      </c>
    </row>
    <row r="2239" spans="1:5" x14ac:dyDescent="0.25">
      <c r="A2239" t="s">
        <v>3527</v>
      </c>
      <c r="B2239" t="s">
        <v>6</v>
      </c>
      <c r="C2239" t="s">
        <v>6</v>
      </c>
      <c r="D2239" t="s">
        <v>3528</v>
      </c>
      <c r="E2239" s="1">
        <v>0</v>
      </c>
    </row>
    <row r="2240" spans="1:5" x14ac:dyDescent="0.25">
      <c r="A2240" t="s">
        <v>3529</v>
      </c>
      <c r="B2240" t="s">
        <v>3530</v>
      </c>
      <c r="C2240" t="s">
        <v>6</v>
      </c>
      <c r="D2240" t="s">
        <v>5698</v>
      </c>
      <c r="E2240" s="1">
        <v>8.9999999999999993E-3</v>
      </c>
    </row>
    <row r="2241" spans="1:5" x14ac:dyDescent="0.25">
      <c r="A2241" t="s">
        <v>3531</v>
      </c>
      <c r="B2241">
        <v>891541</v>
      </c>
      <c r="C2241" t="s">
        <v>6</v>
      </c>
      <c r="D2241" t="s">
        <v>4674</v>
      </c>
      <c r="E2241" s="1">
        <v>9.2999999999999992E-3</v>
      </c>
    </row>
    <row r="2242" spans="1:5" x14ac:dyDescent="0.25">
      <c r="A2242" t="s">
        <v>3532</v>
      </c>
      <c r="B2242" t="s">
        <v>3533</v>
      </c>
      <c r="C2242" t="s">
        <v>6</v>
      </c>
      <c r="D2242" t="s">
        <v>5699</v>
      </c>
      <c r="E2242" s="1">
        <v>2.8E-3</v>
      </c>
    </row>
    <row r="2243" spans="1:5" x14ac:dyDescent="0.25">
      <c r="A2243" t="s">
        <v>3534</v>
      </c>
      <c r="B2243">
        <v>914688</v>
      </c>
      <c r="C2243" t="s">
        <v>6</v>
      </c>
      <c r="D2243" t="s">
        <v>5700</v>
      </c>
      <c r="E2243" s="1">
        <v>3.8999999999999998E-3</v>
      </c>
    </row>
    <row r="2244" spans="1:5" x14ac:dyDescent="0.25">
      <c r="A2244" t="s">
        <v>3535</v>
      </c>
      <c r="B2244" t="s">
        <v>3536</v>
      </c>
      <c r="C2244" t="s">
        <v>6</v>
      </c>
      <c r="D2244" t="s">
        <v>4663</v>
      </c>
      <c r="E2244" s="1">
        <v>-1.9E-3</v>
      </c>
    </row>
    <row r="2245" spans="1:5" x14ac:dyDescent="0.25">
      <c r="A2245" t="s">
        <v>3537</v>
      </c>
      <c r="B2245" t="s">
        <v>3538</v>
      </c>
      <c r="C2245" t="s">
        <v>6</v>
      </c>
      <c r="D2245" t="s">
        <v>5701</v>
      </c>
      <c r="E2245" s="1">
        <v>2.0899999999999998E-2</v>
      </c>
    </row>
    <row r="2246" spans="1:5" x14ac:dyDescent="0.25">
      <c r="A2246" t="s">
        <v>3539</v>
      </c>
      <c r="B2246">
        <v>888615</v>
      </c>
      <c r="C2246" t="s">
        <v>6</v>
      </c>
      <c r="D2246" t="s">
        <v>5702</v>
      </c>
      <c r="E2246" s="1">
        <v>4.7500000000000001E-2</v>
      </c>
    </row>
    <row r="2247" spans="1:5" x14ac:dyDescent="0.25">
      <c r="A2247" t="s">
        <v>3540</v>
      </c>
      <c r="B2247">
        <v>887899</v>
      </c>
      <c r="C2247" t="s">
        <v>6</v>
      </c>
      <c r="D2247" t="s">
        <v>721</v>
      </c>
      <c r="E2247" s="1">
        <v>0</v>
      </c>
    </row>
    <row r="2248" spans="1:5" x14ac:dyDescent="0.25">
      <c r="A2248" t="s">
        <v>3541</v>
      </c>
      <c r="B2248">
        <v>900421</v>
      </c>
      <c r="C2248" t="s">
        <v>6</v>
      </c>
      <c r="D2248" t="s">
        <v>4675</v>
      </c>
      <c r="E2248" s="1">
        <v>1.2E-2</v>
      </c>
    </row>
    <row r="2249" spans="1:5" x14ac:dyDescent="0.25">
      <c r="A2249" t="s">
        <v>3542</v>
      </c>
      <c r="B2249">
        <v>923587</v>
      </c>
      <c r="C2249" t="s">
        <v>6</v>
      </c>
      <c r="D2249" t="s">
        <v>5703</v>
      </c>
      <c r="E2249" s="1">
        <v>5.7999999999999996E-3</v>
      </c>
    </row>
    <row r="2250" spans="1:5" x14ac:dyDescent="0.25">
      <c r="A2250" t="s">
        <v>3543</v>
      </c>
      <c r="B2250">
        <v>922247</v>
      </c>
      <c r="C2250" t="s">
        <v>6</v>
      </c>
      <c r="D2250" t="s">
        <v>4028</v>
      </c>
      <c r="E2250" s="1">
        <v>-1.8800000000000001E-2</v>
      </c>
    </row>
    <row r="2251" spans="1:5" x14ac:dyDescent="0.25">
      <c r="A2251" t="s">
        <v>3544</v>
      </c>
      <c r="B2251" t="s">
        <v>3545</v>
      </c>
      <c r="C2251" t="s">
        <v>6</v>
      </c>
      <c r="D2251" t="s">
        <v>4160</v>
      </c>
      <c r="E2251" s="1">
        <v>1.77E-2</v>
      </c>
    </row>
    <row r="2252" spans="1:5" x14ac:dyDescent="0.25">
      <c r="A2252" t="s">
        <v>3546</v>
      </c>
      <c r="B2252" t="s">
        <v>3547</v>
      </c>
      <c r="C2252" t="s">
        <v>6</v>
      </c>
      <c r="D2252" t="s">
        <v>4144</v>
      </c>
      <c r="E2252" s="1">
        <v>6.7000000000000002E-3</v>
      </c>
    </row>
    <row r="2253" spans="1:5" x14ac:dyDescent="0.25">
      <c r="A2253" t="s">
        <v>3548</v>
      </c>
      <c r="B2253" t="s">
        <v>3549</v>
      </c>
      <c r="C2253" t="s">
        <v>6</v>
      </c>
      <c r="D2253" t="s">
        <v>5704</v>
      </c>
      <c r="E2253" s="1">
        <v>2.9499999999999998E-2</v>
      </c>
    </row>
    <row r="2254" spans="1:5" x14ac:dyDescent="0.25">
      <c r="A2254" t="s">
        <v>3550</v>
      </c>
      <c r="B2254">
        <v>924313</v>
      </c>
      <c r="C2254" t="s">
        <v>6</v>
      </c>
      <c r="D2254" t="s">
        <v>4676</v>
      </c>
      <c r="E2254" s="1">
        <v>3.8E-3</v>
      </c>
    </row>
    <row r="2255" spans="1:5" x14ac:dyDescent="0.25">
      <c r="A2255" t="s">
        <v>3551</v>
      </c>
      <c r="B2255">
        <v>634812</v>
      </c>
      <c r="C2255" t="s">
        <v>6</v>
      </c>
      <c r="D2255" t="s">
        <v>4083</v>
      </c>
      <c r="E2255" s="1">
        <v>2.3E-3</v>
      </c>
    </row>
    <row r="2256" spans="1:5" x14ac:dyDescent="0.25">
      <c r="A2256" t="s">
        <v>3552</v>
      </c>
      <c r="B2256">
        <v>923128</v>
      </c>
      <c r="C2256" t="s">
        <v>6</v>
      </c>
      <c r="D2256" t="s">
        <v>4677</v>
      </c>
      <c r="E2256" s="1">
        <v>0</v>
      </c>
    </row>
    <row r="2257" spans="1:5" x14ac:dyDescent="0.25">
      <c r="A2257" t="s">
        <v>3553</v>
      </c>
      <c r="B2257" t="s">
        <v>6</v>
      </c>
      <c r="C2257" t="s">
        <v>6</v>
      </c>
      <c r="D2257" t="s">
        <v>4088</v>
      </c>
      <c r="E2257" s="1">
        <v>-1.0800000000000001E-2</v>
      </c>
    </row>
    <row r="2258" spans="1:5" x14ac:dyDescent="0.25">
      <c r="A2258" t="s">
        <v>3554</v>
      </c>
      <c r="B2258" t="s">
        <v>3555</v>
      </c>
      <c r="C2258" t="s">
        <v>6</v>
      </c>
      <c r="D2258" t="s">
        <v>4678</v>
      </c>
      <c r="E2258" s="1">
        <v>8.9999999999999993E-3</v>
      </c>
    </row>
    <row r="2259" spans="1:5" x14ac:dyDescent="0.25">
      <c r="A2259" t="s">
        <v>3556</v>
      </c>
      <c r="B2259">
        <v>923149</v>
      </c>
      <c r="C2259" t="s">
        <v>6</v>
      </c>
      <c r="D2259" t="s">
        <v>4087</v>
      </c>
      <c r="E2259" s="1">
        <v>2.4400000000000002E-2</v>
      </c>
    </row>
    <row r="2260" spans="1:5" x14ac:dyDescent="0.25">
      <c r="A2260" t="s">
        <v>3557</v>
      </c>
      <c r="B2260" t="s">
        <v>3558</v>
      </c>
      <c r="C2260" t="s">
        <v>6</v>
      </c>
      <c r="D2260" t="s">
        <v>3213</v>
      </c>
      <c r="E2260" s="1">
        <v>-6.1999999999999998E-3</v>
      </c>
    </row>
    <row r="2261" spans="1:5" x14ac:dyDescent="0.25">
      <c r="A2261" t="s">
        <v>3559</v>
      </c>
      <c r="B2261" t="s">
        <v>3560</v>
      </c>
      <c r="C2261" t="s">
        <v>6</v>
      </c>
      <c r="D2261" t="s">
        <v>4679</v>
      </c>
      <c r="E2261" s="1">
        <v>7.0000000000000001E-3</v>
      </c>
    </row>
    <row r="2262" spans="1:5" x14ac:dyDescent="0.25">
      <c r="A2262" t="s">
        <v>3561</v>
      </c>
      <c r="B2262" t="s">
        <v>3562</v>
      </c>
      <c r="C2262" t="s">
        <v>6</v>
      </c>
      <c r="D2262" t="s">
        <v>4044</v>
      </c>
      <c r="E2262" s="1">
        <v>8.9999999999999993E-3</v>
      </c>
    </row>
    <row r="2263" spans="1:5" x14ac:dyDescent="0.25">
      <c r="A2263" t="s">
        <v>3563</v>
      </c>
      <c r="B2263">
        <v>903615</v>
      </c>
      <c r="C2263" t="s">
        <v>6</v>
      </c>
      <c r="D2263" t="s">
        <v>5705</v>
      </c>
      <c r="E2263" s="1">
        <v>1.5100000000000001E-2</v>
      </c>
    </row>
    <row r="2264" spans="1:5" x14ac:dyDescent="0.25">
      <c r="A2264" t="s">
        <v>3564</v>
      </c>
      <c r="B2264">
        <v>351160</v>
      </c>
      <c r="C2264" t="s">
        <v>6</v>
      </c>
      <c r="D2264" t="s">
        <v>4087</v>
      </c>
      <c r="E2264" s="1">
        <v>8.8999999999999999E-3</v>
      </c>
    </row>
    <row r="2265" spans="1:5" x14ac:dyDescent="0.25">
      <c r="A2265" t="s">
        <v>3565</v>
      </c>
      <c r="B2265">
        <v>631677</v>
      </c>
      <c r="C2265" t="s">
        <v>6</v>
      </c>
      <c r="D2265" t="s">
        <v>3566</v>
      </c>
      <c r="E2265" s="1">
        <v>0</v>
      </c>
    </row>
    <row r="2266" spans="1:5" x14ac:dyDescent="0.25">
      <c r="A2266" t="s">
        <v>3567</v>
      </c>
      <c r="B2266">
        <v>923818</v>
      </c>
      <c r="C2266" t="s">
        <v>6</v>
      </c>
      <c r="D2266" t="s">
        <v>5706</v>
      </c>
      <c r="E2266" s="1">
        <v>8.6E-3</v>
      </c>
    </row>
    <row r="2267" spans="1:5" x14ac:dyDescent="0.25">
      <c r="A2267" t="s">
        <v>3568</v>
      </c>
      <c r="B2267">
        <v>867399</v>
      </c>
      <c r="C2267" t="s">
        <v>6</v>
      </c>
      <c r="D2267" t="s">
        <v>3993</v>
      </c>
      <c r="E2267" s="1">
        <v>0</v>
      </c>
    </row>
    <row r="2268" spans="1:5" x14ac:dyDescent="0.25">
      <c r="A2268" t="s">
        <v>3569</v>
      </c>
      <c r="B2268">
        <v>923147</v>
      </c>
      <c r="C2268" t="s">
        <v>6</v>
      </c>
      <c r="D2268" t="s">
        <v>4680</v>
      </c>
      <c r="E2268" s="1">
        <v>2.0899999999999998E-2</v>
      </c>
    </row>
    <row r="2269" spans="1:5" x14ac:dyDescent="0.25">
      <c r="A2269" t="s">
        <v>3570</v>
      </c>
      <c r="B2269">
        <v>917585</v>
      </c>
      <c r="C2269" t="s">
        <v>6</v>
      </c>
      <c r="D2269" t="s">
        <v>5707</v>
      </c>
      <c r="E2269" s="1">
        <v>-5.0000000000000001E-4</v>
      </c>
    </row>
    <row r="2270" spans="1:5" x14ac:dyDescent="0.25">
      <c r="A2270" t="s">
        <v>3571</v>
      </c>
      <c r="B2270">
        <v>885793</v>
      </c>
      <c r="C2270" t="s">
        <v>6</v>
      </c>
      <c r="D2270" t="s">
        <v>4681</v>
      </c>
      <c r="E2270" s="1">
        <v>-3.3099999999999997E-2</v>
      </c>
    </row>
    <row r="2271" spans="1:5" x14ac:dyDescent="0.25">
      <c r="A2271" t="s">
        <v>3572</v>
      </c>
      <c r="B2271">
        <v>919113</v>
      </c>
      <c r="C2271" t="s">
        <v>6</v>
      </c>
      <c r="D2271" t="s">
        <v>5708</v>
      </c>
      <c r="E2271" s="1">
        <v>1.52E-2</v>
      </c>
    </row>
    <row r="2272" spans="1:5" x14ac:dyDescent="0.25">
      <c r="A2272" t="s">
        <v>3573</v>
      </c>
      <c r="B2272">
        <v>923569</v>
      </c>
      <c r="C2272" t="s">
        <v>6</v>
      </c>
      <c r="D2272" t="s">
        <v>4682</v>
      </c>
      <c r="E2272" s="1">
        <v>1.2999999999999999E-3</v>
      </c>
    </row>
    <row r="2273" spans="1:5" x14ac:dyDescent="0.25">
      <c r="A2273" t="s">
        <v>3574</v>
      </c>
      <c r="B2273" t="s">
        <v>3575</v>
      </c>
      <c r="C2273" t="s">
        <v>6</v>
      </c>
      <c r="D2273" t="s">
        <v>4683</v>
      </c>
      <c r="E2273" s="1">
        <v>-1.8E-3</v>
      </c>
    </row>
    <row r="2274" spans="1:5" x14ac:dyDescent="0.25">
      <c r="A2274" t="s">
        <v>3576</v>
      </c>
      <c r="B2274">
        <v>762595</v>
      </c>
      <c r="C2274" t="s">
        <v>6</v>
      </c>
      <c r="D2274" t="s">
        <v>4085</v>
      </c>
      <c r="E2274" s="1">
        <v>1.0999999999999999E-2</v>
      </c>
    </row>
    <row r="2275" spans="1:5" x14ac:dyDescent="0.25">
      <c r="A2275" t="s">
        <v>3577</v>
      </c>
      <c r="B2275" t="s">
        <v>6</v>
      </c>
      <c r="C2275" t="s">
        <v>6</v>
      </c>
      <c r="D2275" t="s">
        <v>5709</v>
      </c>
      <c r="E2275" s="1">
        <v>2.3E-3</v>
      </c>
    </row>
    <row r="2276" spans="1:5" x14ac:dyDescent="0.25">
      <c r="A2276" t="s">
        <v>3578</v>
      </c>
      <c r="B2276">
        <v>888903</v>
      </c>
      <c r="C2276" t="s">
        <v>6</v>
      </c>
      <c r="D2276" t="s">
        <v>5710</v>
      </c>
      <c r="E2276" s="1">
        <v>2.1100000000000001E-2</v>
      </c>
    </row>
    <row r="2277" spans="1:5" x14ac:dyDescent="0.25">
      <c r="A2277" t="s">
        <v>3579</v>
      </c>
      <c r="B2277" t="s">
        <v>6</v>
      </c>
      <c r="C2277" t="s">
        <v>6</v>
      </c>
      <c r="D2277" t="s">
        <v>5711</v>
      </c>
      <c r="E2277" s="1">
        <v>-5.7000000000000002E-3</v>
      </c>
    </row>
    <row r="2278" spans="1:5" x14ac:dyDescent="0.25">
      <c r="A2278" t="s">
        <v>3580</v>
      </c>
      <c r="B2278" t="s">
        <v>3581</v>
      </c>
      <c r="C2278" t="s">
        <v>6</v>
      </c>
      <c r="D2278" t="s">
        <v>5712</v>
      </c>
      <c r="E2278" s="1">
        <v>4.4999999999999997E-3</v>
      </c>
    </row>
    <row r="2279" spans="1:5" x14ac:dyDescent="0.25">
      <c r="A2279" t="s">
        <v>3582</v>
      </c>
      <c r="B2279" t="s">
        <v>3583</v>
      </c>
      <c r="C2279" t="s">
        <v>6</v>
      </c>
      <c r="D2279" t="s">
        <v>5713</v>
      </c>
      <c r="E2279" s="1">
        <v>6.6E-3</v>
      </c>
    </row>
    <row r="2280" spans="1:5" x14ac:dyDescent="0.25">
      <c r="A2280" t="s">
        <v>3584</v>
      </c>
      <c r="B2280" t="s">
        <v>6</v>
      </c>
      <c r="C2280" t="s">
        <v>6</v>
      </c>
      <c r="D2280" t="s">
        <v>5714</v>
      </c>
      <c r="E2280" s="1">
        <v>-0.02</v>
      </c>
    </row>
    <row r="2281" spans="1:5" x14ac:dyDescent="0.25">
      <c r="A2281" t="s">
        <v>3585</v>
      </c>
      <c r="B2281">
        <v>923585</v>
      </c>
      <c r="C2281" t="s">
        <v>6</v>
      </c>
      <c r="D2281" t="s">
        <v>4684</v>
      </c>
      <c r="E2281" s="1">
        <v>-2.7000000000000001E-3</v>
      </c>
    </row>
    <row r="2282" spans="1:5" x14ac:dyDescent="0.25">
      <c r="A2282" t="s">
        <v>3586</v>
      </c>
      <c r="B2282" t="s">
        <v>3587</v>
      </c>
      <c r="C2282" t="s">
        <v>6</v>
      </c>
      <c r="D2282" t="s">
        <v>4685</v>
      </c>
      <c r="E2282" s="1">
        <v>-2.8E-3</v>
      </c>
    </row>
    <row r="2283" spans="1:5" x14ac:dyDescent="0.25">
      <c r="A2283" t="s">
        <v>3588</v>
      </c>
      <c r="B2283" t="s">
        <v>3589</v>
      </c>
      <c r="C2283" t="s">
        <v>6</v>
      </c>
      <c r="D2283" t="s">
        <v>5715</v>
      </c>
      <c r="E2283" s="1">
        <v>-4.8999999999999998E-3</v>
      </c>
    </row>
    <row r="2284" spans="1:5" x14ac:dyDescent="0.25">
      <c r="A2284" t="s">
        <v>3590</v>
      </c>
      <c r="B2284">
        <v>883866</v>
      </c>
      <c r="C2284" t="s">
        <v>6</v>
      </c>
      <c r="D2284" t="s">
        <v>4686</v>
      </c>
      <c r="E2284" s="1">
        <v>-4.0300000000000002E-2</v>
      </c>
    </row>
    <row r="2285" spans="1:5" x14ac:dyDescent="0.25">
      <c r="A2285" t="s">
        <v>3591</v>
      </c>
      <c r="B2285" t="s">
        <v>6</v>
      </c>
      <c r="C2285" t="s">
        <v>6</v>
      </c>
      <c r="D2285" t="s">
        <v>3592</v>
      </c>
      <c r="E2285" s="1">
        <v>0</v>
      </c>
    </row>
    <row r="2286" spans="1:5" x14ac:dyDescent="0.25">
      <c r="A2286" t="s">
        <v>3593</v>
      </c>
      <c r="B2286">
        <v>882656</v>
      </c>
      <c r="C2286" t="s">
        <v>6</v>
      </c>
      <c r="D2286" t="s">
        <v>4687</v>
      </c>
      <c r="E2286" s="1">
        <v>9.4999999999999998E-3</v>
      </c>
    </row>
    <row r="2287" spans="1:5" x14ac:dyDescent="0.25">
      <c r="A2287" t="s">
        <v>3594</v>
      </c>
      <c r="B2287">
        <v>590315</v>
      </c>
      <c r="C2287" t="s">
        <v>6</v>
      </c>
      <c r="D2287" t="s">
        <v>3595</v>
      </c>
      <c r="E2287" s="1">
        <v>0</v>
      </c>
    </row>
    <row r="2288" spans="1:5" x14ac:dyDescent="0.25">
      <c r="A2288" t="s">
        <v>3596</v>
      </c>
      <c r="B2288" t="s">
        <v>3597</v>
      </c>
      <c r="C2288" t="s">
        <v>6</v>
      </c>
      <c r="D2288" s="2">
        <v>3.39</v>
      </c>
      <c r="E2288" s="1">
        <v>3.9899999999999998E-2</v>
      </c>
    </row>
    <row r="2289" spans="1:5" x14ac:dyDescent="0.25">
      <c r="A2289" t="s">
        <v>3598</v>
      </c>
      <c r="B2289" t="s">
        <v>6</v>
      </c>
      <c r="C2289" t="s">
        <v>6</v>
      </c>
      <c r="D2289" t="s">
        <v>3999</v>
      </c>
      <c r="E2289" s="1">
        <v>-7.0000000000000001E-3</v>
      </c>
    </row>
    <row r="2290" spans="1:5" x14ac:dyDescent="0.25">
      <c r="A2290" t="s">
        <v>3599</v>
      </c>
      <c r="B2290">
        <v>867764</v>
      </c>
      <c r="C2290" t="s">
        <v>6</v>
      </c>
      <c r="D2290" t="s">
        <v>4688</v>
      </c>
      <c r="E2290" s="1">
        <v>-3.3700000000000001E-2</v>
      </c>
    </row>
    <row r="2291" spans="1:5" x14ac:dyDescent="0.25">
      <c r="A2291" t="s">
        <v>3600</v>
      </c>
      <c r="B2291" t="s">
        <v>3601</v>
      </c>
      <c r="C2291" t="s">
        <v>6</v>
      </c>
      <c r="D2291" t="s">
        <v>4499</v>
      </c>
      <c r="E2291" s="1">
        <v>1.14E-2</v>
      </c>
    </row>
    <row r="2292" spans="1:5" x14ac:dyDescent="0.25">
      <c r="A2292" t="s">
        <v>3602</v>
      </c>
      <c r="B2292" t="s">
        <v>3603</v>
      </c>
      <c r="C2292" t="s">
        <v>6</v>
      </c>
      <c r="D2292" t="s">
        <v>4689</v>
      </c>
      <c r="E2292" s="1">
        <v>-1.4E-3</v>
      </c>
    </row>
    <row r="2293" spans="1:5" x14ac:dyDescent="0.25">
      <c r="A2293" t="s">
        <v>3604</v>
      </c>
      <c r="B2293" t="s">
        <v>6</v>
      </c>
      <c r="C2293" t="s">
        <v>6</v>
      </c>
      <c r="D2293" t="s">
        <v>840</v>
      </c>
      <c r="E2293" s="1">
        <v>0</v>
      </c>
    </row>
    <row r="2294" spans="1:5" x14ac:dyDescent="0.25">
      <c r="A2294" t="s">
        <v>3604</v>
      </c>
      <c r="B2294" t="s">
        <v>3606</v>
      </c>
      <c r="C2294" t="s">
        <v>6</v>
      </c>
      <c r="D2294" t="s">
        <v>840</v>
      </c>
      <c r="E2294" s="1">
        <v>0</v>
      </c>
    </row>
    <row r="2295" spans="1:5" x14ac:dyDescent="0.25">
      <c r="A2295" t="s">
        <v>3604</v>
      </c>
      <c r="B2295" t="s">
        <v>6</v>
      </c>
      <c r="C2295" t="s">
        <v>6</v>
      </c>
      <c r="D2295" t="s">
        <v>3605</v>
      </c>
      <c r="E2295" s="1">
        <v>0</v>
      </c>
    </row>
    <row r="2296" spans="1:5" x14ac:dyDescent="0.25">
      <c r="A2296" t="s">
        <v>3607</v>
      </c>
      <c r="B2296" t="s">
        <v>6</v>
      </c>
      <c r="C2296" t="s">
        <v>6</v>
      </c>
      <c r="D2296" t="s">
        <v>3608</v>
      </c>
      <c r="E2296" s="1">
        <v>0</v>
      </c>
    </row>
    <row r="2297" spans="1:5" x14ac:dyDescent="0.25">
      <c r="A2297" t="s">
        <v>3609</v>
      </c>
      <c r="B2297" t="s">
        <v>6</v>
      </c>
      <c r="C2297" t="s">
        <v>6</v>
      </c>
      <c r="D2297" t="s">
        <v>5716</v>
      </c>
      <c r="E2297" s="1">
        <v>2E-3</v>
      </c>
    </row>
    <row r="2298" spans="1:5" x14ac:dyDescent="0.25">
      <c r="A2298" t="s">
        <v>3610</v>
      </c>
      <c r="B2298">
        <v>914692</v>
      </c>
      <c r="C2298" t="s">
        <v>6</v>
      </c>
      <c r="D2298" t="s">
        <v>3611</v>
      </c>
      <c r="E2298" s="1">
        <v>1.1000000000000001E-3</v>
      </c>
    </row>
    <row r="2299" spans="1:5" x14ac:dyDescent="0.25">
      <c r="A2299" t="s">
        <v>3612</v>
      </c>
      <c r="B2299" t="s">
        <v>3613</v>
      </c>
      <c r="C2299" t="s">
        <v>6</v>
      </c>
      <c r="D2299" t="s">
        <v>3924</v>
      </c>
      <c r="E2299" s="1">
        <v>-2.3300000000000001E-2</v>
      </c>
    </row>
    <row r="2300" spans="1:5" x14ac:dyDescent="0.25">
      <c r="A2300" t="s">
        <v>3614</v>
      </c>
      <c r="B2300">
        <v>502256</v>
      </c>
      <c r="C2300" t="s">
        <v>6</v>
      </c>
      <c r="D2300" t="s">
        <v>159</v>
      </c>
      <c r="E2300" s="1">
        <v>0</v>
      </c>
    </row>
    <row r="2301" spans="1:5" x14ac:dyDescent="0.25">
      <c r="A2301" t="s">
        <v>3615</v>
      </c>
      <c r="B2301" t="s">
        <v>6</v>
      </c>
      <c r="C2301" t="s">
        <v>6</v>
      </c>
      <c r="D2301" t="s">
        <v>4690</v>
      </c>
      <c r="E2301" s="1">
        <v>-1.7100000000000001E-2</v>
      </c>
    </row>
    <row r="2302" spans="1:5" x14ac:dyDescent="0.25">
      <c r="A2302" t="s">
        <v>3616</v>
      </c>
      <c r="B2302">
        <v>896007</v>
      </c>
      <c r="C2302" t="s">
        <v>6</v>
      </c>
      <c r="D2302" t="s">
        <v>5717</v>
      </c>
      <c r="E2302" s="1">
        <v>2.46E-2</v>
      </c>
    </row>
    <row r="2303" spans="1:5" x14ac:dyDescent="0.25">
      <c r="A2303" t="s">
        <v>3617</v>
      </c>
      <c r="B2303" t="s">
        <v>3618</v>
      </c>
      <c r="C2303" t="s">
        <v>6</v>
      </c>
      <c r="D2303" t="s">
        <v>5718</v>
      </c>
      <c r="E2303" s="1">
        <v>1.12E-2</v>
      </c>
    </row>
    <row r="2304" spans="1:5" x14ac:dyDescent="0.25">
      <c r="A2304" t="s">
        <v>3619</v>
      </c>
      <c r="B2304" t="s">
        <v>3620</v>
      </c>
      <c r="C2304" t="s">
        <v>6</v>
      </c>
      <c r="D2304" t="s">
        <v>4691</v>
      </c>
      <c r="E2304" s="1">
        <v>-6.7999999999999996E-3</v>
      </c>
    </row>
    <row r="2305" spans="1:5" x14ac:dyDescent="0.25">
      <c r="A2305" t="s">
        <v>3621</v>
      </c>
      <c r="B2305" t="s">
        <v>3622</v>
      </c>
      <c r="C2305" t="s">
        <v>6</v>
      </c>
      <c r="D2305" t="s">
        <v>5719</v>
      </c>
      <c r="E2305" s="1">
        <v>-1.01E-2</v>
      </c>
    </row>
    <row r="2306" spans="1:5" x14ac:dyDescent="0.25">
      <c r="A2306" t="s">
        <v>3623</v>
      </c>
      <c r="B2306" t="s">
        <v>3624</v>
      </c>
      <c r="C2306" t="s">
        <v>6</v>
      </c>
      <c r="D2306" t="s">
        <v>5720</v>
      </c>
      <c r="E2306" s="1">
        <v>6.6000000000000003E-2</v>
      </c>
    </row>
    <row r="2307" spans="1:5" x14ac:dyDescent="0.25">
      <c r="A2307" t="s">
        <v>3625</v>
      </c>
      <c r="B2307">
        <v>541561</v>
      </c>
      <c r="C2307" t="s">
        <v>6</v>
      </c>
      <c r="D2307" t="s">
        <v>5721</v>
      </c>
      <c r="E2307" s="1">
        <v>1.6000000000000001E-3</v>
      </c>
    </row>
    <row r="2308" spans="1:5" x14ac:dyDescent="0.25">
      <c r="A2308" t="s">
        <v>3626</v>
      </c>
      <c r="B2308">
        <v>911090</v>
      </c>
      <c r="C2308" t="s">
        <v>6</v>
      </c>
      <c r="D2308" t="s">
        <v>5722</v>
      </c>
      <c r="E2308" s="1">
        <v>4.0000000000000001E-3</v>
      </c>
    </row>
    <row r="2309" spans="1:5" x14ac:dyDescent="0.25">
      <c r="A2309" t="s">
        <v>3627</v>
      </c>
      <c r="B2309" t="s">
        <v>3628</v>
      </c>
      <c r="C2309" t="s">
        <v>6</v>
      </c>
      <c r="D2309" t="s">
        <v>5723</v>
      </c>
      <c r="E2309" s="1">
        <v>-1.6999999999999999E-3</v>
      </c>
    </row>
    <row r="2310" spans="1:5" x14ac:dyDescent="0.25">
      <c r="A2310" t="s">
        <v>3629</v>
      </c>
      <c r="B2310" t="s">
        <v>6</v>
      </c>
      <c r="C2310" t="s">
        <v>6</v>
      </c>
      <c r="D2310" t="s">
        <v>4692</v>
      </c>
      <c r="E2310" s="1">
        <v>9.5999999999999992E-3</v>
      </c>
    </row>
    <row r="2311" spans="1:5" x14ac:dyDescent="0.25">
      <c r="A2311" t="s">
        <v>3630</v>
      </c>
      <c r="B2311" t="s">
        <v>3631</v>
      </c>
      <c r="C2311" t="s">
        <v>6</v>
      </c>
      <c r="D2311" t="s">
        <v>4693</v>
      </c>
      <c r="E2311" s="1">
        <v>8.3999999999999995E-3</v>
      </c>
    </row>
    <row r="2312" spans="1:5" x14ac:dyDescent="0.25">
      <c r="A2312" t="s">
        <v>3632</v>
      </c>
      <c r="B2312" t="s">
        <v>6</v>
      </c>
      <c r="C2312" t="s">
        <v>6</v>
      </c>
      <c r="D2312" t="s">
        <v>5724</v>
      </c>
      <c r="E2312" s="1">
        <v>1.17E-2</v>
      </c>
    </row>
    <row r="2313" spans="1:5" x14ac:dyDescent="0.25">
      <c r="A2313" t="s">
        <v>3633</v>
      </c>
      <c r="B2313">
        <v>882807</v>
      </c>
      <c r="C2313" t="s">
        <v>6</v>
      </c>
      <c r="D2313" t="s">
        <v>5725</v>
      </c>
      <c r="E2313" s="1">
        <v>3.3999999999999998E-3</v>
      </c>
    </row>
    <row r="2314" spans="1:5" x14ac:dyDescent="0.25">
      <c r="A2314" t="s">
        <v>3634</v>
      </c>
      <c r="B2314" t="s">
        <v>3635</v>
      </c>
      <c r="C2314" t="s">
        <v>6</v>
      </c>
      <c r="D2314" t="s">
        <v>4694</v>
      </c>
      <c r="E2314" s="1">
        <v>-8.9999999999999993E-3</v>
      </c>
    </row>
    <row r="2315" spans="1:5" x14ac:dyDescent="0.25">
      <c r="A2315" t="s">
        <v>3636</v>
      </c>
      <c r="B2315" t="s">
        <v>6</v>
      </c>
      <c r="C2315" t="s">
        <v>6</v>
      </c>
      <c r="D2315" t="s">
        <v>4695</v>
      </c>
      <c r="E2315" s="1">
        <v>-7.4999999999999997E-2</v>
      </c>
    </row>
    <row r="2316" spans="1:5" x14ac:dyDescent="0.25">
      <c r="A2316" t="s">
        <v>3637</v>
      </c>
      <c r="B2316" t="s">
        <v>6</v>
      </c>
      <c r="C2316" t="s">
        <v>6</v>
      </c>
      <c r="D2316" t="s">
        <v>4696</v>
      </c>
      <c r="E2316" s="1">
        <v>-6.4000000000000003E-3</v>
      </c>
    </row>
    <row r="2317" spans="1:5" x14ac:dyDescent="0.25">
      <c r="A2317" t="s">
        <v>3638</v>
      </c>
      <c r="B2317" t="s">
        <v>3639</v>
      </c>
      <c r="C2317" t="s">
        <v>6</v>
      </c>
      <c r="D2317" t="s">
        <v>4602</v>
      </c>
      <c r="E2317" s="1">
        <v>-5.0000000000000001E-3</v>
      </c>
    </row>
    <row r="2318" spans="1:5" x14ac:dyDescent="0.25">
      <c r="A2318" t="s">
        <v>3640</v>
      </c>
      <c r="B2318" t="s">
        <v>6</v>
      </c>
      <c r="C2318" t="s">
        <v>6</v>
      </c>
      <c r="D2318" t="s">
        <v>4697</v>
      </c>
      <c r="E2318" s="1">
        <v>-3.0000000000000001E-3</v>
      </c>
    </row>
    <row r="2319" spans="1:5" x14ac:dyDescent="0.25">
      <c r="A2319" t="s">
        <v>3641</v>
      </c>
      <c r="B2319" t="s">
        <v>6</v>
      </c>
      <c r="C2319" t="s">
        <v>6</v>
      </c>
      <c r="D2319" t="s">
        <v>4698</v>
      </c>
      <c r="E2319" s="1">
        <v>-1.6999999999999999E-3</v>
      </c>
    </row>
    <row r="2320" spans="1:5" x14ac:dyDescent="0.25">
      <c r="A2320" t="s">
        <v>3642</v>
      </c>
      <c r="B2320" t="s">
        <v>3643</v>
      </c>
      <c r="C2320" t="s">
        <v>6</v>
      </c>
      <c r="D2320" t="s">
        <v>5726</v>
      </c>
      <c r="E2320" s="1">
        <v>-1E-4</v>
      </c>
    </row>
    <row r="2321" spans="1:5" x14ac:dyDescent="0.25">
      <c r="A2321" t="s">
        <v>3644</v>
      </c>
      <c r="B2321" t="s">
        <v>3645</v>
      </c>
      <c r="C2321" t="s">
        <v>6</v>
      </c>
      <c r="D2321" t="s">
        <v>5727</v>
      </c>
      <c r="E2321" s="1">
        <v>-7.1000000000000004E-3</v>
      </c>
    </row>
    <row r="2322" spans="1:5" x14ac:dyDescent="0.25">
      <c r="A2322" t="s">
        <v>3646</v>
      </c>
      <c r="B2322" t="s">
        <v>6</v>
      </c>
      <c r="C2322" t="s">
        <v>6</v>
      </c>
      <c r="D2322" t="s">
        <v>4455</v>
      </c>
      <c r="E2322" s="1">
        <v>-1.29E-2</v>
      </c>
    </row>
    <row r="2323" spans="1:5" x14ac:dyDescent="0.25">
      <c r="A2323" t="s">
        <v>3647</v>
      </c>
      <c r="B2323">
        <v>881341</v>
      </c>
      <c r="C2323" t="s">
        <v>6</v>
      </c>
      <c r="D2323" t="s">
        <v>5728</v>
      </c>
      <c r="E2323" s="1">
        <v>1.1900000000000001E-2</v>
      </c>
    </row>
    <row r="2324" spans="1:5" x14ac:dyDescent="0.25">
      <c r="A2324" t="s">
        <v>3648</v>
      </c>
      <c r="B2324" t="s">
        <v>6</v>
      </c>
      <c r="C2324" t="s">
        <v>6</v>
      </c>
      <c r="D2324" t="s">
        <v>4090</v>
      </c>
      <c r="E2324" s="1">
        <v>-1.9E-3</v>
      </c>
    </row>
    <row r="2325" spans="1:5" x14ac:dyDescent="0.25">
      <c r="A2325" t="s">
        <v>3649</v>
      </c>
      <c r="B2325" t="s">
        <v>6</v>
      </c>
      <c r="C2325" t="s">
        <v>6</v>
      </c>
      <c r="D2325" t="s">
        <v>4699</v>
      </c>
      <c r="E2325" s="1">
        <v>-2.5999999999999999E-3</v>
      </c>
    </row>
    <row r="2326" spans="1:5" x14ac:dyDescent="0.25">
      <c r="A2326" t="s">
        <v>3650</v>
      </c>
      <c r="B2326" t="s">
        <v>6</v>
      </c>
      <c r="C2326" t="s">
        <v>6</v>
      </c>
      <c r="D2326" t="s">
        <v>3926</v>
      </c>
      <c r="E2326" s="1">
        <v>-2.3E-3</v>
      </c>
    </row>
    <row r="2327" spans="1:5" x14ac:dyDescent="0.25">
      <c r="A2327" t="s">
        <v>3651</v>
      </c>
      <c r="B2327" t="s">
        <v>3652</v>
      </c>
      <c r="C2327" t="s">
        <v>6</v>
      </c>
      <c r="D2327" t="s">
        <v>3393</v>
      </c>
      <c r="E2327" s="1">
        <v>0</v>
      </c>
    </row>
    <row r="2328" spans="1:5" x14ac:dyDescent="0.25">
      <c r="A2328" t="s">
        <v>3653</v>
      </c>
      <c r="B2328" t="s">
        <v>6</v>
      </c>
      <c r="C2328" t="s">
        <v>6</v>
      </c>
      <c r="D2328" t="s">
        <v>5729</v>
      </c>
      <c r="E2328" s="1">
        <v>-2.1999999999999999E-2</v>
      </c>
    </row>
    <row r="2329" spans="1:5" x14ac:dyDescent="0.25">
      <c r="A2329" t="s">
        <v>3654</v>
      </c>
      <c r="B2329">
        <v>923152</v>
      </c>
      <c r="C2329" t="s">
        <v>6</v>
      </c>
      <c r="D2329" t="s">
        <v>4653</v>
      </c>
      <c r="E2329" s="1">
        <v>1.0999999999999999E-2</v>
      </c>
    </row>
    <row r="2330" spans="1:5" x14ac:dyDescent="0.25">
      <c r="A2330" t="s">
        <v>3655</v>
      </c>
      <c r="B2330" t="s">
        <v>3656</v>
      </c>
      <c r="C2330" t="s">
        <v>6</v>
      </c>
      <c r="D2330" t="s">
        <v>5730</v>
      </c>
      <c r="E2330" s="1">
        <v>-9.7999999999999997E-3</v>
      </c>
    </row>
    <row r="2331" spans="1:5" x14ac:dyDescent="0.25">
      <c r="A2331" t="s">
        <v>3657</v>
      </c>
      <c r="B2331">
        <v>869628</v>
      </c>
      <c r="C2331" t="s">
        <v>6</v>
      </c>
      <c r="D2331" t="s">
        <v>4700</v>
      </c>
      <c r="E2331" s="1">
        <v>-1.0800000000000001E-2</v>
      </c>
    </row>
    <row r="2332" spans="1:5" x14ac:dyDescent="0.25">
      <c r="A2332" t="s">
        <v>3658</v>
      </c>
      <c r="B2332" t="s">
        <v>6</v>
      </c>
      <c r="C2332" t="s">
        <v>6</v>
      </c>
      <c r="D2332" t="s">
        <v>5731</v>
      </c>
      <c r="E2332" s="1">
        <v>1.6400000000000001E-2</v>
      </c>
    </row>
    <row r="2333" spans="1:5" x14ac:dyDescent="0.25">
      <c r="A2333" t="s">
        <v>3659</v>
      </c>
      <c r="B2333" t="s">
        <v>6</v>
      </c>
      <c r="C2333" t="s">
        <v>6</v>
      </c>
      <c r="D2333" t="s">
        <v>3660</v>
      </c>
      <c r="E2333" s="1">
        <v>0</v>
      </c>
    </row>
    <row r="2334" spans="1:5" x14ac:dyDescent="0.25">
      <c r="A2334" t="s">
        <v>3661</v>
      </c>
      <c r="B2334" t="s">
        <v>3662</v>
      </c>
      <c r="C2334" t="s">
        <v>6</v>
      </c>
      <c r="D2334" t="s">
        <v>5732</v>
      </c>
      <c r="E2334" s="1">
        <v>-5.7000000000000002E-3</v>
      </c>
    </row>
    <row r="2335" spans="1:5" x14ac:dyDescent="0.25">
      <c r="A2335" t="s">
        <v>3663</v>
      </c>
      <c r="B2335" t="s">
        <v>3664</v>
      </c>
      <c r="C2335" t="s">
        <v>6</v>
      </c>
      <c r="D2335" t="s">
        <v>4701</v>
      </c>
      <c r="E2335" s="1">
        <v>5.7000000000000002E-3</v>
      </c>
    </row>
    <row r="2336" spans="1:5" x14ac:dyDescent="0.25">
      <c r="A2336" t="s">
        <v>3665</v>
      </c>
      <c r="B2336" t="s">
        <v>6</v>
      </c>
      <c r="C2336" t="s">
        <v>6</v>
      </c>
      <c r="D2336" t="s">
        <v>3666</v>
      </c>
      <c r="E2336" s="1">
        <v>-5.1900000000000002E-2</v>
      </c>
    </row>
    <row r="2337" spans="1:5" x14ac:dyDescent="0.25">
      <c r="A2337" t="s">
        <v>3667</v>
      </c>
      <c r="B2337" t="s">
        <v>3668</v>
      </c>
      <c r="C2337" t="s">
        <v>6</v>
      </c>
      <c r="D2337" t="s">
        <v>3669</v>
      </c>
      <c r="E2337" s="1">
        <v>0</v>
      </c>
    </row>
    <row r="2338" spans="1:5" x14ac:dyDescent="0.25">
      <c r="A2338" t="s">
        <v>3670</v>
      </c>
      <c r="B2338" t="s">
        <v>3671</v>
      </c>
      <c r="C2338" t="s">
        <v>6</v>
      </c>
      <c r="D2338" t="s">
        <v>5733</v>
      </c>
      <c r="E2338" s="1">
        <v>-9.1999999999999998E-3</v>
      </c>
    </row>
    <row r="2339" spans="1:5" x14ac:dyDescent="0.25">
      <c r="A2339" t="s">
        <v>3672</v>
      </c>
      <c r="B2339">
        <v>893380</v>
      </c>
      <c r="C2339" t="s">
        <v>6</v>
      </c>
      <c r="D2339" t="s">
        <v>5734</v>
      </c>
      <c r="E2339" s="1">
        <v>2.46E-2</v>
      </c>
    </row>
    <row r="2340" spans="1:5" x14ac:dyDescent="0.25">
      <c r="A2340" t="s">
        <v>3673</v>
      </c>
      <c r="B2340" t="s">
        <v>3674</v>
      </c>
      <c r="C2340" t="s">
        <v>6</v>
      </c>
      <c r="D2340" t="s">
        <v>4702</v>
      </c>
      <c r="E2340" s="1">
        <v>-2.3999999999999998E-3</v>
      </c>
    </row>
    <row r="2341" spans="1:5" x14ac:dyDescent="0.25">
      <c r="A2341" t="s">
        <v>3675</v>
      </c>
      <c r="B2341" t="s">
        <v>3676</v>
      </c>
      <c r="C2341" t="s">
        <v>6</v>
      </c>
      <c r="D2341" t="s">
        <v>4703</v>
      </c>
      <c r="E2341" s="1">
        <v>-3.3999999999999998E-3</v>
      </c>
    </row>
    <row r="2342" spans="1:5" x14ac:dyDescent="0.25">
      <c r="A2342" t="s">
        <v>3677</v>
      </c>
      <c r="B2342" t="s">
        <v>3678</v>
      </c>
      <c r="C2342" t="s">
        <v>6</v>
      </c>
      <c r="D2342" t="s">
        <v>4704</v>
      </c>
      <c r="E2342" s="1">
        <v>-2E-3</v>
      </c>
    </row>
    <row r="2343" spans="1:5" x14ac:dyDescent="0.25">
      <c r="A2343" t="s">
        <v>3679</v>
      </c>
      <c r="B2343" t="s">
        <v>3680</v>
      </c>
      <c r="C2343" t="s">
        <v>6</v>
      </c>
      <c r="D2343" t="s">
        <v>4705</v>
      </c>
      <c r="E2343" s="1">
        <v>-4.0000000000000002E-4</v>
      </c>
    </row>
    <row r="2344" spans="1:5" x14ac:dyDescent="0.25">
      <c r="A2344" t="s">
        <v>3681</v>
      </c>
      <c r="B2344" t="s">
        <v>3682</v>
      </c>
      <c r="C2344" t="s">
        <v>6</v>
      </c>
      <c r="D2344" t="s">
        <v>4706</v>
      </c>
      <c r="E2344" s="1">
        <v>-1.2999999999999999E-3</v>
      </c>
    </row>
    <row r="2345" spans="1:5" x14ac:dyDescent="0.25">
      <c r="A2345" t="s">
        <v>3683</v>
      </c>
      <c r="B2345" t="s">
        <v>6</v>
      </c>
      <c r="C2345" t="s">
        <v>6</v>
      </c>
      <c r="D2345" t="s">
        <v>4707</v>
      </c>
      <c r="E2345" s="1">
        <v>-1.4E-3</v>
      </c>
    </row>
    <row r="2346" spans="1:5" x14ac:dyDescent="0.25">
      <c r="A2346" t="s">
        <v>3684</v>
      </c>
      <c r="B2346" t="s">
        <v>3685</v>
      </c>
      <c r="C2346" t="s">
        <v>6</v>
      </c>
      <c r="D2346" t="s">
        <v>4091</v>
      </c>
      <c r="E2346" s="1">
        <v>-4.1999999999999997E-3</v>
      </c>
    </row>
    <row r="2347" spans="1:5" x14ac:dyDescent="0.25">
      <c r="A2347" t="s">
        <v>3686</v>
      </c>
      <c r="B2347" t="s">
        <v>6</v>
      </c>
      <c r="C2347" t="s">
        <v>6</v>
      </c>
      <c r="D2347" t="s">
        <v>4708</v>
      </c>
      <c r="E2347" s="1">
        <v>-4.4000000000000003E-3</v>
      </c>
    </row>
    <row r="2348" spans="1:5" x14ac:dyDescent="0.25">
      <c r="A2348" t="s">
        <v>3687</v>
      </c>
      <c r="B2348" t="s">
        <v>3688</v>
      </c>
      <c r="C2348" t="s">
        <v>6</v>
      </c>
      <c r="D2348" t="s">
        <v>4709</v>
      </c>
      <c r="E2348" s="1">
        <v>-4.0000000000000002E-4</v>
      </c>
    </row>
    <row r="2349" spans="1:5" x14ac:dyDescent="0.25">
      <c r="A2349" t="s">
        <v>3689</v>
      </c>
      <c r="B2349" t="s">
        <v>6</v>
      </c>
      <c r="C2349" t="s">
        <v>6</v>
      </c>
      <c r="D2349" t="s">
        <v>4710</v>
      </c>
      <c r="E2349" s="1">
        <v>-3.3999999999999998E-3</v>
      </c>
    </row>
    <row r="2350" spans="1:5" x14ac:dyDescent="0.25">
      <c r="A2350" t="s">
        <v>3690</v>
      </c>
      <c r="B2350" t="s">
        <v>6</v>
      </c>
      <c r="C2350" t="s">
        <v>6</v>
      </c>
      <c r="D2350" t="s">
        <v>4092</v>
      </c>
      <c r="E2350" s="1">
        <v>-2.9999999999999997E-4</v>
      </c>
    </row>
    <row r="2351" spans="1:5" x14ac:dyDescent="0.25">
      <c r="A2351" t="s">
        <v>3691</v>
      </c>
      <c r="B2351" t="s">
        <v>3692</v>
      </c>
      <c r="C2351" t="s">
        <v>6</v>
      </c>
      <c r="D2351" t="s">
        <v>4093</v>
      </c>
      <c r="E2351" s="1">
        <v>-4.0000000000000002E-4</v>
      </c>
    </row>
    <row r="2352" spans="1:5" x14ac:dyDescent="0.25">
      <c r="A2352" t="s">
        <v>3693</v>
      </c>
      <c r="B2352" t="s">
        <v>3694</v>
      </c>
      <c r="C2352" t="s">
        <v>6</v>
      </c>
      <c r="D2352" t="s">
        <v>5735</v>
      </c>
      <c r="E2352" s="1">
        <v>-1.01E-2</v>
      </c>
    </row>
    <row r="2353" spans="1:5" x14ac:dyDescent="0.25">
      <c r="A2353" t="s">
        <v>3695</v>
      </c>
      <c r="B2353" t="s">
        <v>3696</v>
      </c>
      <c r="C2353" t="s">
        <v>6</v>
      </c>
      <c r="D2353" t="s">
        <v>5736</v>
      </c>
      <c r="E2353" s="1">
        <v>5.9999999999999995E-4</v>
      </c>
    </row>
    <row r="2354" spans="1:5" x14ac:dyDescent="0.25">
      <c r="A2354" t="s">
        <v>3697</v>
      </c>
      <c r="B2354" t="s">
        <v>6</v>
      </c>
      <c r="C2354" t="s">
        <v>6</v>
      </c>
      <c r="D2354" t="s">
        <v>4711</v>
      </c>
      <c r="E2354" s="1">
        <v>5.9999999999999995E-4</v>
      </c>
    </row>
    <row r="2355" spans="1:5" x14ac:dyDescent="0.25">
      <c r="A2355" t="s">
        <v>3698</v>
      </c>
      <c r="B2355" t="s">
        <v>6</v>
      </c>
      <c r="C2355" t="s">
        <v>6</v>
      </c>
      <c r="D2355" t="s">
        <v>4712</v>
      </c>
      <c r="E2355" s="1">
        <v>-3.5000000000000001E-3</v>
      </c>
    </row>
    <row r="2356" spans="1:5" x14ac:dyDescent="0.25">
      <c r="A2356" t="s">
        <v>3699</v>
      </c>
      <c r="B2356">
        <v>868172</v>
      </c>
      <c r="C2356" t="s">
        <v>6</v>
      </c>
      <c r="D2356" t="s">
        <v>4713</v>
      </c>
      <c r="E2356" s="1">
        <v>-2.0999999999999999E-3</v>
      </c>
    </row>
    <row r="2357" spans="1:5" x14ac:dyDescent="0.25">
      <c r="A2357" t="s">
        <v>3700</v>
      </c>
      <c r="B2357" t="s">
        <v>3701</v>
      </c>
      <c r="C2357" t="s">
        <v>6</v>
      </c>
      <c r="D2357" t="s">
        <v>5737</v>
      </c>
      <c r="E2357" s="1">
        <v>-5.7999999999999996E-3</v>
      </c>
    </row>
    <row r="2358" spans="1:5" x14ac:dyDescent="0.25">
      <c r="A2358" t="s">
        <v>3702</v>
      </c>
      <c r="B2358" t="s">
        <v>3703</v>
      </c>
      <c r="C2358" t="s">
        <v>6</v>
      </c>
      <c r="D2358" t="s">
        <v>5738</v>
      </c>
      <c r="E2358" s="1">
        <v>-9.4999999999999998E-3</v>
      </c>
    </row>
    <row r="2359" spans="1:5" x14ac:dyDescent="0.25">
      <c r="A2359" t="s">
        <v>3704</v>
      </c>
      <c r="B2359">
        <v>896421</v>
      </c>
      <c r="C2359" t="s">
        <v>6</v>
      </c>
      <c r="D2359" t="s">
        <v>4714</v>
      </c>
      <c r="E2359" s="1">
        <v>1.0699999999999999E-2</v>
      </c>
    </row>
    <row r="2360" spans="1:5" x14ac:dyDescent="0.25">
      <c r="A2360" t="s">
        <v>3705</v>
      </c>
      <c r="B2360">
        <v>919434</v>
      </c>
      <c r="C2360" t="s">
        <v>6</v>
      </c>
      <c r="D2360" t="s">
        <v>4109</v>
      </c>
      <c r="E2360" s="1">
        <v>1.55E-2</v>
      </c>
    </row>
    <row r="2361" spans="1:5" x14ac:dyDescent="0.25">
      <c r="A2361" t="s">
        <v>3706</v>
      </c>
      <c r="B2361" t="s">
        <v>3707</v>
      </c>
      <c r="C2361" t="s">
        <v>6</v>
      </c>
      <c r="D2361" t="s">
        <v>3708</v>
      </c>
      <c r="E2361" s="1">
        <v>0</v>
      </c>
    </row>
    <row r="2362" spans="1:5" x14ac:dyDescent="0.25">
      <c r="A2362" t="s">
        <v>3709</v>
      </c>
      <c r="B2362" t="s">
        <v>3710</v>
      </c>
      <c r="C2362" t="s">
        <v>6</v>
      </c>
      <c r="D2362" t="s">
        <v>877</v>
      </c>
      <c r="E2362" s="1">
        <v>2.3400000000000001E-2</v>
      </c>
    </row>
    <row r="2363" spans="1:5" x14ac:dyDescent="0.25">
      <c r="A2363" t="s">
        <v>3711</v>
      </c>
      <c r="B2363">
        <v>165391</v>
      </c>
      <c r="C2363" t="s">
        <v>6</v>
      </c>
      <c r="D2363" t="s">
        <v>4282</v>
      </c>
      <c r="E2363" s="1">
        <v>0</v>
      </c>
    </row>
    <row r="2364" spans="1:5" x14ac:dyDescent="0.25">
      <c r="A2364" t="s">
        <v>3712</v>
      </c>
      <c r="B2364" t="s">
        <v>3713</v>
      </c>
      <c r="C2364" t="s">
        <v>6</v>
      </c>
      <c r="D2364" t="s">
        <v>5739</v>
      </c>
      <c r="E2364" s="1">
        <v>1.1999999999999999E-3</v>
      </c>
    </row>
    <row r="2365" spans="1:5" x14ac:dyDescent="0.25">
      <c r="A2365" t="s">
        <v>3714</v>
      </c>
      <c r="B2365">
        <v>878588</v>
      </c>
      <c r="C2365" t="s">
        <v>6</v>
      </c>
      <c r="D2365" t="s">
        <v>5740</v>
      </c>
      <c r="E2365" s="1">
        <v>-3.5999999999999999E-3</v>
      </c>
    </row>
    <row r="2366" spans="1:5" x14ac:dyDescent="0.25">
      <c r="A2366" t="s">
        <v>3715</v>
      </c>
      <c r="B2366" t="s">
        <v>3716</v>
      </c>
      <c r="C2366" t="s">
        <v>6</v>
      </c>
      <c r="D2366" t="s">
        <v>5741</v>
      </c>
      <c r="E2366" s="1">
        <v>-5.0000000000000001E-3</v>
      </c>
    </row>
    <row r="2367" spans="1:5" x14ac:dyDescent="0.25">
      <c r="A2367" t="s">
        <v>3717</v>
      </c>
      <c r="B2367" t="s">
        <v>6</v>
      </c>
      <c r="C2367" t="s">
        <v>6</v>
      </c>
      <c r="D2367" t="s">
        <v>4715</v>
      </c>
      <c r="E2367" s="1">
        <v>7.6E-3</v>
      </c>
    </row>
    <row r="2368" spans="1:5" x14ac:dyDescent="0.25">
      <c r="A2368" t="s">
        <v>3718</v>
      </c>
      <c r="B2368" t="s">
        <v>6</v>
      </c>
      <c r="C2368" t="s">
        <v>6</v>
      </c>
      <c r="D2368" t="s">
        <v>5742</v>
      </c>
      <c r="E2368" s="1">
        <v>1.8100000000000002E-2</v>
      </c>
    </row>
    <row r="2369" spans="1:5" x14ac:dyDescent="0.25">
      <c r="A2369" t="s">
        <v>3719</v>
      </c>
      <c r="B2369">
        <v>923622</v>
      </c>
      <c r="C2369" t="s">
        <v>6</v>
      </c>
      <c r="D2369" t="s">
        <v>4614</v>
      </c>
      <c r="E2369" s="1">
        <v>9.2999999999999992E-3</v>
      </c>
    </row>
    <row r="2370" spans="1:5" x14ac:dyDescent="0.25">
      <c r="A2370" t="s">
        <v>3720</v>
      </c>
      <c r="B2370">
        <v>634741</v>
      </c>
      <c r="C2370" t="s">
        <v>6</v>
      </c>
      <c r="D2370" t="s">
        <v>4017</v>
      </c>
      <c r="E2370" s="1">
        <v>9.7999999999999997E-3</v>
      </c>
    </row>
    <row r="2371" spans="1:5" x14ac:dyDescent="0.25">
      <c r="A2371" t="s">
        <v>3721</v>
      </c>
      <c r="B2371" t="s">
        <v>3722</v>
      </c>
      <c r="C2371" t="s">
        <v>6</v>
      </c>
      <c r="D2371" t="s">
        <v>827</v>
      </c>
      <c r="E2371" s="1">
        <v>0</v>
      </c>
    </row>
    <row r="2372" spans="1:5" x14ac:dyDescent="0.25">
      <c r="A2372" t="s">
        <v>3723</v>
      </c>
      <c r="B2372">
        <v>884167</v>
      </c>
      <c r="C2372" t="s">
        <v>6</v>
      </c>
      <c r="D2372" t="s">
        <v>299</v>
      </c>
      <c r="E2372" s="1">
        <v>7.1999999999999998E-3</v>
      </c>
    </row>
    <row r="2373" spans="1:5" x14ac:dyDescent="0.25">
      <c r="A2373" t="s">
        <v>3724</v>
      </c>
      <c r="B2373" t="s">
        <v>6</v>
      </c>
      <c r="C2373" t="s">
        <v>6</v>
      </c>
      <c r="D2373" t="s">
        <v>3725</v>
      </c>
      <c r="E2373" s="1">
        <v>-2E-3</v>
      </c>
    </row>
    <row r="2374" spans="1:5" x14ac:dyDescent="0.25">
      <c r="A2374" t="s">
        <v>3726</v>
      </c>
      <c r="B2374">
        <v>898331</v>
      </c>
      <c r="C2374" t="s">
        <v>6</v>
      </c>
      <c r="D2374" t="s">
        <v>4716</v>
      </c>
      <c r="E2374" s="1">
        <v>1.43E-2</v>
      </c>
    </row>
    <row r="2375" spans="1:5" x14ac:dyDescent="0.25">
      <c r="A2375" t="s">
        <v>3727</v>
      </c>
      <c r="B2375">
        <v>863060</v>
      </c>
      <c r="C2375" t="s">
        <v>6</v>
      </c>
      <c r="D2375" t="s">
        <v>5743</v>
      </c>
      <c r="E2375" s="1">
        <v>8.9999999999999998E-4</v>
      </c>
    </row>
    <row r="2376" spans="1:5" x14ac:dyDescent="0.25">
      <c r="A2376" t="s">
        <v>3728</v>
      </c>
      <c r="B2376" t="s">
        <v>3729</v>
      </c>
      <c r="C2376" t="s">
        <v>6</v>
      </c>
      <c r="D2376" t="s">
        <v>3730</v>
      </c>
      <c r="E2376" s="1">
        <v>0</v>
      </c>
    </row>
    <row r="2377" spans="1:5" x14ac:dyDescent="0.25">
      <c r="A2377" t="s">
        <v>3731</v>
      </c>
      <c r="B2377">
        <v>859993</v>
      </c>
      <c r="C2377" t="s">
        <v>6</v>
      </c>
      <c r="D2377" t="s">
        <v>3732</v>
      </c>
      <c r="E2377" s="1">
        <v>0.3175</v>
      </c>
    </row>
    <row r="2378" spans="1:5" x14ac:dyDescent="0.25">
      <c r="A2378" t="s">
        <v>3733</v>
      </c>
      <c r="B2378" t="s">
        <v>3734</v>
      </c>
      <c r="C2378" t="s">
        <v>6</v>
      </c>
      <c r="D2378" t="s">
        <v>5744</v>
      </c>
      <c r="E2378" s="1">
        <v>1.8E-3</v>
      </c>
    </row>
    <row r="2379" spans="1:5" x14ac:dyDescent="0.25">
      <c r="A2379" t="s">
        <v>3735</v>
      </c>
      <c r="B2379">
        <v>857366</v>
      </c>
      <c r="C2379" t="s">
        <v>6</v>
      </c>
      <c r="D2379" t="s">
        <v>4717</v>
      </c>
      <c r="E2379" s="1">
        <v>-6.0000000000000001E-3</v>
      </c>
    </row>
    <row r="2380" spans="1:5" x14ac:dyDescent="0.25">
      <c r="A2380" t="s">
        <v>3736</v>
      </c>
      <c r="B2380" t="s">
        <v>3737</v>
      </c>
      <c r="C2380" t="s">
        <v>6</v>
      </c>
      <c r="D2380" t="s">
        <v>4718</v>
      </c>
      <c r="E2380" s="1">
        <v>-4.5699999999999998E-2</v>
      </c>
    </row>
    <row r="2381" spans="1:5" x14ac:dyDescent="0.25">
      <c r="A2381" t="s">
        <v>3736</v>
      </c>
      <c r="B2381" t="s">
        <v>6</v>
      </c>
      <c r="C2381" t="s">
        <v>6</v>
      </c>
      <c r="D2381" t="s">
        <v>4719</v>
      </c>
      <c r="E2381" s="1">
        <v>2.5999999999999999E-3</v>
      </c>
    </row>
    <row r="2382" spans="1:5" x14ac:dyDescent="0.25">
      <c r="A2382" t="s">
        <v>3739</v>
      </c>
      <c r="B2382" t="s">
        <v>3740</v>
      </c>
      <c r="C2382" t="s">
        <v>6</v>
      </c>
      <c r="D2382" t="s">
        <v>4668</v>
      </c>
      <c r="E2382" s="1">
        <v>1.4999999999999999E-2</v>
      </c>
    </row>
    <row r="2383" spans="1:5" x14ac:dyDescent="0.25">
      <c r="A2383" t="s">
        <v>3741</v>
      </c>
      <c r="B2383" t="s">
        <v>6</v>
      </c>
      <c r="C2383" t="s">
        <v>6</v>
      </c>
      <c r="D2383" t="s">
        <v>6</v>
      </c>
      <c r="E2383" t="s">
        <v>6</v>
      </c>
    </row>
    <row r="2384" spans="1:5" x14ac:dyDescent="0.25">
      <c r="A2384" t="s">
        <v>3742</v>
      </c>
      <c r="B2384">
        <v>676910</v>
      </c>
      <c r="C2384" t="s">
        <v>6</v>
      </c>
      <c r="D2384" t="s">
        <v>4720</v>
      </c>
      <c r="E2384" s="1">
        <v>4.7999999999999996E-3</v>
      </c>
    </row>
    <row r="2385" spans="1:5" x14ac:dyDescent="0.25">
      <c r="A2385" t="s">
        <v>3743</v>
      </c>
      <c r="B2385" t="s">
        <v>3744</v>
      </c>
      <c r="C2385" t="s">
        <v>6</v>
      </c>
      <c r="D2385" t="s">
        <v>5745</v>
      </c>
      <c r="E2385" s="1">
        <v>1.4999999999999999E-2</v>
      </c>
    </row>
    <row r="2386" spans="1:5" x14ac:dyDescent="0.25">
      <c r="A2386" t="s">
        <v>3745</v>
      </c>
      <c r="B2386">
        <v>920892</v>
      </c>
      <c r="C2386" t="s">
        <v>6</v>
      </c>
      <c r="D2386" t="s">
        <v>4721</v>
      </c>
      <c r="E2386" s="1">
        <v>-3.8E-3</v>
      </c>
    </row>
    <row r="2387" spans="1:5" x14ac:dyDescent="0.25">
      <c r="A2387" t="s">
        <v>3746</v>
      </c>
      <c r="B2387" t="s">
        <v>3747</v>
      </c>
      <c r="C2387" t="s">
        <v>6</v>
      </c>
      <c r="D2387" t="s">
        <v>3748</v>
      </c>
      <c r="E2387" s="1">
        <v>0</v>
      </c>
    </row>
    <row r="2388" spans="1:5" x14ac:dyDescent="0.25">
      <c r="A2388" t="s">
        <v>3749</v>
      </c>
      <c r="B2388" t="s">
        <v>3750</v>
      </c>
      <c r="C2388" t="s">
        <v>6</v>
      </c>
      <c r="D2388" t="s">
        <v>5746</v>
      </c>
      <c r="E2388" s="1">
        <v>5.1999999999999998E-3</v>
      </c>
    </row>
    <row r="2389" spans="1:5" x14ac:dyDescent="0.25">
      <c r="A2389" t="s">
        <v>3751</v>
      </c>
      <c r="B2389">
        <v>890899</v>
      </c>
      <c r="C2389" t="s">
        <v>6</v>
      </c>
      <c r="D2389" t="s">
        <v>4722</v>
      </c>
      <c r="E2389" s="1">
        <v>3.5000000000000001E-3</v>
      </c>
    </row>
    <row r="2390" spans="1:5" x14ac:dyDescent="0.25">
      <c r="A2390" t="s">
        <v>3752</v>
      </c>
      <c r="B2390">
        <v>908658</v>
      </c>
      <c r="C2390" t="s">
        <v>6</v>
      </c>
      <c r="D2390" t="s">
        <v>4723</v>
      </c>
      <c r="E2390" s="1">
        <v>1.5699999999999999E-2</v>
      </c>
    </row>
    <row r="2391" spans="1:5" x14ac:dyDescent="0.25">
      <c r="A2391" t="s">
        <v>3753</v>
      </c>
      <c r="B2391" t="s">
        <v>3754</v>
      </c>
      <c r="C2391" t="s">
        <v>6</v>
      </c>
      <c r="D2391" t="s">
        <v>5747</v>
      </c>
      <c r="E2391" s="1">
        <v>-1.23E-2</v>
      </c>
    </row>
    <row r="2392" spans="1:5" x14ac:dyDescent="0.25">
      <c r="A2392" t="s">
        <v>3755</v>
      </c>
      <c r="B2392" t="s">
        <v>3756</v>
      </c>
      <c r="C2392" t="s">
        <v>6</v>
      </c>
      <c r="D2392" t="s">
        <v>5748</v>
      </c>
      <c r="E2392" s="1">
        <v>5.7000000000000002E-3</v>
      </c>
    </row>
    <row r="2393" spans="1:5" x14ac:dyDescent="0.25">
      <c r="A2393" t="s">
        <v>3757</v>
      </c>
      <c r="B2393" t="s">
        <v>6</v>
      </c>
      <c r="C2393" t="s">
        <v>6</v>
      </c>
      <c r="D2393" t="s">
        <v>3758</v>
      </c>
      <c r="E2393" s="1">
        <v>0</v>
      </c>
    </row>
    <row r="2394" spans="1:5" x14ac:dyDescent="0.25">
      <c r="A2394" t="s">
        <v>3757</v>
      </c>
      <c r="B2394" t="s">
        <v>3759</v>
      </c>
      <c r="C2394" t="s">
        <v>6</v>
      </c>
      <c r="D2394" t="s">
        <v>3760</v>
      </c>
      <c r="E2394" s="1">
        <v>0</v>
      </c>
    </row>
    <row r="2395" spans="1:5" x14ac:dyDescent="0.25">
      <c r="A2395" t="s">
        <v>3761</v>
      </c>
      <c r="B2395" t="s">
        <v>6</v>
      </c>
      <c r="C2395" t="s">
        <v>6</v>
      </c>
      <c r="D2395" t="s">
        <v>3762</v>
      </c>
      <c r="E2395" s="1">
        <v>0</v>
      </c>
    </row>
    <row r="2396" spans="1:5" x14ac:dyDescent="0.25">
      <c r="A2396" t="s">
        <v>3763</v>
      </c>
      <c r="B2396">
        <v>919406</v>
      </c>
      <c r="C2396" t="s">
        <v>6</v>
      </c>
      <c r="D2396" t="s">
        <v>5749</v>
      </c>
      <c r="E2396" s="1">
        <v>7.3000000000000001E-3</v>
      </c>
    </row>
    <row r="2397" spans="1:5" x14ac:dyDescent="0.25">
      <c r="A2397" t="s">
        <v>3764</v>
      </c>
      <c r="B2397">
        <v>892493</v>
      </c>
      <c r="C2397" t="s">
        <v>6</v>
      </c>
      <c r="D2397" t="s">
        <v>5750</v>
      </c>
      <c r="E2397" s="1">
        <v>-2.2000000000000001E-3</v>
      </c>
    </row>
    <row r="2398" spans="1:5" x14ac:dyDescent="0.25">
      <c r="A2398" t="s">
        <v>3765</v>
      </c>
      <c r="B2398" t="s">
        <v>3766</v>
      </c>
      <c r="C2398" t="s">
        <v>6</v>
      </c>
      <c r="D2398" t="s">
        <v>3767</v>
      </c>
      <c r="E2398" s="1">
        <v>0</v>
      </c>
    </row>
    <row r="2399" spans="1:5" x14ac:dyDescent="0.25">
      <c r="A2399" t="s">
        <v>3768</v>
      </c>
      <c r="B2399">
        <v>878178</v>
      </c>
      <c r="C2399" t="s">
        <v>6</v>
      </c>
      <c r="D2399" t="s">
        <v>4724</v>
      </c>
      <c r="E2399" s="1">
        <v>2.5600000000000001E-2</v>
      </c>
    </row>
    <row r="2400" spans="1:5" x14ac:dyDescent="0.25">
      <c r="A2400" t="s">
        <v>3769</v>
      </c>
      <c r="B2400">
        <v>865895</v>
      </c>
      <c r="C2400" t="s">
        <v>6</v>
      </c>
      <c r="D2400" t="s">
        <v>3919</v>
      </c>
      <c r="E2400" s="1">
        <v>-1.5599999999999999E-2</v>
      </c>
    </row>
    <row r="2401" spans="1:5" x14ac:dyDescent="0.25">
      <c r="A2401" t="s">
        <v>3770</v>
      </c>
      <c r="B2401" t="s">
        <v>6</v>
      </c>
      <c r="C2401" t="s">
        <v>6</v>
      </c>
      <c r="D2401" t="s">
        <v>3911</v>
      </c>
      <c r="E2401" s="1">
        <v>1E-3</v>
      </c>
    </row>
    <row r="2402" spans="1:5" x14ac:dyDescent="0.25">
      <c r="A2402" t="s">
        <v>3770</v>
      </c>
      <c r="B2402" t="s">
        <v>6</v>
      </c>
      <c r="C2402" t="s">
        <v>6</v>
      </c>
      <c r="D2402" t="s">
        <v>4725</v>
      </c>
      <c r="E2402" s="1">
        <v>-2.0000000000000001E-4</v>
      </c>
    </row>
    <row r="2403" spans="1:5" x14ac:dyDescent="0.25">
      <c r="A2403" t="s">
        <v>3771</v>
      </c>
      <c r="B2403" t="s">
        <v>6</v>
      </c>
      <c r="C2403" t="s">
        <v>6</v>
      </c>
      <c r="D2403" t="s">
        <v>4727</v>
      </c>
      <c r="E2403" s="1">
        <v>1E-4</v>
      </c>
    </row>
    <row r="2404" spans="1:5" x14ac:dyDescent="0.25">
      <c r="A2404" t="s">
        <v>3771</v>
      </c>
      <c r="B2404" t="s">
        <v>6</v>
      </c>
      <c r="C2404" t="s">
        <v>6</v>
      </c>
      <c r="D2404" t="s">
        <v>4726</v>
      </c>
      <c r="E2404" s="1">
        <v>-4.0000000000000002E-4</v>
      </c>
    </row>
    <row r="2405" spans="1:5" x14ac:dyDescent="0.25">
      <c r="A2405" t="s">
        <v>3772</v>
      </c>
      <c r="B2405" t="s">
        <v>6</v>
      </c>
      <c r="C2405" t="s">
        <v>6</v>
      </c>
      <c r="D2405" t="s">
        <v>4019</v>
      </c>
      <c r="E2405" s="1">
        <v>-5.0000000000000001E-3</v>
      </c>
    </row>
    <row r="2406" spans="1:5" x14ac:dyDescent="0.25">
      <c r="A2406" t="s">
        <v>3773</v>
      </c>
      <c r="B2406" t="s">
        <v>3774</v>
      </c>
      <c r="C2406" t="s">
        <v>6</v>
      </c>
      <c r="D2406" t="s">
        <v>4728</v>
      </c>
      <c r="E2406" s="1">
        <v>-2E-3</v>
      </c>
    </row>
    <row r="2407" spans="1:5" x14ac:dyDescent="0.25">
      <c r="A2407" t="s">
        <v>3775</v>
      </c>
      <c r="B2407" t="s">
        <v>6</v>
      </c>
      <c r="C2407" t="s">
        <v>6</v>
      </c>
      <c r="D2407" t="s">
        <v>4729</v>
      </c>
      <c r="E2407" s="1">
        <v>-4.7000000000000002E-3</v>
      </c>
    </row>
    <row r="2408" spans="1:5" x14ac:dyDescent="0.25">
      <c r="A2408" t="s">
        <v>3776</v>
      </c>
      <c r="B2408" t="s">
        <v>3777</v>
      </c>
      <c r="C2408" t="s">
        <v>6</v>
      </c>
      <c r="D2408" t="s">
        <v>4730</v>
      </c>
      <c r="E2408" s="1">
        <v>1.8E-3</v>
      </c>
    </row>
    <row r="2409" spans="1:5" x14ac:dyDescent="0.25">
      <c r="A2409" t="s">
        <v>3778</v>
      </c>
      <c r="B2409" t="s">
        <v>3779</v>
      </c>
      <c r="C2409" t="s">
        <v>6</v>
      </c>
      <c r="D2409" t="s">
        <v>4731</v>
      </c>
      <c r="E2409" s="1">
        <v>1.1999999999999999E-3</v>
      </c>
    </row>
    <row r="2410" spans="1:5" x14ac:dyDescent="0.25">
      <c r="A2410" t="s">
        <v>3780</v>
      </c>
      <c r="B2410" t="s">
        <v>6</v>
      </c>
      <c r="C2410" t="s">
        <v>6</v>
      </c>
      <c r="D2410" t="s">
        <v>3781</v>
      </c>
      <c r="E2410" s="1">
        <v>0</v>
      </c>
    </row>
    <row r="2411" spans="1:5" x14ac:dyDescent="0.25">
      <c r="A2411" t="s">
        <v>3782</v>
      </c>
      <c r="B2411" t="s">
        <v>3783</v>
      </c>
      <c r="C2411" t="s">
        <v>6</v>
      </c>
      <c r="D2411" t="s">
        <v>3784</v>
      </c>
      <c r="E2411" s="1">
        <v>0</v>
      </c>
    </row>
    <row r="2412" spans="1:5" x14ac:dyDescent="0.25">
      <c r="A2412" t="s">
        <v>3785</v>
      </c>
      <c r="B2412" t="s">
        <v>3786</v>
      </c>
      <c r="C2412" t="s">
        <v>6</v>
      </c>
      <c r="D2412" t="s">
        <v>4732</v>
      </c>
      <c r="E2412" s="1">
        <v>-8.3000000000000001E-3</v>
      </c>
    </row>
    <row r="2413" spans="1:5" x14ac:dyDescent="0.25">
      <c r="A2413" t="s">
        <v>3787</v>
      </c>
      <c r="B2413" t="s">
        <v>6</v>
      </c>
      <c r="C2413" t="s">
        <v>6</v>
      </c>
      <c r="D2413" t="s">
        <v>3788</v>
      </c>
      <c r="E2413" s="1">
        <v>0</v>
      </c>
    </row>
    <row r="2414" spans="1:5" x14ac:dyDescent="0.25">
      <c r="A2414" t="s">
        <v>3789</v>
      </c>
      <c r="B2414" t="s">
        <v>6</v>
      </c>
      <c r="C2414" t="s">
        <v>6</v>
      </c>
      <c r="D2414" t="s">
        <v>3790</v>
      </c>
      <c r="E2414" s="1">
        <v>0</v>
      </c>
    </row>
    <row r="2415" spans="1:5" x14ac:dyDescent="0.25">
      <c r="A2415" t="s">
        <v>3791</v>
      </c>
      <c r="B2415" t="s">
        <v>6</v>
      </c>
      <c r="C2415" t="s">
        <v>6</v>
      </c>
      <c r="D2415" t="s">
        <v>4733</v>
      </c>
      <c r="E2415" s="1">
        <v>-3.0999999999999999E-3</v>
      </c>
    </row>
    <row r="2416" spans="1:5" x14ac:dyDescent="0.25">
      <c r="A2416" t="s">
        <v>3792</v>
      </c>
      <c r="B2416" t="s">
        <v>6</v>
      </c>
      <c r="C2416" t="s">
        <v>6</v>
      </c>
      <c r="D2416" t="s">
        <v>4734</v>
      </c>
      <c r="E2416" s="1">
        <v>-8.2000000000000007E-3</v>
      </c>
    </row>
    <row r="2417" spans="1:5" x14ac:dyDescent="0.25">
      <c r="A2417" t="s">
        <v>3793</v>
      </c>
      <c r="B2417">
        <v>923571</v>
      </c>
      <c r="C2417" t="s">
        <v>6</v>
      </c>
      <c r="D2417" t="s">
        <v>4112</v>
      </c>
      <c r="E2417" s="1">
        <v>0</v>
      </c>
    </row>
    <row r="2418" spans="1:5" x14ac:dyDescent="0.25">
      <c r="A2418" t="s">
        <v>3794</v>
      </c>
      <c r="B2418">
        <v>663244</v>
      </c>
      <c r="C2418" t="s">
        <v>6</v>
      </c>
      <c r="D2418" t="s">
        <v>5751</v>
      </c>
      <c r="E2418" s="1">
        <v>-1.2E-2</v>
      </c>
    </row>
    <row r="2419" spans="1:5" x14ac:dyDescent="0.25">
      <c r="A2419" t="s">
        <v>3795</v>
      </c>
      <c r="B2419" t="s">
        <v>6</v>
      </c>
      <c r="C2419">
        <v>1</v>
      </c>
      <c r="D2419" t="s">
        <v>5752</v>
      </c>
      <c r="E2419" s="1">
        <v>2.64E-2</v>
      </c>
    </row>
    <row r="2420" spans="1:5" x14ac:dyDescent="0.25">
      <c r="A2420" t="s">
        <v>3796</v>
      </c>
      <c r="B2420" t="s">
        <v>6</v>
      </c>
      <c r="C2420" t="s">
        <v>6</v>
      </c>
      <c r="D2420" t="s">
        <v>4069</v>
      </c>
      <c r="E2420" s="1">
        <v>-3.39E-2</v>
      </c>
    </row>
    <row r="2421" spans="1:5" x14ac:dyDescent="0.25">
      <c r="A2421" t="s">
        <v>3797</v>
      </c>
      <c r="B2421" t="s">
        <v>3798</v>
      </c>
      <c r="C2421" t="s">
        <v>6</v>
      </c>
      <c r="D2421" t="s">
        <v>5753</v>
      </c>
      <c r="E2421" s="1">
        <v>5.8999999999999999E-3</v>
      </c>
    </row>
    <row r="2422" spans="1:5" x14ac:dyDescent="0.25">
      <c r="A2422" t="s">
        <v>3799</v>
      </c>
      <c r="B2422" t="s">
        <v>3800</v>
      </c>
      <c r="C2422" t="s">
        <v>6</v>
      </c>
      <c r="D2422" t="s">
        <v>5754</v>
      </c>
      <c r="E2422" s="1">
        <v>1.61E-2</v>
      </c>
    </row>
    <row r="2423" spans="1:5" x14ac:dyDescent="0.25">
      <c r="A2423" t="s">
        <v>3801</v>
      </c>
      <c r="B2423" t="s">
        <v>3802</v>
      </c>
      <c r="C2423" t="s">
        <v>6</v>
      </c>
      <c r="D2423" t="s">
        <v>3803</v>
      </c>
      <c r="E2423" s="1">
        <v>0</v>
      </c>
    </row>
    <row r="2424" spans="1:5" x14ac:dyDescent="0.25">
      <c r="A2424" t="s">
        <v>3804</v>
      </c>
      <c r="B2424" t="s">
        <v>3805</v>
      </c>
      <c r="C2424" t="s">
        <v>6</v>
      </c>
      <c r="D2424" t="s">
        <v>4008</v>
      </c>
      <c r="E2424" s="1">
        <v>-4.2700000000000002E-2</v>
      </c>
    </row>
    <row r="2425" spans="1:5" x14ac:dyDescent="0.25">
      <c r="A2425" t="s">
        <v>3806</v>
      </c>
      <c r="B2425">
        <v>880135</v>
      </c>
      <c r="C2425" t="s">
        <v>6</v>
      </c>
      <c r="D2425" t="s">
        <v>5755</v>
      </c>
      <c r="E2425" s="1">
        <v>-1.2999999999999999E-3</v>
      </c>
    </row>
    <row r="2426" spans="1:5" x14ac:dyDescent="0.25">
      <c r="A2426" t="s">
        <v>3807</v>
      </c>
      <c r="B2426" t="s">
        <v>3808</v>
      </c>
      <c r="C2426" t="s">
        <v>6</v>
      </c>
      <c r="D2426" t="s">
        <v>6</v>
      </c>
      <c r="E2426" t="s">
        <v>6</v>
      </c>
    </row>
    <row r="2427" spans="1:5" x14ac:dyDescent="0.25">
      <c r="A2427" t="s">
        <v>3809</v>
      </c>
      <c r="B2427" t="s">
        <v>3810</v>
      </c>
      <c r="C2427" t="s">
        <v>6</v>
      </c>
      <c r="D2427" t="s">
        <v>4735</v>
      </c>
      <c r="E2427" s="1">
        <v>0</v>
      </c>
    </row>
    <row r="2428" spans="1:5" x14ac:dyDescent="0.25">
      <c r="A2428" t="s">
        <v>3811</v>
      </c>
      <c r="B2428" t="s">
        <v>3812</v>
      </c>
      <c r="C2428" t="s">
        <v>6</v>
      </c>
      <c r="D2428" t="s">
        <v>5756</v>
      </c>
      <c r="E2428" s="1">
        <v>3.8999999999999998E-3</v>
      </c>
    </row>
    <row r="2429" spans="1:5" x14ac:dyDescent="0.25">
      <c r="A2429" t="s">
        <v>3813</v>
      </c>
      <c r="B2429" t="s">
        <v>3814</v>
      </c>
      <c r="C2429" t="s">
        <v>6</v>
      </c>
      <c r="D2429" t="s">
        <v>5757</v>
      </c>
      <c r="E2429" s="1">
        <v>9.7999999999999997E-3</v>
      </c>
    </row>
    <row r="2430" spans="1:5" x14ac:dyDescent="0.25">
      <c r="A2430" t="s">
        <v>3815</v>
      </c>
      <c r="B2430" t="s">
        <v>6</v>
      </c>
      <c r="C2430" t="s">
        <v>6</v>
      </c>
      <c r="D2430" t="s">
        <v>5758</v>
      </c>
      <c r="E2430" s="1">
        <v>6.3E-3</v>
      </c>
    </row>
    <row r="2431" spans="1:5" x14ac:dyDescent="0.25">
      <c r="A2431" t="s">
        <v>3816</v>
      </c>
      <c r="B2431" t="s">
        <v>6</v>
      </c>
      <c r="C2431" t="s">
        <v>6</v>
      </c>
      <c r="D2431" t="s">
        <v>3817</v>
      </c>
      <c r="E2431" s="1">
        <v>0</v>
      </c>
    </row>
    <row r="2432" spans="1:5" x14ac:dyDescent="0.25">
      <c r="A2432" t="s">
        <v>3818</v>
      </c>
      <c r="B2432" t="s">
        <v>3819</v>
      </c>
      <c r="C2432" t="s">
        <v>6</v>
      </c>
      <c r="D2432" t="s">
        <v>5759</v>
      </c>
      <c r="E2432" s="1">
        <v>3.3999999999999998E-3</v>
      </c>
    </row>
    <row r="2433" spans="1:5" x14ac:dyDescent="0.25">
      <c r="A2433" t="s">
        <v>3820</v>
      </c>
      <c r="B2433" t="s">
        <v>3821</v>
      </c>
      <c r="C2433" t="s">
        <v>6</v>
      </c>
      <c r="D2433" t="s">
        <v>5760</v>
      </c>
      <c r="E2433" s="1">
        <v>-2.5899999999999999E-2</v>
      </c>
    </row>
    <row r="2434" spans="1:5" x14ac:dyDescent="0.25">
      <c r="A2434" t="s">
        <v>3822</v>
      </c>
      <c r="B2434" t="s">
        <v>6</v>
      </c>
      <c r="C2434" t="s">
        <v>6</v>
      </c>
      <c r="D2434" t="s">
        <v>5761</v>
      </c>
      <c r="E2434" s="1">
        <v>6.0900000000000003E-2</v>
      </c>
    </row>
    <row r="2435" spans="1:5" x14ac:dyDescent="0.25">
      <c r="A2435" t="s">
        <v>3823</v>
      </c>
      <c r="B2435" t="s">
        <v>3824</v>
      </c>
      <c r="C2435" t="s">
        <v>6</v>
      </c>
      <c r="D2435" t="s">
        <v>5762</v>
      </c>
      <c r="E2435" s="1">
        <v>1.34E-2</v>
      </c>
    </row>
    <row r="2436" spans="1:5" x14ac:dyDescent="0.25">
      <c r="A2436" t="s">
        <v>3825</v>
      </c>
      <c r="B2436" t="s">
        <v>6</v>
      </c>
      <c r="C2436" t="s">
        <v>6</v>
      </c>
      <c r="D2436" t="s">
        <v>3826</v>
      </c>
      <c r="E2436" s="1">
        <v>0</v>
      </c>
    </row>
    <row r="2437" spans="1:5" x14ac:dyDescent="0.25">
      <c r="A2437" t="s">
        <v>3827</v>
      </c>
      <c r="B2437">
        <v>882578</v>
      </c>
      <c r="C2437" t="s">
        <v>6</v>
      </c>
      <c r="D2437" t="s">
        <v>5763</v>
      </c>
      <c r="E2437" s="1">
        <v>7.7999999999999996E-3</v>
      </c>
    </row>
    <row r="2438" spans="1:5" x14ac:dyDescent="0.25">
      <c r="A2438" t="s">
        <v>3828</v>
      </c>
      <c r="B2438" t="s">
        <v>3829</v>
      </c>
      <c r="C2438" t="s">
        <v>6</v>
      </c>
      <c r="D2438" t="s">
        <v>5764</v>
      </c>
      <c r="E2438" s="1">
        <v>3.5999999999999999E-3</v>
      </c>
    </row>
    <row r="2439" spans="1:5" x14ac:dyDescent="0.25">
      <c r="A2439" t="s">
        <v>3830</v>
      </c>
      <c r="B2439" t="s">
        <v>3831</v>
      </c>
      <c r="C2439" t="s">
        <v>6</v>
      </c>
      <c r="D2439" t="s">
        <v>5765</v>
      </c>
      <c r="E2439" s="1">
        <v>-1.2699999999999999E-2</v>
      </c>
    </row>
    <row r="2440" spans="1:5" x14ac:dyDescent="0.25">
      <c r="A2440" t="s">
        <v>3832</v>
      </c>
      <c r="B2440">
        <v>856942</v>
      </c>
      <c r="C2440" t="s">
        <v>6</v>
      </c>
      <c r="D2440" t="s">
        <v>5766</v>
      </c>
      <c r="E2440" s="1">
        <v>1.4500000000000001E-2</v>
      </c>
    </row>
    <row r="2441" spans="1:5" x14ac:dyDescent="0.25">
      <c r="A2441" t="s">
        <v>3833</v>
      </c>
      <c r="B2441" t="s">
        <v>3834</v>
      </c>
      <c r="C2441" t="s">
        <v>6</v>
      </c>
      <c r="D2441" t="s">
        <v>5767</v>
      </c>
      <c r="E2441" s="1">
        <v>1.24E-2</v>
      </c>
    </row>
    <row r="2442" spans="1:5" x14ac:dyDescent="0.25">
      <c r="A2442" t="s">
        <v>3835</v>
      </c>
      <c r="B2442">
        <v>878243</v>
      </c>
      <c r="C2442" t="s">
        <v>6</v>
      </c>
      <c r="D2442" t="s">
        <v>5768</v>
      </c>
      <c r="E2442" s="1">
        <v>-5.9999999999999995E-4</v>
      </c>
    </row>
    <row r="2443" spans="1:5" x14ac:dyDescent="0.25">
      <c r="A2443" t="s">
        <v>3836</v>
      </c>
      <c r="B2443" t="s">
        <v>6</v>
      </c>
      <c r="C2443" t="s">
        <v>6</v>
      </c>
      <c r="D2443" t="s">
        <v>3837</v>
      </c>
      <c r="E2443" s="1">
        <v>-0.91159999999999997</v>
      </c>
    </row>
    <row r="2444" spans="1:5" x14ac:dyDescent="0.25">
      <c r="A2444" t="s">
        <v>3838</v>
      </c>
      <c r="B2444" t="s">
        <v>3839</v>
      </c>
      <c r="C2444" t="s">
        <v>6</v>
      </c>
      <c r="D2444" t="s">
        <v>3840</v>
      </c>
      <c r="E2444" s="1">
        <v>0</v>
      </c>
    </row>
    <row r="2445" spans="1:5" x14ac:dyDescent="0.25">
      <c r="A2445" t="s">
        <v>3841</v>
      </c>
      <c r="B2445" t="s">
        <v>3842</v>
      </c>
      <c r="C2445" t="s">
        <v>6</v>
      </c>
      <c r="D2445" t="s">
        <v>5769</v>
      </c>
      <c r="E2445" s="1">
        <v>1.3599999999999999E-2</v>
      </c>
    </row>
    <row r="2446" spans="1:5" x14ac:dyDescent="0.25">
      <c r="A2446" t="s">
        <v>3843</v>
      </c>
      <c r="B2446" t="s">
        <v>6</v>
      </c>
      <c r="C2446" t="s">
        <v>6</v>
      </c>
      <c r="D2446" t="s">
        <v>5770</v>
      </c>
      <c r="E2446" s="1">
        <v>1.9300000000000001E-2</v>
      </c>
    </row>
    <row r="2447" spans="1:5" x14ac:dyDescent="0.25">
      <c r="A2447" t="s">
        <v>3844</v>
      </c>
      <c r="B2447" t="s">
        <v>3845</v>
      </c>
      <c r="C2447" t="s">
        <v>6</v>
      </c>
      <c r="D2447" t="s">
        <v>5771</v>
      </c>
      <c r="E2447" s="1">
        <v>3.7000000000000002E-3</v>
      </c>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J83"/>
  <sheetViews>
    <sheetView topLeftCell="A40" workbookViewId="0">
      <selection activeCell="J41" sqref="J41"/>
    </sheetView>
  </sheetViews>
  <sheetFormatPr baseColWidth="10" defaultRowHeight="15" x14ac:dyDescent="0.25"/>
  <cols>
    <col min="1" max="1" width="22.140625" bestFit="1" customWidth="1"/>
    <col min="2" max="2" width="12" customWidth="1"/>
    <col min="3" max="3" width="12.140625" bestFit="1" customWidth="1"/>
    <col min="6" max="6" width="22.140625" bestFit="1" customWidth="1"/>
    <col min="7" max="7" width="12" bestFit="1" customWidth="1"/>
    <col min="8" max="8" width="12.28515625" bestFit="1" customWidth="1"/>
  </cols>
  <sheetData>
    <row r="1" spans="1:5" x14ac:dyDescent="0.25">
      <c r="A1" t="s">
        <v>3985</v>
      </c>
      <c r="B1" s="6">
        <f ca="1">TODAY()</f>
        <v>43299</v>
      </c>
    </row>
    <row r="2" spans="1:5" x14ac:dyDescent="0.25">
      <c r="A2" t="s">
        <v>3986</v>
      </c>
      <c r="B2" s="7">
        <v>0.02</v>
      </c>
      <c r="E2" s="7"/>
    </row>
    <row r="3" spans="1:5" x14ac:dyDescent="0.25">
      <c r="A3" t="s">
        <v>4740</v>
      </c>
      <c r="B3" s="9" t="s">
        <v>4744</v>
      </c>
      <c r="E3" s="7"/>
    </row>
    <row r="4" spans="1:5" x14ac:dyDescent="0.25">
      <c r="A4" t="s">
        <v>4741</v>
      </c>
      <c r="B4" s="9" t="s">
        <v>4742</v>
      </c>
      <c r="E4" s="7"/>
    </row>
    <row r="5" spans="1:5" x14ac:dyDescent="0.25">
      <c r="A5" t="s">
        <v>4743</v>
      </c>
      <c r="B5" s="6" t="s">
        <v>4751</v>
      </c>
      <c r="E5" s="7"/>
    </row>
    <row r="6" spans="1:5" x14ac:dyDescent="0.25">
      <c r="A6" t="s">
        <v>4745</v>
      </c>
      <c r="B6" s="6"/>
      <c r="E6" s="7"/>
    </row>
    <row r="7" spans="1:5" x14ac:dyDescent="0.25">
      <c r="A7" t="s">
        <v>4746</v>
      </c>
      <c r="B7" s="6" t="s">
        <v>4752</v>
      </c>
      <c r="E7" s="7"/>
    </row>
    <row r="8" spans="1:5" x14ac:dyDescent="0.25">
      <c r="A8" t="s">
        <v>4747</v>
      </c>
      <c r="B8" s="6" t="s">
        <v>4750</v>
      </c>
      <c r="E8" s="7"/>
    </row>
    <row r="9" spans="1:5" x14ac:dyDescent="0.25">
      <c r="A9" t="s">
        <v>4748</v>
      </c>
      <c r="B9" s="6" t="s">
        <v>4749</v>
      </c>
      <c r="E9" s="7"/>
    </row>
    <row r="10" spans="1:5" x14ac:dyDescent="0.25">
      <c r="B10" s="6"/>
      <c r="E10" s="7"/>
    </row>
    <row r="11" spans="1:5" x14ac:dyDescent="0.25">
      <c r="B11" s="6"/>
      <c r="E11" s="7"/>
    </row>
    <row r="12" spans="1:5" x14ac:dyDescent="0.25">
      <c r="B12" s="6"/>
      <c r="E12" s="7"/>
    </row>
    <row r="13" spans="1:5" x14ac:dyDescent="0.25">
      <c r="B13" s="6"/>
      <c r="E13" s="7"/>
    </row>
    <row r="14" spans="1:5" x14ac:dyDescent="0.25">
      <c r="B14" s="6"/>
      <c r="E14" s="7"/>
    </row>
    <row r="15" spans="1:5" x14ac:dyDescent="0.25">
      <c r="B15" s="6"/>
      <c r="E15" s="7"/>
    </row>
    <row r="16" spans="1:5" x14ac:dyDescent="0.25">
      <c r="B16" s="6"/>
      <c r="E16" s="7"/>
    </row>
    <row r="17" spans="1:8" x14ac:dyDescent="0.25">
      <c r="B17" s="6"/>
      <c r="E17" s="7"/>
    </row>
    <row r="18" spans="1:8" x14ac:dyDescent="0.25">
      <c r="B18" s="6"/>
      <c r="E18" s="7"/>
    </row>
    <row r="19" spans="1:8" x14ac:dyDescent="0.25">
      <c r="B19" s="6"/>
      <c r="E19" s="7"/>
    </row>
    <row r="20" spans="1:8" x14ac:dyDescent="0.25">
      <c r="B20" s="6"/>
      <c r="E20" s="7"/>
    </row>
    <row r="21" spans="1:8" x14ac:dyDescent="0.25">
      <c r="B21" s="6"/>
      <c r="E21" s="7"/>
    </row>
    <row r="22" spans="1:8" x14ac:dyDescent="0.25">
      <c r="B22" s="6"/>
      <c r="E22" s="7"/>
    </row>
    <row r="23" spans="1:8" x14ac:dyDescent="0.25">
      <c r="B23" s="6"/>
      <c r="E23" s="7"/>
    </row>
    <row r="24" spans="1:8" x14ac:dyDescent="0.25">
      <c r="B24" s="6"/>
      <c r="E24" s="7"/>
    </row>
    <row r="25" spans="1:8" x14ac:dyDescent="0.25">
      <c r="B25" s="6"/>
      <c r="E25" s="7"/>
    </row>
    <row r="26" spans="1:8" x14ac:dyDescent="0.25">
      <c r="B26" s="6"/>
      <c r="E26" s="7"/>
    </row>
    <row r="27" spans="1:8" x14ac:dyDescent="0.25">
      <c r="B27" s="6"/>
      <c r="E27" s="7"/>
    </row>
    <row r="28" spans="1:8" x14ac:dyDescent="0.25">
      <c r="A28" t="s">
        <v>3848</v>
      </c>
      <c r="F28" t="s">
        <v>3905</v>
      </c>
    </row>
    <row r="30" spans="1:8" x14ac:dyDescent="0.25">
      <c r="A30" t="s">
        <v>3849</v>
      </c>
      <c r="B30" t="s">
        <v>3850</v>
      </c>
      <c r="C30" t="s">
        <v>3851</v>
      </c>
      <c r="F30" t="s">
        <v>3852</v>
      </c>
      <c r="G30" t="s">
        <v>3906</v>
      </c>
      <c r="H30" t="s">
        <v>3907</v>
      </c>
    </row>
    <row r="31" spans="1:8" x14ac:dyDescent="0.25">
      <c r="A31" t="s">
        <v>3862</v>
      </c>
      <c r="B31">
        <v>32.169671000000001</v>
      </c>
      <c r="C31">
        <v>3.1085000000000002E-2</v>
      </c>
      <c r="F31" t="s">
        <v>3862</v>
      </c>
      <c r="G31">
        <v>27.523971</v>
      </c>
      <c r="H31">
        <v>3.6332000000000003E-2</v>
      </c>
    </row>
    <row r="32" spans="1:8" x14ac:dyDescent="0.25">
      <c r="A32" t="s">
        <v>3855</v>
      </c>
      <c r="B32">
        <v>1.5810789999999999</v>
      </c>
      <c r="C32">
        <v>0.63247900000000001</v>
      </c>
      <c r="F32" t="s">
        <v>3855</v>
      </c>
      <c r="G32">
        <v>1.352752</v>
      </c>
      <c r="H32">
        <v>0.73923399999999995</v>
      </c>
    </row>
    <row r="33" spans="1:10" x14ac:dyDescent="0.25">
      <c r="A33" t="s">
        <v>3863</v>
      </c>
      <c r="B33">
        <v>0.43946400000000002</v>
      </c>
      <c r="C33">
        <v>2.2754989999999999</v>
      </c>
      <c r="F33" t="s">
        <v>3863</v>
      </c>
      <c r="G33">
        <v>0.376</v>
      </c>
      <c r="H33">
        <v>2.6595740000000001</v>
      </c>
    </row>
    <row r="34" spans="1:10" x14ac:dyDescent="0.25">
      <c r="A34" t="s">
        <v>3864</v>
      </c>
      <c r="B34">
        <v>11.960274999999999</v>
      </c>
      <c r="C34">
        <v>8.3610000000000004E-2</v>
      </c>
      <c r="F34" t="s">
        <v>3864</v>
      </c>
      <c r="G34">
        <v>10.233063</v>
      </c>
      <c r="H34">
        <v>9.7722000000000003E-2</v>
      </c>
    </row>
    <row r="35" spans="1:10" x14ac:dyDescent="0.25">
      <c r="A35" t="s">
        <v>3865</v>
      </c>
      <c r="B35">
        <v>4.5060419999999999</v>
      </c>
      <c r="C35">
        <v>0.22192400000000001</v>
      </c>
      <c r="F35" t="s">
        <v>3865</v>
      </c>
      <c r="G35">
        <v>3.8553130000000002</v>
      </c>
      <c r="H35">
        <v>0.259382</v>
      </c>
    </row>
    <row r="36" spans="1:10" x14ac:dyDescent="0.25">
      <c r="A36" t="s">
        <v>3866</v>
      </c>
      <c r="B36">
        <v>1.5929800000000001</v>
      </c>
      <c r="C36">
        <v>0.62775400000000003</v>
      </c>
      <c r="F36" t="s">
        <v>3866</v>
      </c>
      <c r="G36">
        <v>1.3629340000000001</v>
      </c>
      <c r="H36">
        <v>0.733711</v>
      </c>
    </row>
    <row r="37" spans="1:10" x14ac:dyDescent="0.25">
      <c r="A37" t="s">
        <v>3867</v>
      </c>
      <c r="B37">
        <v>1.95583</v>
      </c>
      <c r="C37">
        <v>0.51129199999999997</v>
      </c>
      <c r="F37" t="s">
        <v>3867</v>
      </c>
      <c r="G37">
        <v>1.673384</v>
      </c>
      <c r="H37">
        <v>0.59759200000000001</v>
      </c>
    </row>
    <row r="38" spans="1:10" x14ac:dyDescent="0.25">
      <c r="A38" t="s">
        <v>3856</v>
      </c>
      <c r="B38">
        <v>1.541188</v>
      </c>
      <c r="C38">
        <v>0.64885000000000004</v>
      </c>
      <c r="F38" t="s">
        <v>3856</v>
      </c>
      <c r="G38">
        <v>1.318621</v>
      </c>
      <c r="H38">
        <v>0.75836800000000004</v>
      </c>
    </row>
    <row r="39" spans="1:10" x14ac:dyDescent="0.25">
      <c r="A39" t="s">
        <v>3868</v>
      </c>
      <c r="B39">
        <v>764.64179300000001</v>
      </c>
      <c r="C39">
        <v>1.3079999999999999E-3</v>
      </c>
      <c r="F39" t="s">
        <v>3868</v>
      </c>
      <c r="G39">
        <v>654.21801500000004</v>
      </c>
      <c r="H39">
        <v>1.529E-3</v>
      </c>
    </row>
    <row r="40" spans="1:10" x14ac:dyDescent="0.25">
      <c r="A40" t="s">
        <v>3861</v>
      </c>
      <c r="B40">
        <v>7.8341760000000003</v>
      </c>
      <c r="C40">
        <v>0.12764600000000001</v>
      </c>
      <c r="F40" t="s">
        <v>3861</v>
      </c>
      <c r="G40">
        <v>6.7028239999999997</v>
      </c>
      <c r="H40">
        <v>0.14919099999999999</v>
      </c>
      <c r="J40">
        <f>G40</f>
        <v>6.7028239999999997</v>
      </c>
    </row>
    <row r="41" spans="1:10" x14ac:dyDescent="0.25">
      <c r="A41" t="s">
        <v>3869</v>
      </c>
      <c r="B41">
        <v>3365.310465</v>
      </c>
      <c r="C41">
        <v>2.9700000000000001E-4</v>
      </c>
      <c r="F41" t="s">
        <v>3869</v>
      </c>
      <c r="G41">
        <v>2879.3178090000001</v>
      </c>
      <c r="H41">
        <v>3.4699999999999998E-4</v>
      </c>
    </row>
    <row r="42" spans="1:10" x14ac:dyDescent="0.25">
      <c r="A42" t="s">
        <v>3870</v>
      </c>
      <c r="B42">
        <v>7.3930699999999998</v>
      </c>
      <c r="C42">
        <v>0.13526199999999999</v>
      </c>
      <c r="F42" t="s">
        <v>3870</v>
      </c>
      <c r="G42">
        <v>6.3254190000000001</v>
      </c>
      <c r="H42">
        <v>0.15809200000000001</v>
      </c>
    </row>
    <row r="43" spans="1:10" x14ac:dyDescent="0.25">
      <c r="A43" t="s">
        <v>3871</v>
      </c>
      <c r="B43">
        <v>25.846423999999999</v>
      </c>
      <c r="C43">
        <v>3.8690000000000002E-2</v>
      </c>
      <c r="F43" t="s">
        <v>3871</v>
      </c>
      <c r="G43">
        <v>22.113879000000001</v>
      </c>
      <c r="H43">
        <v>4.5220000000000003E-2</v>
      </c>
    </row>
    <row r="44" spans="1:10" x14ac:dyDescent="0.25">
      <c r="A44" t="s">
        <v>3872</v>
      </c>
      <c r="B44">
        <v>7.4550919999999996</v>
      </c>
      <c r="C44">
        <v>0.13413700000000001</v>
      </c>
      <c r="F44" t="s">
        <v>3872</v>
      </c>
      <c r="G44">
        <v>6.3784840000000003</v>
      </c>
      <c r="H44">
        <v>0.156777</v>
      </c>
    </row>
    <row r="45" spans="1:10" x14ac:dyDescent="0.25">
      <c r="A45" t="s">
        <v>3873</v>
      </c>
      <c r="B45">
        <v>9.1730940000000007</v>
      </c>
      <c r="C45">
        <v>0.109014</v>
      </c>
      <c r="F45" t="s">
        <v>3849</v>
      </c>
      <c r="G45">
        <v>0.85558800000000002</v>
      </c>
      <c r="H45">
        <v>1.168787</v>
      </c>
    </row>
    <row r="46" spans="1:10" x14ac:dyDescent="0.25">
      <c r="A46" t="s">
        <v>3874</v>
      </c>
      <c r="B46">
        <v>323.06969099999998</v>
      </c>
      <c r="C46">
        <v>3.0950000000000001E-3</v>
      </c>
      <c r="F46" t="s">
        <v>3873</v>
      </c>
      <c r="G46">
        <v>7.8483859999999996</v>
      </c>
      <c r="H46">
        <v>0.127415</v>
      </c>
    </row>
    <row r="47" spans="1:10" x14ac:dyDescent="0.25">
      <c r="A47" t="s">
        <v>3875</v>
      </c>
      <c r="B47">
        <v>124.32628099999999</v>
      </c>
      <c r="C47">
        <v>8.0429999999999998E-3</v>
      </c>
      <c r="F47" t="s">
        <v>3874</v>
      </c>
      <c r="G47">
        <v>276.41441200000003</v>
      </c>
      <c r="H47">
        <v>3.6180000000000001E-3</v>
      </c>
    </row>
    <row r="48" spans="1:10" x14ac:dyDescent="0.25">
      <c r="A48" t="s">
        <v>3854</v>
      </c>
      <c r="B48">
        <v>79.971160999999995</v>
      </c>
      <c r="C48">
        <v>1.2505E-2</v>
      </c>
      <c r="F48" t="s">
        <v>3875</v>
      </c>
      <c r="G48">
        <v>106.372021</v>
      </c>
      <c r="H48">
        <v>9.4009999999999996E-3</v>
      </c>
    </row>
    <row r="49" spans="1:8" x14ac:dyDescent="0.25">
      <c r="A49" t="s">
        <v>3876</v>
      </c>
      <c r="B49">
        <v>16808.343836</v>
      </c>
      <c r="C49">
        <v>5.8999999999999998E-5</v>
      </c>
      <c r="F49" t="s">
        <v>3854</v>
      </c>
      <c r="G49">
        <v>68.422331</v>
      </c>
      <c r="H49">
        <v>1.4615E-2</v>
      </c>
    </row>
    <row r="50" spans="1:8" x14ac:dyDescent="0.25">
      <c r="A50" t="s">
        <v>3877</v>
      </c>
      <c r="B50">
        <v>50714.135466</v>
      </c>
      <c r="C50">
        <v>2.0000000000000002E-5</v>
      </c>
      <c r="F50" t="s">
        <v>3876</v>
      </c>
      <c r="G50">
        <v>14381.010088999999</v>
      </c>
      <c r="H50">
        <v>6.9999999999999994E-5</v>
      </c>
    </row>
    <row r="51" spans="1:8" x14ac:dyDescent="0.25">
      <c r="A51" t="s">
        <v>3878</v>
      </c>
      <c r="B51">
        <v>4.2449209999999997</v>
      </c>
      <c r="C51">
        <v>0.23557600000000001</v>
      </c>
      <c r="F51" t="s">
        <v>3877</v>
      </c>
      <c r="G51">
        <v>43390.384019999998</v>
      </c>
      <c r="H51">
        <v>2.3E-5</v>
      </c>
    </row>
    <row r="52" spans="1:8" x14ac:dyDescent="0.25">
      <c r="A52" t="s">
        <v>3860</v>
      </c>
      <c r="B52">
        <v>131.93153000000001</v>
      </c>
      <c r="C52">
        <v>7.5799999999999999E-3</v>
      </c>
      <c r="F52" t="s">
        <v>3878</v>
      </c>
      <c r="G52">
        <v>3.6319020000000002</v>
      </c>
      <c r="H52">
        <v>0.27533800000000003</v>
      </c>
    </row>
    <row r="53" spans="1:8" x14ac:dyDescent="0.25">
      <c r="A53" t="s">
        <v>3879</v>
      </c>
      <c r="B53">
        <v>401.59017399999999</v>
      </c>
      <c r="C53">
        <v>2.49E-3</v>
      </c>
      <c r="F53" t="s">
        <v>3860</v>
      </c>
      <c r="G53">
        <v>112.878978</v>
      </c>
      <c r="H53">
        <v>8.8590000000000006E-3</v>
      </c>
    </row>
    <row r="54" spans="1:8" x14ac:dyDescent="0.25">
      <c r="A54" t="s">
        <v>3880</v>
      </c>
      <c r="B54">
        <v>1316.52107</v>
      </c>
      <c r="C54">
        <v>7.6000000000000004E-4</v>
      </c>
      <c r="F54" t="s">
        <v>3879</v>
      </c>
      <c r="G54">
        <v>343.59556199999997</v>
      </c>
      <c r="H54">
        <v>2.9099999999999998E-3</v>
      </c>
    </row>
    <row r="55" spans="1:8" x14ac:dyDescent="0.25">
      <c r="A55" t="s">
        <v>3881</v>
      </c>
      <c r="B55">
        <v>0.354597</v>
      </c>
      <c r="C55">
        <v>2.820103</v>
      </c>
      <c r="F55" t="s">
        <v>3880</v>
      </c>
      <c r="G55">
        <v>1126.3990659999999</v>
      </c>
      <c r="H55">
        <v>8.8800000000000001E-4</v>
      </c>
    </row>
    <row r="56" spans="1:8" x14ac:dyDescent="0.25">
      <c r="A56" t="s">
        <v>3882</v>
      </c>
      <c r="B56">
        <v>1.6044350000000001</v>
      </c>
      <c r="C56">
        <v>0.62327200000000005</v>
      </c>
      <c r="F56" t="s">
        <v>3881</v>
      </c>
      <c r="G56">
        <v>0.30338900000000002</v>
      </c>
      <c r="H56">
        <v>3.2961010000000002</v>
      </c>
    </row>
    <row r="57" spans="1:8" x14ac:dyDescent="0.25">
      <c r="A57" t="s">
        <v>3859</v>
      </c>
      <c r="B57">
        <v>4.7251750000000001</v>
      </c>
      <c r="C57">
        <v>0.21163199999999999</v>
      </c>
      <c r="F57" t="s">
        <v>3882</v>
      </c>
      <c r="G57">
        <v>1.372735</v>
      </c>
      <c r="H57">
        <v>0.72847300000000004</v>
      </c>
    </row>
    <row r="58" spans="1:8" x14ac:dyDescent="0.25">
      <c r="A58" t="s">
        <v>3883</v>
      </c>
      <c r="B58">
        <v>40.417614999999998</v>
      </c>
      <c r="C58">
        <v>2.4742E-2</v>
      </c>
      <c r="F58" t="s">
        <v>3859</v>
      </c>
      <c r="G58">
        <v>4.0428009999999999</v>
      </c>
      <c r="H58">
        <v>0.24735299999999999</v>
      </c>
    </row>
    <row r="59" spans="1:8" x14ac:dyDescent="0.25">
      <c r="A59" t="s">
        <v>3884</v>
      </c>
      <c r="B59">
        <v>22.073357000000001</v>
      </c>
      <c r="C59">
        <v>4.5303000000000003E-2</v>
      </c>
      <c r="F59" t="s">
        <v>3883</v>
      </c>
      <c r="G59">
        <v>34.580809000000002</v>
      </c>
      <c r="H59">
        <v>2.8917999999999999E-2</v>
      </c>
    </row>
    <row r="60" spans="1:8" x14ac:dyDescent="0.25">
      <c r="A60" t="s">
        <v>3885</v>
      </c>
      <c r="B60">
        <v>128.553641</v>
      </c>
      <c r="C60">
        <v>7.7790000000000003E-3</v>
      </c>
      <c r="F60" t="s">
        <v>3884</v>
      </c>
      <c r="G60">
        <v>18.88569</v>
      </c>
      <c r="H60">
        <v>5.2949999999999997E-2</v>
      </c>
    </row>
    <row r="61" spans="1:8" x14ac:dyDescent="0.25">
      <c r="A61" t="s">
        <v>3886</v>
      </c>
      <c r="B61">
        <v>1.722458</v>
      </c>
      <c r="C61">
        <v>0.58056600000000003</v>
      </c>
      <c r="F61" t="s">
        <v>3885</v>
      </c>
      <c r="G61">
        <v>109.98889800000001</v>
      </c>
      <c r="H61">
        <v>9.0919999999999994E-3</v>
      </c>
    </row>
    <row r="62" spans="1:8" x14ac:dyDescent="0.25">
      <c r="A62" t="s">
        <v>3887</v>
      </c>
      <c r="B62">
        <v>9.4892959999999995</v>
      </c>
      <c r="C62">
        <v>0.105382</v>
      </c>
      <c r="F62" t="s">
        <v>3886</v>
      </c>
      <c r="G62">
        <v>1.473714</v>
      </c>
      <c r="H62">
        <v>0.67855799999999999</v>
      </c>
    </row>
    <row r="63" spans="1:8" x14ac:dyDescent="0.25">
      <c r="A63" t="s">
        <v>3888</v>
      </c>
      <c r="B63">
        <v>0.44939899999999999</v>
      </c>
      <c r="C63">
        <v>2.2251949999999998</v>
      </c>
      <c r="F63" t="s">
        <v>3887</v>
      </c>
      <c r="G63">
        <v>8.1189239999999998</v>
      </c>
      <c r="H63">
        <v>0.123169</v>
      </c>
    </row>
    <row r="64" spans="1:8" x14ac:dyDescent="0.25">
      <c r="A64" t="s">
        <v>3889</v>
      </c>
      <c r="B64">
        <v>142.20696000000001</v>
      </c>
      <c r="C64">
        <v>7.0320000000000001E-3</v>
      </c>
      <c r="F64" t="s">
        <v>3888</v>
      </c>
      <c r="G64">
        <v>0.38450000000000001</v>
      </c>
      <c r="H64">
        <v>2.6007799999999999</v>
      </c>
    </row>
    <row r="65" spans="1:8" x14ac:dyDescent="0.25">
      <c r="A65" t="s">
        <v>3890</v>
      </c>
      <c r="B65">
        <v>62.464967000000001</v>
      </c>
      <c r="C65">
        <v>1.6008999999999999E-2</v>
      </c>
      <c r="F65" t="s">
        <v>3889</v>
      </c>
      <c r="G65">
        <v>121.670508</v>
      </c>
      <c r="H65">
        <v>8.2190000000000006E-3</v>
      </c>
    </row>
    <row r="66" spans="1:8" x14ac:dyDescent="0.25">
      <c r="A66" t="s">
        <v>3891</v>
      </c>
      <c r="B66">
        <v>4.2922370000000001</v>
      </c>
      <c r="C66">
        <v>0.23297899999999999</v>
      </c>
      <c r="F66" t="s">
        <v>3890</v>
      </c>
      <c r="G66">
        <v>53.444248999999999</v>
      </c>
      <c r="H66">
        <v>1.8710999999999998E-2</v>
      </c>
    </row>
    <row r="67" spans="1:8" x14ac:dyDescent="0.25">
      <c r="A67" t="s">
        <v>3892</v>
      </c>
      <c r="B67">
        <v>4.2543860000000002</v>
      </c>
      <c r="C67">
        <v>0.23505200000000001</v>
      </c>
      <c r="F67" t="s">
        <v>3891</v>
      </c>
      <c r="G67">
        <v>3.6723840000000001</v>
      </c>
      <c r="H67">
        <v>0.27230300000000002</v>
      </c>
    </row>
    <row r="68" spans="1:8" x14ac:dyDescent="0.25">
      <c r="A68" t="s">
        <v>3893</v>
      </c>
      <c r="B68">
        <v>4.6558060000000001</v>
      </c>
      <c r="C68">
        <v>0.214786</v>
      </c>
      <c r="F68" t="s">
        <v>3892</v>
      </c>
      <c r="G68">
        <v>3.64</v>
      </c>
      <c r="H68">
        <v>0.274725</v>
      </c>
    </row>
    <row r="69" spans="1:8" x14ac:dyDescent="0.25">
      <c r="A69" t="s">
        <v>3894</v>
      </c>
      <c r="B69">
        <v>73.136702</v>
      </c>
      <c r="C69">
        <v>1.3672999999999999E-2</v>
      </c>
      <c r="F69" t="s">
        <v>3893</v>
      </c>
      <c r="G69">
        <v>3.9834499999999999</v>
      </c>
      <c r="H69">
        <v>0.25103900000000001</v>
      </c>
    </row>
    <row r="70" spans="1:8" x14ac:dyDescent="0.25">
      <c r="A70" t="s">
        <v>3895</v>
      </c>
      <c r="B70">
        <v>4.3829529999999997</v>
      </c>
      <c r="C70">
        <v>0.228157</v>
      </c>
      <c r="F70" t="s">
        <v>3894</v>
      </c>
      <c r="G70">
        <v>62.574852999999997</v>
      </c>
      <c r="H70">
        <v>1.5980999999999999E-2</v>
      </c>
    </row>
    <row r="71" spans="1:8" x14ac:dyDescent="0.25">
      <c r="A71" t="s">
        <v>3857</v>
      </c>
      <c r="B71">
        <v>1.5929800000000001</v>
      </c>
      <c r="C71">
        <v>0.62775400000000003</v>
      </c>
      <c r="F71" t="s">
        <v>3895</v>
      </c>
      <c r="G71">
        <v>3.75</v>
      </c>
      <c r="H71">
        <v>0.26666699999999999</v>
      </c>
    </row>
    <row r="72" spans="1:8" x14ac:dyDescent="0.25">
      <c r="A72" t="s">
        <v>3896</v>
      </c>
      <c r="B72">
        <v>15.458053</v>
      </c>
      <c r="C72">
        <v>6.4690999999999999E-2</v>
      </c>
      <c r="F72" t="s">
        <v>3857</v>
      </c>
      <c r="G72">
        <v>1.3629340000000001</v>
      </c>
      <c r="H72">
        <v>0.733711</v>
      </c>
    </row>
    <row r="73" spans="1:8" x14ac:dyDescent="0.25">
      <c r="A73" t="s">
        <v>3897</v>
      </c>
      <c r="B73">
        <v>186.87721300000001</v>
      </c>
      <c r="C73">
        <v>5.3509999999999999E-3</v>
      </c>
      <c r="F73" t="s">
        <v>3896</v>
      </c>
      <c r="G73">
        <v>13.225718000000001</v>
      </c>
      <c r="H73">
        <v>7.5609999999999997E-2</v>
      </c>
    </row>
    <row r="74" spans="1:8" x14ac:dyDescent="0.25">
      <c r="A74" t="s">
        <v>3898</v>
      </c>
      <c r="B74">
        <v>10.301902999999999</v>
      </c>
      <c r="C74">
        <v>9.7069000000000003E-2</v>
      </c>
      <c r="F74" t="s">
        <v>3897</v>
      </c>
      <c r="G74">
        <v>159.88982100000001</v>
      </c>
      <c r="H74">
        <v>6.254E-3</v>
      </c>
    </row>
    <row r="75" spans="1:8" x14ac:dyDescent="0.25">
      <c r="A75" t="s">
        <v>3858</v>
      </c>
      <c r="B75">
        <v>1.1655009999999999</v>
      </c>
      <c r="C75">
        <v>0.85799999999999998</v>
      </c>
      <c r="F75" t="s">
        <v>3898</v>
      </c>
      <c r="G75">
        <v>8.8141800000000003</v>
      </c>
      <c r="H75">
        <v>0.113454</v>
      </c>
    </row>
    <row r="76" spans="1:8" x14ac:dyDescent="0.25">
      <c r="A76" t="s">
        <v>3899</v>
      </c>
      <c r="B76">
        <v>35.718635999999996</v>
      </c>
      <c r="C76">
        <v>2.7997000000000001E-2</v>
      </c>
      <c r="F76" t="s">
        <v>3858</v>
      </c>
      <c r="G76">
        <v>0.99718799999999996</v>
      </c>
      <c r="H76">
        <v>1.00282</v>
      </c>
    </row>
    <row r="77" spans="1:8" x14ac:dyDescent="0.25">
      <c r="A77" t="s">
        <v>3900</v>
      </c>
      <c r="B77">
        <v>38.950913</v>
      </c>
      <c r="C77">
        <v>2.5673000000000001E-2</v>
      </c>
      <c r="F77" t="s">
        <v>3899</v>
      </c>
      <c r="G77">
        <v>30.560421000000002</v>
      </c>
      <c r="H77">
        <v>3.2722000000000001E-2</v>
      </c>
    </row>
    <row r="78" spans="1:8" x14ac:dyDescent="0.25">
      <c r="A78" t="s">
        <v>3901</v>
      </c>
      <c r="B78">
        <v>7.8703719999999997</v>
      </c>
      <c r="C78">
        <v>0.12705900000000001</v>
      </c>
      <c r="F78" t="s">
        <v>3900</v>
      </c>
      <c r="G78">
        <v>33.325916999999997</v>
      </c>
      <c r="H78">
        <v>3.0006999999999999E-2</v>
      </c>
    </row>
    <row r="79" spans="1:8" x14ac:dyDescent="0.25">
      <c r="A79" t="s">
        <v>3902</v>
      </c>
      <c r="B79">
        <v>5.6195880000000002</v>
      </c>
      <c r="C79">
        <v>0.177949</v>
      </c>
      <c r="F79" t="s">
        <v>3901</v>
      </c>
      <c r="G79">
        <v>6.7337920000000002</v>
      </c>
      <c r="H79">
        <v>0.148505</v>
      </c>
    </row>
    <row r="80" spans="1:8" x14ac:dyDescent="0.25">
      <c r="A80" t="s">
        <v>3903</v>
      </c>
      <c r="B80">
        <v>4.2923720000000003</v>
      </c>
      <c r="C80">
        <v>0.23297100000000001</v>
      </c>
      <c r="F80" t="s">
        <v>3902</v>
      </c>
      <c r="G80">
        <v>4.8080489999999996</v>
      </c>
      <c r="H80">
        <v>0.207985</v>
      </c>
    </row>
    <row r="81" spans="1:8" x14ac:dyDescent="0.25">
      <c r="A81" t="s">
        <v>3853</v>
      </c>
      <c r="B81">
        <v>0.88815599999999995</v>
      </c>
      <c r="C81">
        <v>1.125929</v>
      </c>
      <c r="F81" t="s">
        <v>3903</v>
      </c>
      <c r="G81">
        <v>3.6724999999999999</v>
      </c>
      <c r="H81">
        <v>0.27229399999999998</v>
      </c>
    </row>
    <row r="82" spans="1:8" x14ac:dyDescent="0.25">
      <c r="A82" t="s">
        <v>3852</v>
      </c>
      <c r="B82">
        <v>1.168787</v>
      </c>
      <c r="C82">
        <v>0.85558800000000002</v>
      </c>
      <c r="F82" t="s">
        <v>3853</v>
      </c>
      <c r="G82">
        <v>0.75989499999999999</v>
      </c>
      <c r="H82">
        <v>1.3159719999999999</v>
      </c>
    </row>
    <row r="83" spans="1:8" x14ac:dyDescent="0.25">
      <c r="A83" t="s">
        <v>3904</v>
      </c>
      <c r="B83">
        <v>11.673264</v>
      </c>
      <c r="C83">
        <v>8.5666000000000006E-2</v>
      </c>
      <c r="F83" t="s">
        <v>3904</v>
      </c>
      <c r="G83">
        <v>9.9875000000000007</v>
      </c>
      <c r="H83">
        <v>0.10012500000000001</v>
      </c>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US98426T1060</vt:lpstr>
      <vt:lpstr>Nasdaq</vt:lpstr>
      <vt:lpstr>Wechselkurse</vt:lpstr>
      <vt:lpstr>Wechselkurse!_?from_EUR_amount_1_1</vt:lpstr>
      <vt:lpstr>Wechselkurse!_?from_USD_amount_1</vt:lpstr>
      <vt:lpstr>Nasdaq!alle_nasdaq_aktien_bestandteile</vt:lpstr>
      <vt:lpstr>US98426T1060!Druckbereich</vt:lpstr>
    </vt:vector>
  </TitlesOfParts>
  <Company>Westfalia Metal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Hiebner Rico</dc:creator>
  <cp:lastModifiedBy>Hiebner Rico</cp:lastModifiedBy>
  <dcterms:created xsi:type="dcterms:W3CDTF">2018-07-09T06:08:03Z</dcterms:created>
  <dcterms:modified xsi:type="dcterms:W3CDTF">2018-07-18T12:13:36Z</dcterms:modified>
</cp:coreProperties>
</file>