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Tabelle1" sheetId="1" r:id="rId1"/>
    <sheet name="riskfree rate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G9" i="1" l="1"/>
  <c r="G8" i="1"/>
  <c r="G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7" i="1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C8" i="2" l="1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7" i="2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7" i="1"/>
</calcChain>
</file>

<file path=xl/sharedStrings.xml><?xml version="1.0" encoding="utf-8"?>
<sst xmlns="http://schemas.openxmlformats.org/spreadsheetml/2006/main" count="18" uniqueCount="15">
  <si>
    <t>Start Date</t>
  </si>
  <si>
    <t>End Date</t>
  </si>
  <si>
    <t>Dates</t>
  </si>
  <si>
    <t>Return</t>
  </si>
  <si>
    <t>N</t>
  </si>
  <si>
    <t>riskfree rate</t>
  </si>
  <si>
    <t>EUR003M Index</t>
  </si>
  <si>
    <t>Euribor 3M</t>
  </si>
  <si>
    <t>PX_LAST</t>
  </si>
  <si>
    <r>
      <t>r</t>
    </r>
    <r>
      <rPr>
        <vertAlign val="subscript"/>
        <sz val="11"/>
        <color rgb="FFFF0000"/>
        <rFont val="Calibri"/>
        <family val="2"/>
        <scheme val="minor"/>
      </rPr>
      <t>average</t>
    </r>
  </si>
  <si>
    <r>
      <t>r</t>
    </r>
    <r>
      <rPr>
        <vertAlign val="subscript"/>
        <sz val="11"/>
        <color rgb="FFFF0000"/>
        <rFont val="Calibri"/>
        <family val="2"/>
        <scheme val="minor"/>
      </rPr>
      <t>p.a.</t>
    </r>
  </si>
  <si>
    <t>r-riskfree</t>
  </si>
  <si>
    <t>duchschnitt der differenzen</t>
  </si>
  <si>
    <t>standartabweichung der differenzen</t>
  </si>
  <si>
    <t>sharpe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</si>
</sst>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6" formatCode="_-[$€-C07]\ * #,##0.0000_-;\-[$€-C07]\ * #,##0.0000_-;_-[$€-C07]\ * &quot;-&quot;??_-;_-@_-"/>
    <numFmt numFmtId="167" formatCode="0.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vertAlign val="subscript"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/>
    <xf numFmtId="14" fontId="0" fillId="0" borderId="0" xfId="0" applyNumberFormat="1"/>
    <xf numFmtId="166" fontId="0" fillId="0" borderId="0" xfId="0" applyNumberFormat="1"/>
    <xf numFmtId="167" fontId="0" fillId="0" borderId="0" xfId="1" applyNumberFormat="1" applyFont="1"/>
    <xf numFmtId="0" fontId="3" fillId="0" borderId="0" xfId="0" applyFont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/>
    <xf numFmtId="167" fontId="0" fillId="0" borderId="0" xfId="1" applyNumberFormat="1" applyFont="1"/>
    <xf numFmtId="0" fontId="0" fillId="0" borderId="0" xfId="0"/>
    <xf numFmtId="14" fontId="0" fillId="0" borderId="0" xfId="0" applyNumberFormat="1"/>
    <xf numFmtId="164" fontId="0" fillId="0" borderId="0" xfId="0" applyNumberFormat="1"/>
    <xf numFmtId="10" fontId="0" fillId="0" borderId="0" xfId="1" applyNumberFormat="1" applyFont="1"/>
    <xf numFmtId="0" fontId="4" fillId="0" borderId="0" xfId="0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2"/>
  <sheetViews>
    <sheetView tabSelected="1" workbookViewId="0">
      <selection activeCell="I11" sqref="I11"/>
    </sheetView>
  </sheetViews>
  <sheetFormatPr baseColWidth="10" defaultRowHeight="15" x14ac:dyDescent="0.25"/>
  <cols>
    <col min="7" max="8" width="11.42578125" style="14"/>
  </cols>
  <sheetData>
    <row r="1" spans="1:13" x14ac:dyDescent="0.25">
      <c r="A1" s="7" t="s">
        <v>0</v>
      </c>
      <c r="B1" s="8">
        <v>38718</v>
      </c>
      <c r="C1" s="7"/>
      <c r="D1" s="7"/>
      <c r="E1" s="7"/>
      <c r="F1" s="7"/>
      <c r="I1" s="7"/>
      <c r="J1" s="7"/>
      <c r="K1" s="2"/>
      <c r="L1" s="2"/>
      <c r="M1" s="2"/>
    </row>
    <row r="2" spans="1:13" x14ac:dyDescent="0.25">
      <c r="A2" s="7" t="s">
        <v>1</v>
      </c>
      <c r="B2" s="8">
        <v>43100</v>
      </c>
      <c r="C2" s="7"/>
      <c r="D2" s="7"/>
      <c r="E2" s="7"/>
      <c r="F2" s="7"/>
      <c r="I2" s="7"/>
      <c r="J2" s="7"/>
      <c r="K2" s="2"/>
      <c r="L2" s="2"/>
      <c r="M2" s="2"/>
    </row>
    <row r="3" spans="1:13" x14ac:dyDescent="0.25">
      <c r="A3" s="7"/>
      <c r="B3" s="7"/>
      <c r="C3" s="7" t="s">
        <v>4</v>
      </c>
      <c r="D3" s="7">
        <v>625</v>
      </c>
      <c r="E3" s="7"/>
      <c r="F3" s="7"/>
      <c r="I3" s="7"/>
      <c r="J3" s="7"/>
      <c r="K3" s="2"/>
      <c r="L3" s="2"/>
      <c r="M3" s="2"/>
    </row>
    <row r="4" spans="1:13" x14ac:dyDescent="0.25">
      <c r="A4" s="2"/>
      <c r="B4" s="2"/>
      <c r="C4" s="2"/>
      <c r="D4" s="2"/>
      <c r="E4" s="2"/>
      <c r="F4" s="2"/>
      <c r="I4" s="2"/>
      <c r="J4" s="2"/>
      <c r="K4" s="2"/>
      <c r="L4" s="2"/>
      <c r="M4" s="2"/>
    </row>
    <row r="5" spans="1:13" ht="18" x14ac:dyDescent="0.35">
      <c r="A5" s="9" t="s">
        <v>2</v>
      </c>
      <c r="B5" s="12" t="s">
        <v>3</v>
      </c>
      <c r="C5" s="18" t="s">
        <v>9</v>
      </c>
      <c r="D5" s="18" t="s">
        <v>10</v>
      </c>
      <c r="E5" s="12" t="s">
        <v>5</v>
      </c>
      <c r="F5" s="12" t="s">
        <v>11</v>
      </c>
      <c r="I5" s="12"/>
      <c r="J5" s="1"/>
      <c r="K5" s="12"/>
      <c r="L5" s="2"/>
      <c r="M5" s="2"/>
    </row>
    <row r="6" spans="1:13" x14ac:dyDescent="0.25">
      <c r="A6" s="11" t="e">
        <v>#NAME?</v>
      </c>
      <c r="B6" s="13">
        <v>0</v>
      </c>
      <c r="C6" s="18"/>
      <c r="D6" s="18"/>
      <c r="E6" s="12"/>
      <c r="F6" s="12"/>
      <c r="I6" s="12"/>
      <c r="J6" s="12"/>
      <c r="K6" s="12"/>
      <c r="L6" s="6"/>
      <c r="M6" s="6"/>
    </row>
    <row r="7" spans="1:13" x14ac:dyDescent="0.25">
      <c r="A7" s="10">
        <v>38730</v>
      </c>
      <c r="B7" s="13">
        <v>2.6162855022120256E-2</v>
      </c>
      <c r="C7" s="18">
        <f>SUM($B$7:$B$631)/$D$3</f>
        <v>1.331074061409579E-3</v>
      </c>
      <c r="D7" s="18">
        <f>(1+C7)^52-1</f>
        <v>7.1618182666623564E-2</v>
      </c>
      <c r="E7" s="13">
        <f>'riskfree rate'!D7</f>
        <v>3.4543954719926146E-3</v>
      </c>
      <c r="F7" s="13">
        <f>B7-E7</f>
        <v>2.2708459550127642E-2</v>
      </c>
      <c r="G7" s="13">
        <f>AVERAGE(F7:F631)</f>
        <v>-4.9818074488942703E-4</v>
      </c>
      <c r="H7" s="13" t="s">
        <v>12</v>
      </c>
      <c r="I7" s="13"/>
      <c r="J7" s="12"/>
      <c r="K7" s="12"/>
      <c r="L7" s="2"/>
      <c r="M7" s="2"/>
    </row>
    <row r="8" spans="1:13" x14ac:dyDescent="0.25">
      <c r="A8" s="10">
        <v>38737</v>
      </c>
      <c r="B8" s="13">
        <v>1.7700013799388601E-2</v>
      </c>
      <c r="C8" s="18">
        <f t="shared" ref="C8:C71" si="0">SUM($B$7:$B$631)/$D$3</f>
        <v>1.331074061409579E-3</v>
      </c>
      <c r="D8" s="18">
        <f t="shared" ref="D8:D71" si="1">(1+C8)^52-1</f>
        <v>7.1618182666623564E-2</v>
      </c>
      <c r="E8" s="13">
        <f>'riskfree rate'!D8</f>
        <v>3.476583479841624E-3</v>
      </c>
      <c r="F8" s="13">
        <f t="shared" ref="F8:F71" si="2">B8-E8</f>
        <v>1.4223430319546978E-2</v>
      </c>
      <c r="G8" s="13">
        <f>_xlfn.STDEV.S(F7:F631)</f>
        <v>3.0687571958106896E-2</v>
      </c>
      <c r="H8" s="13" t="s">
        <v>13</v>
      </c>
      <c r="I8" s="13"/>
      <c r="J8" s="12"/>
      <c r="K8" s="12"/>
      <c r="L8" s="2"/>
      <c r="M8" s="2"/>
    </row>
    <row r="9" spans="1:13" x14ac:dyDescent="0.25">
      <c r="A9" s="10">
        <v>38744</v>
      </c>
      <c r="B9" s="13">
        <v>-3.7822940913515365E-4</v>
      </c>
      <c r="C9" s="18">
        <f t="shared" si="0"/>
        <v>1.331074061409579E-3</v>
      </c>
      <c r="D9" s="18">
        <f t="shared" si="1"/>
        <v>7.1618182666623564E-2</v>
      </c>
      <c r="E9" s="13">
        <f>'riskfree rate'!D9</f>
        <v>3.4946112362189436E-3</v>
      </c>
      <c r="F9" s="13">
        <f t="shared" si="2"/>
        <v>-3.8728406453540972E-3</v>
      </c>
      <c r="G9" s="13" t="e">
        <f>(G7/G8)^(1/52)</f>
        <v>#NUM!</v>
      </c>
      <c r="H9" s="13" t="s">
        <v>14</v>
      </c>
      <c r="I9" s="13"/>
      <c r="J9" s="12"/>
      <c r="K9" s="12"/>
      <c r="L9" s="2"/>
      <c r="M9" s="2"/>
    </row>
    <row r="10" spans="1:13" x14ac:dyDescent="0.25">
      <c r="A10" s="10">
        <v>38751</v>
      </c>
      <c r="B10" s="13">
        <v>3.1130239491120822E-2</v>
      </c>
      <c r="C10" s="18">
        <f t="shared" si="0"/>
        <v>1.331074061409579E-3</v>
      </c>
      <c r="D10" s="18">
        <f t="shared" si="1"/>
        <v>7.1618182666623564E-2</v>
      </c>
      <c r="E10" s="13">
        <f>'riskfree rate'!D10</f>
        <v>3.5167992440679531E-3</v>
      </c>
      <c r="F10" s="13">
        <f t="shared" si="2"/>
        <v>2.7613440247052867E-2</v>
      </c>
      <c r="G10" s="13"/>
      <c r="H10" s="13"/>
      <c r="I10" s="13"/>
      <c r="J10" s="12"/>
      <c r="K10" s="12"/>
      <c r="L10" s="2"/>
      <c r="M10" s="2"/>
    </row>
    <row r="11" spans="1:13" x14ac:dyDescent="0.25">
      <c r="A11" s="10">
        <v>38758</v>
      </c>
      <c r="B11" s="13">
        <v>-5.5201367461584694E-3</v>
      </c>
      <c r="C11" s="18">
        <f t="shared" si="0"/>
        <v>1.331074061409579E-3</v>
      </c>
      <c r="D11" s="18">
        <f t="shared" si="1"/>
        <v>7.1618182666623564E-2</v>
      </c>
      <c r="E11" s="13">
        <f>'riskfree rate'!D11</f>
        <v>3.5639487607470968E-3</v>
      </c>
      <c r="F11" s="13">
        <f t="shared" si="2"/>
        <v>-9.0840855069055666E-3</v>
      </c>
      <c r="G11" s="13"/>
      <c r="H11" s="13"/>
      <c r="I11" s="13"/>
      <c r="J11" s="12"/>
      <c r="K11" s="12"/>
      <c r="L11" s="2"/>
      <c r="M11" s="2"/>
    </row>
    <row r="12" spans="1:13" x14ac:dyDescent="0.25">
      <c r="A12" s="10">
        <v>38765</v>
      </c>
      <c r="B12" s="13">
        <v>1.2386934545581613E-2</v>
      </c>
      <c r="C12" s="18">
        <f t="shared" si="0"/>
        <v>1.331074061409579E-3</v>
      </c>
      <c r="D12" s="18">
        <f t="shared" si="1"/>
        <v>7.1618182666623564E-2</v>
      </c>
      <c r="E12" s="13">
        <f>'riskfree rate'!D12</f>
        <v>3.594457271539485E-3</v>
      </c>
      <c r="F12" s="13">
        <f t="shared" si="2"/>
        <v>8.7924772740421292E-3</v>
      </c>
      <c r="G12" s="13"/>
      <c r="H12" s="13"/>
      <c r="I12" s="13"/>
      <c r="J12" s="12"/>
      <c r="K12" s="12"/>
      <c r="L12" s="2"/>
      <c r="M12" s="2"/>
    </row>
    <row r="13" spans="1:13" x14ac:dyDescent="0.25">
      <c r="A13" s="10">
        <v>38772</v>
      </c>
      <c r="B13" s="13">
        <v>1.0378181898927669E-2</v>
      </c>
      <c r="C13" s="18">
        <f t="shared" si="0"/>
        <v>1.331074061409579E-3</v>
      </c>
      <c r="D13" s="18">
        <f t="shared" si="1"/>
        <v>7.1618182666623564E-2</v>
      </c>
      <c r="E13" s="13">
        <f>'riskfree rate'!D13</f>
        <v>3.6166452793884945E-3</v>
      </c>
      <c r="F13" s="13">
        <f t="shared" si="2"/>
        <v>6.7615366195391737E-3</v>
      </c>
      <c r="G13" s="13"/>
      <c r="H13" s="13"/>
      <c r="I13" s="13"/>
      <c r="J13" s="12"/>
      <c r="K13" s="12"/>
      <c r="L13" s="2"/>
      <c r="M13" s="2"/>
    </row>
    <row r="14" spans="1:13" x14ac:dyDescent="0.25">
      <c r="A14" s="10">
        <v>38779</v>
      </c>
      <c r="B14" s="13">
        <v>1.2268177197729017E-2</v>
      </c>
      <c r="C14" s="18">
        <f t="shared" si="0"/>
        <v>1.331074061409579E-3</v>
      </c>
      <c r="D14" s="18">
        <f t="shared" si="1"/>
        <v>7.1618182666623564E-2</v>
      </c>
      <c r="E14" s="13">
        <f>'riskfree rate'!D14</f>
        <v>3.6665682970487647E-3</v>
      </c>
      <c r="F14" s="13">
        <f t="shared" si="2"/>
        <v>8.6016089006802528E-3</v>
      </c>
      <c r="G14" s="13"/>
      <c r="H14" s="13"/>
      <c r="I14" s="13"/>
      <c r="J14" s="12"/>
      <c r="K14" s="12"/>
      <c r="L14" s="2"/>
      <c r="M14" s="2"/>
    </row>
    <row r="15" spans="1:13" x14ac:dyDescent="0.25">
      <c r="A15" s="10">
        <v>38786</v>
      </c>
      <c r="B15" s="13">
        <v>-1.3745037422619255E-2</v>
      </c>
      <c r="C15" s="18">
        <f t="shared" si="0"/>
        <v>1.331074061409579E-3</v>
      </c>
      <c r="D15" s="18">
        <f t="shared" si="1"/>
        <v>7.1618182666623564E-2</v>
      </c>
      <c r="E15" s="13">
        <f>'riskfree rate'!D15</f>
        <v>3.7220383166712881E-3</v>
      </c>
      <c r="F15" s="13">
        <f t="shared" si="2"/>
        <v>-1.7467075739290544E-2</v>
      </c>
      <c r="G15" s="13"/>
      <c r="H15" s="13"/>
      <c r="I15" s="13"/>
      <c r="J15" s="12"/>
      <c r="K15" s="12"/>
      <c r="L15" s="2"/>
      <c r="M15" s="2"/>
    </row>
    <row r="16" spans="1:13" x14ac:dyDescent="0.25">
      <c r="A16" s="10">
        <v>38793</v>
      </c>
      <c r="B16" s="13">
        <v>-3.0722492633882461E-2</v>
      </c>
      <c r="C16" s="18">
        <f t="shared" si="0"/>
        <v>1.331074061409579E-3</v>
      </c>
      <c r="D16" s="18">
        <f t="shared" si="1"/>
        <v>7.1618182666623564E-2</v>
      </c>
      <c r="E16" s="13">
        <f>'riskfree rate'!D16</f>
        <v>3.7414528235391706E-3</v>
      </c>
      <c r="F16" s="13">
        <f t="shared" si="2"/>
        <v>-3.4463945457421631E-2</v>
      </c>
      <c r="G16" s="13"/>
      <c r="H16" s="13"/>
      <c r="I16" s="13"/>
      <c r="J16" s="12"/>
      <c r="K16" s="5"/>
      <c r="L16" s="2"/>
      <c r="M16" s="2"/>
    </row>
    <row r="17" spans="1:12" x14ac:dyDescent="0.25">
      <c r="A17" s="10">
        <v>38800</v>
      </c>
      <c r="B17" s="13">
        <v>1.4708113652932446E-2</v>
      </c>
      <c r="C17" s="18">
        <f t="shared" si="0"/>
        <v>1.331074061409579E-3</v>
      </c>
      <c r="D17" s="18">
        <f t="shared" si="1"/>
        <v>7.1618182666623564E-2</v>
      </c>
      <c r="E17" s="13">
        <f>'riskfree rate'!D17</f>
        <v>3.7511600769731123E-3</v>
      </c>
      <c r="F17" s="13">
        <f t="shared" si="2"/>
        <v>1.0956953575959334E-2</v>
      </c>
      <c r="G17" s="13"/>
      <c r="H17" s="13"/>
      <c r="I17" s="13"/>
      <c r="J17" s="12"/>
      <c r="K17" s="5"/>
      <c r="L17" s="2"/>
    </row>
    <row r="18" spans="1:12" x14ac:dyDescent="0.25">
      <c r="A18" s="10">
        <v>38807</v>
      </c>
      <c r="B18" s="13">
        <v>1.7013251180563523E-3</v>
      </c>
      <c r="C18" s="18">
        <f t="shared" si="0"/>
        <v>1.331074061409579E-3</v>
      </c>
      <c r="D18" s="18">
        <f t="shared" si="1"/>
        <v>7.1618182666623564E-2</v>
      </c>
      <c r="E18" s="13">
        <f>'riskfree rate'!D18</f>
        <v>3.801083094633383E-3</v>
      </c>
      <c r="F18" s="13">
        <f t="shared" si="2"/>
        <v>-2.0997579765770309E-3</v>
      </c>
      <c r="G18" s="13"/>
      <c r="H18" s="13"/>
      <c r="I18" s="13"/>
      <c r="J18" s="12"/>
      <c r="K18" s="5"/>
      <c r="L18" s="2"/>
    </row>
    <row r="19" spans="1:12" x14ac:dyDescent="0.25">
      <c r="A19" s="10">
        <v>38814</v>
      </c>
      <c r="B19" s="13">
        <v>9.2621151470267619E-3</v>
      </c>
      <c r="C19" s="18">
        <f t="shared" si="0"/>
        <v>1.331074061409579E-3</v>
      </c>
      <c r="D19" s="18">
        <f t="shared" si="1"/>
        <v>7.1618182666623564E-2</v>
      </c>
      <c r="E19" s="13">
        <f>'riskfree rate'!D19</f>
        <v>3.9050893814256129E-3</v>
      </c>
      <c r="F19" s="13">
        <f t="shared" si="2"/>
        <v>5.357025765601149E-3</v>
      </c>
      <c r="G19" s="13"/>
      <c r="H19" s="13"/>
      <c r="I19" s="13"/>
      <c r="J19" s="12"/>
      <c r="K19" s="5"/>
      <c r="L19" s="2"/>
    </row>
    <row r="20" spans="1:12" x14ac:dyDescent="0.25">
      <c r="A20" s="10">
        <v>38821</v>
      </c>
      <c r="B20" s="13">
        <v>3.5636833993835278E-2</v>
      </c>
      <c r="C20" s="18">
        <f t="shared" si="0"/>
        <v>1.331074061409579E-3</v>
      </c>
      <c r="D20" s="18">
        <f t="shared" si="1"/>
        <v>7.1618182666623564E-2</v>
      </c>
      <c r="E20" s="13">
        <f>'riskfree rate'!D20</f>
        <v>3.8329783559163336E-3</v>
      </c>
      <c r="F20" s="13">
        <f t="shared" si="2"/>
        <v>3.1803855637918946E-2</v>
      </c>
      <c r="G20" s="13"/>
      <c r="H20" s="13"/>
      <c r="I20" s="13"/>
      <c r="J20" s="12"/>
      <c r="K20" s="5"/>
      <c r="L20" s="2"/>
    </row>
    <row r="21" spans="1:12" x14ac:dyDescent="0.25">
      <c r="A21" s="10">
        <v>38828</v>
      </c>
      <c r="B21" s="13">
        <v>-6.3881593823873336E-3</v>
      </c>
      <c r="C21" s="18">
        <f t="shared" si="0"/>
        <v>1.331074061409579E-3</v>
      </c>
      <c r="D21" s="18">
        <f t="shared" si="1"/>
        <v>7.1618182666623564E-2</v>
      </c>
      <c r="E21" s="13">
        <f>'riskfree rate'!D21</f>
        <v>3.8343651064068965E-3</v>
      </c>
      <c r="F21" s="13">
        <f t="shared" si="2"/>
        <v>-1.0222524488794231E-2</v>
      </c>
      <c r="G21" s="13"/>
      <c r="H21" s="13"/>
      <c r="I21" s="13"/>
      <c r="J21" s="12"/>
      <c r="K21" s="5"/>
      <c r="L21" s="2"/>
    </row>
    <row r="22" spans="1:12" x14ac:dyDescent="0.25">
      <c r="A22" s="10">
        <v>38835</v>
      </c>
      <c r="B22" s="13">
        <v>2.4011652663931193E-2</v>
      </c>
      <c r="C22" s="18">
        <f t="shared" si="0"/>
        <v>1.331074061409579E-3</v>
      </c>
      <c r="D22" s="18">
        <f t="shared" si="1"/>
        <v>7.1618182666623564E-2</v>
      </c>
      <c r="E22" s="13">
        <f>'riskfree rate'!D22</f>
        <v>3.8537796132747794E-3</v>
      </c>
      <c r="F22" s="13">
        <f t="shared" si="2"/>
        <v>2.0157873050656413E-2</v>
      </c>
      <c r="G22" s="13"/>
      <c r="H22" s="13"/>
      <c r="I22" s="13"/>
      <c r="J22" s="12"/>
      <c r="K22" s="5"/>
      <c r="L22" s="2"/>
    </row>
    <row r="23" spans="1:12" x14ac:dyDescent="0.25">
      <c r="A23" s="10">
        <v>38842</v>
      </c>
      <c r="B23" s="13">
        <v>-2.5539516119676326E-2</v>
      </c>
      <c r="C23" s="18">
        <f t="shared" si="0"/>
        <v>1.331074061409579E-3</v>
      </c>
      <c r="D23" s="18">
        <f t="shared" si="1"/>
        <v>7.1618182666623564E-2</v>
      </c>
      <c r="E23" s="13">
        <f>'riskfree rate'!D23</f>
        <v>3.9550123990858841E-3</v>
      </c>
      <c r="F23" s="13">
        <f t="shared" si="2"/>
        <v>-2.9494528518762209E-2</v>
      </c>
      <c r="G23" s="13"/>
      <c r="H23" s="13"/>
      <c r="I23" s="13"/>
      <c r="J23" s="12"/>
      <c r="K23" s="5"/>
      <c r="L23" s="2"/>
    </row>
    <row r="24" spans="1:12" x14ac:dyDescent="0.25">
      <c r="A24" s="10">
        <v>38849</v>
      </c>
      <c r="B24" s="13">
        <v>2.480826780160789E-2</v>
      </c>
      <c r="C24" s="18">
        <f t="shared" si="0"/>
        <v>1.331074061409579E-3</v>
      </c>
      <c r="D24" s="18">
        <f t="shared" si="1"/>
        <v>7.1618182666623564E-2</v>
      </c>
      <c r="E24" s="13">
        <f>'riskfree rate'!D24</f>
        <v>3.9647196525198257E-3</v>
      </c>
      <c r="F24" s="13">
        <f t="shared" si="2"/>
        <v>2.0843548149088065E-2</v>
      </c>
      <c r="G24" s="13"/>
      <c r="H24" s="13"/>
      <c r="I24" s="13"/>
      <c r="J24" s="12"/>
      <c r="K24" s="5"/>
      <c r="L24" s="2"/>
    </row>
    <row r="25" spans="1:12" x14ac:dyDescent="0.25">
      <c r="A25" s="10">
        <v>38856</v>
      </c>
      <c r="B25" s="13">
        <v>-2.6807498521396037E-2</v>
      </c>
      <c r="C25" s="18">
        <f t="shared" si="0"/>
        <v>1.331074061409579E-3</v>
      </c>
      <c r="D25" s="18">
        <f t="shared" si="1"/>
        <v>7.1618182666623564E-2</v>
      </c>
      <c r="E25" s="13">
        <f>'riskfree rate'!D25</f>
        <v>4.0007751652744649E-3</v>
      </c>
      <c r="F25" s="13">
        <f t="shared" si="2"/>
        <v>-3.0808273686670502E-2</v>
      </c>
      <c r="G25" s="13"/>
      <c r="H25" s="13"/>
      <c r="I25" s="13"/>
      <c r="J25" s="12"/>
      <c r="K25" s="5"/>
      <c r="L25" s="2"/>
    </row>
    <row r="26" spans="1:12" x14ac:dyDescent="0.25">
      <c r="A26" s="10">
        <v>38863</v>
      </c>
      <c r="B26" s="13">
        <v>-7.2461925504017435E-2</v>
      </c>
      <c r="C26" s="18">
        <f t="shared" si="0"/>
        <v>1.331074061409579E-3</v>
      </c>
      <c r="D26" s="18">
        <f t="shared" si="1"/>
        <v>7.1618182666623564E-2</v>
      </c>
      <c r="E26" s="13">
        <f>'riskfree rate'!D26</f>
        <v>4.0160294206706589E-3</v>
      </c>
      <c r="F26" s="13">
        <f t="shared" si="2"/>
        <v>-7.6477954924688091E-2</v>
      </c>
      <c r="G26" s="13"/>
      <c r="H26" s="13"/>
      <c r="I26" s="13"/>
      <c r="J26" s="12"/>
      <c r="K26" s="5"/>
      <c r="L26" s="2"/>
    </row>
    <row r="27" spans="1:12" x14ac:dyDescent="0.25">
      <c r="A27" s="10">
        <v>38870</v>
      </c>
      <c r="B27" s="13">
        <v>-1.8245043188186649E-2</v>
      </c>
      <c r="C27" s="18">
        <f t="shared" si="0"/>
        <v>1.331074061409579E-3</v>
      </c>
      <c r="D27" s="18">
        <f t="shared" si="1"/>
        <v>7.1618182666623564E-2</v>
      </c>
      <c r="E27" s="13">
        <f>'riskfree rate'!D27</f>
        <v>4.0396041790102316E-3</v>
      </c>
      <c r="F27" s="13">
        <f t="shared" si="2"/>
        <v>-2.2284647367196882E-2</v>
      </c>
      <c r="G27" s="13"/>
      <c r="H27" s="13"/>
      <c r="I27" s="13"/>
      <c r="J27" s="12"/>
      <c r="K27" s="5"/>
      <c r="L27" s="2"/>
    </row>
    <row r="28" spans="1:12" x14ac:dyDescent="0.25">
      <c r="A28" s="10">
        <v>38877</v>
      </c>
      <c r="B28" s="13">
        <v>-2.0008922282782581E-2</v>
      </c>
      <c r="C28" s="18">
        <f t="shared" si="0"/>
        <v>1.331074061409579E-3</v>
      </c>
      <c r="D28" s="18">
        <f t="shared" si="1"/>
        <v>7.1618182666623564E-2</v>
      </c>
      <c r="E28" s="13">
        <f>'riskfree rate'!D28</f>
        <v>4.0909139471610656E-3</v>
      </c>
      <c r="F28" s="13">
        <f t="shared" si="2"/>
        <v>-2.4099836229943647E-2</v>
      </c>
      <c r="G28" s="13"/>
      <c r="H28" s="13"/>
      <c r="I28" s="13"/>
      <c r="J28" s="12"/>
      <c r="K28" s="5"/>
      <c r="L28" s="2"/>
    </row>
    <row r="29" spans="1:12" x14ac:dyDescent="0.25">
      <c r="A29" s="10">
        <v>38884</v>
      </c>
      <c r="B29" s="13">
        <v>-5.8495087880972962E-2</v>
      </c>
      <c r="C29" s="18">
        <f t="shared" si="0"/>
        <v>1.331074061409579E-3</v>
      </c>
      <c r="D29" s="18">
        <f t="shared" si="1"/>
        <v>7.1618182666623564E-2</v>
      </c>
      <c r="E29" s="13">
        <f>'riskfree rate'!D29</f>
        <v>4.0950741986327541E-3</v>
      </c>
      <c r="F29" s="13">
        <f t="shared" si="2"/>
        <v>-6.2590162079605716E-2</v>
      </c>
      <c r="G29" s="13"/>
      <c r="H29" s="13"/>
      <c r="I29" s="13"/>
      <c r="J29" s="12"/>
      <c r="K29" s="5"/>
      <c r="L29" s="2"/>
    </row>
    <row r="30" spans="1:12" x14ac:dyDescent="0.25">
      <c r="A30" s="10">
        <v>38891</v>
      </c>
      <c r="B30" s="13">
        <v>2.5061662093130445E-3</v>
      </c>
      <c r="C30" s="18">
        <f t="shared" si="0"/>
        <v>1.331074061409579E-3</v>
      </c>
      <c r="D30" s="18">
        <f t="shared" si="1"/>
        <v>7.1618182666623564E-2</v>
      </c>
      <c r="E30" s="13">
        <f>'riskfree rate'!D30</f>
        <v>4.1131019550100746E-3</v>
      </c>
      <c r="F30" s="13">
        <f t="shared" si="2"/>
        <v>-1.60693574569703E-3</v>
      </c>
      <c r="G30" s="13"/>
      <c r="H30" s="13"/>
      <c r="I30" s="13"/>
      <c r="J30" s="12"/>
      <c r="K30" s="5"/>
      <c r="L30" s="2"/>
    </row>
    <row r="31" spans="1:12" x14ac:dyDescent="0.25">
      <c r="A31" s="10">
        <v>38898</v>
      </c>
      <c r="B31" s="13">
        <v>-2.1446141844756544E-3</v>
      </c>
      <c r="C31" s="18">
        <f t="shared" si="0"/>
        <v>1.331074061409579E-3</v>
      </c>
      <c r="D31" s="18">
        <f t="shared" si="1"/>
        <v>7.1618182666623564E-2</v>
      </c>
      <c r="E31" s="13">
        <f>'riskfree rate'!D31</f>
        <v>4.1560912202175298E-3</v>
      </c>
      <c r="F31" s="13">
        <f t="shared" si="2"/>
        <v>-6.3007054046931837E-3</v>
      </c>
      <c r="G31" s="13"/>
      <c r="H31" s="13"/>
      <c r="I31" s="13"/>
      <c r="J31" s="12"/>
      <c r="K31" s="5"/>
      <c r="L31" s="2"/>
    </row>
    <row r="32" spans="1:12" x14ac:dyDescent="0.25">
      <c r="A32" s="10">
        <v>38905</v>
      </c>
      <c r="B32" s="13">
        <v>4.672276039085773E-2</v>
      </c>
      <c r="C32" s="18">
        <f t="shared" si="0"/>
        <v>1.331074061409579E-3</v>
      </c>
      <c r="D32" s="18">
        <f t="shared" si="1"/>
        <v>7.1618182666623564E-2</v>
      </c>
      <c r="E32" s="13">
        <f>'riskfree rate'!D32</f>
        <v>4.2379094991607507E-3</v>
      </c>
      <c r="F32" s="13">
        <f t="shared" si="2"/>
        <v>4.2484850891696978E-2</v>
      </c>
      <c r="G32" s="13"/>
      <c r="H32" s="13"/>
      <c r="I32" s="13"/>
      <c r="J32" s="12"/>
      <c r="K32" s="5"/>
      <c r="L32" s="2"/>
    </row>
    <row r="33" spans="1:12" x14ac:dyDescent="0.25">
      <c r="A33" s="10">
        <v>38912</v>
      </c>
      <c r="B33" s="13">
        <v>2.253428884503729E-3</v>
      </c>
      <c r="C33" s="18">
        <f t="shared" si="0"/>
        <v>1.331074061409579E-3</v>
      </c>
      <c r="D33" s="18">
        <f t="shared" si="1"/>
        <v>7.1618182666623564E-2</v>
      </c>
      <c r="E33" s="13">
        <f>'riskfree rate'!D33</f>
        <v>4.2642577584814491E-3</v>
      </c>
      <c r="F33" s="13">
        <f t="shared" si="2"/>
        <v>-2.0108288739777202E-3</v>
      </c>
      <c r="G33" s="13"/>
      <c r="H33" s="13"/>
      <c r="I33" s="13"/>
      <c r="J33" s="12"/>
      <c r="K33" s="5"/>
      <c r="L33" s="2"/>
    </row>
    <row r="34" spans="1:12" x14ac:dyDescent="0.25">
      <c r="A34" s="10">
        <v>38919</v>
      </c>
      <c r="B34" s="13">
        <v>-2.4532092662520304E-2</v>
      </c>
      <c r="C34" s="18">
        <f t="shared" si="0"/>
        <v>1.331074061409579E-3</v>
      </c>
      <c r="D34" s="18">
        <f t="shared" si="1"/>
        <v>7.1618182666623564E-2</v>
      </c>
      <c r="E34" s="13">
        <f>'riskfree rate'!D34</f>
        <v>4.287832516821021E-3</v>
      </c>
      <c r="F34" s="13">
        <f t="shared" si="2"/>
        <v>-2.8819925179341326E-2</v>
      </c>
      <c r="G34" s="13"/>
      <c r="H34" s="13"/>
      <c r="I34" s="13"/>
      <c r="J34" s="12"/>
      <c r="K34" s="5"/>
      <c r="L34" s="2"/>
    </row>
    <row r="35" spans="1:12" x14ac:dyDescent="0.25">
      <c r="A35" s="10">
        <v>38926</v>
      </c>
      <c r="B35" s="13">
        <v>6.7913467267657233E-3</v>
      </c>
      <c r="C35" s="18">
        <f t="shared" si="0"/>
        <v>1.331074061409579E-3</v>
      </c>
      <c r="D35" s="18">
        <f t="shared" si="1"/>
        <v>7.1618182666623564E-2</v>
      </c>
      <c r="E35" s="13">
        <f>'riskfree rate'!D35</f>
        <v>4.3322085325190399E-3</v>
      </c>
      <c r="F35" s="13">
        <f t="shared" si="2"/>
        <v>2.4591381942466834E-3</v>
      </c>
      <c r="G35" s="13"/>
      <c r="H35" s="13"/>
      <c r="I35" s="13"/>
      <c r="J35" s="12"/>
      <c r="K35" s="5"/>
      <c r="L35" s="2"/>
    </row>
    <row r="36" spans="1:12" x14ac:dyDescent="0.25">
      <c r="A36" s="10">
        <v>38933</v>
      </c>
      <c r="B36" s="13">
        <v>2.9606347125692416E-2</v>
      </c>
      <c r="C36" s="18">
        <f t="shared" si="0"/>
        <v>1.331074061409579E-3</v>
      </c>
      <c r="D36" s="18">
        <f t="shared" si="1"/>
        <v>7.1618182666623564E-2</v>
      </c>
      <c r="E36" s="13">
        <f>'riskfree rate'!D36</f>
        <v>4.3668772947831162E-3</v>
      </c>
      <c r="F36" s="13">
        <f t="shared" si="2"/>
        <v>2.52394698309093E-2</v>
      </c>
      <c r="G36" s="13"/>
      <c r="H36" s="13"/>
      <c r="I36" s="13"/>
      <c r="J36" s="12"/>
      <c r="K36" s="5"/>
      <c r="L36" s="2"/>
    </row>
    <row r="37" spans="1:12" x14ac:dyDescent="0.25">
      <c r="A37" s="10">
        <v>38940</v>
      </c>
      <c r="B37" s="13">
        <v>-8.5259663333380354E-4</v>
      </c>
      <c r="C37" s="18">
        <f t="shared" si="0"/>
        <v>1.331074061409579E-3</v>
      </c>
      <c r="D37" s="18">
        <f t="shared" si="1"/>
        <v>7.1618182666623564E-2</v>
      </c>
      <c r="E37" s="13">
        <f>'riskfree rate'!D37</f>
        <v>4.4389883202923964E-3</v>
      </c>
      <c r="F37" s="13">
        <f t="shared" si="2"/>
        <v>-5.2915849536261999E-3</v>
      </c>
      <c r="G37" s="13"/>
      <c r="H37" s="13"/>
      <c r="I37" s="13"/>
      <c r="J37" s="12"/>
      <c r="K37" s="5"/>
      <c r="L37" s="2"/>
    </row>
    <row r="38" spans="1:12" x14ac:dyDescent="0.25">
      <c r="A38" s="10">
        <v>38947</v>
      </c>
      <c r="B38" s="13">
        <v>1.9449690197408082E-2</v>
      </c>
      <c r="C38" s="18">
        <f t="shared" si="0"/>
        <v>1.331074061409579E-3</v>
      </c>
      <c r="D38" s="18">
        <f t="shared" si="1"/>
        <v>7.1618182666623564E-2</v>
      </c>
      <c r="E38" s="13">
        <f>'riskfree rate'!D38</f>
        <v>4.4611763281414063E-3</v>
      </c>
      <c r="F38" s="13">
        <f t="shared" si="2"/>
        <v>1.4988513869266674E-2</v>
      </c>
      <c r="G38" s="13"/>
      <c r="H38" s="13"/>
      <c r="I38" s="13"/>
      <c r="J38" s="12"/>
      <c r="K38" s="5"/>
      <c r="L38" s="2"/>
    </row>
    <row r="39" spans="1:12" x14ac:dyDescent="0.25">
      <c r="A39" s="10">
        <v>38954</v>
      </c>
      <c r="B39" s="13">
        <v>5.3064154271669755E-3</v>
      </c>
      <c r="C39" s="18">
        <f t="shared" si="0"/>
        <v>1.331074061409579E-3</v>
      </c>
      <c r="D39" s="18">
        <f t="shared" si="1"/>
        <v>7.1618182666623564E-2</v>
      </c>
      <c r="E39" s="13">
        <f>'riskfree rate'!D39</f>
        <v>4.4875245874621038E-3</v>
      </c>
      <c r="F39" s="13">
        <f t="shared" si="2"/>
        <v>8.1889083970487168E-4</v>
      </c>
      <c r="G39" s="13"/>
      <c r="H39" s="13"/>
      <c r="I39" s="13"/>
      <c r="J39" s="12"/>
      <c r="K39" s="5"/>
      <c r="L39" s="2"/>
    </row>
    <row r="40" spans="1:12" x14ac:dyDescent="0.25">
      <c r="A40" s="10">
        <v>38961</v>
      </c>
      <c r="B40" s="13">
        <v>-1.0418717747602944E-2</v>
      </c>
      <c r="C40" s="18">
        <f t="shared" si="0"/>
        <v>1.331074061409579E-3</v>
      </c>
      <c r="D40" s="18">
        <f t="shared" si="1"/>
        <v>7.1618182666623564E-2</v>
      </c>
      <c r="E40" s="13">
        <f>'riskfree rate'!D40</f>
        <v>4.5138728467828014E-3</v>
      </c>
      <c r="F40" s="13">
        <f t="shared" si="2"/>
        <v>-1.4932590594385745E-2</v>
      </c>
      <c r="G40" s="13"/>
      <c r="H40" s="13"/>
      <c r="I40" s="13"/>
      <c r="J40" s="12"/>
      <c r="K40" s="5"/>
      <c r="L40" s="2"/>
    </row>
    <row r="41" spans="1:12" x14ac:dyDescent="0.25">
      <c r="A41" s="10">
        <v>38968</v>
      </c>
      <c r="B41" s="13">
        <v>9.9969910233043933E-3</v>
      </c>
      <c r="C41" s="18">
        <f t="shared" si="0"/>
        <v>1.331074061409579E-3</v>
      </c>
      <c r="D41" s="18">
        <f t="shared" si="1"/>
        <v>7.1618182666623564E-2</v>
      </c>
      <c r="E41" s="13">
        <f>'riskfree rate'!D41</f>
        <v>4.530513852669559E-3</v>
      </c>
      <c r="F41" s="13">
        <f t="shared" si="2"/>
        <v>5.4664771706348344E-3</v>
      </c>
      <c r="G41" s="13"/>
      <c r="H41" s="13"/>
      <c r="I41" s="13"/>
      <c r="J41" s="12"/>
      <c r="K41" s="5"/>
      <c r="L41" s="2"/>
    </row>
    <row r="42" spans="1:12" x14ac:dyDescent="0.25">
      <c r="A42" s="10">
        <v>38975</v>
      </c>
      <c r="B42" s="13">
        <v>1.9331962569225237E-3</v>
      </c>
      <c r="C42" s="18">
        <f t="shared" si="0"/>
        <v>1.331074061409579E-3</v>
      </c>
      <c r="D42" s="18">
        <f t="shared" si="1"/>
        <v>7.1618182666623564E-2</v>
      </c>
      <c r="E42" s="13">
        <f>'riskfree rate'!D42</f>
        <v>4.5776633693487044E-3</v>
      </c>
      <c r="F42" s="13">
        <f t="shared" si="2"/>
        <v>-2.6444671124261805E-3</v>
      </c>
      <c r="G42" s="13"/>
      <c r="H42" s="13"/>
      <c r="I42" s="13"/>
      <c r="J42" s="12"/>
      <c r="K42" s="5"/>
      <c r="L42" s="2"/>
    </row>
    <row r="43" spans="1:12" x14ac:dyDescent="0.25">
      <c r="A43" s="10">
        <v>38982</v>
      </c>
      <c r="B43" s="13">
        <v>4.1154879308656763E-3</v>
      </c>
      <c r="C43" s="18">
        <f t="shared" si="0"/>
        <v>1.331074061409579E-3</v>
      </c>
      <c r="D43" s="18">
        <f t="shared" si="1"/>
        <v>7.1618182666623564E-2</v>
      </c>
      <c r="E43" s="13">
        <f>'riskfree rate'!D43</f>
        <v>4.6248128860278473E-3</v>
      </c>
      <c r="F43" s="13">
        <f t="shared" si="2"/>
        <v>-5.0932495516217095E-4</v>
      </c>
      <c r="G43" s="13"/>
      <c r="H43" s="13"/>
      <c r="I43" s="13"/>
      <c r="J43" s="12"/>
      <c r="K43" s="5"/>
      <c r="L43" s="2"/>
    </row>
    <row r="44" spans="1:12" x14ac:dyDescent="0.25">
      <c r="A44" s="10">
        <v>38989</v>
      </c>
      <c r="B44" s="13">
        <v>-2.0624459258467235E-2</v>
      </c>
      <c r="C44" s="18">
        <f t="shared" si="0"/>
        <v>1.331074061409579E-3</v>
      </c>
      <c r="D44" s="18">
        <f t="shared" si="1"/>
        <v>7.1618182666623564E-2</v>
      </c>
      <c r="E44" s="13">
        <f>'riskfree rate'!D44</f>
        <v>4.6816696561409335E-3</v>
      </c>
      <c r="F44" s="13">
        <f t="shared" si="2"/>
        <v>-2.5306128914608168E-2</v>
      </c>
      <c r="G44" s="13"/>
      <c r="H44" s="13"/>
      <c r="I44" s="13"/>
      <c r="J44" s="12"/>
      <c r="K44" s="5"/>
      <c r="L44" s="2"/>
    </row>
    <row r="45" spans="1:12" x14ac:dyDescent="0.25">
      <c r="A45" s="10">
        <v>38996</v>
      </c>
      <c r="B45" s="13">
        <v>2.6531347997771942E-2</v>
      </c>
      <c r="C45" s="18">
        <f t="shared" si="0"/>
        <v>1.331074061409579E-3</v>
      </c>
      <c r="D45" s="18">
        <f t="shared" si="1"/>
        <v>7.1618182666623564E-2</v>
      </c>
      <c r="E45" s="13">
        <f>'riskfree rate'!D45</f>
        <v>4.7385264262540198E-3</v>
      </c>
      <c r="F45" s="13">
        <f t="shared" si="2"/>
        <v>2.179282157151792E-2</v>
      </c>
      <c r="G45" s="13"/>
      <c r="H45" s="13"/>
      <c r="I45" s="13"/>
      <c r="J45" s="12"/>
      <c r="K45" s="5"/>
      <c r="L45" s="2"/>
    </row>
    <row r="46" spans="1:12" x14ac:dyDescent="0.25">
      <c r="A46" s="10">
        <v>39003</v>
      </c>
      <c r="B46" s="13">
        <v>1.3385947509853521E-2</v>
      </c>
      <c r="C46" s="18">
        <f t="shared" si="0"/>
        <v>1.331074061409579E-3</v>
      </c>
      <c r="D46" s="18">
        <f t="shared" si="1"/>
        <v>7.1618182666623564E-2</v>
      </c>
      <c r="E46" s="13">
        <f>'riskfree rate'!D46</f>
        <v>4.803703699310484E-3</v>
      </c>
      <c r="F46" s="13">
        <f t="shared" si="2"/>
        <v>8.582243810543037E-3</v>
      </c>
      <c r="G46" s="13"/>
      <c r="H46" s="13"/>
      <c r="I46" s="13"/>
      <c r="J46" s="12"/>
      <c r="K46" s="5"/>
      <c r="L46" s="2"/>
    </row>
    <row r="47" spans="1:12" x14ac:dyDescent="0.25">
      <c r="A47" s="10">
        <v>39010</v>
      </c>
      <c r="B47" s="13">
        <v>3.3891553675930719E-2</v>
      </c>
      <c r="C47" s="18">
        <f t="shared" si="0"/>
        <v>1.331074061409579E-3</v>
      </c>
      <c r="D47" s="18">
        <f t="shared" si="1"/>
        <v>7.1618182666623564E-2</v>
      </c>
      <c r="E47" s="13">
        <f>'riskfree rate'!D47</f>
        <v>4.8522399664801923E-3</v>
      </c>
      <c r="F47" s="13">
        <f t="shared" si="2"/>
        <v>2.9039313709450527E-2</v>
      </c>
      <c r="G47" s="13"/>
      <c r="H47" s="13"/>
      <c r="I47" s="13"/>
      <c r="J47" s="12"/>
      <c r="K47" s="5"/>
      <c r="L47" s="2"/>
    </row>
    <row r="48" spans="1:12" x14ac:dyDescent="0.25">
      <c r="A48" s="10">
        <v>39017</v>
      </c>
      <c r="B48" s="13">
        <v>-4.6887662793045383E-3</v>
      </c>
      <c r="C48" s="18">
        <f t="shared" si="0"/>
        <v>1.331074061409579E-3</v>
      </c>
      <c r="D48" s="18">
        <f t="shared" si="1"/>
        <v>7.1618182666623564E-2</v>
      </c>
      <c r="E48" s="13">
        <f>'riskfree rate'!D48</f>
        <v>4.8827484772725792E-3</v>
      </c>
      <c r="F48" s="13">
        <f t="shared" si="2"/>
        <v>-9.5715147565771166E-3</v>
      </c>
      <c r="G48" s="13"/>
      <c r="H48" s="13"/>
      <c r="I48" s="13"/>
      <c r="J48" s="12"/>
      <c r="K48" s="5"/>
      <c r="L48" s="2"/>
    </row>
    <row r="49" spans="1:12" x14ac:dyDescent="0.25">
      <c r="A49" s="10">
        <v>39024</v>
      </c>
      <c r="B49" s="13">
        <v>5.0073862786515692E-4</v>
      </c>
      <c r="C49" s="18">
        <f t="shared" si="0"/>
        <v>1.331074061409579E-3</v>
      </c>
      <c r="D49" s="18">
        <f t="shared" si="1"/>
        <v>7.1618182666623564E-2</v>
      </c>
      <c r="E49" s="13">
        <f>'riskfree rate'!D49</f>
        <v>4.928511243461161E-3</v>
      </c>
      <c r="F49" s="13">
        <f t="shared" si="2"/>
        <v>-4.4277726155960038E-3</v>
      </c>
      <c r="G49" s="13"/>
      <c r="H49" s="13"/>
      <c r="I49" s="13"/>
      <c r="J49" s="12"/>
      <c r="K49" s="5"/>
      <c r="L49" s="2"/>
    </row>
    <row r="50" spans="1:12" x14ac:dyDescent="0.25">
      <c r="A50" s="10">
        <v>39031</v>
      </c>
      <c r="B50" s="13">
        <v>1.6821765135860853E-2</v>
      </c>
      <c r="C50" s="18">
        <f t="shared" si="0"/>
        <v>1.331074061409579E-3</v>
      </c>
      <c r="D50" s="18">
        <f t="shared" si="1"/>
        <v>7.1618182666623564E-2</v>
      </c>
      <c r="E50" s="13">
        <f>'riskfree rate'!D50</f>
        <v>4.9451522493479177E-3</v>
      </c>
      <c r="F50" s="13">
        <f t="shared" si="2"/>
        <v>1.1876612886512934E-2</v>
      </c>
      <c r="G50" s="13"/>
      <c r="H50" s="13"/>
      <c r="I50" s="13"/>
      <c r="J50" s="12"/>
      <c r="K50" s="5"/>
      <c r="L50" s="2"/>
    </row>
    <row r="51" spans="1:12" x14ac:dyDescent="0.25">
      <c r="A51" s="10">
        <v>39038</v>
      </c>
      <c r="B51" s="13">
        <v>7.3623122971187569E-3</v>
      </c>
      <c r="C51" s="18">
        <f t="shared" si="0"/>
        <v>1.331074061409579E-3</v>
      </c>
      <c r="D51" s="18">
        <f t="shared" si="1"/>
        <v>7.1618182666623564E-2</v>
      </c>
      <c r="E51" s="13">
        <f>'riskfree rate'!D51</f>
        <v>4.9715005086686161E-3</v>
      </c>
      <c r="F51" s="13">
        <f t="shared" si="2"/>
        <v>2.3908117884501407E-3</v>
      </c>
      <c r="G51" s="13"/>
      <c r="H51" s="13"/>
      <c r="I51" s="13"/>
      <c r="J51" s="12"/>
      <c r="K51" s="5"/>
      <c r="L51" s="2"/>
    </row>
    <row r="52" spans="1:12" x14ac:dyDescent="0.25">
      <c r="A52" s="10">
        <v>39045</v>
      </c>
      <c r="B52" s="13">
        <v>3.6782448004329307E-3</v>
      </c>
      <c r="C52" s="18">
        <f t="shared" si="0"/>
        <v>1.331074061409579E-3</v>
      </c>
      <c r="D52" s="18">
        <f t="shared" si="1"/>
        <v>7.1618182666623564E-2</v>
      </c>
      <c r="E52" s="13">
        <f>'riskfree rate'!D52</f>
        <v>4.9978487679893146E-3</v>
      </c>
      <c r="F52" s="13">
        <f t="shared" si="2"/>
        <v>-1.3196039675563839E-3</v>
      </c>
      <c r="G52" s="13"/>
      <c r="H52" s="13"/>
      <c r="I52" s="13"/>
      <c r="J52" s="12"/>
      <c r="K52" s="5"/>
      <c r="L52" s="2"/>
    </row>
    <row r="53" spans="1:12" x14ac:dyDescent="0.25">
      <c r="A53" s="10">
        <v>39052</v>
      </c>
      <c r="B53" s="13">
        <v>2.1367491028052824E-3</v>
      </c>
      <c r="C53" s="18">
        <f t="shared" si="0"/>
        <v>1.331074061409579E-3</v>
      </c>
      <c r="D53" s="18">
        <f t="shared" si="1"/>
        <v>7.1618182666623564E-2</v>
      </c>
      <c r="E53" s="13">
        <f>'riskfree rate'!D53</f>
        <v>5.0255837778005767E-3</v>
      </c>
      <c r="F53" s="13">
        <f t="shared" si="2"/>
        <v>-2.8888346749952943E-3</v>
      </c>
      <c r="G53" s="13"/>
      <c r="H53" s="13"/>
      <c r="I53" s="13"/>
      <c r="J53" s="12"/>
      <c r="K53" s="5"/>
      <c r="L53" s="2"/>
    </row>
    <row r="54" spans="1:12" x14ac:dyDescent="0.25">
      <c r="A54" s="10">
        <v>39059</v>
      </c>
      <c r="B54" s="13">
        <v>-3.2857224758139434E-3</v>
      </c>
      <c r="C54" s="18">
        <f t="shared" si="0"/>
        <v>1.331074061409579E-3</v>
      </c>
      <c r="D54" s="18">
        <f t="shared" si="1"/>
        <v>7.1618182666623564E-2</v>
      </c>
      <c r="E54" s="13">
        <f>'riskfree rate'!D54</f>
        <v>5.0449982846684583E-3</v>
      </c>
      <c r="F54" s="13">
        <f t="shared" si="2"/>
        <v>-8.3307207604824025E-3</v>
      </c>
      <c r="G54" s="13"/>
      <c r="H54" s="13"/>
      <c r="I54" s="13"/>
      <c r="J54" s="12"/>
      <c r="K54" s="5"/>
      <c r="L54" s="2"/>
    </row>
    <row r="55" spans="1:12" x14ac:dyDescent="0.25">
      <c r="A55" s="10">
        <v>39066</v>
      </c>
      <c r="B55" s="13">
        <v>1.8679409108115722E-2</v>
      </c>
      <c r="C55" s="18">
        <f t="shared" si="0"/>
        <v>1.331074061409579E-3</v>
      </c>
      <c r="D55" s="18">
        <f t="shared" si="1"/>
        <v>7.1618182666623564E-2</v>
      </c>
      <c r="E55" s="13">
        <f>'riskfree rate'!D55</f>
        <v>5.0879875498759143E-3</v>
      </c>
      <c r="F55" s="13">
        <f t="shared" si="2"/>
        <v>1.3591421558239808E-2</v>
      </c>
      <c r="G55" s="13"/>
      <c r="H55" s="13"/>
      <c r="I55" s="13"/>
      <c r="J55" s="12"/>
      <c r="K55" s="5"/>
      <c r="L55" s="2"/>
    </row>
    <row r="56" spans="1:12" x14ac:dyDescent="0.25">
      <c r="A56" s="10">
        <v>39073</v>
      </c>
      <c r="B56" s="13">
        <v>1.8553891055079062E-2</v>
      </c>
      <c r="C56" s="18">
        <f t="shared" si="0"/>
        <v>1.331074061409579E-3</v>
      </c>
      <c r="D56" s="18">
        <f t="shared" si="1"/>
        <v>7.1618182666623564E-2</v>
      </c>
      <c r="E56" s="13">
        <f>'riskfree rate'!D56</f>
        <v>5.1115623082154862E-3</v>
      </c>
      <c r="F56" s="13">
        <f t="shared" si="2"/>
        <v>1.3442328746863576E-2</v>
      </c>
      <c r="G56" s="13"/>
      <c r="H56" s="13"/>
      <c r="I56" s="13"/>
      <c r="J56" s="12"/>
      <c r="K56" s="5"/>
      <c r="L56" s="2"/>
    </row>
    <row r="57" spans="1:12" x14ac:dyDescent="0.25">
      <c r="A57" s="10">
        <v>39080</v>
      </c>
      <c r="B57" s="13">
        <v>-1.7372087178869396E-3</v>
      </c>
      <c r="C57" s="18">
        <f t="shared" si="0"/>
        <v>1.331074061409579E-3</v>
      </c>
      <c r="D57" s="18">
        <f t="shared" si="1"/>
        <v>7.1618182666623564E-2</v>
      </c>
      <c r="E57" s="13">
        <f>'riskfree rate'!D57</f>
        <v>5.1531648229323785E-3</v>
      </c>
      <c r="F57" s="13">
        <f t="shared" si="2"/>
        <v>-6.8903735408193181E-3</v>
      </c>
      <c r="G57" s="13"/>
      <c r="H57" s="13"/>
      <c r="I57" s="13"/>
      <c r="J57" s="12"/>
      <c r="K57" s="5"/>
      <c r="L57" s="2"/>
    </row>
    <row r="58" spans="1:12" x14ac:dyDescent="0.25">
      <c r="A58" s="10">
        <v>39087</v>
      </c>
      <c r="B58" s="13">
        <v>1.6559667437470799E-2</v>
      </c>
      <c r="C58" s="18">
        <f t="shared" si="0"/>
        <v>1.331074061409579E-3</v>
      </c>
      <c r="D58" s="18">
        <f t="shared" si="1"/>
        <v>7.1618182666623564E-2</v>
      </c>
      <c r="E58" s="13">
        <f>'riskfree rate'!D58</f>
        <v>5.1656455773474459E-3</v>
      </c>
      <c r="F58" s="13">
        <f t="shared" si="2"/>
        <v>1.1394021860123353E-2</v>
      </c>
      <c r="G58" s="13"/>
      <c r="H58" s="13"/>
      <c r="I58" s="13"/>
      <c r="J58" s="12"/>
      <c r="K58" s="5"/>
      <c r="L58" s="2"/>
    </row>
    <row r="59" spans="1:12" x14ac:dyDescent="0.25">
      <c r="A59" s="10">
        <v>39094</v>
      </c>
      <c r="B59" s="13">
        <v>-6.3909574051430199E-3</v>
      </c>
      <c r="C59" s="18">
        <f t="shared" si="0"/>
        <v>1.331074061409579E-3</v>
      </c>
      <c r="D59" s="18">
        <f t="shared" si="1"/>
        <v>7.1618182666623564E-2</v>
      </c>
      <c r="E59" s="13">
        <f>'riskfree rate'!D59</f>
        <v>5.1795130822530769E-3</v>
      </c>
      <c r="F59" s="13">
        <f t="shared" si="2"/>
        <v>-1.1570470487396097E-2</v>
      </c>
      <c r="G59" s="13"/>
      <c r="H59" s="13"/>
      <c r="I59" s="13"/>
      <c r="J59" s="12"/>
      <c r="K59" s="5"/>
      <c r="L59" s="2"/>
    </row>
    <row r="60" spans="1:12" x14ac:dyDescent="0.25">
      <c r="A60" s="10">
        <v>39101</v>
      </c>
      <c r="B60" s="13">
        <v>-4.4228844154669458E-3</v>
      </c>
      <c r="C60" s="18">
        <f t="shared" si="0"/>
        <v>1.331074061409579E-3</v>
      </c>
      <c r="D60" s="18">
        <f t="shared" si="1"/>
        <v>7.1618182666623564E-2</v>
      </c>
      <c r="E60" s="13">
        <f>'riskfree rate'!D60</f>
        <v>5.1933805871587089E-3</v>
      </c>
      <c r="F60" s="13">
        <f t="shared" si="2"/>
        <v>-9.6162650026256555E-3</v>
      </c>
      <c r="G60" s="13"/>
      <c r="H60" s="13"/>
      <c r="I60" s="13"/>
      <c r="J60" s="12"/>
      <c r="K60" s="5"/>
      <c r="L60" s="2"/>
    </row>
    <row r="61" spans="1:12" x14ac:dyDescent="0.25">
      <c r="A61" s="10">
        <v>39108</v>
      </c>
      <c r="B61" s="13">
        <v>1.0408675159508532E-2</v>
      </c>
      <c r="C61" s="18">
        <f t="shared" si="0"/>
        <v>1.331074061409579E-3</v>
      </c>
      <c r="D61" s="18">
        <f t="shared" si="1"/>
        <v>7.1618182666623564E-2</v>
      </c>
      <c r="E61" s="13">
        <f>'riskfree rate'!D61</f>
        <v>5.2058613415737753E-3</v>
      </c>
      <c r="F61" s="13">
        <f t="shared" si="2"/>
        <v>5.202813817934757E-3</v>
      </c>
      <c r="G61" s="13"/>
      <c r="H61" s="13"/>
      <c r="I61" s="13"/>
      <c r="J61" s="12"/>
      <c r="K61" s="5"/>
      <c r="L61" s="2"/>
    </row>
    <row r="62" spans="1:12" x14ac:dyDescent="0.25">
      <c r="A62" s="10">
        <v>39115</v>
      </c>
      <c r="B62" s="13">
        <v>9.9379107132475022E-3</v>
      </c>
      <c r="C62" s="18">
        <f t="shared" si="0"/>
        <v>1.331074061409579E-3</v>
      </c>
      <c r="D62" s="18">
        <f t="shared" si="1"/>
        <v>7.1618182666623564E-2</v>
      </c>
      <c r="E62" s="13">
        <f>'riskfree rate'!D62</f>
        <v>5.2308228504039118E-3</v>
      </c>
      <c r="F62" s="13">
        <f t="shared" si="2"/>
        <v>4.7070878628435904E-3</v>
      </c>
      <c r="G62" s="13"/>
      <c r="H62" s="13"/>
      <c r="I62" s="13"/>
      <c r="J62" s="12"/>
      <c r="K62" s="5"/>
      <c r="L62" s="2"/>
    </row>
    <row r="63" spans="1:12" x14ac:dyDescent="0.25">
      <c r="A63" s="10">
        <v>39122</v>
      </c>
      <c r="B63" s="13">
        <v>1.6397224789378152E-2</v>
      </c>
      <c r="C63" s="18">
        <f t="shared" si="0"/>
        <v>1.331074061409579E-3</v>
      </c>
      <c r="D63" s="18">
        <f t="shared" si="1"/>
        <v>7.1618182666623564E-2</v>
      </c>
      <c r="E63" s="13">
        <f>'riskfree rate'!D63</f>
        <v>5.2530108582529208E-3</v>
      </c>
      <c r="F63" s="13">
        <f t="shared" si="2"/>
        <v>1.1144213931125231E-2</v>
      </c>
      <c r="G63" s="13"/>
      <c r="H63" s="13"/>
      <c r="I63" s="13"/>
      <c r="J63" s="12"/>
      <c r="K63" s="5"/>
      <c r="L63" s="2"/>
    </row>
    <row r="64" spans="1:12" x14ac:dyDescent="0.25">
      <c r="A64" s="10">
        <v>39129</v>
      </c>
      <c r="B64" s="13">
        <v>9.1861990603236531E-4</v>
      </c>
      <c r="C64" s="18">
        <f t="shared" si="0"/>
        <v>1.331074061409579E-3</v>
      </c>
      <c r="D64" s="18">
        <f t="shared" si="1"/>
        <v>7.1618182666623564E-2</v>
      </c>
      <c r="E64" s="13">
        <f>'riskfree rate'!D64</f>
        <v>5.2779723670830555E-3</v>
      </c>
      <c r="F64" s="13">
        <f t="shared" si="2"/>
        <v>-4.3593524610506902E-3</v>
      </c>
      <c r="G64" s="13"/>
      <c r="H64" s="13"/>
      <c r="I64" s="13"/>
      <c r="J64" s="12"/>
      <c r="K64" s="5"/>
      <c r="L64" s="2"/>
    </row>
    <row r="65" spans="1:12" x14ac:dyDescent="0.25">
      <c r="A65" s="10">
        <v>39136</v>
      </c>
      <c r="B65" s="13">
        <v>3.9768168652929868E-3</v>
      </c>
      <c r="C65" s="18">
        <f t="shared" si="0"/>
        <v>1.331074061409579E-3</v>
      </c>
      <c r="D65" s="18">
        <f t="shared" si="1"/>
        <v>7.1618182666623564E-2</v>
      </c>
      <c r="E65" s="13">
        <f>'riskfree rate'!D65</f>
        <v>5.3057073768943168E-3</v>
      </c>
      <c r="F65" s="13">
        <f t="shared" si="2"/>
        <v>-1.32889051160133E-3</v>
      </c>
      <c r="G65" s="13"/>
      <c r="H65" s="13"/>
      <c r="I65" s="13"/>
      <c r="J65" s="12"/>
      <c r="K65" s="5"/>
      <c r="L65" s="2"/>
    </row>
    <row r="66" spans="1:12" x14ac:dyDescent="0.25">
      <c r="A66" s="10">
        <v>39143</v>
      </c>
      <c r="B66" s="13">
        <v>5.9764917377336431E-4</v>
      </c>
      <c r="C66" s="18">
        <f t="shared" si="0"/>
        <v>1.331074061409579E-3</v>
      </c>
      <c r="D66" s="18">
        <f t="shared" si="1"/>
        <v>7.1618182666623564E-2</v>
      </c>
      <c r="E66" s="13">
        <f>'riskfree rate'!D66</f>
        <v>5.333442386705578E-3</v>
      </c>
      <c r="F66" s="13">
        <f t="shared" si="2"/>
        <v>-4.7357932129322138E-3</v>
      </c>
      <c r="G66" s="13"/>
      <c r="H66" s="13"/>
      <c r="I66" s="13"/>
      <c r="J66" s="12"/>
      <c r="K66" s="5"/>
      <c r="L66" s="2"/>
    </row>
    <row r="67" spans="1:12" x14ac:dyDescent="0.25">
      <c r="A67" s="10">
        <v>39150</v>
      </c>
      <c r="B67" s="13">
        <v>-6.8107109357315593E-2</v>
      </c>
      <c r="C67" s="18">
        <f t="shared" si="0"/>
        <v>1.331074061409579E-3</v>
      </c>
      <c r="D67" s="18">
        <f t="shared" si="1"/>
        <v>7.1618182666623564E-2</v>
      </c>
      <c r="E67" s="13">
        <f>'riskfree rate'!D67</f>
        <v>5.3514701430828985E-3</v>
      </c>
      <c r="F67" s="13">
        <f t="shared" si="2"/>
        <v>-7.3458579500398496E-2</v>
      </c>
      <c r="G67" s="13"/>
      <c r="H67" s="13"/>
      <c r="I67" s="13"/>
      <c r="J67" s="12"/>
      <c r="K67" s="5"/>
      <c r="L67" s="2"/>
    </row>
    <row r="68" spans="1:12" x14ac:dyDescent="0.25">
      <c r="A68" s="10">
        <v>39157</v>
      </c>
      <c r="B68" s="13">
        <v>1.9471078162811749E-2</v>
      </c>
      <c r="C68" s="18">
        <f t="shared" si="0"/>
        <v>1.331074061409579E-3</v>
      </c>
      <c r="D68" s="18">
        <f t="shared" si="1"/>
        <v>7.1618182666623564E-2</v>
      </c>
      <c r="E68" s="13">
        <f>'riskfree rate'!D68</f>
        <v>5.3875256558375377E-3</v>
      </c>
      <c r="F68" s="13">
        <f t="shared" si="2"/>
        <v>1.4083552506974212E-2</v>
      </c>
      <c r="G68" s="13"/>
      <c r="H68" s="13"/>
      <c r="I68" s="13"/>
      <c r="J68" s="12"/>
      <c r="K68" s="5"/>
      <c r="L68" s="2"/>
    </row>
    <row r="69" spans="1:12" x14ac:dyDescent="0.25">
      <c r="A69" s="10">
        <v>39164</v>
      </c>
      <c r="B69" s="13">
        <v>-2.2019683786687474E-2</v>
      </c>
      <c r="C69" s="18">
        <f t="shared" si="0"/>
        <v>1.331074061409579E-3</v>
      </c>
      <c r="D69" s="18">
        <f t="shared" si="1"/>
        <v>7.1618182666623564E-2</v>
      </c>
      <c r="E69" s="13">
        <f>'riskfree rate'!D69</f>
        <v>5.4027799112337325E-3</v>
      </c>
      <c r="F69" s="13">
        <f t="shared" si="2"/>
        <v>-2.7422463697921208E-2</v>
      </c>
      <c r="G69" s="13"/>
      <c r="H69" s="13"/>
      <c r="I69" s="13"/>
      <c r="J69" s="12"/>
      <c r="K69" s="5"/>
      <c r="L69" s="2"/>
    </row>
    <row r="70" spans="1:12" x14ac:dyDescent="0.25">
      <c r="A70" s="10">
        <v>39171</v>
      </c>
      <c r="B70" s="13">
        <v>4.7593285917542943E-2</v>
      </c>
      <c r="C70" s="18">
        <f t="shared" si="0"/>
        <v>1.331074061409579E-3</v>
      </c>
      <c r="D70" s="18">
        <f t="shared" si="1"/>
        <v>7.1618182666623564E-2</v>
      </c>
      <c r="E70" s="13">
        <f>'riskfree rate'!D70</f>
        <v>5.4138739151582361E-3</v>
      </c>
      <c r="F70" s="13">
        <f t="shared" si="2"/>
        <v>4.217941200238471E-2</v>
      </c>
      <c r="G70" s="13"/>
      <c r="H70" s="13"/>
      <c r="I70" s="13"/>
      <c r="J70" s="12"/>
      <c r="K70" s="5"/>
      <c r="L70" s="2"/>
    </row>
    <row r="71" spans="1:12" x14ac:dyDescent="0.25">
      <c r="A71" s="10">
        <v>39178</v>
      </c>
      <c r="B71" s="13">
        <v>-4.1105288804046128E-5</v>
      </c>
      <c r="C71" s="18">
        <f t="shared" si="0"/>
        <v>1.331074061409579E-3</v>
      </c>
      <c r="D71" s="18">
        <f t="shared" si="1"/>
        <v>7.1618182666623564E-2</v>
      </c>
      <c r="E71" s="13">
        <f>'riskfree rate'!D71</f>
        <v>5.4416089249694974E-3</v>
      </c>
      <c r="F71" s="13">
        <f t="shared" si="2"/>
        <v>-5.4827142137735436E-3</v>
      </c>
      <c r="G71" s="13"/>
      <c r="H71" s="13"/>
      <c r="I71" s="13"/>
      <c r="J71" s="12"/>
      <c r="K71" s="5"/>
      <c r="L71" s="2"/>
    </row>
    <row r="72" spans="1:12" x14ac:dyDescent="0.25">
      <c r="A72" s="10">
        <v>39185</v>
      </c>
      <c r="B72" s="13">
        <v>2.2979798687999514E-2</v>
      </c>
      <c r="C72" s="18">
        <f t="shared" ref="C72:C135" si="3">SUM($B$7:$B$631)/$D$3</f>
        <v>1.331074061409579E-3</v>
      </c>
      <c r="D72" s="18">
        <f t="shared" ref="D72:D135" si="4">(1+C72)^52-1</f>
        <v>7.1618182666623564E-2</v>
      </c>
      <c r="E72" s="13">
        <f>'riskfree rate'!D72</f>
        <v>5.4721174357618852E-3</v>
      </c>
      <c r="F72" s="13">
        <f t="shared" ref="F72:F135" si="5">B72-E72</f>
        <v>1.7507681252237631E-2</v>
      </c>
      <c r="G72" s="13"/>
      <c r="H72" s="13"/>
      <c r="I72" s="13"/>
      <c r="J72" s="12"/>
      <c r="K72" s="5"/>
      <c r="L72" s="2"/>
    </row>
    <row r="73" spans="1:12" x14ac:dyDescent="0.25">
      <c r="A73" s="10">
        <v>39192</v>
      </c>
      <c r="B73" s="13">
        <v>8.7193178175409367E-3</v>
      </c>
      <c r="C73" s="18">
        <f t="shared" si="3"/>
        <v>1.331074061409579E-3</v>
      </c>
      <c r="D73" s="18">
        <f t="shared" si="4"/>
        <v>7.1618182666623564E-2</v>
      </c>
      <c r="E73" s="13">
        <f>'riskfree rate'!D73</f>
        <v>5.5053994475353996E-3</v>
      </c>
      <c r="F73" s="13">
        <f t="shared" si="5"/>
        <v>3.2139183700055371E-3</v>
      </c>
      <c r="G73" s="13"/>
      <c r="H73" s="13"/>
      <c r="I73" s="13"/>
      <c r="J73" s="12"/>
      <c r="K73" s="5"/>
      <c r="L73" s="2"/>
    </row>
    <row r="74" spans="1:12" x14ac:dyDescent="0.25">
      <c r="A74" s="10">
        <v>39199</v>
      </c>
      <c r="B74" s="13">
        <v>4.4526305506585985E-3</v>
      </c>
      <c r="C74" s="18">
        <f t="shared" si="3"/>
        <v>1.331074061409579E-3</v>
      </c>
      <c r="D74" s="18">
        <f t="shared" si="4"/>
        <v>7.1618182666623564E-2</v>
      </c>
      <c r="E74" s="13">
        <f>'riskfree rate'!D74</f>
        <v>5.5303609563655343E-3</v>
      </c>
      <c r="F74" s="13">
        <f t="shared" si="5"/>
        <v>-1.0777304057069358E-3</v>
      </c>
      <c r="G74" s="13"/>
      <c r="H74" s="13"/>
      <c r="I74" s="13"/>
      <c r="J74" s="12"/>
      <c r="K74" s="5"/>
      <c r="L74" s="2"/>
    </row>
    <row r="75" spans="1:12" x14ac:dyDescent="0.25">
      <c r="A75" s="10">
        <v>39206</v>
      </c>
      <c r="B75" s="13">
        <v>-5.0088246329706076E-3</v>
      </c>
      <c r="C75" s="18">
        <f t="shared" si="3"/>
        <v>1.331074061409579E-3</v>
      </c>
      <c r="D75" s="18">
        <f t="shared" si="4"/>
        <v>7.1618182666623564E-2</v>
      </c>
      <c r="E75" s="13">
        <f>'riskfree rate'!D75</f>
        <v>5.5650297186296115E-3</v>
      </c>
      <c r="F75" s="13">
        <f t="shared" si="5"/>
        <v>-1.0573854351600218E-2</v>
      </c>
      <c r="G75" s="13"/>
      <c r="H75" s="13"/>
      <c r="I75" s="13"/>
      <c r="J75" s="12"/>
      <c r="K75" s="5"/>
      <c r="L75" s="2"/>
    </row>
    <row r="76" spans="1:12" x14ac:dyDescent="0.25">
      <c r="A76" s="10">
        <v>39213</v>
      </c>
      <c r="B76" s="13">
        <v>2.1763631587516628E-2</v>
      </c>
      <c r="C76" s="18">
        <f t="shared" si="3"/>
        <v>1.331074061409579E-3</v>
      </c>
      <c r="D76" s="18">
        <f t="shared" si="4"/>
        <v>7.1618182666623564E-2</v>
      </c>
      <c r="E76" s="13">
        <f>'riskfree rate'!D76</f>
        <v>5.5969249799125613E-3</v>
      </c>
      <c r="F76" s="13">
        <f t="shared" si="5"/>
        <v>1.6166706607604067E-2</v>
      </c>
      <c r="G76" s="13"/>
      <c r="H76" s="13"/>
      <c r="I76" s="13"/>
      <c r="J76" s="12"/>
      <c r="K76" s="5"/>
      <c r="L76" s="2"/>
    </row>
    <row r="77" spans="1:12" x14ac:dyDescent="0.25">
      <c r="A77" s="10">
        <v>39220</v>
      </c>
      <c r="B77" s="13">
        <v>1.5704875826601098E-3</v>
      </c>
      <c r="C77" s="18">
        <f t="shared" si="3"/>
        <v>1.331074061409579E-3</v>
      </c>
      <c r="D77" s="18">
        <f t="shared" si="4"/>
        <v>7.1618182666623564E-2</v>
      </c>
      <c r="E77" s="13">
        <f>'riskfree rate'!D77</f>
        <v>5.6315937421766386E-3</v>
      </c>
      <c r="F77" s="13">
        <f t="shared" si="5"/>
        <v>-4.0611061595165285E-3</v>
      </c>
      <c r="G77" s="13"/>
      <c r="H77" s="13"/>
      <c r="I77" s="13"/>
      <c r="J77" s="12"/>
      <c r="K77" s="5"/>
      <c r="L77" s="2"/>
    </row>
    <row r="78" spans="1:12" x14ac:dyDescent="0.25">
      <c r="A78" s="10">
        <v>39227</v>
      </c>
      <c r="B78" s="13">
        <v>1.4932355003669668E-2</v>
      </c>
      <c r="C78" s="18">
        <f t="shared" si="3"/>
        <v>1.331074061409579E-3</v>
      </c>
      <c r="D78" s="18">
        <f t="shared" si="4"/>
        <v>7.1618182666623564E-2</v>
      </c>
      <c r="E78" s="13">
        <f>'riskfree rate'!D78</f>
        <v>5.6537817500256484E-3</v>
      </c>
      <c r="F78" s="13">
        <f t="shared" si="5"/>
        <v>9.2785732536440207E-3</v>
      </c>
      <c r="G78" s="13"/>
      <c r="H78" s="13"/>
      <c r="I78" s="13"/>
      <c r="J78" s="12"/>
      <c r="K78" s="5"/>
      <c r="L78" s="2"/>
    </row>
    <row r="79" spans="1:12" x14ac:dyDescent="0.25">
      <c r="A79" s="10">
        <v>39234</v>
      </c>
      <c r="B79" s="13">
        <v>3.7702420465291712E-3</v>
      </c>
      <c r="C79" s="18">
        <f t="shared" si="3"/>
        <v>1.331074061409579E-3</v>
      </c>
      <c r="D79" s="18">
        <f t="shared" si="4"/>
        <v>7.1618182666623564E-2</v>
      </c>
      <c r="E79" s="13">
        <f>'riskfree rate'!D79</f>
        <v>5.6829035103274717E-3</v>
      </c>
      <c r="F79" s="13">
        <f t="shared" si="5"/>
        <v>-1.9126614637983005E-3</v>
      </c>
      <c r="G79" s="13"/>
      <c r="H79" s="13"/>
      <c r="I79" s="13"/>
      <c r="J79" s="12"/>
      <c r="K79" s="5"/>
      <c r="L79" s="2"/>
    </row>
    <row r="80" spans="1:12" x14ac:dyDescent="0.25">
      <c r="A80" s="10">
        <v>39241</v>
      </c>
      <c r="B80" s="13">
        <v>2.6826196609912062E-2</v>
      </c>
      <c r="C80" s="18">
        <f t="shared" si="3"/>
        <v>1.331074061409579E-3</v>
      </c>
      <c r="D80" s="18">
        <f t="shared" si="4"/>
        <v>7.1618182666623564E-2</v>
      </c>
      <c r="E80" s="13">
        <f>'riskfree rate'!D80</f>
        <v>5.7189590230821126E-3</v>
      </c>
      <c r="F80" s="13">
        <f t="shared" si="5"/>
        <v>2.110723758682995E-2</v>
      </c>
      <c r="G80" s="13"/>
      <c r="H80" s="13"/>
      <c r="I80" s="13"/>
      <c r="J80" s="12"/>
      <c r="K80" s="5"/>
      <c r="L80" s="2"/>
    </row>
    <row r="81" spans="1:12" x14ac:dyDescent="0.25">
      <c r="A81" s="10">
        <v>39248</v>
      </c>
      <c r="B81" s="13">
        <v>-1.6887894305517365E-2</v>
      </c>
      <c r="C81" s="18">
        <f t="shared" si="3"/>
        <v>1.331074061409579E-3</v>
      </c>
      <c r="D81" s="18">
        <f t="shared" si="4"/>
        <v>7.1618182666623564E-2</v>
      </c>
      <c r="E81" s="13">
        <f>'riskfree rate'!D81</f>
        <v>5.738373529949996E-3</v>
      </c>
      <c r="F81" s="13">
        <f t="shared" si="5"/>
        <v>-2.262626783546736E-2</v>
      </c>
      <c r="G81" s="13"/>
      <c r="H81" s="13"/>
      <c r="I81" s="13"/>
      <c r="J81" s="12"/>
      <c r="K81" s="5"/>
      <c r="L81" s="2"/>
    </row>
    <row r="82" spans="1:12" x14ac:dyDescent="0.25">
      <c r="A82" s="10">
        <v>39255</v>
      </c>
      <c r="B82" s="13">
        <v>4.0107006761839002E-2</v>
      </c>
      <c r="C82" s="18">
        <f t="shared" si="3"/>
        <v>1.331074061409579E-3</v>
      </c>
      <c r="D82" s="18">
        <f t="shared" si="4"/>
        <v>7.1618182666623564E-2</v>
      </c>
      <c r="E82" s="13">
        <f>'riskfree rate'!D82</f>
        <v>5.7522410348556253E-3</v>
      </c>
      <c r="F82" s="13">
        <f t="shared" si="5"/>
        <v>3.4354765726983379E-2</v>
      </c>
      <c r="G82" s="13"/>
      <c r="H82" s="13"/>
      <c r="I82" s="13"/>
      <c r="J82" s="12"/>
      <c r="K82" s="5"/>
      <c r="L82" s="2"/>
    </row>
    <row r="83" spans="1:12" x14ac:dyDescent="0.25">
      <c r="A83" s="10">
        <v>39262</v>
      </c>
      <c r="B83" s="13">
        <v>8.5820713829430992E-3</v>
      </c>
      <c r="C83" s="18">
        <f t="shared" si="3"/>
        <v>1.331074061409579E-3</v>
      </c>
      <c r="D83" s="18">
        <f t="shared" si="4"/>
        <v>7.1618182666623564E-2</v>
      </c>
      <c r="E83" s="13">
        <f>'riskfree rate'!D83</f>
        <v>5.7688820407423829E-3</v>
      </c>
      <c r="F83" s="13">
        <f t="shared" si="5"/>
        <v>2.8131893422007163E-3</v>
      </c>
      <c r="G83" s="13"/>
      <c r="H83" s="13"/>
      <c r="I83" s="13"/>
      <c r="J83" s="12"/>
      <c r="K83" s="5"/>
      <c r="L83" s="2"/>
    </row>
    <row r="84" spans="1:12" x14ac:dyDescent="0.25">
      <c r="A84" s="10">
        <v>39269</v>
      </c>
      <c r="B84" s="13">
        <v>-1.0582087702817433E-2</v>
      </c>
      <c r="C84" s="18">
        <f t="shared" si="3"/>
        <v>1.331074061409579E-3</v>
      </c>
      <c r="D84" s="18">
        <f t="shared" si="4"/>
        <v>7.1618182666623564E-2</v>
      </c>
      <c r="E84" s="13">
        <f>'riskfree rate'!D84</f>
        <v>5.7896832981008282E-3</v>
      </c>
      <c r="F84" s="13">
        <f t="shared" si="5"/>
        <v>-1.6371771000918262E-2</v>
      </c>
      <c r="G84" s="13"/>
      <c r="H84" s="13"/>
      <c r="I84" s="13"/>
      <c r="J84" s="12"/>
      <c r="K84" s="5"/>
      <c r="L84" s="2"/>
    </row>
    <row r="85" spans="1:12" x14ac:dyDescent="0.25">
      <c r="A85" s="10">
        <v>39276</v>
      </c>
      <c r="B85" s="13">
        <v>3.6875512530538605E-2</v>
      </c>
      <c r="C85" s="18">
        <f t="shared" si="3"/>
        <v>1.331074061409579E-3</v>
      </c>
      <c r="D85" s="18">
        <f t="shared" si="4"/>
        <v>7.1618182666623564E-2</v>
      </c>
      <c r="E85" s="13">
        <f>'riskfree rate'!D85</f>
        <v>5.8188050584026532E-3</v>
      </c>
      <c r="F85" s="13">
        <f t="shared" si="5"/>
        <v>3.1056707472135951E-2</v>
      </c>
      <c r="G85" s="13"/>
      <c r="H85" s="13"/>
      <c r="I85" s="13"/>
      <c r="J85" s="12"/>
      <c r="K85" s="5"/>
      <c r="L85" s="2"/>
    </row>
    <row r="86" spans="1:12" x14ac:dyDescent="0.25">
      <c r="A86" s="10">
        <v>39283</v>
      </c>
      <c r="B86" s="13">
        <v>2.3960935188919549E-2</v>
      </c>
      <c r="C86" s="18">
        <f t="shared" si="3"/>
        <v>1.331074061409579E-3</v>
      </c>
      <c r="D86" s="18">
        <f t="shared" si="4"/>
        <v>7.1618182666623564E-2</v>
      </c>
      <c r="E86" s="13">
        <f>'riskfree rate'!D86</f>
        <v>5.8437665672327896E-3</v>
      </c>
      <c r="F86" s="13">
        <f t="shared" si="5"/>
        <v>1.8117168621686761E-2</v>
      </c>
      <c r="G86" s="13"/>
      <c r="H86" s="13"/>
      <c r="I86" s="13"/>
      <c r="J86" s="12"/>
      <c r="K86" s="5"/>
      <c r="L86" s="2"/>
    </row>
    <row r="87" spans="1:12" x14ac:dyDescent="0.25">
      <c r="A87" s="10">
        <v>39290</v>
      </c>
      <c r="B87" s="13">
        <v>2.6206193334823518E-3</v>
      </c>
      <c r="C87" s="18">
        <f t="shared" si="3"/>
        <v>1.331074061409579E-3</v>
      </c>
      <c r="D87" s="18">
        <f t="shared" si="4"/>
        <v>7.1618182666623564E-2</v>
      </c>
      <c r="E87" s="13">
        <f>'riskfree rate'!D87</f>
        <v>5.8631810741006721E-3</v>
      </c>
      <c r="F87" s="13">
        <f t="shared" si="5"/>
        <v>-3.2425617406183203E-3</v>
      </c>
      <c r="G87" s="13"/>
      <c r="H87" s="13"/>
      <c r="I87" s="13"/>
      <c r="J87" s="12"/>
      <c r="K87" s="5"/>
      <c r="L87" s="2"/>
    </row>
    <row r="88" spans="1:12" x14ac:dyDescent="0.25">
      <c r="A88" s="10">
        <v>39297</v>
      </c>
      <c r="B88" s="13">
        <v>-4.4849070397102217E-2</v>
      </c>
      <c r="C88" s="18">
        <f t="shared" si="3"/>
        <v>1.331074061409579E-3</v>
      </c>
      <c r="D88" s="18">
        <f t="shared" si="4"/>
        <v>7.1618182666623564E-2</v>
      </c>
      <c r="E88" s="13">
        <f>'riskfree rate'!D88</f>
        <v>5.8881425829308076E-3</v>
      </c>
      <c r="F88" s="13">
        <f t="shared" si="5"/>
        <v>-5.0737212980033024E-2</v>
      </c>
      <c r="G88" s="13"/>
      <c r="H88" s="13"/>
      <c r="I88" s="13"/>
      <c r="J88" s="12"/>
      <c r="K88" s="5"/>
      <c r="L88" s="2"/>
    </row>
    <row r="89" spans="1:12" x14ac:dyDescent="0.25">
      <c r="A89" s="10">
        <v>39304</v>
      </c>
      <c r="B89" s="13">
        <v>-1.5365168297407878E-2</v>
      </c>
      <c r="C89" s="18">
        <f t="shared" si="3"/>
        <v>1.331074061409579E-3</v>
      </c>
      <c r="D89" s="18">
        <f t="shared" si="4"/>
        <v>7.1618182666623564E-2</v>
      </c>
      <c r="E89" s="13">
        <f>'riskfree rate'!D89</f>
        <v>5.9574801074589621E-3</v>
      </c>
      <c r="F89" s="13">
        <f t="shared" si="5"/>
        <v>-2.1322648404866841E-2</v>
      </c>
      <c r="G89" s="13"/>
      <c r="H89" s="13"/>
      <c r="I89" s="13"/>
      <c r="J89" s="12"/>
      <c r="K89" s="5"/>
      <c r="L89" s="2"/>
    </row>
    <row r="90" spans="1:12" x14ac:dyDescent="0.25">
      <c r="A90" s="10">
        <v>39311</v>
      </c>
      <c r="B90" s="13">
        <v>-2.6968526899919361E-2</v>
      </c>
      <c r="C90" s="18">
        <f t="shared" si="3"/>
        <v>1.331074061409579E-3</v>
      </c>
      <c r="D90" s="18">
        <f t="shared" si="4"/>
        <v>7.1618182666623564E-2</v>
      </c>
      <c r="E90" s="13">
        <f>'riskfree rate'!D90</f>
        <v>6.1724264334962363E-3</v>
      </c>
      <c r="F90" s="13">
        <f t="shared" si="5"/>
        <v>-3.3140953333415595E-2</v>
      </c>
      <c r="G90" s="13"/>
      <c r="H90" s="13"/>
      <c r="I90" s="13"/>
      <c r="J90" s="12"/>
      <c r="K90" s="5"/>
      <c r="L90" s="2"/>
    </row>
    <row r="91" spans="1:12" x14ac:dyDescent="0.25">
      <c r="A91" s="10">
        <v>39318</v>
      </c>
      <c r="B91" s="13">
        <v>-6.8974407135358642E-2</v>
      </c>
      <c r="C91" s="18">
        <f t="shared" si="3"/>
        <v>1.331074061409579E-3</v>
      </c>
      <c r="D91" s="18">
        <f t="shared" si="4"/>
        <v>7.1618182666623564E-2</v>
      </c>
      <c r="E91" s="13">
        <f>'riskfree rate'!D91</f>
        <v>6.4414560286654736E-3</v>
      </c>
      <c r="F91" s="13">
        <f t="shared" si="5"/>
        <v>-7.5415863164024113E-2</v>
      </c>
      <c r="G91" s="13"/>
      <c r="H91" s="13"/>
      <c r="I91" s="13"/>
      <c r="J91" s="12"/>
      <c r="K91" s="5"/>
      <c r="L91" s="2"/>
    </row>
    <row r="92" spans="1:12" x14ac:dyDescent="0.25">
      <c r="A92" s="10">
        <v>39325</v>
      </c>
      <c r="B92" s="13">
        <v>7.1524790860951024E-2</v>
      </c>
      <c r="C92" s="18">
        <f t="shared" si="3"/>
        <v>1.331074061409579E-3</v>
      </c>
      <c r="D92" s="18">
        <f t="shared" si="4"/>
        <v>7.1618182666623564E-2</v>
      </c>
      <c r="E92" s="13">
        <f>'riskfree rate'!D92</f>
        <v>6.5468490659482672E-3</v>
      </c>
      <c r="F92" s="13">
        <f t="shared" si="5"/>
        <v>6.4977941795002755E-2</v>
      </c>
      <c r="G92" s="13"/>
      <c r="H92" s="13"/>
      <c r="I92" s="13"/>
      <c r="J92" s="12"/>
      <c r="K92" s="5"/>
      <c r="L92" s="2"/>
    </row>
    <row r="93" spans="1:12" x14ac:dyDescent="0.25">
      <c r="A93" s="10">
        <v>39332</v>
      </c>
      <c r="B93" s="13">
        <v>4.7914061251130929E-2</v>
      </c>
      <c r="C93" s="18">
        <f t="shared" si="3"/>
        <v>1.331074061409579E-3</v>
      </c>
      <c r="D93" s="18">
        <f t="shared" si="4"/>
        <v>7.1618182666623564E-2</v>
      </c>
      <c r="E93" s="13">
        <f>'riskfree rate'!D93</f>
        <v>6.5662635728161505E-3</v>
      </c>
      <c r="F93" s="13">
        <f t="shared" si="5"/>
        <v>4.1347797678314778E-2</v>
      </c>
      <c r="G93" s="13"/>
      <c r="H93" s="13"/>
      <c r="I93" s="13"/>
      <c r="J93" s="12"/>
      <c r="K93" s="5"/>
      <c r="L93" s="2"/>
    </row>
    <row r="94" spans="1:12" x14ac:dyDescent="0.25">
      <c r="A94" s="10">
        <v>39339</v>
      </c>
      <c r="B94" s="13">
        <v>-8.7875492133272278E-3</v>
      </c>
      <c r="C94" s="18">
        <f t="shared" si="3"/>
        <v>1.331074061409579E-3</v>
      </c>
      <c r="D94" s="18">
        <f t="shared" si="4"/>
        <v>7.1618182666623564E-2</v>
      </c>
      <c r="E94" s="13">
        <f>'riskfree rate'!D94</f>
        <v>6.5898383311557224E-3</v>
      </c>
      <c r="F94" s="13">
        <f t="shared" si="5"/>
        <v>-1.5377387544482951E-2</v>
      </c>
      <c r="G94" s="13"/>
      <c r="H94" s="13"/>
      <c r="I94" s="13"/>
      <c r="J94" s="12"/>
      <c r="K94" s="5"/>
      <c r="L94" s="2"/>
    </row>
    <row r="95" spans="1:12" x14ac:dyDescent="0.25">
      <c r="A95" s="10">
        <v>39346</v>
      </c>
      <c r="B95" s="13">
        <v>1.1736252280950023E-2</v>
      </c>
      <c r="C95" s="18">
        <f t="shared" si="3"/>
        <v>1.331074061409579E-3</v>
      </c>
      <c r="D95" s="18">
        <f t="shared" si="4"/>
        <v>7.1618182666623564E-2</v>
      </c>
      <c r="E95" s="13">
        <f>'riskfree rate'!D95</f>
        <v>6.5510093174199566E-3</v>
      </c>
      <c r="F95" s="13">
        <f t="shared" si="5"/>
        <v>5.1852429635300661E-3</v>
      </c>
      <c r="G95" s="13"/>
      <c r="H95" s="13"/>
      <c r="I95" s="13"/>
      <c r="J95" s="12"/>
      <c r="K95" s="5"/>
      <c r="L95" s="2"/>
    </row>
    <row r="96" spans="1:12" x14ac:dyDescent="0.25">
      <c r="A96" s="10">
        <v>39353</v>
      </c>
      <c r="B96" s="13">
        <v>3.1531433431028079E-2</v>
      </c>
      <c r="C96" s="18">
        <f t="shared" si="3"/>
        <v>1.331074061409579E-3</v>
      </c>
      <c r="D96" s="18">
        <f t="shared" si="4"/>
        <v>7.1618182666623564E-2</v>
      </c>
      <c r="E96" s="13">
        <f>'riskfree rate'!D96</f>
        <v>6.5496225669293929E-3</v>
      </c>
      <c r="F96" s="13">
        <f t="shared" si="5"/>
        <v>2.4981810864098685E-2</v>
      </c>
      <c r="G96" s="13"/>
      <c r="H96" s="13"/>
      <c r="I96" s="13"/>
      <c r="J96" s="12"/>
      <c r="K96" s="5"/>
      <c r="L96" s="2"/>
    </row>
    <row r="97" spans="1:12" x14ac:dyDescent="0.25">
      <c r="A97" s="10">
        <v>39360</v>
      </c>
      <c r="B97" s="13">
        <v>2.6460980938642381E-2</v>
      </c>
      <c r="C97" s="18">
        <f t="shared" si="3"/>
        <v>1.331074061409579E-3</v>
      </c>
      <c r="D97" s="18">
        <f t="shared" si="4"/>
        <v>7.1618182666623564E-2</v>
      </c>
      <c r="E97" s="13">
        <f>'riskfree rate'!D97</f>
        <v>6.6453083507782449E-3</v>
      </c>
      <c r="F97" s="13">
        <f t="shared" si="5"/>
        <v>1.9815672587864135E-2</v>
      </c>
      <c r="G97" s="13"/>
      <c r="H97" s="13"/>
      <c r="I97" s="13"/>
      <c r="J97" s="12"/>
      <c r="K97" s="5"/>
      <c r="L97" s="2"/>
    </row>
    <row r="98" spans="1:12" x14ac:dyDescent="0.25">
      <c r="A98" s="10">
        <v>39367</v>
      </c>
      <c r="B98" s="13">
        <v>4.1312767377400299E-2</v>
      </c>
      <c r="C98" s="18">
        <f t="shared" si="3"/>
        <v>1.331074061409579E-3</v>
      </c>
      <c r="D98" s="18">
        <f t="shared" si="4"/>
        <v>7.1618182666623564E-2</v>
      </c>
      <c r="E98" s="13">
        <f>'riskfree rate'!D98</f>
        <v>6.6217335924386731E-3</v>
      </c>
      <c r="F98" s="13">
        <f t="shared" si="5"/>
        <v>3.4691033784961627E-2</v>
      </c>
      <c r="G98" s="13"/>
      <c r="H98" s="13"/>
      <c r="I98" s="13"/>
      <c r="J98" s="12"/>
      <c r="K98" s="5"/>
      <c r="L98" s="2"/>
    </row>
    <row r="99" spans="1:12" x14ac:dyDescent="0.25">
      <c r="A99" s="10">
        <v>39374</v>
      </c>
      <c r="B99" s="13">
        <v>2.1410905565178665E-2</v>
      </c>
      <c r="C99" s="18">
        <f t="shared" si="3"/>
        <v>1.331074061409579E-3</v>
      </c>
      <c r="D99" s="18">
        <f t="shared" si="4"/>
        <v>7.1618182666623564E-2</v>
      </c>
      <c r="E99" s="13">
        <f>'riskfree rate'!D99</f>
        <v>6.5052465512313749E-3</v>
      </c>
      <c r="F99" s="13">
        <f t="shared" si="5"/>
        <v>1.4905659013947289E-2</v>
      </c>
      <c r="G99" s="13"/>
      <c r="H99" s="13"/>
      <c r="I99" s="13"/>
      <c r="J99" s="12"/>
      <c r="K99" s="5"/>
      <c r="L99" s="2"/>
    </row>
    <row r="100" spans="1:12" x14ac:dyDescent="0.25">
      <c r="A100" s="10">
        <v>39381</v>
      </c>
      <c r="B100" s="13">
        <v>-1.6338322137800947E-2</v>
      </c>
      <c r="C100" s="18">
        <f t="shared" si="3"/>
        <v>1.331074061409579E-3</v>
      </c>
      <c r="D100" s="18">
        <f t="shared" si="4"/>
        <v>7.1618182666623564E-2</v>
      </c>
      <c r="E100" s="13">
        <f>'riskfree rate'!D100</f>
        <v>6.4303620247409691E-3</v>
      </c>
      <c r="F100" s="13">
        <f t="shared" si="5"/>
        <v>-2.2768684162541915E-2</v>
      </c>
      <c r="G100" s="13"/>
      <c r="H100" s="13"/>
      <c r="I100" s="13"/>
      <c r="J100" s="12"/>
      <c r="K100" s="5"/>
      <c r="L100" s="2"/>
    </row>
    <row r="101" spans="1:12" x14ac:dyDescent="0.25">
      <c r="A101" s="10">
        <v>39388</v>
      </c>
      <c r="B101" s="13">
        <v>2.9184305864624876E-2</v>
      </c>
      <c r="C101" s="18">
        <f t="shared" si="3"/>
        <v>1.331074061409579E-3</v>
      </c>
      <c r="D101" s="18">
        <f t="shared" si="4"/>
        <v>7.1618182666623564E-2</v>
      </c>
      <c r="E101" s="13">
        <f>'riskfree rate'!D101</f>
        <v>6.3859860090429519E-3</v>
      </c>
      <c r="F101" s="13">
        <f t="shared" si="5"/>
        <v>2.2798319855581922E-2</v>
      </c>
      <c r="G101" s="13"/>
      <c r="H101" s="13"/>
      <c r="I101" s="13"/>
      <c r="J101" s="12"/>
      <c r="K101" s="5"/>
      <c r="L101" s="2"/>
    </row>
    <row r="102" spans="1:12" x14ac:dyDescent="0.25">
      <c r="A102" s="10">
        <v>39395</v>
      </c>
      <c r="B102" s="13">
        <v>-9.8520211237185708E-3</v>
      </c>
      <c r="C102" s="18">
        <f t="shared" si="3"/>
        <v>1.331074061409579E-3</v>
      </c>
      <c r="D102" s="18">
        <f t="shared" si="4"/>
        <v>7.1618182666623564E-2</v>
      </c>
      <c r="E102" s="13">
        <f>'riskfree rate'!D102</f>
        <v>6.3665715021750677E-3</v>
      </c>
      <c r="F102" s="13">
        <f t="shared" si="5"/>
        <v>-1.6218592625893639E-2</v>
      </c>
      <c r="G102" s="13"/>
      <c r="H102" s="13"/>
      <c r="I102" s="13"/>
      <c r="J102" s="12"/>
      <c r="K102" s="5"/>
      <c r="L102" s="2"/>
    </row>
    <row r="103" spans="1:12" x14ac:dyDescent="0.25">
      <c r="A103" s="10">
        <v>39402</v>
      </c>
      <c r="B103" s="13">
        <v>-3.4491907965207465E-2</v>
      </c>
      <c r="C103" s="18">
        <f t="shared" si="3"/>
        <v>1.331074061409579E-3</v>
      </c>
      <c r="D103" s="18">
        <f t="shared" si="4"/>
        <v>7.1618182666623564E-2</v>
      </c>
      <c r="E103" s="13">
        <f>'riskfree rate'!D103</f>
        <v>6.3499304962883101E-3</v>
      </c>
      <c r="F103" s="13">
        <f t="shared" si="5"/>
        <v>-4.0841838461495777E-2</v>
      </c>
      <c r="G103" s="13"/>
      <c r="H103" s="13"/>
      <c r="I103" s="13"/>
      <c r="J103" s="12"/>
      <c r="K103" s="5"/>
      <c r="L103" s="2"/>
    </row>
    <row r="104" spans="1:12" x14ac:dyDescent="0.25">
      <c r="A104" s="10">
        <v>39409</v>
      </c>
      <c r="B104" s="13">
        <v>-2.4886105374567362E-2</v>
      </c>
      <c r="C104" s="18">
        <f t="shared" si="3"/>
        <v>1.331074061409579E-3</v>
      </c>
      <c r="D104" s="18">
        <f t="shared" si="4"/>
        <v>7.1618182666623564E-2</v>
      </c>
      <c r="E104" s="13">
        <f>'riskfree rate'!D104</f>
        <v>6.3568642487411261E-3</v>
      </c>
      <c r="F104" s="13">
        <f t="shared" si="5"/>
        <v>-3.1242969623308487E-2</v>
      </c>
      <c r="G104" s="13"/>
      <c r="H104" s="13"/>
      <c r="I104" s="13"/>
      <c r="J104" s="12"/>
      <c r="K104" s="5"/>
      <c r="L104" s="2"/>
    </row>
    <row r="105" spans="1:12" x14ac:dyDescent="0.25">
      <c r="A105" s="10">
        <v>39416</v>
      </c>
      <c r="B105" s="13">
        <v>-5.8801013692955595E-2</v>
      </c>
      <c r="C105" s="18">
        <f t="shared" si="3"/>
        <v>1.331074061409579E-3</v>
      </c>
      <c r="D105" s="18">
        <f t="shared" si="4"/>
        <v>7.1618182666623564E-2</v>
      </c>
      <c r="E105" s="13">
        <f>'riskfree rate'!D105</f>
        <v>6.5135670541747528E-3</v>
      </c>
      <c r="F105" s="13">
        <f t="shared" si="5"/>
        <v>-6.5314580747130341E-2</v>
      </c>
      <c r="G105" s="13"/>
      <c r="H105" s="13"/>
      <c r="I105" s="13"/>
      <c r="J105" s="12"/>
      <c r="K105" s="5"/>
      <c r="L105" s="2"/>
    </row>
    <row r="106" spans="1:12" x14ac:dyDescent="0.25">
      <c r="A106" s="10">
        <v>39423</v>
      </c>
      <c r="B106" s="13">
        <v>5.6403121450264472E-2</v>
      </c>
      <c r="C106" s="18">
        <f t="shared" si="3"/>
        <v>1.331074061409579E-3</v>
      </c>
      <c r="D106" s="18">
        <f t="shared" si="4"/>
        <v>7.1618182666623564E-2</v>
      </c>
      <c r="E106" s="13">
        <f>'riskfree rate'!D106</f>
        <v>6.6702698596083814E-3</v>
      </c>
      <c r="F106" s="13">
        <f t="shared" si="5"/>
        <v>4.9732851590656088E-2</v>
      </c>
      <c r="G106" s="13"/>
      <c r="H106" s="13"/>
      <c r="I106" s="13"/>
      <c r="J106" s="12"/>
      <c r="K106" s="5"/>
      <c r="L106" s="2"/>
    </row>
    <row r="107" spans="1:12" x14ac:dyDescent="0.25">
      <c r="A107" s="10">
        <v>39430</v>
      </c>
      <c r="B107" s="13">
        <v>3.6205354053275567E-2</v>
      </c>
      <c r="C107" s="18">
        <f t="shared" si="3"/>
        <v>1.331074061409579E-3</v>
      </c>
      <c r="D107" s="18">
        <f t="shared" si="4"/>
        <v>7.1618182666623564E-2</v>
      </c>
      <c r="E107" s="13">
        <f>'riskfree rate'!D107</f>
        <v>6.7825966493439893E-3</v>
      </c>
      <c r="F107" s="13">
        <f t="shared" si="5"/>
        <v>2.9422757403931576E-2</v>
      </c>
      <c r="G107" s="13"/>
      <c r="H107" s="13"/>
      <c r="I107" s="13"/>
      <c r="J107" s="12"/>
      <c r="K107" s="5"/>
      <c r="L107" s="2"/>
    </row>
    <row r="108" spans="1:12" x14ac:dyDescent="0.25">
      <c r="A108" s="10">
        <v>39437</v>
      </c>
      <c r="B108" s="13">
        <v>-3.1941542663950676E-2</v>
      </c>
      <c r="C108" s="18">
        <f t="shared" si="3"/>
        <v>1.331074061409579E-3</v>
      </c>
      <c r="D108" s="18">
        <f t="shared" si="4"/>
        <v>7.1618182666623564E-2</v>
      </c>
      <c r="E108" s="13">
        <f>'riskfree rate'!D108</f>
        <v>6.851934173872142E-3</v>
      </c>
      <c r="F108" s="13">
        <f t="shared" si="5"/>
        <v>-3.8793476837822818E-2</v>
      </c>
      <c r="G108" s="13"/>
      <c r="H108" s="13"/>
      <c r="I108" s="13"/>
      <c r="J108" s="12"/>
      <c r="K108" s="5"/>
      <c r="L108" s="2"/>
    </row>
    <row r="109" spans="1:12" x14ac:dyDescent="0.25">
      <c r="A109" s="10">
        <v>39444</v>
      </c>
      <c r="B109" s="13">
        <v>-3.6196382383967891E-4</v>
      </c>
      <c r="C109" s="18">
        <f t="shared" si="3"/>
        <v>1.331074061409579E-3</v>
      </c>
      <c r="D109" s="18">
        <f t="shared" si="4"/>
        <v>7.1618182666623564E-2</v>
      </c>
      <c r="E109" s="13">
        <f>'riskfree rate'!D109</f>
        <v>6.6203468419481094E-3</v>
      </c>
      <c r="F109" s="13">
        <f t="shared" si="5"/>
        <v>-6.982310665787788E-3</v>
      </c>
      <c r="G109" s="13"/>
      <c r="H109" s="13"/>
      <c r="I109" s="13"/>
      <c r="J109" s="12"/>
      <c r="K109" s="5"/>
      <c r="L109" s="2"/>
    </row>
    <row r="110" spans="1:12" x14ac:dyDescent="0.25">
      <c r="A110" s="10">
        <v>39451</v>
      </c>
      <c r="B110" s="13">
        <v>6.7329285074100903E-4</v>
      </c>
      <c r="C110" s="18">
        <f t="shared" si="3"/>
        <v>1.331074061409579E-3</v>
      </c>
      <c r="D110" s="18">
        <f t="shared" si="4"/>
        <v>7.1618182666623564E-2</v>
      </c>
      <c r="E110" s="13">
        <f>'riskfree rate'!D110</f>
        <v>6.5038598007408112E-3</v>
      </c>
      <c r="F110" s="13">
        <f t="shared" si="5"/>
        <v>-5.8305669499998025E-3</v>
      </c>
      <c r="G110" s="13"/>
      <c r="H110" s="13"/>
      <c r="I110" s="13"/>
      <c r="J110" s="12"/>
      <c r="K110" s="5"/>
      <c r="L110" s="2"/>
    </row>
    <row r="111" spans="1:12" x14ac:dyDescent="0.25">
      <c r="A111" s="10">
        <v>39458</v>
      </c>
      <c r="B111" s="13">
        <v>-2.1332122356658163E-2</v>
      </c>
      <c r="C111" s="18">
        <f t="shared" si="3"/>
        <v>1.331074061409579E-3</v>
      </c>
      <c r="D111" s="18">
        <f t="shared" si="4"/>
        <v>7.1618182666623564E-2</v>
      </c>
      <c r="E111" s="13">
        <f>'riskfree rate'!D111</f>
        <v>6.4206547713070274E-3</v>
      </c>
      <c r="F111" s="13">
        <f t="shared" si="5"/>
        <v>-2.775277712796519E-2</v>
      </c>
      <c r="G111" s="13"/>
      <c r="H111" s="13"/>
      <c r="I111" s="13"/>
      <c r="J111" s="12"/>
      <c r="K111" s="5"/>
      <c r="L111" s="2"/>
    </row>
    <row r="112" spans="1:12" x14ac:dyDescent="0.25">
      <c r="A112" s="10">
        <v>39465</v>
      </c>
      <c r="B112" s="13">
        <v>-1.2725307841692018E-2</v>
      </c>
      <c r="C112" s="18">
        <f t="shared" si="3"/>
        <v>1.331074061409579E-3</v>
      </c>
      <c r="D112" s="18">
        <f t="shared" si="4"/>
        <v>7.1618182666623564E-2</v>
      </c>
      <c r="E112" s="13">
        <f>'riskfree rate'!D112</f>
        <v>6.3457702448166207E-3</v>
      </c>
      <c r="F112" s="13">
        <f t="shared" si="5"/>
        <v>-1.9071078086508639E-2</v>
      </c>
      <c r="G112" s="13"/>
      <c r="H112" s="13"/>
      <c r="I112" s="13"/>
      <c r="J112" s="12"/>
      <c r="K112" s="5"/>
      <c r="L112" s="2"/>
    </row>
    <row r="113" spans="1:12" x14ac:dyDescent="0.25">
      <c r="A113" s="10">
        <v>39472</v>
      </c>
      <c r="B113" s="13">
        <v>-5.1329788276945384E-2</v>
      </c>
      <c r="C113" s="18">
        <f t="shared" si="3"/>
        <v>1.331074061409579E-3</v>
      </c>
      <c r="D113" s="18">
        <f t="shared" si="4"/>
        <v>7.1618182666623564E-2</v>
      </c>
      <c r="E113" s="13">
        <f>'riskfree rate'!D113</f>
        <v>6.1169564138737137E-3</v>
      </c>
      <c r="F113" s="13">
        <f t="shared" si="5"/>
        <v>-5.7446744690819097E-2</v>
      </c>
      <c r="G113" s="13"/>
      <c r="H113" s="13"/>
      <c r="I113" s="13"/>
      <c r="J113" s="12"/>
      <c r="K113" s="5"/>
      <c r="L113" s="2"/>
    </row>
    <row r="114" spans="1:12" x14ac:dyDescent="0.25">
      <c r="A114" s="10">
        <v>39479</v>
      </c>
      <c r="B114" s="13">
        <v>-2.5165366107162822E-2</v>
      </c>
      <c r="C114" s="18">
        <f t="shared" si="3"/>
        <v>1.331074061409579E-3</v>
      </c>
      <c r="D114" s="18">
        <f t="shared" si="4"/>
        <v>7.1618182666623564E-2</v>
      </c>
      <c r="E114" s="13">
        <f>'riskfree rate'!D114</f>
        <v>6.0781274001379488E-3</v>
      </c>
      <c r="F114" s="13">
        <f t="shared" si="5"/>
        <v>-3.1243493507300771E-2</v>
      </c>
      <c r="G114" s="13"/>
      <c r="H114" s="13"/>
      <c r="I114" s="13"/>
      <c r="J114" s="12"/>
      <c r="K114" s="5"/>
      <c r="L114" s="2"/>
    </row>
    <row r="115" spans="1:12" x14ac:dyDescent="0.25">
      <c r="A115" s="10">
        <v>39486</v>
      </c>
      <c r="B115" s="13">
        <v>-1.75686635819923E-3</v>
      </c>
      <c r="C115" s="18">
        <f t="shared" si="3"/>
        <v>1.331074061409579E-3</v>
      </c>
      <c r="D115" s="18">
        <f t="shared" si="4"/>
        <v>7.1618182666623564E-2</v>
      </c>
      <c r="E115" s="13">
        <f>'riskfree rate'!D115</f>
        <v>6.0559393922889389E-3</v>
      </c>
      <c r="F115" s="13">
        <f t="shared" si="5"/>
        <v>-7.8128057504881689E-3</v>
      </c>
      <c r="G115" s="13"/>
      <c r="H115" s="13"/>
      <c r="I115" s="13"/>
      <c r="J115" s="12"/>
      <c r="K115" s="5"/>
      <c r="L115" s="2"/>
    </row>
    <row r="116" spans="1:12" x14ac:dyDescent="0.25">
      <c r="A116" s="10">
        <v>39493</v>
      </c>
      <c r="B116" s="13">
        <v>-1.2928264905164352E-3</v>
      </c>
      <c r="C116" s="18">
        <f t="shared" si="3"/>
        <v>1.331074061409579E-3</v>
      </c>
      <c r="D116" s="18">
        <f t="shared" si="4"/>
        <v>7.1618182666623564E-2</v>
      </c>
      <c r="E116" s="13">
        <f>'riskfree rate'!D116</f>
        <v>6.0060163746286687E-3</v>
      </c>
      <c r="F116" s="13">
        <f t="shared" si="5"/>
        <v>-7.2988428651451038E-3</v>
      </c>
      <c r="G116" s="13"/>
      <c r="H116" s="13"/>
      <c r="I116" s="13"/>
      <c r="J116" s="12"/>
      <c r="K116" s="5"/>
      <c r="L116" s="2"/>
    </row>
    <row r="117" spans="1:12" x14ac:dyDescent="0.25">
      <c r="A117" s="10">
        <v>39500</v>
      </c>
      <c r="B117" s="13">
        <v>2.3600373556044871E-2</v>
      </c>
      <c r="C117" s="18">
        <f t="shared" si="3"/>
        <v>1.331074061409579E-3</v>
      </c>
      <c r="D117" s="18">
        <f t="shared" si="4"/>
        <v>7.1618182666623564E-2</v>
      </c>
      <c r="E117" s="13">
        <f>'riskfree rate'!D117</f>
        <v>6.0392983864021831E-3</v>
      </c>
      <c r="F117" s="13">
        <f t="shared" si="5"/>
        <v>1.7561075169642688E-2</v>
      </c>
      <c r="G117" s="13"/>
      <c r="H117" s="13"/>
      <c r="I117" s="13"/>
      <c r="J117" s="12"/>
      <c r="K117" s="5"/>
      <c r="L117" s="2"/>
    </row>
    <row r="118" spans="1:12" x14ac:dyDescent="0.25">
      <c r="A118" s="10">
        <v>39507</v>
      </c>
      <c r="B118" s="13">
        <v>3.9946678467925323E-3</v>
      </c>
      <c r="C118" s="18">
        <f t="shared" si="3"/>
        <v>1.331074061409579E-3</v>
      </c>
      <c r="D118" s="18">
        <f t="shared" si="4"/>
        <v>7.1618182666623564E-2</v>
      </c>
      <c r="E118" s="13">
        <f>'riskfree rate'!D118</f>
        <v>6.0656466457228797E-3</v>
      </c>
      <c r="F118" s="13">
        <f t="shared" si="5"/>
        <v>-2.0709787989303475E-3</v>
      </c>
      <c r="G118" s="13"/>
      <c r="H118" s="13"/>
      <c r="I118" s="13"/>
      <c r="J118" s="12"/>
      <c r="K118" s="5"/>
      <c r="L118" s="2"/>
    </row>
    <row r="119" spans="1:12" x14ac:dyDescent="0.25">
      <c r="A119" s="10">
        <v>39514</v>
      </c>
      <c r="B119" s="13">
        <v>-8.4543990458187616E-3</v>
      </c>
      <c r="C119" s="18">
        <f t="shared" si="3"/>
        <v>1.331074061409579E-3</v>
      </c>
      <c r="D119" s="18">
        <f t="shared" si="4"/>
        <v>7.1618182666623564E-2</v>
      </c>
      <c r="E119" s="13">
        <f>'riskfree rate'!D119</f>
        <v>6.0795141506285117E-3</v>
      </c>
      <c r="F119" s="13">
        <f t="shared" si="5"/>
        <v>-1.4533913196447274E-2</v>
      </c>
      <c r="G119" s="13"/>
      <c r="H119" s="13"/>
      <c r="I119" s="13"/>
      <c r="J119" s="12"/>
      <c r="K119" s="5"/>
      <c r="L119" s="2"/>
    </row>
    <row r="120" spans="1:12" x14ac:dyDescent="0.25">
      <c r="A120" s="10">
        <v>39521</v>
      </c>
      <c r="B120" s="13">
        <v>-5.3498647920155171E-2</v>
      </c>
      <c r="C120" s="18">
        <f t="shared" si="3"/>
        <v>1.331074061409579E-3</v>
      </c>
      <c r="D120" s="18">
        <f t="shared" si="4"/>
        <v>7.1618182666623564E-2</v>
      </c>
      <c r="E120" s="13">
        <f>'riskfree rate'!D120</f>
        <v>6.2362169560621385E-3</v>
      </c>
      <c r="F120" s="13">
        <f t="shared" si="5"/>
        <v>-5.9734864876217306E-2</v>
      </c>
      <c r="G120" s="13"/>
      <c r="H120" s="13"/>
      <c r="I120" s="13"/>
      <c r="J120" s="12"/>
      <c r="K120" s="5"/>
      <c r="L120" s="2"/>
    </row>
    <row r="121" spans="1:12" x14ac:dyDescent="0.25">
      <c r="A121" s="10">
        <v>39528</v>
      </c>
      <c r="B121" s="13">
        <v>-4.1206506026370264E-2</v>
      </c>
      <c r="C121" s="18">
        <f t="shared" si="3"/>
        <v>1.331074061409579E-3</v>
      </c>
      <c r="D121" s="18">
        <f t="shared" si="4"/>
        <v>7.1618182666623564E-2</v>
      </c>
      <c r="E121" s="13">
        <f>'riskfree rate'!D121</f>
        <v>6.4026270149297078E-3</v>
      </c>
      <c r="F121" s="13">
        <f t="shared" si="5"/>
        <v>-4.7609133041299975E-2</v>
      </c>
      <c r="G121" s="13"/>
      <c r="H121" s="13"/>
      <c r="I121" s="13"/>
      <c r="J121" s="12"/>
      <c r="K121" s="5"/>
      <c r="L121" s="2"/>
    </row>
    <row r="122" spans="1:12" x14ac:dyDescent="0.25">
      <c r="A122" s="10">
        <v>39535</v>
      </c>
      <c r="B122" s="13">
        <v>-2.5070878578361995E-2</v>
      </c>
      <c r="C122" s="18">
        <f t="shared" si="3"/>
        <v>1.331074061409579E-3</v>
      </c>
      <c r="D122" s="18">
        <f t="shared" si="4"/>
        <v>7.1618182666623564E-2</v>
      </c>
      <c r="E122" s="13">
        <f>'riskfree rate'!D122</f>
        <v>6.481671792891803E-3</v>
      </c>
      <c r="F122" s="13">
        <f t="shared" si="5"/>
        <v>-3.1552550371253797E-2</v>
      </c>
      <c r="G122" s="13"/>
      <c r="H122" s="13"/>
      <c r="I122" s="13"/>
      <c r="J122" s="12"/>
      <c r="K122" s="5"/>
      <c r="L122" s="2"/>
    </row>
    <row r="123" spans="1:12" x14ac:dyDescent="0.25">
      <c r="A123" s="10">
        <v>39542</v>
      </c>
      <c r="B123" s="13">
        <v>3.6484350032790804E-2</v>
      </c>
      <c r="C123" s="18">
        <f t="shared" si="3"/>
        <v>1.331074061409579E-3</v>
      </c>
      <c r="D123" s="18">
        <f t="shared" si="4"/>
        <v>7.1618182666623564E-2</v>
      </c>
      <c r="E123" s="13">
        <f>'riskfree rate'!D123</f>
        <v>6.5607165708538974E-3</v>
      </c>
      <c r="F123" s="13">
        <f t="shared" si="5"/>
        <v>2.9923633461936907E-2</v>
      </c>
      <c r="G123" s="13"/>
      <c r="H123" s="13"/>
      <c r="I123" s="13"/>
      <c r="J123" s="12"/>
      <c r="K123" s="5"/>
      <c r="L123" s="2"/>
    </row>
    <row r="124" spans="1:12" x14ac:dyDescent="0.25">
      <c r="A124" s="10">
        <v>39549</v>
      </c>
      <c r="B124" s="13">
        <v>3.3092322565559766E-2</v>
      </c>
      <c r="C124" s="18">
        <f t="shared" si="3"/>
        <v>1.331074061409579E-3</v>
      </c>
      <c r="D124" s="18">
        <f t="shared" si="4"/>
        <v>7.1618182666623564E-2</v>
      </c>
      <c r="E124" s="13">
        <f>'riskfree rate'!D124</f>
        <v>6.5745840757595276E-3</v>
      </c>
      <c r="F124" s="13">
        <f t="shared" si="5"/>
        <v>2.6517738489800238E-2</v>
      </c>
      <c r="G124" s="13"/>
      <c r="H124" s="13"/>
      <c r="I124" s="13"/>
      <c r="J124" s="12"/>
      <c r="K124" s="5"/>
      <c r="L124" s="2"/>
    </row>
    <row r="125" spans="1:12" x14ac:dyDescent="0.25">
      <c r="A125" s="10">
        <v>39556</v>
      </c>
      <c r="B125" s="13">
        <v>7.3299469669354383E-3</v>
      </c>
      <c r="C125" s="18">
        <f t="shared" si="3"/>
        <v>1.331074061409579E-3</v>
      </c>
      <c r="D125" s="18">
        <f t="shared" si="4"/>
        <v>7.1618182666623564E-2</v>
      </c>
      <c r="E125" s="13">
        <f>'riskfree rate'!D125</f>
        <v>6.5829045787029064E-3</v>
      </c>
      <c r="F125" s="13">
        <f t="shared" si="5"/>
        <v>7.4704238823253191E-4</v>
      </c>
      <c r="G125" s="13"/>
      <c r="H125" s="13"/>
      <c r="I125" s="13"/>
      <c r="J125" s="12"/>
      <c r="K125" s="5"/>
      <c r="L125" s="2"/>
    </row>
    <row r="126" spans="1:12" x14ac:dyDescent="0.25">
      <c r="A126" s="10">
        <v>39563</v>
      </c>
      <c r="B126" s="13">
        <v>1.6243302896548156E-2</v>
      </c>
      <c r="C126" s="18">
        <f t="shared" si="3"/>
        <v>1.331074061409579E-3</v>
      </c>
      <c r="D126" s="18">
        <f t="shared" si="4"/>
        <v>7.1618182666623564E-2</v>
      </c>
      <c r="E126" s="13">
        <f>'riskfree rate'!D126</f>
        <v>6.6480818517593715E-3</v>
      </c>
      <c r="F126" s="13">
        <f t="shared" si="5"/>
        <v>9.5952210447887848E-3</v>
      </c>
      <c r="G126" s="13"/>
      <c r="H126" s="13"/>
      <c r="I126" s="13"/>
      <c r="J126" s="12"/>
      <c r="K126" s="5"/>
      <c r="L126" s="2"/>
    </row>
    <row r="127" spans="1:12" x14ac:dyDescent="0.25">
      <c r="A127" s="10">
        <v>39570</v>
      </c>
      <c r="B127" s="13">
        <v>2.0387500932518274E-2</v>
      </c>
      <c r="C127" s="18">
        <f t="shared" si="3"/>
        <v>1.331074061409579E-3</v>
      </c>
      <c r="D127" s="18">
        <f t="shared" si="4"/>
        <v>7.1618182666623564E-2</v>
      </c>
      <c r="E127" s="13">
        <f>'riskfree rate'!D127</f>
        <v>6.7215796277592128E-3</v>
      </c>
      <c r="F127" s="13">
        <f t="shared" si="5"/>
        <v>1.3665921304759061E-2</v>
      </c>
      <c r="G127" s="13"/>
      <c r="H127" s="13"/>
      <c r="I127" s="13"/>
      <c r="J127" s="12"/>
      <c r="K127" s="5"/>
      <c r="L127" s="2"/>
    </row>
    <row r="128" spans="1:12" x14ac:dyDescent="0.25">
      <c r="A128" s="10">
        <v>39577</v>
      </c>
      <c r="B128" s="13">
        <v>2.8292567686508129E-2</v>
      </c>
      <c r="C128" s="18">
        <f t="shared" si="3"/>
        <v>1.331074061409579E-3</v>
      </c>
      <c r="D128" s="18">
        <f t="shared" si="4"/>
        <v>7.1618182666623564E-2</v>
      </c>
      <c r="E128" s="13">
        <f>'riskfree rate'!D128</f>
        <v>6.732673631683719E-3</v>
      </c>
      <c r="F128" s="13">
        <f t="shared" si="5"/>
        <v>2.1559894054824412E-2</v>
      </c>
      <c r="G128" s="13"/>
      <c r="H128" s="13"/>
      <c r="I128" s="13"/>
      <c r="J128" s="12"/>
      <c r="K128" s="5"/>
      <c r="L128" s="2"/>
    </row>
    <row r="129" spans="1:12" x14ac:dyDescent="0.25">
      <c r="A129" s="10">
        <v>39584</v>
      </c>
      <c r="B129" s="13">
        <v>-1.8412001168144974E-2</v>
      </c>
      <c r="C129" s="18">
        <f t="shared" si="3"/>
        <v>1.331074061409579E-3</v>
      </c>
      <c r="D129" s="18">
        <f t="shared" si="4"/>
        <v>7.1618182666623564E-2</v>
      </c>
      <c r="E129" s="13">
        <f>'riskfree rate'!D129</f>
        <v>6.732673631683719E-3</v>
      </c>
      <c r="F129" s="13">
        <f t="shared" si="5"/>
        <v>-2.5144674799828695E-2</v>
      </c>
      <c r="G129" s="13"/>
      <c r="H129" s="13"/>
      <c r="I129" s="13"/>
      <c r="J129" s="12"/>
      <c r="K129" s="5"/>
      <c r="L129" s="2"/>
    </row>
    <row r="130" spans="1:12" x14ac:dyDescent="0.25">
      <c r="A130" s="10">
        <v>39591</v>
      </c>
      <c r="B130" s="13">
        <v>3.5860356578276513E-2</v>
      </c>
      <c r="C130" s="18">
        <f t="shared" si="3"/>
        <v>1.331074061409579E-3</v>
      </c>
      <c r="D130" s="18">
        <f t="shared" si="4"/>
        <v>7.1618182666623564E-2</v>
      </c>
      <c r="E130" s="13">
        <f>'riskfree rate'!D130</f>
        <v>6.7382206336459713E-3</v>
      </c>
      <c r="F130" s="13">
        <f t="shared" si="5"/>
        <v>2.9122135944630541E-2</v>
      </c>
      <c r="G130" s="13"/>
      <c r="H130" s="13"/>
      <c r="I130" s="13"/>
      <c r="J130" s="12"/>
      <c r="K130" s="5"/>
      <c r="L130" s="2"/>
    </row>
    <row r="131" spans="1:12" x14ac:dyDescent="0.25">
      <c r="A131" s="10">
        <v>39598</v>
      </c>
      <c r="B131" s="13">
        <v>-3.9157395000848527E-2</v>
      </c>
      <c r="C131" s="18">
        <f t="shared" si="3"/>
        <v>1.331074061409579E-3</v>
      </c>
      <c r="D131" s="18">
        <f t="shared" si="4"/>
        <v>7.1618182666623564E-2</v>
      </c>
      <c r="E131" s="13">
        <f>'riskfree rate'!D131</f>
        <v>6.7354471326648456E-3</v>
      </c>
      <c r="F131" s="13">
        <f t="shared" si="5"/>
        <v>-4.589284213351337E-2</v>
      </c>
      <c r="G131" s="13"/>
      <c r="H131" s="13"/>
      <c r="I131" s="13"/>
      <c r="J131" s="12"/>
      <c r="K131" s="5"/>
      <c r="L131" s="2"/>
    </row>
    <row r="132" spans="1:12" x14ac:dyDescent="0.25">
      <c r="A132" s="10">
        <v>39605</v>
      </c>
      <c r="B132" s="13">
        <v>1.7836091736623289E-2</v>
      </c>
      <c r="C132" s="18">
        <f t="shared" si="3"/>
        <v>1.331074061409579E-3</v>
      </c>
      <c r="D132" s="18">
        <f t="shared" si="4"/>
        <v>7.1618182666623564E-2</v>
      </c>
      <c r="E132" s="13">
        <f>'riskfree rate'!D132</f>
        <v>6.7451543860987855E-3</v>
      </c>
      <c r="F132" s="13">
        <f t="shared" si="5"/>
        <v>1.1090937350524504E-2</v>
      </c>
      <c r="G132" s="13"/>
      <c r="H132" s="13"/>
      <c r="I132" s="13"/>
      <c r="J132" s="12"/>
      <c r="K132" s="5"/>
      <c r="L132" s="2"/>
    </row>
    <row r="133" spans="1:12" x14ac:dyDescent="0.25">
      <c r="A133" s="10">
        <v>39612</v>
      </c>
      <c r="B133" s="13">
        <v>-3.4653355565461647E-2</v>
      </c>
      <c r="C133" s="18">
        <f t="shared" si="3"/>
        <v>1.331074061409579E-3</v>
      </c>
      <c r="D133" s="18">
        <f t="shared" si="4"/>
        <v>7.1618182666623564E-2</v>
      </c>
      <c r="E133" s="13">
        <f>'riskfree rate'!D133</f>
        <v>6.887989686626783E-3</v>
      </c>
      <c r="F133" s="13">
        <f t="shared" si="5"/>
        <v>-4.1541345252088427E-2</v>
      </c>
      <c r="G133" s="13"/>
      <c r="H133" s="13"/>
      <c r="I133" s="13"/>
      <c r="J133" s="12"/>
      <c r="K133" s="5"/>
      <c r="L133" s="2"/>
    </row>
    <row r="134" spans="1:12" x14ac:dyDescent="0.25">
      <c r="A134" s="10">
        <v>39619</v>
      </c>
      <c r="B134" s="13">
        <v>-3.0806543875522972E-2</v>
      </c>
      <c r="C134" s="18">
        <f t="shared" si="3"/>
        <v>1.331074061409579E-3</v>
      </c>
      <c r="D134" s="18">
        <f t="shared" si="4"/>
        <v>7.1618182666623564E-2</v>
      </c>
      <c r="E134" s="13">
        <f>'riskfree rate'!D134</f>
        <v>6.879669183683405E-3</v>
      </c>
      <c r="F134" s="13">
        <f t="shared" si="5"/>
        <v>-3.7686213059206379E-2</v>
      </c>
      <c r="G134" s="13"/>
      <c r="H134" s="13"/>
      <c r="I134" s="13"/>
      <c r="J134" s="12"/>
      <c r="K134" s="5"/>
      <c r="L134" s="2"/>
    </row>
    <row r="135" spans="1:12" x14ac:dyDescent="0.25">
      <c r="A135" s="10">
        <v>39626</v>
      </c>
      <c r="B135" s="13">
        <v>-2.4390132407167465E-2</v>
      </c>
      <c r="C135" s="18">
        <f t="shared" si="3"/>
        <v>1.331074061409579E-3</v>
      </c>
      <c r="D135" s="18">
        <f t="shared" si="4"/>
        <v>7.1618182666623564E-2</v>
      </c>
      <c r="E135" s="13">
        <f>'riskfree rate'!D135</f>
        <v>6.8768956827022776E-3</v>
      </c>
      <c r="F135" s="13">
        <f t="shared" si="5"/>
        <v>-3.1267028089869739E-2</v>
      </c>
      <c r="G135" s="13"/>
      <c r="H135" s="13"/>
      <c r="I135" s="13"/>
      <c r="J135" s="12"/>
      <c r="K135" s="5"/>
      <c r="L135" s="2"/>
    </row>
    <row r="136" spans="1:12" x14ac:dyDescent="0.25">
      <c r="A136" s="10">
        <v>39633</v>
      </c>
      <c r="B136" s="13">
        <v>-3.1256089140276888E-2</v>
      </c>
      <c r="C136" s="18">
        <f t="shared" ref="C136:C199" si="6">SUM($B$7:$B$631)/$D$3</f>
        <v>1.331074061409579E-3</v>
      </c>
      <c r="D136" s="18">
        <f t="shared" ref="D136:D199" si="7">(1+C136)^52-1</f>
        <v>7.1618182666623564E-2</v>
      </c>
      <c r="E136" s="13">
        <f>'riskfree rate'!D136</f>
        <v>6.8602546768155217E-3</v>
      </c>
      <c r="F136" s="13">
        <f t="shared" ref="F136:F199" si="8">B136-E136</f>
        <v>-3.8116343817092412E-2</v>
      </c>
      <c r="G136" s="13"/>
      <c r="H136" s="13"/>
      <c r="I136" s="13"/>
      <c r="J136" s="12"/>
      <c r="K136" s="5"/>
      <c r="L136" s="2"/>
    </row>
    <row r="137" spans="1:12" x14ac:dyDescent="0.25">
      <c r="A137" s="10">
        <v>39640</v>
      </c>
      <c r="B137" s="13">
        <v>-4.6581797297088112E-2</v>
      </c>
      <c r="C137" s="18">
        <f t="shared" si="6"/>
        <v>1.331074061409579E-3</v>
      </c>
      <c r="D137" s="18">
        <f t="shared" si="7"/>
        <v>7.1618182666623564E-2</v>
      </c>
      <c r="E137" s="13">
        <f>'riskfree rate'!D137</f>
        <v>6.8768956827022776E-3</v>
      </c>
      <c r="F137" s="13">
        <f t="shared" si="8"/>
        <v>-5.345869297979039E-2</v>
      </c>
      <c r="G137" s="13"/>
      <c r="H137" s="13"/>
      <c r="I137" s="13"/>
      <c r="J137" s="12"/>
      <c r="K137" s="5"/>
      <c r="L137" s="2"/>
    </row>
    <row r="138" spans="1:12" x14ac:dyDescent="0.25">
      <c r="A138" s="10">
        <v>39647</v>
      </c>
      <c r="B138" s="13">
        <v>-3.03988064885008E-4</v>
      </c>
      <c r="C138" s="18">
        <f t="shared" si="6"/>
        <v>1.331074061409579E-3</v>
      </c>
      <c r="D138" s="18">
        <f t="shared" si="7"/>
        <v>7.1618182666623564E-2</v>
      </c>
      <c r="E138" s="13">
        <f>'riskfree rate'!D138</f>
        <v>6.8824426846645307E-3</v>
      </c>
      <c r="F138" s="13">
        <f t="shared" si="8"/>
        <v>-7.1864307495495385E-3</v>
      </c>
      <c r="G138" s="13"/>
      <c r="H138" s="13"/>
      <c r="I138" s="13"/>
      <c r="J138" s="12"/>
      <c r="K138" s="5"/>
      <c r="L138" s="2"/>
    </row>
    <row r="139" spans="1:12" x14ac:dyDescent="0.25">
      <c r="A139" s="10">
        <v>39654</v>
      </c>
      <c r="B139" s="13">
        <v>-1.7198260162256444E-2</v>
      </c>
      <c r="C139" s="18">
        <f t="shared" si="6"/>
        <v>1.331074061409579E-3</v>
      </c>
      <c r="D139" s="18">
        <f t="shared" si="7"/>
        <v>7.1618182666623564E-2</v>
      </c>
      <c r="E139" s="13">
        <f>'riskfree rate'!D139</f>
        <v>6.8741221817211519E-3</v>
      </c>
      <c r="F139" s="13">
        <f t="shared" si="8"/>
        <v>-2.4072382343977596E-2</v>
      </c>
      <c r="G139" s="13"/>
      <c r="H139" s="13"/>
      <c r="I139" s="13"/>
      <c r="J139" s="12"/>
      <c r="K139" s="5"/>
      <c r="L139" s="2"/>
    </row>
    <row r="140" spans="1:12" x14ac:dyDescent="0.25">
      <c r="A140" s="10">
        <v>39661</v>
      </c>
      <c r="B140" s="13">
        <v>1.1627889242550255E-2</v>
      </c>
      <c r="C140" s="18">
        <f t="shared" si="6"/>
        <v>1.331074061409579E-3</v>
      </c>
      <c r="D140" s="18">
        <f t="shared" si="7"/>
        <v>7.1618182666623564E-2</v>
      </c>
      <c r="E140" s="13">
        <f>'riskfree rate'!D140</f>
        <v>6.881055934173967E-3</v>
      </c>
      <c r="F140" s="13">
        <f t="shared" si="8"/>
        <v>4.7468333083762878E-3</v>
      </c>
      <c r="G140" s="13"/>
      <c r="H140" s="13"/>
      <c r="I140" s="13"/>
      <c r="J140" s="12"/>
      <c r="K140" s="5"/>
      <c r="L140" s="2"/>
    </row>
    <row r="141" spans="1:12" x14ac:dyDescent="0.25">
      <c r="A141" s="10">
        <v>39668</v>
      </c>
      <c r="B141" s="13">
        <v>1.4205536820092337E-2</v>
      </c>
      <c r="C141" s="18">
        <f t="shared" si="6"/>
        <v>1.331074061409579E-3</v>
      </c>
      <c r="D141" s="18">
        <f t="shared" si="7"/>
        <v>7.1618182666623564E-2</v>
      </c>
      <c r="E141" s="13">
        <f>'riskfree rate'!D141</f>
        <v>6.8893764371173467E-3</v>
      </c>
      <c r="F141" s="13">
        <f t="shared" si="8"/>
        <v>7.3161603829749906E-3</v>
      </c>
      <c r="G141" s="13"/>
      <c r="H141" s="13"/>
      <c r="I141" s="13"/>
      <c r="J141" s="12"/>
      <c r="K141" s="5"/>
      <c r="L141" s="2"/>
    </row>
    <row r="142" spans="1:12" x14ac:dyDescent="0.25">
      <c r="A142" s="10">
        <v>39675</v>
      </c>
      <c r="B142" s="13">
        <v>-5.5384669283177548E-3</v>
      </c>
      <c r="C142" s="18">
        <f t="shared" si="6"/>
        <v>1.331074061409579E-3</v>
      </c>
      <c r="D142" s="18">
        <f t="shared" si="7"/>
        <v>7.1618182666623564E-2</v>
      </c>
      <c r="E142" s="13">
        <f>'riskfree rate'!D142</f>
        <v>6.8866029361362201E-3</v>
      </c>
      <c r="F142" s="13">
        <f t="shared" si="8"/>
        <v>-1.2425069864453974E-2</v>
      </c>
      <c r="G142" s="13"/>
      <c r="H142" s="13"/>
      <c r="I142" s="13"/>
      <c r="J142" s="12"/>
      <c r="K142" s="5"/>
      <c r="L142" s="2"/>
    </row>
    <row r="143" spans="1:12" x14ac:dyDescent="0.25">
      <c r="A143" s="10">
        <v>39682</v>
      </c>
      <c r="B143" s="13">
        <v>6.1642145489153892E-3</v>
      </c>
      <c r="C143" s="18">
        <f t="shared" si="6"/>
        <v>1.331074061409579E-3</v>
      </c>
      <c r="D143" s="18">
        <f t="shared" si="7"/>
        <v>7.1618182666623564E-2</v>
      </c>
      <c r="E143" s="13">
        <f>'riskfree rate'!D143</f>
        <v>6.8866029361362201E-3</v>
      </c>
      <c r="F143" s="13">
        <f t="shared" si="8"/>
        <v>-7.2238838722083094E-4</v>
      </c>
      <c r="G143" s="13"/>
      <c r="H143" s="13"/>
      <c r="I143" s="13"/>
      <c r="J143" s="12"/>
      <c r="K143" s="5"/>
      <c r="L143" s="2"/>
    </row>
    <row r="144" spans="1:12" x14ac:dyDescent="0.25">
      <c r="A144" s="10">
        <v>39689</v>
      </c>
      <c r="B144" s="13">
        <v>-2.4760132519254935E-2</v>
      </c>
      <c r="C144" s="18">
        <f t="shared" si="6"/>
        <v>1.331074061409579E-3</v>
      </c>
      <c r="D144" s="18">
        <f t="shared" si="7"/>
        <v>7.1618182666623564E-2</v>
      </c>
      <c r="E144" s="13">
        <f>'riskfree rate'!D144</f>
        <v>6.8838294351550944E-3</v>
      </c>
      <c r="F144" s="13">
        <f t="shared" si="8"/>
        <v>-3.1643961954410028E-2</v>
      </c>
      <c r="G144" s="13"/>
      <c r="H144" s="13"/>
      <c r="I144" s="13"/>
      <c r="J144" s="12"/>
      <c r="K144" s="5"/>
      <c r="L144" s="2"/>
    </row>
    <row r="145" spans="1:12" x14ac:dyDescent="0.25">
      <c r="A145" s="10">
        <v>39696</v>
      </c>
      <c r="B145" s="13">
        <v>1.1506359582982842E-2</v>
      </c>
      <c r="C145" s="18">
        <f t="shared" si="6"/>
        <v>1.331074061409579E-3</v>
      </c>
      <c r="D145" s="18">
        <f t="shared" si="7"/>
        <v>7.1618182666623564E-2</v>
      </c>
      <c r="E145" s="13">
        <f>'riskfree rate'!D145</f>
        <v>6.8824426846645307E-3</v>
      </c>
      <c r="F145" s="13">
        <f t="shared" si="8"/>
        <v>4.6239168983183108E-3</v>
      </c>
      <c r="G145" s="13"/>
      <c r="H145" s="13"/>
      <c r="I145" s="13"/>
      <c r="J145" s="12"/>
      <c r="K145" s="5"/>
      <c r="L145" s="2"/>
    </row>
    <row r="146" spans="1:12" x14ac:dyDescent="0.25">
      <c r="A146" s="10">
        <v>39703</v>
      </c>
      <c r="B146" s="13">
        <v>-6.1936666024988783E-2</v>
      </c>
      <c r="C146" s="18">
        <f t="shared" si="6"/>
        <v>1.331074061409579E-3</v>
      </c>
      <c r="D146" s="18">
        <f t="shared" si="7"/>
        <v>7.1618182666623564E-2</v>
      </c>
      <c r="E146" s="13">
        <f>'riskfree rate'!D146</f>
        <v>6.8782824331928413E-3</v>
      </c>
      <c r="F146" s="13">
        <f t="shared" si="8"/>
        <v>-6.8814948458181618E-2</v>
      </c>
      <c r="G146" s="13"/>
      <c r="H146" s="13"/>
      <c r="I146" s="13"/>
      <c r="J146" s="12"/>
      <c r="K146" s="5"/>
      <c r="L146" s="2"/>
    </row>
    <row r="147" spans="1:12" x14ac:dyDescent="0.25">
      <c r="A147" s="10">
        <v>39710</v>
      </c>
      <c r="B147" s="13">
        <v>-1.5943290439428583E-2</v>
      </c>
      <c r="C147" s="18">
        <f t="shared" si="6"/>
        <v>1.331074061409579E-3</v>
      </c>
      <c r="D147" s="18">
        <f t="shared" si="7"/>
        <v>7.1618182666623564E-2</v>
      </c>
      <c r="E147" s="13">
        <f>'riskfree rate'!D147</f>
        <v>6.8755089322117147E-3</v>
      </c>
      <c r="F147" s="13">
        <f t="shared" si="8"/>
        <v>-2.2818799371640296E-2</v>
      </c>
      <c r="G147" s="13"/>
      <c r="H147" s="13"/>
      <c r="I147" s="13"/>
      <c r="J147" s="12"/>
      <c r="K147" s="5"/>
      <c r="L147" s="2"/>
    </row>
    <row r="148" spans="1:12" x14ac:dyDescent="0.25">
      <c r="A148" s="10">
        <v>39717</v>
      </c>
      <c r="B148" s="13">
        <v>-2.6472947548436963E-2</v>
      </c>
      <c r="C148" s="18">
        <f t="shared" si="6"/>
        <v>1.331074061409579E-3</v>
      </c>
      <c r="D148" s="18">
        <f t="shared" si="7"/>
        <v>7.1618182666623564E-2</v>
      </c>
      <c r="E148" s="13">
        <f>'riskfree rate'!D148</f>
        <v>6.9406862052681789E-3</v>
      </c>
      <c r="F148" s="13">
        <f t="shared" si="8"/>
        <v>-3.3413633753705138E-2</v>
      </c>
      <c r="G148" s="13"/>
      <c r="H148" s="13"/>
      <c r="I148" s="13"/>
      <c r="J148" s="12"/>
      <c r="K148" s="5"/>
      <c r="L148" s="2"/>
    </row>
    <row r="149" spans="1:12" x14ac:dyDescent="0.25">
      <c r="A149" s="10">
        <v>39724</v>
      </c>
      <c r="B149" s="13">
        <v>-3.9269132262486017E-2</v>
      </c>
      <c r="C149" s="18">
        <f t="shared" si="6"/>
        <v>1.331074061409579E-3</v>
      </c>
      <c r="D149" s="18">
        <f t="shared" si="7"/>
        <v>7.1618182666623564E-2</v>
      </c>
      <c r="E149" s="13">
        <f>'riskfree rate'!D149</f>
        <v>7.130671022475321E-3</v>
      </c>
      <c r="F149" s="13">
        <f t="shared" si="8"/>
        <v>-4.6399803284961336E-2</v>
      </c>
      <c r="G149" s="13"/>
      <c r="H149" s="13"/>
      <c r="I149" s="13"/>
      <c r="J149" s="12"/>
      <c r="K149" s="5"/>
      <c r="L149" s="2"/>
    </row>
    <row r="150" spans="1:12" x14ac:dyDescent="0.25">
      <c r="A150" s="10">
        <v>39731</v>
      </c>
      <c r="B150" s="13">
        <v>-4.6913046310415984E-2</v>
      </c>
      <c r="C150" s="18">
        <f t="shared" si="6"/>
        <v>1.331074061409579E-3</v>
      </c>
      <c r="D150" s="18">
        <f t="shared" si="7"/>
        <v>7.1618182666623564E-2</v>
      </c>
      <c r="E150" s="13">
        <f>'riskfree rate'!D150</f>
        <v>7.4038608691162468E-3</v>
      </c>
      <c r="F150" s="13">
        <f t="shared" si="8"/>
        <v>-5.4316907179532234E-2</v>
      </c>
      <c r="G150" s="13"/>
      <c r="H150" s="13"/>
      <c r="I150" s="13"/>
      <c r="J150" s="12"/>
      <c r="K150" s="5"/>
      <c r="L150" s="2"/>
    </row>
    <row r="151" spans="1:12" x14ac:dyDescent="0.25">
      <c r="A151" s="10">
        <v>39738</v>
      </c>
      <c r="B151" s="13">
        <v>-0.18184474017610502</v>
      </c>
      <c r="C151" s="18">
        <f t="shared" si="6"/>
        <v>1.331074061409579E-3</v>
      </c>
      <c r="D151" s="18">
        <f t="shared" si="7"/>
        <v>7.1618182666623564E-2</v>
      </c>
      <c r="E151" s="13">
        <f>'riskfree rate'!D151</f>
        <v>7.4621043897198959E-3</v>
      </c>
      <c r="F151" s="13">
        <f t="shared" si="8"/>
        <v>-0.18930684456582492</v>
      </c>
      <c r="G151" s="13"/>
      <c r="H151" s="13"/>
      <c r="I151" s="13"/>
      <c r="J151" s="12"/>
      <c r="K151" s="5"/>
      <c r="L151" s="2"/>
    </row>
    <row r="152" spans="1:12" x14ac:dyDescent="0.25">
      <c r="A152" s="10">
        <v>39745</v>
      </c>
      <c r="B152" s="13">
        <v>-3.9586077724473659E-2</v>
      </c>
      <c r="C152" s="18">
        <f t="shared" si="6"/>
        <v>1.331074061409579E-3</v>
      </c>
      <c r="D152" s="18">
        <f t="shared" si="7"/>
        <v>7.1618182666623564E-2</v>
      </c>
      <c r="E152" s="13">
        <f>'riskfree rate'!D152</f>
        <v>6.9961562248907032E-3</v>
      </c>
      <c r="F152" s="13">
        <f t="shared" si="8"/>
        <v>-4.6582233949364366E-2</v>
      </c>
      <c r="G152" s="13"/>
      <c r="H152" s="13"/>
      <c r="I152" s="13"/>
      <c r="J152" s="12"/>
      <c r="K152" s="5"/>
      <c r="L152" s="2"/>
    </row>
    <row r="153" spans="1:12" x14ac:dyDescent="0.25">
      <c r="A153" s="10">
        <v>39752</v>
      </c>
      <c r="B153" s="13">
        <v>-0.11493115953704816</v>
      </c>
      <c r="C153" s="18">
        <f t="shared" si="6"/>
        <v>1.331074061409579E-3</v>
      </c>
      <c r="D153" s="18">
        <f t="shared" si="7"/>
        <v>7.1618182666623564E-2</v>
      </c>
      <c r="E153" s="13">
        <f>'riskfree rate'!D153</f>
        <v>6.8200389125891922E-3</v>
      </c>
      <c r="F153" s="13">
        <f t="shared" si="8"/>
        <v>-0.12175119844963736</v>
      </c>
      <c r="G153" s="13"/>
      <c r="H153" s="13"/>
      <c r="I153" s="13"/>
      <c r="J153" s="12"/>
      <c r="K153" s="5"/>
      <c r="L153" s="2"/>
    </row>
    <row r="154" spans="1:12" x14ac:dyDescent="0.25">
      <c r="A154" s="10">
        <v>39759</v>
      </c>
      <c r="B154" s="13">
        <v>0.19951744500920224</v>
      </c>
      <c r="C154" s="18">
        <f t="shared" si="6"/>
        <v>1.331074061409579E-3</v>
      </c>
      <c r="D154" s="18">
        <f t="shared" si="7"/>
        <v>7.1618182666623564E-2</v>
      </c>
      <c r="E154" s="13">
        <f>'riskfree rate'!D154</f>
        <v>6.600932335080226E-3</v>
      </c>
      <c r="F154" s="13">
        <f t="shared" si="8"/>
        <v>0.19291651267412202</v>
      </c>
      <c r="G154" s="13"/>
      <c r="H154" s="13"/>
      <c r="I154" s="13"/>
      <c r="J154" s="12"/>
      <c r="K154" s="5"/>
      <c r="L154" s="2"/>
    </row>
    <row r="155" spans="1:12" x14ac:dyDescent="0.25">
      <c r="A155" s="10">
        <v>39766</v>
      </c>
      <c r="B155" s="13">
        <v>-1.2888666320096319E-2</v>
      </c>
      <c r="C155" s="18">
        <f t="shared" si="6"/>
        <v>1.331074061409579E-3</v>
      </c>
      <c r="D155" s="18">
        <f t="shared" si="7"/>
        <v>7.1618182666623564E-2</v>
      </c>
      <c r="E155" s="13">
        <f>'riskfree rate'!D155</f>
        <v>6.2043216947791887E-3</v>
      </c>
      <c r="F155" s="13">
        <f t="shared" si="8"/>
        <v>-1.9092988014875509E-2</v>
      </c>
      <c r="G155" s="13"/>
      <c r="H155" s="13"/>
      <c r="I155" s="13"/>
      <c r="J155" s="12"/>
      <c r="K155" s="5"/>
      <c r="L155" s="2"/>
    </row>
    <row r="156" spans="1:12" x14ac:dyDescent="0.25">
      <c r="A156" s="10">
        <v>39773</v>
      </c>
      <c r="B156" s="13">
        <v>-5.8470118560832521E-2</v>
      </c>
      <c r="C156" s="18">
        <f t="shared" si="6"/>
        <v>1.331074061409579E-3</v>
      </c>
      <c r="D156" s="18">
        <f t="shared" si="7"/>
        <v>7.1618182666623564E-2</v>
      </c>
      <c r="E156" s="13">
        <f>'riskfree rate'!D156</f>
        <v>5.8562473216478561E-3</v>
      </c>
      <c r="F156" s="13">
        <f t="shared" si="8"/>
        <v>-6.4326365882480377E-2</v>
      </c>
      <c r="G156" s="13"/>
      <c r="H156" s="13"/>
      <c r="I156" s="13"/>
      <c r="J156" s="12"/>
      <c r="K156" s="5"/>
      <c r="L156" s="2"/>
    </row>
    <row r="157" spans="1:12" x14ac:dyDescent="0.25">
      <c r="A157" s="10">
        <v>39780</v>
      </c>
      <c r="B157" s="13">
        <v>-0.10506498688243789</v>
      </c>
      <c r="C157" s="18">
        <f t="shared" si="6"/>
        <v>1.331074061409579E-3</v>
      </c>
      <c r="D157" s="18">
        <f t="shared" si="7"/>
        <v>7.1618182666623564E-2</v>
      </c>
      <c r="E157" s="13">
        <f>'riskfree rate'!D157</f>
        <v>5.5761237225541152E-3</v>
      </c>
      <c r="F157" s="13">
        <f t="shared" si="8"/>
        <v>-0.110641110604992</v>
      </c>
      <c r="G157" s="13"/>
      <c r="H157" s="13"/>
      <c r="I157" s="13"/>
      <c r="J157" s="12"/>
      <c r="K157" s="5"/>
      <c r="L157" s="2"/>
    </row>
    <row r="158" spans="1:12" x14ac:dyDescent="0.25">
      <c r="A158" s="10">
        <v>39787</v>
      </c>
      <c r="B158" s="13">
        <v>0.11226019238764375</v>
      </c>
      <c r="C158" s="18">
        <f t="shared" si="6"/>
        <v>1.331074061409579E-3</v>
      </c>
      <c r="D158" s="18">
        <f t="shared" si="7"/>
        <v>7.1618182666623564E-2</v>
      </c>
      <c r="E158" s="13">
        <f>'riskfree rate'!D158</f>
        <v>5.3431496401395188E-3</v>
      </c>
      <c r="F158" s="13">
        <f t="shared" si="8"/>
        <v>0.10691704274750423</v>
      </c>
      <c r="G158" s="13"/>
      <c r="H158" s="13"/>
      <c r="I158" s="13"/>
      <c r="J158" s="12"/>
      <c r="K158" s="5"/>
      <c r="L158" s="2"/>
    </row>
    <row r="159" spans="1:12" x14ac:dyDescent="0.25">
      <c r="A159" s="10">
        <v>39794</v>
      </c>
      <c r="B159" s="13">
        <v>-5.1949637081664168E-2</v>
      </c>
      <c r="C159" s="18">
        <f t="shared" si="6"/>
        <v>1.331074061409579E-3</v>
      </c>
      <c r="D159" s="18">
        <f t="shared" si="7"/>
        <v>7.1618182666623564E-2</v>
      </c>
      <c r="E159" s="13">
        <f>'riskfree rate'!D159</f>
        <v>4.9409919978762283E-3</v>
      </c>
      <c r="F159" s="13">
        <f t="shared" si="8"/>
        <v>-5.68906290795404E-2</v>
      </c>
      <c r="G159" s="13"/>
      <c r="H159" s="13"/>
      <c r="I159" s="13"/>
      <c r="J159" s="12"/>
      <c r="K159" s="5"/>
      <c r="L159" s="2"/>
    </row>
    <row r="160" spans="1:12" x14ac:dyDescent="0.25">
      <c r="A160" s="10">
        <v>39801</v>
      </c>
      <c r="B160" s="13">
        <v>5.1276857325835375E-2</v>
      </c>
      <c r="C160" s="18">
        <f t="shared" si="6"/>
        <v>1.331074061409579E-3</v>
      </c>
      <c r="D160" s="18">
        <f t="shared" si="7"/>
        <v>7.1618182666623564E-2</v>
      </c>
      <c r="E160" s="13">
        <f>'riskfree rate'!D160</f>
        <v>4.5513151100280052E-3</v>
      </c>
      <c r="F160" s="13">
        <f t="shared" si="8"/>
        <v>4.6725542215807367E-2</v>
      </c>
      <c r="G160" s="13"/>
      <c r="H160" s="13"/>
      <c r="I160" s="13"/>
      <c r="J160" s="12"/>
      <c r="K160" s="5"/>
      <c r="L160" s="2"/>
    </row>
    <row r="161" spans="1:12" x14ac:dyDescent="0.25">
      <c r="A161" s="10">
        <v>39808</v>
      </c>
      <c r="B161" s="13">
        <v>1.4714177857956421E-2</v>
      </c>
      <c r="C161" s="18">
        <f t="shared" si="6"/>
        <v>1.331074061409579E-3</v>
      </c>
      <c r="D161" s="18">
        <f t="shared" si="7"/>
        <v>7.1618182666623564E-2</v>
      </c>
      <c r="E161" s="13">
        <f>'riskfree rate'!D161</f>
        <v>4.2739650119153908E-3</v>
      </c>
      <c r="F161" s="13">
        <f t="shared" si="8"/>
        <v>1.044021284604103E-2</v>
      </c>
      <c r="G161" s="13"/>
      <c r="H161" s="13"/>
      <c r="I161" s="13"/>
      <c r="J161" s="12"/>
      <c r="K161" s="5"/>
      <c r="L161" s="2"/>
    </row>
    <row r="162" spans="1:12" x14ac:dyDescent="0.25">
      <c r="A162" s="10">
        <v>39815</v>
      </c>
      <c r="B162" s="13">
        <v>-6.5099676194504116E-2</v>
      </c>
      <c r="C162" s="18">
        <f t="shared" si="6"/>
        <v>1.331074061409579E-3</v>
      </c>
      <c r="D162" s="18">
        <f t="shared" si="7"/>
        <v>7.1618182666623564E-2</v>
      </c>
      <c r="E162" s="13">
        <f>'riskfree rate'!D162</f>
        <v>4.1477707172741509E-3</v>
      </c>
      <c r="F162" s="13">
        <f t="shared" si="8"/>
        <v>-6.9247446911778268E-2</v>
      </c>
      <c r="G162" s="13"/>
      <c r="H162" s="13"/>
      <c r="I162" s="13"/>
      <c r="J162" s="12"/>
      <c r="K162" s="5"/>
      <c r="L162" s="2"/>
    </row>
    <row r="163" spans="1:12" x14ac:dyDescent="0.25">
      <c r="A163" s="10">
        <v>39822</v>
      </c>
      <c r="B163" s="13">
        <v>6.6688835908841906E-2</v>
      </c>
      <c r="C163" s="18">
        <f t="shared" si="6"/>
        <v>1.331074061409579E-3</v>
      </c>
      <c r="D163" s="18">
        <f t="shared" si="7"/>
        <v>7.1618182666623564E-2</v>
      </c>
      <c r="E163" s="13">
        <f>'riskfree rate'!D163</f>
        <v>3.9647196525198257E-3</v>
      </c>
      <c r="F163" s="13">
        <f t="shared" si="8"/>
        <v>6.2724116256322085E-2</v>
      </c>
      <c r="G163" s="13"/>
      <c r="H163" s="13"/>
      <c r="I163" s="13"/>
      <c r="J163" s="12"/>
      <c r="K163" s="5"/>
      <c r="L163" s="2"/>
    </row>
    <row r="164" spans="1:12" x14ac:dyDescent="0.25">
      <c r="A164" s="10">
        <v>39829</v>
      </c>
      <c r="B164" s="13">
        <v>1.3423370900649939E-2</v>
      </c>
      <c r="C164" s="18">
        <f t="shared" si="6"/>
        <v>1.331074061409579E-3</v>
      </c>
      <c r="D164" s="18">
        <f t="shared" si="7"/>
        <v>7.1618182666623564E-2</v>
      </c>
      <c r="E164" s="13">
        <f>'riskfree rate'!D164</f>
        <v>3.7331323205957927E-3</v>
      </c>
      <c r="F164" s="13">
        <f t="shared" si="8"/>
        <v>9.6902385800541457E-3</v>
      </c>
      <c r="G164" s="13"/>
      <c r="H164" s="13"/>
      <c r="I164" s="13"/>
      <c r="J164" s="12"/>
      <c r="K164" s="5"/>
      <c r="L164" s="2"/>
    </row>
    <row r="165" spans="1:12" x14ac:dyDescent="0.25">
      <c r="A165" s="10">
        <v>39836</v>
      </c>
      <c r="B165" s="13">
        <v>-4.1485028894738922E-2</v>
      </c>
      <c r="C165" s="18">
        <f t="shared" si="6"/>
        <v>1.331074061409579E-3</v>
      </c>
      <c r="D165" s="18">
        <f t="shared" si="7"/>
        <v>7.1618182666623564E-2</v>
      </c>
      <c r="E165" s="13">
        <f>'riskfree rate'!D165</f>
        <v>3.4016989533512177E-3</v>
      </c>
      <c r="F165" s="13">
        <f t="shared" si="8"/>
        <v>-4.4886727848090141E-2</v>
      </c>
      <c r="G165" s="13"/>
      <c r="H165" s="13"/>
      <c r="I165" s="13"/>
      <c r="J165" s="12"/>
      <c r="K165" s="5"/>
      <c r="L165" s="2"/>
    </row>
    <row r="166" spans="1:12" x14ac:dyDescent="0.25">
      <c r="A166" s="10">
        <v>39843</v>
      </c>
      <c r="B166" s="13">
        <v>-3.3657537841158547E-2</v>
      </c>
      <c r="C166" s="18">
        <f t="shared" si="6"/>
        <v>1.331074061409579E-3</v>
      </c>
      <c r="D166" s="18">
        <f t="shared" si="7"/>
        <v>7.1618182666623564E-2</v>
      </c>
      <c r="E166" s="13">
        <f>'riskfree rate'!D166</f>
        <v>3.0494643287481971E-3</v>
      </c>
      <c r="F166" s="13">
        <f t="shared" si="8"/>
        <v>-3.6707002169906744E-2</v>
      </c>
      <c r="G166" s="13"/>
      <c r="H166" s="13"/>
      <c r="I166" s="13"/>
      <c r="J166" s="12"/>
      <c r="K166" s="5"/>
      <c r="L166" s="2"/>
    </row>
    <row r="167" spans="1:12" x14ac:dyDescent="0.25">
      <c r="A167" s="10">
        <v>39850</v>
      </c>
      <c r="B167" s="13">
        <v>5.1409582852415731E-2</v>
      </c>
      <c r="C167" s="18">
        <f t="shared" si="6"/>
        <v>1.331074061409579E-3</v>
      </c>
      <c r="D167" s="18">
        <f t="shared" si="7"/>
        <v>7.1618182666623564E-2</v>
      </c>
      <c r="E167" s="13">
        <f>'riskfree rate'!D167</f>
        <v>2.8927615233145698E-3</v>
      </c>
      <c r="F167" s="13">
        <f t="shared" si="8"/>
        <v>4.8516821329101158E-2</v>
      </c>
      <c r="G167" s="13"/>
      <c r="H167" s="13"/>
      <c r="I167" s="13"/>
      <c r="J167" s="12"/>
      <c r="K167" s="5"/>
      <c r="L167" s="2"/>
    </row>
    <row r="168" spans="1:12" x14ac:dyDescent="0.25">
      <c r="A168" s="10">
        <v>39857</v>
      </c>
      <c r="B168" s="13">
        <v>4.6918476153516984E-2</v>
      </c>
      <c r="C168" s="18">
        <f t="shared" si="6"/>
        <v>1.331074061409579E-3</v>
      </c>
      <c r="D168" s="18">
        <f t="shared" si="7"/>
        <v>7.1618182666623564E-2</v>
      </c>
      <c r="E168" s="13">
        <f>'riskfree rate'!D168</f>
        <v>2.8040094919185329E-3</v>
      </c>
      <c r="F168" s="13">
        <f t="shared" si="8"/>
        <v>4.4114466661598455E-2</v>
      </c>
      <c r="G168" s="13"/>
      <c r="H168" s="13"/>
      <c r="I168" s="13"/>
      <c r="J168" s="12"/>
      <c r="K168" s="5"/>
      <c r="L168" s="2"/>
    </row>
    <row r="169" spans="1:12" x14ac:dyDescent="0.25">
      <c r="A169" s="10">
        <v>39864</v>
      </c>
      <c r="B169" s="13">
        <v>-4.3088384069354104E-3</v>
      </c>
      <c r="C169" s="18">
        <f t="shared" si="6"/>
        <v>1.331074061409579E-3</v>
      </c>
      <c r="D169" s="18">
        <f t="shared" si="7"/>
        <v>7.1618182666623564E-2</v>
      </c>
      <c r="E169" s="13">
        <f>'riskfree rate'!D169</f>
        <v>2.6944562031640507E-3</v>
      </c>
      <c r="F169" s="13">
        <f t="shared" si="8"/>
        <v>-7.0032946100994607E-3</v>
      </c>
      <c r="G169" s="13"/>
      <c r="H169" s="13"/>
      <c r="I169" s="13"/>
      <c r="J169" s="12"/>
      <c r="K169" s="5"/>
      <c r="L169" s="2"/>
    </row>
    <row r="170" spans="1:12" x14ac:dyDescent="0.25">
      <c r="A170" s="10">
        <v>39871</v>
      </c>
      <c r="B170" s="13">
        <v>-8.5139053347356303E-2</v>
      </c>
      <c r="C170" s="18">
        <f t="shared" si="6"/>
        <v>1.331074061409579E-3</v>
      </c>
      <c r="D170" s="18">
        <f t="shared" si="7"/>
        <v>7.1618182666623564E-2</v>
      </c>
      <c r="E170" s="13">
        <f>'riskfree rate'!D170</f>
        <v>2.6001571698057615E-3</v>
      </c>
      <c r="F170" s="13">
        <f t="shared" si="8"/>
        <v>-8.7739210517162061E-2</v>
      </c>
      <c r="G170" s="13"/>
      <c r="H170" s="13"/>
      <c r="I170" s="13"/>
      <c r="J170" s="12"/>
      <c r="K170" s="5"/>
      <c r="L170" s="2"/>
    </row>
    <row r="171" spans="1:12" x14ac:dyDescent="0.25">
      <c r="A171" s="10">
        <v>39878</v>
      </c>
      <c r="B171" s="13">
        <v>-2.7154123544224302E-3</v>
      </c>
      <c r="C171" s="18">
        <f t="shared" si="6"/>
        <v>1.331074061409579E-3</v>
      </c>
      <c r="D171" s="18">
        <f t="shared" si="7"/>
        <v>7.1618182666623564E-2</v>
      </c>
      <c r="E171" s="13">
        <f>'riskfree rate'!D171</f>
        <v>2.5308196452776079E-3</v>
      </c>
      <c r="F171" s="13">
        <f t="shared" si="8"/>
        <v>-5.2462319997000385E-3</v>
      </c>
      <c r="G171" s="13"/>
      <c r="H171" s="13"/>
      <c r="I171" s="13"/>
      <c r="J171" s="12"/>
      <c r="K171" s="5"/>
      <c r="L171" s="2"/>
    </row>
    <row r="172" spans="1:12" x14ac:dyDescent="0.25">
      <c r="A172" s="10">
        <v>39885</v>
      </c>
      <c r="B172" s="13">
        <v>-1.892470221958574E-2</v>
      </c>
      <c r="C172" s="18">
        <f t="shared" si="6"/>
        <v>1.331074061409579E-3</v>
      </c>
      <c r="D172" s="18">
        <f t="shared" si="7"/>
        <v>7.1618182666623564E-2</v>
      </c>
      <c r="E172" s="13">
        <f>'riskfree rate'!D172</f>
        <v>2.393531346711864E-3</v>
      </c>
      <c r="F172" s="13">
        <f t="shared" si="8"/>
        <v>-2.1318233566297605E-2</v>
      </c>
      <c r="G172" s="13"/>
      <c r="H172" s="13"/>
      <c r="I172" s="13"/>
      <c r="J172" s="12"/>
      <c r="K172" s="5"/>
      <c r="L172" s="2"/>
    </row>
    <row r="173" spans="1:12" x14ac:dyDescent="0.25">
      <c r="A173" s="10">
        <v>39892</v>
      </c>
      <c r="B173" s="13">
        <v>6.2382012100216495E-2</v>
      </c>
      <c r="C173" s="18">
        <f t="shared" si="6"/>
        <v>1.331074061409579E-3</v>
      </c>
      <c r="D173" s="18">
        <f t="shared" si="7"/>
        <v>7.1618182666623564E-2</v>
      </c>
      <c r="E173" s="13">
        <f>'riskfree rate'!D173</f>
        <v>2.2742708045234397E-3</v>
      </c>
      <c r="F173" s="13">
        <f t="shared" si="8"/>
        <v>6.0107741295693053E-2</v>
      </c>
      <c r="G173" s="13"/>
      <c r="H173" s="13"/>
      <c r="I173" s="13"/>
      <c r="J173" s="12"/>
      <c r="K173" s="5"/>
      <c r="L173" s="2"/>
    </row>
    <row r="174" spans="1:12" x14ac:dyDescent="0.25">
      <c r="A174" s="10">
        <v>39899</v>
      </c>
      <c r="B174" s="13">
        <v>-4.9992423955454715E-3</v>
      </c>
      <c r="C174" s="18">
        <f t="shared" si="6"/>
        <v>1.331074061409579E-3</v>
      </c>
      <c r="D174" s="18">
        <f t="shared" si="7"/>
        <v>7.1618182666623564E-2</v>
      </c>
      <c r="E174" s="13">
        <f>'riskfree rate'!D174</f>
        <v>2.1827452721462763E-3</v>
      </c>
      <c r="F174" s="13">
        <f t="shared" si="8"/>
        <v>-7.1819876676917482E-3</v>
      </c>
      <c r="G174" s="13"/>
      <c r="H174" s="13"/>
      <c r="I174" s="13"/>
      <c r="J174" s="12"/>
      <c r="K174" s="5"/>
      <c r="L174" s="2"/>
    </row>
    <row r="175" spans="1:12" x14ac:dyDescent="0.25">
      <c r="A175" s="10">
        <v>39906</v>
      </c>
      <c r="B175" s="13">
        <v>9.1825968110206754E-2</v>
      </c>
      <c r="C175" s="18">
        <f t="shared" si="6"/>
        <v>1.331074061409579E-3</v>
      </c>
      <c r="D175" s="18">
        <f t="shared" si="7"/>
        <v>7.1618182666623564E-2</v>
      </c>
      <c r="E175" s="13">
        <f>'riskfree rate'!D175</f>
        <v>2.1231150010520648E-3</v>
      </c>
      <c r="F175" s="13">
        <f t="shared" si="8"/>
        <v>8.9702853109154684E-2</v>
      </c>
      <c r="G175" s="13"/>
      <c r="H175" s="13"/>
      <c r="I175" s="13"/>
      <c r="J175" s="12"/>
      <c r="K175" s="5"/>
      <c r="L175" s="2"/>
    </row>
    <row r="176" spans="1:12" x14ac:dyDescent="0.25">
      <c r="A176" s="10">
        <v>39913</v>
      </c>
      <c r="B176" s="13">
        <v>3.2589645354307403E-2</v>
      </c>
      <c r="C176" s="18">
        <f t="shared" si="6"/>
        <v>1.331074061409579E-3</v>
      </c>
      <c r="D176" s="18">
        <f t="shared" si="7"/>
        <v>7.1618182666623564E-2</v>
      </c>
      <c r="E176" s="13">
        <f>'riskfree rate'!D176</f>
        <v>2.051003975542785E-3</v>
      </c>
      <c r="F176" s="13">
        <f t="shared" si="8"/>
        <v>3.0538641378764619E-2</v>
      </c>
      <c r="G176" s="13"/>
      <c r="H176" s="13"/>
      <c r="I176" s="13"/>
      <c r="J176" s="12"/>
      <c r="K176" s="5"/>
      <c r="L176" s="2"/>
    </row>
    <row r="177" spans="1:12" x14ac:dyDescent="0.25">
      <c r="A177" s="10">
        <v>39920</v>
      </c>
      <c r="B177" s="13">
        <v>5.4122851226003674E-2</v>
      </c>
      <c r="C177" s="18">
        <f t="shared" si="6"/>
        <v>1.331074061409579E-3</v>
      </c>
      <c r="D177" s="18">
        <f t="shared" si="7"/>
        <v>7.1618182666623564E-2</v>
      </c>
      <c r="E177" s="13">
        <f>'riskfree rate'!D177</f>
        <v>1.9899869539580094E-3</v>
      </c>
      <c r="F177" s="13">
        <f t="shared" si="8"/>
        <v>5.2132864272045665E-2</v>
      </c>
      <c r="G177" s="13"/>
      <c r="H177" s="13"/>
      <c r="I177" s="13"/>
      <c r="J177" s="12"/>
      <c r="K177" s="5"/>
      <c r="L177" s="2"/>
    </row>
    <row r="178" spans="1:12" x14ac:dyDescent="0.25">
      <c r="A178" s="10">
        <v>39927</v>
      </c>
      <c r="B178" s="13">
        <v>1.9483592455486497E-2</v>
      </c>
      <c r="C178" s="18">
        <f t="shared" si="6"/>
        <v>1.331074061409579E-3</v>
      </c>
      <c r="D178" s="18">
        <f t="shared" si="7"/>
        <v>7.1618182666623564E-2</v>
      </c>
      <c r="E178" s="13">
        <f>'riskfree rate'!D178</f>
        <v>1.9483844392411173E-3</v>
      </c>
      <c r="F178" s="13">
        <f t="shared" si="8"/>
        <v>1.753520801624538E-2</v>
      </c>
      <c r="G178" s="13"/>
      <c r="H178" s="13"/>
      <c r="I178" s="13"/>
      <c r="J178" s="12"/>
      <c r="K178" s="5"/>
      <c r="L178" s="2"/>
    </row>
    <row r="179" spans="1:12" x14ac:dyDescent="0.25">
      <c r="A179" s="10">
        <v>39934</v>
      </c>
      <c r="B179" s="13">
        <v>-1.0773403254678939E-2</v>
      </c>
      <c r="C179" s="18">
        <f t="shared" si="6"/>
        <v>1.331074061409579E-3</v>
      </c>
      <c r="D179" s="18">
        <f t="shared" si="7"/>
        <v>7.1618182666623564E-2</v>
      </c>
      <c r="E179" s="13">
        <f>'riskfree rate'!D179</f>
        <v>1.9414506867883017E-3</v>
      </c>
      <c r="F179" s="13">
        <f t="shared" si="8"/>
        <v>-1.2714853941467241E-2</v>
      </c>
      <c r="G179" s="13"/>
      <c r="H179" s="13"/>
      <c r="I179" s="13"/>
      <c r="J179" s="12"/>
      <c r="K179" s="5"/>
      <c r="L179" s="2"/>
    </row>
    <row r="180" spans="1:12" x14ac:dyDescent="0.25">
      <c r="A180" s="10">
        <v>39941</v>
      </c>
      <c r="B180" s="13">
        <v>2.4450442012181866E-2</v>
      </c>
      <c r="C180" s="18">
        <f t="shared" si="6"/>
        <v>1.331074061409579E-3</v>
      </c>
      <c r="D180" s="18">
        <f t="shared" si="7"/>
        <v>7.1618182666623564E-2</v>
      </c>
      <c r="E180" s="13">
        <f>'riskfree rate'!D180</f>
        <v>1.8929144196185945E-3</v>
      </c>
      <c r="F180" s="13">
        <f t="shared" si="8"/>
        <v>2.255752759256327E-2</v>
      </c>
      <c r="G180" s="13"/>
      <c r="H180" s="13"/>
      <c r="I180" s="13"/>
      <c r="J180" s="12"/>
      <c r="K180" s="5"/>
      <c r="L180" s="2"/>
    </row>
    <row r="181" spans="1:12" x14ac:dyDescent="0.25">
      <c r="A181" s="10">
        <v>39948</v>
      </c>
      <c r="B181" s="13">
        <v>7.0176918267937635E-2</v>
      </c>
      <c r="C181" s="18">
        <f t="shared" si="6"/>
        <v>1.331074061409579E-3</v>
      </c>
      <c r="D181" s="18">
        <f t="shared" si="7"/>
        <v>7.1618182666623564E-2</v>
      </c>
      <c r="E181" s="13">
        <f>'riskfree rate'!D181</f>
        <v>1.8208033941093146E-3</v>
      </c>
      <c r="F181" s="13">
        <f t="shared" si="8"/>
        <v>6.8356114873828325E-2</v>
      </c>
      <c r="G181" s="13"/>
      <c r="H181" s="13"/>
      <c r="I181" s="13"/>
      <c r="J181" s="12"/>
      <c r="K181" s="5"/>
      <c r="L181" s="2"/>
    </row>
    <row r="182" spans="1:12" x14ac:dyDescent="0.25">
      <c r="A182" s="10">
        <v>39955</v>
      </c>
      <c r="B182" s="13">
        <v>-2.2710287900307661E-2</v>
      </c>
      <c r="C182" s="18">
        <f t="shared" si="6"/>
        <v>1.331074061409579E-3</v>
      </c>
      <c r="D182" s="18">
        <f t="shared" si="7"/>
        <v>7.1618182666623564E-2</v>
      </c>
      <c r="E182" s="13">
        <f>'riskfree rate'!D182</f>
        <v>1.7334381132038412E-3</v>
      </c>
      <c r="F182" s="13">
        <f t="shared" si="8"/>
        <v>-2.4443726013511503E-2</v>
      </c>
      <c r="G182" s="13"/>
      <c r="H182" s="13"/>
      <c r="I182" s="13"/>
      <c r="J182" s="12"/>
      <c r="K182" s="5"/>
      <c r="L182" s="2"/>
    </row>
    <row r="183" spans="1:12" x14ac:dyDescent="0.25">
      <c r="A183" s="10">
        <v>39962</v>
      </c>
      <c r="B183" s="13">
        <v>1.8193745138046984E-2</v>
      </c>
      <c r="C183" s="18">
        <f t="shared" si="6"/>
        <v>1.331074061409579E-3</v>
      </c>
      <c r="D183" s="18">
        <f t="shared" si="7"/>
        <v>7.1618182666623564E-2</v>
      </c>
      <c r="E183" s="13">
        <f>'riskfree rate'!D183</f>
        <v>1.7459188676189085E-3</v>
      </c>
      <c r="F183" s="13">
        <f t="shared" si="8"/>
        <v>1.6447826270428074E-2</v>
      </c>
      <c r="G183" s="13"/>
      <c r="H183" s="13"/>
      <c r="I183" s="13"/>
      <c r="J183" s="12"/>
      <c r="K183" s="5"/>
      <c r="L183" s="2"/>
    </row>
    <row r="184" spans="1:12" x14ac:dyDescent="0.25">
      <c r="A184" s="10">
        <v>39969</v>
      </c>
      <c r="B184" s="13">
        <v>2.8434739278064346E-2</v>
      </c>
      <c r="C184" s="18">
        <f t="shared" si="6"/>
        <v>1.331074061409579E-3</v>
      </c>
      <c r="D184" s="18">
        <f t="shared" si="7"/>
        <v>7.1618182666623564E-2</v>
      </c>
      <c r="E184" s="13">
        <f>'riskfree rate'!D184</f>
        <v>1.7597863725245396E-3</v>
      </c>
      <c r="F184" s="13">
        <f t="shared" si="8"/>
        <v>2.6674952905539808E-2</v>
      </c>
      <c r="G184" s="13"/>
      <c r="H184" s="13"/>
      <c r="I184" s="13"/>
      <c r="J184" s="12"/>
      <c r="K184" s="5"/>
      <c r="L184" s="2"/>
    </row>
    <row r="185" spans="1:12" x14ac:dyDescent="0.25">
      <c r="A185" s="10">
        <v>39976</v>
      </c>
      <c r="B185" s="13">
        <v>2.5162360956204877E-2</v>
      </c>
      <c r="C185" s="18">
        <f t="shared" si="6"/>
        <v>1.331074061409579E-3</v>
      </c>
      <c r="D185" s="18">
        <f t="shared" si="7"/>
        <v>7.1618182666623564E-2</v>
      </c>
      <c r="E185" s="13">
        <f>'riskfree rate'!D185</f>
        <v>1.7583996220339765E-3</v>
      </c>
      <c r="F185" s="13">
        <f t="shared" si="8"/>
        <v>2.34039613341709E-2</v>
      </c>
      <c r="G185" s="13"/>
      <c r="H185" s="13"/>
      <c r="I185" s="13"/>
      <c r="J185" s="12"/>
      <c r="K185" s="5"/>
      <c r="L185" s="2"/>
    </row>
    <row r="186" spans="1:12" x14ac:dyDescent="0.25">
      <c r="A186" s="10">
        <v>39983</v>
      </c>
      <c r="B186" s="13">
        <v>3.7464067393203093E-3</v>
      </c>
      <c r="C186" s="18">
        <f t="shared" si="6"/>
        <v>1.331074061409579E-3</v>
      </c>
      <c r="D186" s="18">
        <f t="shared" si="7"/>
        <v>7.1618182666623564E-2</v>
      </c>
      <c r="E186" s="13">
        <f>'riskfree rate'!D186</f>
        <v>1.7583996220339765E-3</v>
      </c>
      <c r="F186" s="13">
        <f t="shared" si="8"/>
        <v>1.9880071172863325E-3</v>
      </c>
      <c r="G186" s="13"/>
      <c r="H186" s="13"/>
      <c r="I186" s="13"/>
      <c r="J186" s="12"/>
      <c r="K186" s="5"/>
      <c r="L186" s="2"/>
    </row>
    <row r="187" spans="1:12" x14ac:dyDescent="0.25">
      <c r="A187" s="10">
        <v>39990</v>
      </c>
      <c r="B187" s="13">
        <v>-4.6117301166058805E-2</v>
      </c>
      <c r="C187" s="18">
        <f t="shared" si="6"/>
        <v>1.331074061409579E-3</v>
      </c>
      <c r="D187" s="18">
        <f t="shared" si="7"/>
        <v>7.1618182666623564E-2</v>
      </c>
      <c r="E187" s="13">
        <f>'riskfree rate'!D187</f>
        <v>1.6973826004492011E-3</v>
      </c>
      <c r="F187" s="13">
        <f t="shared" si="8"/>
        <v>-4.7814683766508007E-2</v>
      </c>
      <c r="G187" s="13"/>
      <c r="H187" s="13"/>
      <c r="I187" s="13"/>
      <c r="J187" s="12"/>
      <c r="K187" s="5"/>
      <c r="L187" s="2"/>
    </row>
    <row r="188" spans="1:12" x14ac:dyDescent="0.25">
      <c r="A188" s="10">
        <v>39997</v>
      </c>
      <c r="B188" s="13">
        <v>6.0347005007040291E-3</v>
      </c>
      <c r="C188" s="18">
        <f t="shared" si="6"/>
        <v>1.331074061409579E-3</v>
      </c>
      <c r="D188" s="18">
        <f t="shared" si="7"/>
        <v>7.1618182666623564E-2</v>
      </c>
      <c r="E188" s="13">
        <f>'riskfree rate'!D188</f>
        <v>1.5531605494306419E-3</v>
      </c>
      <c r="F188" s="13">
        <f t="shared" si="8"/>
        <v>4.481539951273387E-3</v>
      </c>
      <c r="G188" s="13"/>
      <c r="H188" s="13"/>
      <c r="I188" s="13"/>
      <c r="J188" s="12"/>
      <c r="K188" s="5"/>
      <c r="L188" s="2"/>
    </row>
    <row r="189" spans="1:12" x14ac:dyDescent="0.25">
      <c r="A189" s="10">
        <v>40004</v>
      </c>
      <c r="B189" s="13">
        <v>1.3253299315224914E-2</v>
      </c>
      <c r="C189" s="18">
        <f t="shared" si="6"/>
        <v>1.331074061409579E-3</v>
      </c>
      <c r="D189" s="18">
        <f t="shared" si="7"/>
        <v>7.1618182666623564E-2</v>
      </c>
      <c r="E189" s="13">
        <f>'riskfree rate'!D189</f>
        <v>1.4685687695062939E-3</v>
      </c>
      <c r="F189" s="13">
        <f t="shared" si="8"/>
        <v>1.178473054571862E-2</v>
      </c>
      <c r="G189" s="13"/>
      <c r="H189" s="13"/>
      <c r="I189" s="13"/>
      <c r="J189" s="12"/>
      <c r="K189" s="5"/>
      <c r="L189" s="2"/>
    </row>
    <row r="190" spans="1:12" x14ac:dyDescent="0.25">
      <c r="A190" s="10">
        <v>40011</v>
      </c>
      <c r="B190" s="13">
        <v>-3.7337200699802078E-2</v>
      </c>
      <c r="C190" s="18">
        <f t="shared" si="6"/>
        <v>1.331074061409579E-3</v>
      </c>
      <c r="D190" s="18">
        <f t="shared" si="7"/>
        <v>7.1618182666623564E-2</v>
      </c>
      <c r="E190" s="13">
        <f>'riskfree rate'!D190</f>
        <v>1.3964577439970142E-3</v>
      </c>
      <c r="F190" s="13">
        <f t="shared" si="8"/>
        <v>-3.8733658443799092E-2</v>
      </c>
      <c r="G190" s="13"/>
      <c r="H190" s="13"/>
      <c r="I190" s="13"/>
      <c r="J190" s="12"/>
      <c r="K190" s="5"/>
      <c r="L190" s="2"/>
    </row>
    <row r="191" spans="1:12" x14ac:dyDescent="0.25">
      <c r="A191" s="10">
        <v>40018</v>
      </c>
      <c r="B191" s="13">
        <v>4.9927653489245528E-2</v>
      </c>
      <c r="C191" s="18">
        <f t="shared" si="6"/>
        <v>1.331074061409579E-3</v>
      </c>
      <c r="D191" s="18">
        <f t="shared" si="7"/>
        <v>7.1618182666623564E-2</v>
      </c>
      <c r="E191" s="13">
        <f>'riskfree rate'!D191</f>
        <v>1.3229599679971714E-3</v>
      </c>
      <c r="F191" s="13">
        <f t="shared" si="8"/>
        <v>4.8604693521248354E-2</v>
      </c>
      <c r="G191" s="13"/>
      <c r="H191" s="13"/>
      <c r="I191" s="13"/>
      <c r="J191" s="12"/>
      <c r="K191" s="5"/>
      <c r="L191" s="2"/>
    </row>
    <row r="192" spans="1:12" x14ac:dyDescent="0.25">
      <c r="A192" s="10">
        <v>40025</v>
      </c>
      <c r="B192" s="13">
        <v>4.5984027222199512E-2</v>
      </c>
      <c r="C192" s="18">
        <f t="shared" si="6"/>
        <v>1.331074061409579E-3</v>
      </c>
      <c r="D192" s="18">
        <f t="shared" si="7"/>
        <v>7.1618182666623564E-2</v>
      </c>
      <c r="E192" s="13">
        <f>'riskfree rate'!D192</f>
        <v>1.2771972018085903E-3</v>
      </c>
      <c r="F192" s="13">
        <f t="shared" si="8"/>
        <v>4.4706830020390921E-2</v>
      </c>
      <c r="G192" s="13"/>
      <c r="H192" s="13"/>
      <c r="I192" s="13"/>
      <c r="J192" s="12"/>
      <c r="K192" s="5"/>
      <c r="L192" s="2"/>
    </row>
    <row r="193" spans="1:12" x14ac:dyDescent="0.25">
      <c r="A193" s="10">
        <v>40032</v>
      </c>
      <c r="B193" s="13">
        <v>2.3074032329823996E-2</v>
      </c>
      <c r="C193" s="18">
        <f t="shared" si="6"/>
        <v>1.331074061409579E-3</v>
      </c>
      <c r="D193" s="18">
        <f t="shared" si="7"/>
        <v>7.1618182666623564E-2</v>
      </c>
      <c r="E193" s="13">
        <f>'riskfree rate'!D193</f>
        <v>1.2383681880728241E-3</v>
      </c>
      <c r="F193" s="13">
        <f t="shared" si="8"/>
        <v>2.1835664141751171E-2</v>
      </c>
      <c r="G193" s="13"/>
      <c r="H193" s="13"/>
      <c r="I193" s="13"/>
      <c r="J193" s="12"/>
      <c r="K193" s="5"/>
      <c r="L193" s="2"/>
    </row>
    <row r="194" spans="1:12" x14ac:dyDescent="0.25">
      <c r="A194" s="10">
        <v>40039</v>
      </c>
      <c r="B194" s="13">
        <v>1.4974823034416315E-2</v>
      </c>
      <c r="C194" s="18">
        <f t="shared" si="6"/>
        <v>1.331074061409579E-3</v>
      </c>
      <c r="D194" s="18">
        <f t="shared" si="7"/>
        <v>7.1618182666623564E-2</v>
      </c>
      <c r="E194" s="13">
        <f>'riskfree rate'!D194</f>
        <v>1.2217271821860672E-3</v>
      </c>
      <c r="F194" s="13">
        <f t="shared" si="8"/>
        <v>1.3753095852230248E-2</v>
      </c>
      <c r="G194" s="13"/>
      <c r="H194" s="13"/>
      <c r="I194" s="13"/>
      <c r="J194" s="12"/>
      <c r="K194" s="5"/>
      <c r="L194" s="2"/>
    </row>
    <row r="195" spans="1:12" x14ac:dyDescent="0.25">
      <c r="A195" s="10">
        <v>40046</v>
      </c>
      <c r="B195" s="13">
        <v>-3.5954024452561589E-3</v>
      </c>
      <c r="C195" s="18">
        <f t="shared" si="6"/>
        <v>1.331074061409579E-3</v>
      </c>
      <c r="D195" s="18">
        <f t="shared" si="7"/>
        <v>7.1618182666623564E-2</v>
      </c>
      <c r="E195" s="13">
        <f>'riskfree rate'!D195</f>
        <v>1.2050861762993104E-3</v>
      </c>
      <c r="F195" s="13">
        <f t="shared" si="8"/>
        <v>-4.8004886215554689E-3</v>
      </c>
      <c r="G195" s="13"/>
      <c r="H195" s="13"/>
      <c r="I195" s="13"/>
      <c r="J195" s="12"/>
      <c r="K195" s="5"/>
      <c r="L195" s="2"/>
    </row>
    <row r="196" spans="1:12" x14ac:dyDescent="0.25">
      <c r="A196" s="10">
        <v>40053</v>
      </c>
      <c r="B196" s="13">
        <v>-1.484821654853335E-2</v>
      </c>
      <c r="C196" s="18">
        <f t="shared" si="6"/>
        <v>1.331074061409579E-3</v>
      </c>
      <c r="D196" s="18">
        <f t="shared" si="7"/>
        <v>7.1618182666623564E-2</v>
      </c>
      <c r="E196" s="13">
        <f>'riskfree rate'!D196</f>
        <v>1.1773511664880487E-3</v>
      </c>
      <c r="F196" s="13">
        <f t="shared" si="8"/>
        <v>-1.6025567715021397E-2</v>
      </c>
      <c r="G196" s="13"/>
      <c r="H196" s="13"/>
      <c r="I196" s="13"/>
      <c r="J196" s="12"/>
      <c r="K196" s="5"/>
      <c r="L196" s="2"/>
    </row>
    <row r="197" spans="1:12" x14ac:dyDescent="0.25">
      <c r="A197" s="10">
        <v>40060</v>
      </c>
      <c r="B197" s="13">
        <v>6.5451809119913863E-3</v>
      </c>
      <c r="C197" s="18">
        <f t="shared" si="6"/>
        <v>1.331074061409579E-3</v>
      </c>
      <c r="D197" s="18">
        <f t="shared" si="7"/>
        <v>7.1618182666623564E-2</v>
      </c>
      <c r="E197" s="13">
        <f>'riskfree rate'!D197</f>
        <v>1.1440691547145352E-3</v>
      </c>
      <c r="F197" s="13">
        <f t="shared" si="8"/>
        <v>5.4011117572768507E-3</v>
      </c>
      <c r="G197" s="13"/>
      <c r="H197" s="13"/>
      <c r="I197" s="13"/>
      <c r="J197" s="12"/>
      <c r="K197" s="5"/>
      <c r="L197" s="2"/>
    </row>
    <row r="198" spans="1:12" x14ac:dyDescent="0.25">
      <c r="A198" s="10">
        <v>40067</v>
      </c>
      <c r="B198" s="13">
        <v>3.6555024944337862E-3</v>
      </c>
      <c r="C198" s="18">
        <f t="shared" si="6"/>
        <v>1.331074061409579E-3</v>
      </c>
      <c r="D198" s="18">
        <f t="shared" si="7"/>
        <v>7.1618182666623564E-2</v>
      </c>
      <c r="E198" s="13">
        <f>'riskfree rate'!D198</f>
        <v>1.1135606439221476E-3</v>
      </c>
      <c r="F198" s="13">
        <f t="shared" si="8"/>
        <v>2.5419418505116384E-3</v>
      </c>
      <c r="G198" s="13"/>
      <c r="H198" s="13"/>
      <c r="I198" s="13"/>
      <c r="J198" s="12"/>
      <c r="K198" s="5"/>
      <c r="L198" s="2"/>
    </row>
    <row r="199" spans="1:12" x14ac:dyDescent="0.25">
      <c r="A199" s="10">
        <v>40074</v>
      </c>
      <c r="B199" s="13">
        <v>2.8682907242702092E-2</v>
      </c>
      <c r="C199" s="18">
        <f t="shared" si="6"/>
        <v>1.331074061409579E-3</v>
      </c>
      <c r="D199" s="18">
        <f t="shared" si="7"/>
        <v>7.1618182666623564E-2</v>
      </c>
      <c r="E199" s="13">
        <f>'riskfree rate'!D199</f>
        <v>1.0719581292052552E-3</v>
      </c>
      <c r="F199" s="13">
        <f t="shared" si="8"/>
        <v>2.7610949113496836E-2</v>
      </c>
      <c r="G199" s="13"/>
      <c r="H199" s="13"/>
      <c r="I199" s="13"/>
      <c r="J199" s="12"/>
      <c r="K199" s="5"/>
      <c r="L199" s="2"/>
    </row>
    <row r="200" spans="1:12" x14ac:dyDescent="0.25">
      <c r="A200" s="10">
        <v>40081</v>
      </c>
      <c r="B200" s="13">
        <v>1.717943607531202E-2</v>
      </c>
      <c r="C200" s="18">
        <f t="shared" ref="C200:C263" si="9">SUM($B$7:$B$631)/$D$3</f>
        <v>1.331074061409579E-3</v>
      </c>
      <c r="D200" s="18">
        <f t="shared" ref="D200:D263" si="10">(1+C200)^52-1</f>
        <v>7.1618182666623564E-2</v>
      </c>
      <c r="E200" s="13">
        <f>'riskfree rate'!D200</f>
        <v>1.0567038738090615E-3</v>
      </c>
      <c r="F200" s="13">
        <f t="shared" ref="F200:F263" si="11">B200-E200</f>
        <v>1.6122732201502957E-2</v>
      </c>
      <c r="G200" s="13"/>
      <c r="H200" s="13"/>
      <c r="I200" s="13"/>
      <c r="J200" s="12"/>
      <c r="K200" s="5"/>
      <c r="L200" s="2"/>
    </row>
    <row r="201" spans="1:12" x14ac:dyDescent="0.25">
      <c r="A201" s="10">
        <v>40088</v>
      </c>
      <c r="B201" s="13">
        <v>-8.5537322122587797E-3</v>
      </c>
      <c r="C201" s="18">
        <f t="shared" si="9"/>
        <v>1.331074061409579E-3</v>
      </c>
      <c r="D201" s="18">
        <f t="shared" si="10"/>
        <v>7.1618182666623564E-2</v>
      </c>
      <c r="E201" s="13">
        <f>'riskfree rate'!D201</f>
        <v>1.027582113507237E-3</v>
      </c>
      <c r="F201" s="13">
        <f t="shared" si="11"/>
        <v>-9.5813143257660171E-3</v>
      </c>
      <c r="G201" s="13"/>
      <c r="H201" s="13"/>
      <c r="I201" s="13"/>
      <c r="J201" s="12"/>
      <c r="K201" s="5"/>
      <c r="L201" s="2"/>
    </row>
    <row r="202" spans="1:12" x14ac:dyDescent="0.25">
      <c r="A202" s="10">
        <v>40095</v>
      </c>
      <c r="B202" s="13">
        <v>-1.8472413585205302E-3</v>
      </c>
      <c r="C202" s="18">
        <f t="shared" si="9"/>
        <v>1.331074061409579E-3</v>
      </c>
      <c r="D202" s="18">
        <f t="shared" si="10"/>
        <v>7.1618182666623564E-2</v>
      </c>
      <c r="E202" s="13">
        <f>'riskfree rate'!D202</f>
        <v>1.0428363689034307E-3</v>
      </c>
      <c r="F202" s="13">
        <f t="shared" si="11"/>
        <v>-2.8900777274239609E-3</v>
      </c>
      <c r="G202" s="13"/>
      <c r="H202" s="13"/>
      <c r="I202" s="13"/>
      <c r="J202" s="12"/>
      <c r="K202" s="5"/>
      <c r="L202" s="2"/>
    </row>
    <row r="203" spans="1:12" x14ac:dyDescent="0.25">
      <c r="A203" s="10">
        <v>40102</v>
      </c>
      <c r="B203" s="13">
        <v>4.1958892465597503E-2</v>
      </c>
      <c r="C203" s="18">
        <f t="shared" si="9"/>
        <v>1.331074061409579E-3</v>
      </c>
      <c r="D203" s="18">
        <f t="shared" si="10"/>
        <v>7.1618182666623564E-2</v>
      </c>
      <c r="E203" s="13">
        <f>'riskfree rate'!D203</f>
        <v>1.0303556144883631E-3</v>
      </c>
      <c r="F203" s="13">
        <f t="shared" si="11"/>
        <v>4.0928536851109143E-2</v>
      </c>
      <c r="G203" s="13"/>
      <c r="H203" s="13"/>
      <c r="I203" s="13"/>
      <c r="J203" s="12"/>
      <c r="K203" s="5"/>
      <c r="L203" s="2"/>
    </row>
    <row r="204" spans="1:12" x14ac:dyDescent="0.25">
      <c r="A204" s="10">
        <v>40109</v>
      </c>
      <c r="B204" s="13">
        <v>7.9841379250792793E-3</v>
      </c>
      <c r="C204" s="18">
        <f t="shared" si="9"/>
        <v>1.331074061409579E-3</v>
      </c>
      <c r="D204" s="18">
        <f t="shared" si="10"/>
        <v>7.1618182666623564E-2</v>
      </c>
      <c r="E204" s="13">
        <f>'riskfree rate'!D204</f>
        <v>1.0248086125261109E-3</v>
      </c>
      <c r="F204" s="13">
        <f t="shared" si="11"/>
        <v>6.9593293125531685E-3</v>
      </c>
      <c r="G204" s="13"/>
      <c r="H204" s="13"/>
      <c r="I204" s="13"/>
      <c r="J204" s="12"/>
      <c r="K204" s="5"/>
      <c r="L204" s="2"/>
    </row>
    <row r="205" spans="1:12" x14ac:dyDescent="0.25">
      <c r="A205" s="10">
        <v>40116</v>
      </c>
      <c r="B205" s="13">
        <v>-7.4201408363338255E-3</v>
      </c>
      <c r="C205" s="18">
        <f t="shared" si="9"/>
        <v>1.331074061409579E-3</v>
      </c>
      <c r="D205" s="18">
        <f t="shared" si="10"/>
        <v>7.1618182666623564E-2</v>
      </c>
      <c r="E205" s="13">
        <f>'riskfree rate'!D205</f>
        <v>1.0123278581110433E-3</v>
      </c>
      <c r="F205" s="13">
        <f t="shared" si="11"/>
        <v>-8.4324686944448682E-3</v>
      </c>
      <c r="G205" s="13"/>
      <c r="H205" s="13"/>
      <c r="I205" s="13"/>
      <c r="J205" s="12"/>
      <c r="K205" s="5"/>
      <c r="L205" s="2"/>
    </row>
    <row r="206" spans="1:12" x14ac:dyDescent="0.25">
      <c r="A206" s="10">
        <v>40123</v>
      </c>
      <c r="B206" s="13">
        <v>-3.636685801658681E-2</v>
      </c>
      <c r="C206" s="18">
        <f t="shared" si="9"/>
        <v>1.331074061409579E-3</v>
      </c>
      <c r="D206" s="18">
        <f t="shared" si="10"/>
        <v>7.1618182666623564E-2</v>
      </c>
      <c r="E206" s="13">
        <f>'riskfree rate'!D206</f>
        <v>9.9846035320541246E-4</v>
      </c>
      <c r="F206" s="13">
        <f t="shared" si="11"/>
        <v>-3.7365318369792219E-2</v>
      </c>
      <c r="G206" s="13"/>
      <c r="H206" s="13"/>
      <c r="I206" s="13"/>
      <c r="J206" s="12"/>
      <c r="K206" s="5"/>
      <c r="L206" s="2"/>
    </row>
    <row r="207" spans="1:12" x14ac:dyDescent="0.25">
      <c r="A207" s="10">
        <v>40130</v>
      </c>
      <c r="B207" s="13">
        <v>1.692653920324497E-2</v>
      </c>
      <c r="C207" s="18">
        <f t="shared" si="9"/>
        <v>1.331074061409579E-3</v>
      </c>
      <c r="D207" s="18">
        <f t="shared" si="10"/>
        <v>7.1618182666623564E-2</v>
      </c>
      <c r="E207" s="13">
        <f>'riskfree rate'!D207</f>
        <v>9.9291335124316021E-4</v>
      </c>
      <c r="F207" s="13">
        <f t="shared" si="11"/>
        <v>1.5933625852001809E-2</v>
      </c>
      <c r="G207" s="13"/>
      <c r="H207" s="13"/>
      <c r="I207" s="13"/>
      <c r="J207" s="12"/>
      <c r="K207" s="5"/>
      <c r="L207" s="2"/>
    </row>
    <row r="208" spans="1:12" x14ac:dyDescent="0.25">
      <c r="A208" s="10">
        <v>40137</v>
      </c>
      <c r="B208" s="13">
        <v>2.1936559100239023E-2</v>
      </c>
      <c r="C208" s="18">
        <f t="shared" si="9"/>
        <v>1.331074061409579E-3</v>
      </c>
      <c r="D208" s="18">
        <f t="shared" si="10"/>
        <v>7.1618182666623564E-2</v>
      </c>
      <c r="E208" s="13">
        <f>'riskfree rate'!D208</f>
        <v>9.9013985026203408E-4</v>
      </c>
      <c r="F208" s="13">
        <f t="shared" si="11"/>
        <v>2.0946419249976988E-2</v>
      </c>
      <c r="G208" s="13"/>
      <c r="H208" s="13"/>
      <c r="I208" s="13"/>
      <c r="J208" s="12"/>
      <c r="K208" s="5"/>
      <c r="L208" s="2"/>
    </row>
    <row r="209" spans="1:12" x14ac:dyDescent="0.25">
      <c r="A209" s="10">
        <v>40144</v>
      </c>
      <c r="B209" s="13">
        <v>7.9366521601926775E-3</v>
      </c>
      <c r="C209" s="18">
        <f t="shared" si="9"/>
        <v>1.331074061409579E-3</v>
      </c>
      <c r="D209" s="18">
        <f t="shared" si="10"/>
        <v>7.1618182666623564E-2</v>
      </c>
      <c r="E209" s="13">
        <f>'riskfree rate'!D209</f>
        <v>9.9013985026203408E-4</v>
      </c>
      <c r="F209" s="13">
        <f t="shared" si="11"/>
        <v>6.9465123099306438E-3</v>
      </c>
      <c r="G209" s="13"/>
      <c r="H209" s="13"/>
      <c r="I209" s="13"/>
      <c r="J209" s="12"/>
      <c r="K209" s="5"/>
      <c r="L209" s="2"/>
    </row>
    <row r="210" spans="1:12" x14ac:dyDescent="0.25">
      <c r="A210" s="10">
        <v>40151</v>
      </c>
      <c r="B210" s="13">
        <v>-3.2175183640934794E-2</v>
      </c>
      <c r="C210" s="18">
        <f t="shared" si="9"/>
        <v>1.331074061409579E-3</v>
      </c>
      <c r="D210" s="18">
        <f t="shared" si="10"/>
        <v>7.1618182666623564E-2</v>
      </c>
      <c r="E210" s="13">
        <f>'riskfree rate'!D210</f>
        <v>9.9568685222428633E-4</v>
      </c>
      <c r="F210" s="13">
        <f t="shared" si="11"/>
        <v>-3.3170870493159081E-2</v>
      </c>
      <c r="G210" s="13"/>
      <c r="H210" s="13"/>
      <c r="I210" s="13"/>
      <c r="J210" s="12"/>
      <c r="K210" s="5"/>
      <c r="L210" s="2"/>
    </row>
    <row r="211" spans="1:12" x14ac:dyDescent="0.25">
      <c r="A211" s="10">
        <v>40158</v>
      </c>
      <c r="B211" s="13">
        <v>5.0015540660551548E-2</v>
      </c>
      <c r="C211" s="18">
        <f t="shared" si="9"/>
        <v>1.331074061409579E-3</v>
      </c>
      <c r="D211" s="18">
        <f t="shared" si="10"/>
        <v>7.1618182666623564E-2</v>
      </c>
      <c r="E211" s="13">
        <f>'riskfree rate'!D211</f>
        <v>9.9568685222428633E-4</v>
      </c>
      <c r="F211" s="13">
        <f t="shared" si="11"/>
        <v>4.9019853808327261E-2</v>
      </c>
      <c r="G211" s="13"/>
      <c r="H211" s="13"/>
      <c r="I211" s="13"/>
      <c r="J211" s="12"/>
      <c r="K211" s="5"/>
      <c r="L211" s="2"/>
    </row>
    <row r="212" spans="1:12" x14ac:dyDescent="0.25">
      <c r="A212" s="10">
        <v>40165</v>
      </c>
      <c r="B212" s="13">
        <v>7.1493579573960967E-3</v>
      </c>
      <c r="C212" s="18">
        <f t="shared" si="9"/>
        <v>1.331074061409579E-3</v>
      </c>
      <c r="D212" s="18">
        <f t="shared" si="10"/>
        <v>7.1618182666623564E-2</v>
      </c>
      <c r="E212" s="13">
        <f>'riskfree rate'!D212</f>
        <v>9.9013985026203408E-4</v>
      </c>
      <c r="F212" s="13">
        <f t="shared" si="11"/>
        <v>6.1592181071340631E-3</v>
      </c>
      <c r="G212" s="13"/>
      <c r="H212" s="13"/>
      <c r="I212" s="13"/>
      <c r="J212" s="12"/>
      <c r="K212" s="5"/>
      <c r="L212" s="2"/>
    </row>
    <row r="213" spans="1:12" x14ac:dyDescent="0.25">
      <c r="A213" s="10">
        <v>40172</v>
      </c>
      <c r="B213" s="13">
        <v>-1.9191968223760915E-3</v>
      </c>
      <c r="C213" s="18">
        <f t="shared" si="9"/>
        <v>1.331074061409579E-3</v>
      </c>
      <c r="D213" s="18">
        <f t="shared" si="10"/>
        <v>7.1618182666623564E-2</v>
      </c>
      <c r="E213" s="13">
        <f>'riskfree rate'!D213</f>
        <v>9.8459284829978161E-4</v>
      </c>
      <c r="F213" s="13">
        <f t="shared" si="11"/>
        <v>-2.9037896706758728E-3</v>
      </c>
      <c r="G213" s="13"/>
      <c r="H213" s="13"/>
      <c r="I213" s="13"/>
      <c r="J213" s="12"/>
      <c r="K213" s="5"/>
      <c r="L213" s="2"/>
    </row>
    <row r="214" spans="1:12" x14ac:dyDescent="0.25">
      <c r="A214" s="10">
        <v>40179</v>
      </c>
      <c r="B214" s="13">
        <v>2.0034089122810534E-2</v>
      </c>
      <c r="C214" s="18">
        <f t="shared" si="9"/>
        <v>1.331074061409579E-3</v>
      </c>
      <c r="D214" s="18">
        <f t="shared" si="10"/>
        <v>7.1618182666623564E-2</v>
      </c>
      <c r="E214" s="13">
        <f>'riskfree rate'!D214</f>
        <v>9.8043259682809242E-4</v>
      </c>
      <c r="F214" s="13">
        <f t="shared" si="11"/>
        <v>1.905365652598244E-2</v>
      </c>
      <c r="G214" s="13"/>
      <c r="H214" s="13"/>
      <c r="I214" s="13"/>
      <c r="J214" s="12"/>
      <c r="K214" s="5"/>
      <c r="L214" s="2"/>
    </row>
    <row r="215" spans="1:12" x14ac:dyDescent="0.25">
      <c r="A215" s="10">
        <v>40186</v>
      </c>
      <c r="B215" s="13">
        <v>1.9440584481347192E-2</v>
      </c>
      <c r="C215" s="18">
        <f t="shared" si="9"/>
        <v>1.331074061409579E-3</v>
      </c>
      <c r="D215" s="18">
        <f t="shared" si="10"/>
        <v>7.1618182666623564E-2</v>
      </c>
      <c r="E215" s="13">
        <f>'riskfree rate'!D215</f>
        <v>9.7072534339415087E-4</v>
      </c>
      <c r="F215" s="13">
        <f t="shared" si="11"/>
        <v>1.846985913795304E-2</v>
      </c>
      <c r="G215" s="13"/>
      <c r="H215" s="13"/>
      <c r="I215" s="13"/>
      <c r="J215" s="12"/>
      <c r="K215" s="5"/>
      <c r="L215" s="2"/>
    </row>
    <row r="216" spans="1:12" x14ac:dyDescent="0.25">
      <c r="A216" s="10">
        <v>40193</v>
      </c>
      <c r="B216" s="13">
        <v>2.2944504261148996E-2</v>
      </c>
      <c r="C216" s="18">
        <f t="shared" si="9"/>
        <v>1.331074061409579E-3</v>
      </c>
      <c r="D216" s="18">
        <f t="shared" si="10"/>
        <v>7.1618182666623564E-2</v>
      </c>
      <c r="E216" s="13">
        <f>'riskfree rate'!D216</f>
        <v>9.582445889790833E-4</v>
      </c>
      <c r="F216" s="13">
        <f t="shared" si="11"/>
        <v>2.1986259672169911E-2</v>
      </c>
      <c r="G216" s="13"/>
      <c r="H216" s="13"/>
      <c r="I216" s="13"/>
      <c r="J216" s="12"/>
      <c r="K216" s="5"/>
      <c r="L216" s="2"/>
    </row>
    <row r="217" spans="1:12" x14ac:dyDescent="0.25">
      <c r="A217" s="10">
        <v>40200</v>
      </c>
      <c r="B217" s="13">
        <v>-4.6499249129845618E-3</v>
      </c>
      <c r="C217" s="18">
        <f t="shared" si="9"/>
        <v>1.331074061409579E-3</v>
      </c>
      <c r="D217" s="18">
        <f t="shared" si="10"/>
        <v>7.1618182666623564E-2</v>
      </c>
      <c r="E217" s="13">
        <f>'riskfree rate'!D217</f>
        <v>9.4299033358288961E-4</v>
      </c>
      <c r="F217" s="13">
        <f t="shared" si="11"/>
        <v>-5.5929152465674517E-3</v>
      </c>
      <c r="G217" s="13"/>
      <c r="H217" s="13"/>
      <c r="I217" s="13"/>
      <c r="J217" s="12"/>
      <c r="K217" s="5"/>
      <c r="L217" s="2"/>
    </row>
    <row r="218" spans="1:12" x14ac:dyDescent="0.25">
      <c r="A218" s="10">
        <v>40207</v>
      </c>
      <c r="B218" s="13">
        <v>-3.1262480059032996E-2</v>
      </c>
      <c r="C218" s="18">
        <f t="shared" si="9"/>
        <v>1.331074061409579E-3</v>
      </c>
      <c r="D218" s="18">
        <f t="shared" si="10"/>
        <v>7.1618182666623564E-2</v>
      </c>
      <c r="E218" s="13">
        <f>'riskfree rate'!D218</f>
        <v>9.2912282867725886E-4</v>
      </c>
      <c r="F218" s="13">
        <f t="shared" si="11"/>
        <v>-3.2191602887710252E-2</v>
      </c>
      <c r="G218" s="13"/>
      <c r="H218" s="13"/>
      <c r="I218" s="13"/>
      <c r="J218" s="12"/>
      <c r="K218" s="5"/>
      <c r="L218" s="2"/>
    </row>
    <row r="219" spans="1:12" x14ac:dyDescent="0.25">
      <c r="A219" s="10">
        <v>40214</v>
      </c>
      <c r="B219" s="13">
        <v>-1.2844350635245333E-2</v>
      </c>
      <c r="C219" s="18">
        <f t="shared" si="9"/>
        <v>1.331074061409579E-3</v>
      </c>
      <c r="D219" s="18">
        <f t="shared" si="10"/>
        <v>7.1618182666623564E-2</v>
      </c>
      <c r="E219" s="13">
        <f>'riskfree rate'!D219</f>
        <v>9.2218907622444355E-4</v>
      </c>
      <c r="F219" s="13">
        <f t="shared" si="11"/>
        <v>-1.3766539711469777E-2</v>
      </c>
      <c r="G219" s="13"/>
      <c r="H219" s="13"/>
      <c r="I219" s="13"/>
      <c r="J219" s="12"/>
      <c r="K219" s="5"/>
      <c r="L219" s="2"/>
    </row>
    <row r="220" spans="1:12" x14ac:dyDescent="0.25">
      <c r="A220" s="10">
        <v>40221</v>
      </c>
      <c r="B220" s="13">
        <v>-2.0171300183089987E-2</v>
      </c>
      <c r="C220" s="18">
        <f t="shared" si="9"/>
        <v>1.331074061409579E-3</v>
      </c>
      <c r="D220" s="18">
        <f t="shared" si="10"/>
        <v>7.1618182666623564E-2</v>
      </c>
      <c r="E220" s="13">
        <f>'riskfree rate'!D220</f>
        <v>9.1941557524331742E-4</v>
      </c>
      <c r="F220" s="13">
        <f t="shared" si="11"/>
        <v>-2.1090715758333305E-2</v>
      </c>
      <c r="G220" s="13"/>
      <c r="H220" s="13"/>
      <c r="I220" s="13"/>
      <c r="J220" s="12"/>
      <c r="K220" s="5"/>
      <c r="L220" s="2"/>
    </row>
    <row r="221" spans="1:12" x14ac:dyDescent="0.25">
      <c r="A221" s="10">
        <v>40228</v>
      </c>
      <c r="B221" s="13">
        <v>2.6866025978635816E-2</v>
      </c>
      <c r="C221" s="18">
        <f t="shared" si="9"/>
        <v>1.331074061409579E-3</v>
      </c>
      <c r="D221" s="18">
        <f t="shared" si="10"/>
        <v>7.1618182666623564E-2</v>
      </c>
      <c r="E221" s="13">
        <f>'riskfree rate'!D221</f>
        <v>9.1941557524331742E-4</v>
      </c>
      <c r="F221" s="13">
        <f t="shared" si="11"/>
        <v>2.5946610403392498E-2</v>
      </c>
      <c r="G221" s="13"/>
      <c r="H221" s="13"/>
      <c r="I221" s="13"/>
      <c r="J221" s="12"/>
      <c r="K221" s="5"/>
      <c r="L221" s="2"/>
    </row>
    <row r="222" spans="1:12" x14ac:dyDescent="0.25">
      <c r="A222" s="10">
        <v>40235</v>
      </c>
      <c r="B222" s="13">
        <v>1.661271872054576E-2</v>
      </c>
      <c r="C222" s="18">
        <f t="shared" si="9"/>
        <v>1.331074061409579E-3</v>
      </c>
      <c r="D222" s="18">
        <f t="shared" si="10"/>
        <v>7.1618182666623564E-2</v>
      </c>
      <c r="E222" s="13">
        <f>'riskfree rate'!D222</f>
        <v>9.1664207426219119E-4</v>
      </c>
      <c r="F222" s="13">
        <f t="shared" si="11"/>
        <v>1.5696076646283568E-2</v>
      </c>
      <c r="G222" s="13"/>
      <c r="H222" s="13"/>
      <c r="I222" s="13"/>
      <c r="J222" s="12"/>
      <c r="K222" s="5"/>
      <c r="L222" s="2"/>
    </row>
    <row r="223" spans="1:12" x14ac:dyDescent="0.25">
      <c r="A223" s="10">
        <v>40242</v>
      </c>
      <c r="B223" s="13">
        <v>7.7374713210670836E-4</v>
      </c>
      <c r="C223" s="18">
        <f t="shared" si="9"/>
        <v>1.331074061409579E-3</v>
      </c>
      <c r="D223" s="18">
        <f t="shared" si="10"/>
        <v>7.1618182666623564E-2</v>
      </c>
      <c r="E223" s="13">
        <f>'riskfree rate'!D223</f>
        <v>9.0970832180937576E-4</v>
      </c>
      <c r="F223" s="13">
        <f t="shared" si="11"/>
        <v>-1.359611897026674E-4</v>
      </c>
      <c r="G223" s="13"/>
      <c r="H223" s="13"/>
      <c r="I223" s="13"/>
      <c r="J223" s="12"/>
      <c r="K223" s="5"/>
      <c r="L223" s="2"/>
    </row>
    <row r="224" spans="1:12" x14ac:dyDescent="0.25">
      <c r="A224" s="10">
        <v>40249</v>
      </c>
      <c r="B224" s="13">
        <v>4.1046808004263094E-2</v>
      </c>
      <c r="C224" s="18">
        <f t="shared" si="9"/>
        <v>1.331074061409579E-3</v>
      </c>
      <c r="D224" s="18">
        <f t="shared" si="10"/>
        <v>7.1618182666623564E-2</v>
      </c>
      <c r="E224" s="13">
        <f>'riskfree rate'!D224</f>
        <v>9.0554807033768657E-4</v>
      </c>
      <c r="F224" s="13">
        <f t="shared" si="11"/>
        <v>4.0141259933925408E-2</v>
      </c>
      <c r="G224" s="13"/>
      <c r="H224" s="13"/>
      <c r="I224" s="13"/>
      <c r="J224" s="12"/>
      <c r="K224" s="5"/>
      <c r="L224" s="2"/>
    </row>
    <row r="225" spans="1:12" x14ac:dyDescent="0.25">
      <c r="A225" s="10">
        <v>40256</v>
      </c>
      <c r="B225" s="13">
        <v>7.4099831151138466E-3</v>
      </c>
      <c r="C225" s="18">
        <f t="shared" si="9"/>
        <v>1.331074061409579E-3</v>
      </c>
      <c r="D225" s="18">
        <f t="shared" si="10"/>
        <v>7.1618182666623564E-2</v>
      </c>
      <c r="E225" s="13">
        <f>'riskfree rate'!D225</f>
        <v>9.0000106837543432E-4</v>
      </c>
      <c r="F225" s="13">
        <f t="shared" si="11"/>
        <v>6.5099820467384127E-3</v>
      </c>
      <c r="G225" s="13"/>
      <c r="H225" s="13"/>
      <c r="I225" s="13"/>
      <c r="J225" s="12"/>
      <c r="K225" s="5"/>
      <c r="L225" s="2"/>
    </row>
    <row r="226" spans="1:12" x14ac:dyDescent="0.25">
      <c r="A226" s="10">
        <v>40263</v>
      </c>
      <c r="B226" s="13">
        <v>2.1109806959058765E-2</v>
      </c>
      <c r="C226" s="18">
        <f t="shared" si="9"/>
        <v>1.331074061409579E-3</v>
      </c>
      <c r="D226" s="18">
        <f t="shared" si="10"/>
        <v>7.1618182666623564E-2</v>
      </c>
      <c r="E226" s="13">
        <f>'riskfree rate'!D226</f>
        <v>8.9029381494149288E-4</v>
      </c>
      <c r="F226" s="13">
        <f t="shared" si="11"/>
        <v>2.0219513144117272E-2</v>
      </c>
      <c r="G226" s="13"/>
      <c r="H226" s="13"/>
      <c r="I226" s="13"/>
      <c r="J226" s="12"/>
      <c r="K226" s="5"/>
      <c r="L226" s="2"/>
    </row>
    <row r="227" spans="1:12" x14ac:dyDescent="0.25">
      <c r="A227" s="10">
        <v>40270</v>
      </c>
      <c r="B227" s="13">
        <v>6.5759319602070329E-3</v>
      </c>
      <c r="C227" s="18">
        <f t="shared" si="9"/>
        <v>1.331074061409579E-3</v>
      </c>
      <c r="D227" s="18">
        <f t="shared" si="10"/>
        <v>7.1618182666623564E-2</v>
      </c>
      <c r="E227" s="13">
        <f>'riskfree rate'!D227</f>
        <v>8.8197331199811439E-4</v>
      </c>
      <c r="F227" s="13">
        <f t="shared" si="11"/>
        <v>5.6939586482089187E-3</v>
      </c>
      <c r="G227" s="13"/>
      <c r="H227" s="13"/>
      <c r="I227" s="13"/>
      <c r="J227" s="12"/>
      <c r="K227" s="5"/>
      <c r="L227" s="2"/>
    </row>
    <row r="228" spans="1:12" x14ac:dyDescent="0.25">
      <c r="A228" s="10">
        <v>40277</v>
      </c>
      <c r="B228" s="13">
        <v>2.8028932411860063E-2</v>
      </c>
      <c r="C228" s="18">
        <f t="shared" si="9"/>
        <v>1.331074061409579E-3</v>
      </c>
      <c r="D228" s="18">
        <f t="shared" si="10"/>
        <v>7.1618182666623564E-2</v>
      </c>
      <c r="E228" s="13">
        <f>'riskfree rate'!D228</f>
        <v>8.8058656150755122E-4</v>
      </c>
      <c r="F228" s="13">
        <f t="shared" si="11"/>
        <v>2.7148345850352511E-2</v>
      </c>
      <c r="G228" s="13"/>
      <c r="H228" s="13"/>
      <c r="I228" s="13"/>
      <c r="J228" s="12"/>
      <c r="K228" s="5"/>
      <c r="L228" s="2"/>
    </row>
    <row r="229" spans="1:12" x14ac:dyDescent="0.25">
      <c r="A229" s="10">
        <v>40284</v>
      </c>
      <c r="B229" s="13">
        <v>1.6764693237072473E-2</v>
      </c>
      <c r="C229" s="18">
        <f t="shared" si="9"/>
        <v>1.331074061409579E-3</v>
      </c>
      <c r="D229" s="18">
        <f t="shared" si="10"/>
        <v>7.1618182666623564E-2</v>
      </c>
      <c r="E229" s="13">
        <f>'riskfree rate'!D229</f>
        <v>8.8890706445092971E-4</v>
      </c>
      <c r="F229" s="13">
        <f t="shared" si="11"/>
        <v>1.5875786172621545E-2</v>
      </c>
      <c r="G229" s="13"/>
      <c r="H229" s="13"/>
      <c r="I229" s="13"/>
      <c r="J229" s="12"/>
      <c r="K229" s="5"/>
      <c r="L229" s="2"/>
    </row>
    <row r="230" spans="1:12" x14ac:dyDescent="0.25">
      <c r="A230" s="10">
        <v>40291</v>
      </c>
      <c r="B230" s="13">
        <v>-1.3980426027758482E-2</v>
      </c>
      <c r="C230" s="18">
        <f t="shared" si="9"/>
        <v>1.331074061409579E-3</v>
      </c>
      <c r="D230" s="18">
        <f t="shared" si="10"/>
        <v>7.1618182666623564E-2</v>
      </c>
      <c r="E230" s="13">
        <f>'riskfree rate'!D230</f>
        <v>8.93067315922619E-4</v>
      </c>
      <c r="F230" s="13">
        <f t="shared" si="11"/>
        <v>-1.4873493343681101E-2</v>
      </c>
      <c r="G230" s="13"/>
      <c r="H230" s="13"/>
      <c r="I230" s="13"/>
      <c r="J230" s="12"/>
      <c r="K230" s="5"/>
      <c r="L230" s="2"/>
    </row>
    <row r="231" spans="1:12" x14ac:dyDescent="0.25">
      <c r="A231" s="10">
        <v>40298</v>
      </c>
      <c r="B231" s="13">
        <v>2.1108905022277687E-3</v>
      </c>
      <c r="C231" s="18">
        <f t="shared" si="9"/>
        <v>1.331074061409579E-3</v>
      </c>
      <c r="D231" s="18">
        <f t="shared" si="10"/>
        <v>7.1618182666623564E-2</v>
      </c>
      <c r="E231" s="13">
        <f>'riskfree rate'!D231</f>
        <v>8.9445406641318196E-4</v>
      </c>
      <c r="F231" s="13">
        <f t="shared" si="11"/>
        <v>1.2164364358145867E-3</v>
      </c>
      <c r="G231" s="13"/>
      <c r="H231" s="13"/>
      <c r="I231" s="13"/>
      <c r="J231" s="12"/>
      <c r="K231" s="5"/>
      <c r="L231" s="2"/>
    </row>
    <row r="232" spans="1:12" x14ac:dyDescent="0.25">
      <c r="A232" s="10">
        <v>40305</v>
      </c>
      <c r="B232" s="13">
        <v>3.2596946647892927E-3</v>
      </c>
      <c r="C232" s="18">
        <f t="shared" si="9"/>
        <v>1.331074061409579E-3</v>
      </c>
      <c r="D232" s="18">
        <f t="shared" si="10"/>
        <v>7.1618182666623564E-2</v>
      </c>
      <c r="E232" s="13">
        <f>'riskfree rate'!D232</f>
        <v>9.1941557524331742E-4</v>
      </c>
      <c r="F232" s="13">
        <f t="shared" si="11"/>
        <v>2.3402790895459755E-3</v>
      </c>
      <c r="G232" s="13"/>
      <c r="H232" s="13"/>
      <c r="I232" s="13"/>
      <c r="J232" s="12"/>
      <c r="K232" s="5"/>
      <c r="L232" s="2"/>
    </row>
    <row r="233" spans="1:12" x14ac:dyDescent="0.25">
      <c r="A233" s="10">
        <v>40312</v>
      </c>
      <c r="B233" s="13">
        <v>-5.060436157970729E-2</v>
      </c>
      <c r="C233" s="18">
        <f t="shared" si="9"/>
        <v>1.331074061409579E-3</v>
      </c>
      <c r="D233" s="18">
        <f t="shared" si="10"/>
        <v>7.1618182666623564E-2</v>
      </c>
      <c r="E233" s="13">
        <f>'riskfree rate'!D233</f>
        <v>9.4576383456401573E-4</v>
      </c>
      <c r="F233" s="13">
        <f t="shared" si="11"/>
        <v>-5.1550125414271307E-2</v>
      </c>
      <c r="G233" s="13"/>
      <c r="H233" s="13"/>
      <c r="I233" s="13"/>
      <c r="J233" s="12"/>
      <c r="K233" s="5"/>
      <c r="L233" s="2"/>
    </row>
    <row r="234" spans="1:12" x14ac:dyDescent="0.25">
      <c r="A234" s="10">
        <v>40319</v>
      </c>
      <c r="B234" s="13">
        <v>5.8425322574633287E-2</v>
      </c>
      <c r="C234" s="18">
        <f t="shared" si="9"/>
        <v>1.331074061409579E-3</v>
      </c>
      <c r="D234" s="18">
        <f t="shared" si="10"/>
        <v>7.1618182666623564E-2</v>
      </c>
      <c r="E234" s="13">
        <f>'riskfree rate'!D234</f>
        <v>9.4853733554514197E-4</v>
      </c>
      <c r="F234" s="13">
        <f t="shared" si="11"/>
        <v>5.7476785239088148E-2</v>
      </c>
      <c r="G234" s="13"/>
      <c r="H234" s="13"/>
      <c r="I234" s="13"/>
      <c r="J234" s="12"/>
      <c r="K234" s="5"/>
      <c r="L234" s="2"/>
    </row>
    <row r="235" spans="1:12" x14ac:dyDescent="0.25">
      <c r="A235" s="10">
        <v>40326</v>
      </c>
      <c r="B235" s="13">
        <v>-8.5193240644282492E-2</v>
      </c>
      <c r="C235" s="18">
        <f t="shared" si="9"/>
        <v>1.331074061409579E-3</v>
      </c>
      <c r="D235" s="18">
        <f t="shared" si="10"/>
        <v>7.1618182666623564E-2</v>
      </c>
      <c r="E235" s="13">
        <f>'riskfree rate'!D235</f>
        <v>9.6379159094133555E-4</v>
      </c>
      <c r="F235" s="13">
        <f t="shared" si="11"/>
        <v>-8.6157032235223821E-2</v>
      </c>
      <c r="G235" s="13"/>
      <c r="H235" s="13"/>
      <c r="I235" s="13"/>
      <c r="J235" s="12"/>
      <c r="K235" s="5"/>
      <c r="L235" s="2"/>
    </row>
    <row r="236" spans="1:12" x14ac:dyDescent="0.25">
      <c r="A236" s="10">
        <v>40333</v>
      </c>
      <c r="B236" s="13">
        <v>5.3070534408839944E-2</v>
      </c>
      <c r="C236" s="18">
        <f t="shared" si="9"/>
        <v>1.331074061409579E-3</v>
      </c>
      <c r="D236" s="18">
        <f t="shared" si="10"/>
        <v>7.1618182666623564E-2</v>
      </c>
      <c r="E236" s="13">
        <f>'riskfree rate'!D236</f>
        <v>9.6933859290358792E-4</v>
      </c>
      <c r="F236" s="13">
        <f t="shared" si="11"/>
        <v>5.2101195815936356E-2</v>
      </c>
      <c r="G236" s="13"/>
      <c r="H236" s="13"/>
      <c r="I236" s="13"/>
      <c r="J236" s="12"/>
      <c r="K236" s="5"/>
      <c r="L236" s="2"/>
    </row>
    <row r="237" spans="1:12" x14ac:dyDescent="0.25">
      <c r="A237" s="10">
        <v>40340</v>
      </c>
      <c r="B237" s="13">
        <v>2.1476731119217763E-2</v>
      </c>
      <c r="C237" s="18">
        <f t="shared" si="9"/>
        <v>1.331074061409579E-3</v>
      </c>
      <c r="D237" s="18">
        <f t="shared" si="10"/>
        <v>7.1618182666623564E-2</v>
      </c>
      <c r="E237" s="13">
        <f>'riskfree rate'!D237</f>
        <v>9.8043259682809242E-4</v>
      </c>
      <c r="F237" s="13">
        <f t="shared" si="11"/>
        <v>2.0496298522389669E-2</v>
      </c>
      <c r="G237" s="13"/>
      <c r="H237" s="13"/>
      <c r="I237" s="13"/>
      <c r="J237" s="12"/>
      <c r="K237" s="5"/>
      <c r="L237" s="2"/>
    </row>
    <row r="238" spans="1:12" x14ac:dyDescent="0.25">
      <c r="A238" s="10">
        <v>40347</v>
      </c>
      <c r="B238" s="13">
        <v>6.2633497221637185E-4</v>
      </c>
      <c r="C238" s="18">
        <f t="shared" si="9"/>
        <v>1.331074061409579E-3</v>
      </c>
      <c r="D238" s="18">
        <f t="shared" si="10"/>
        <v>7.1618182666623564E-2</v>
      </c>
      <c r="E238" s="13">
        <f>'riskfree rate'!D238</f>
        <v>9.970736027148494E-4</v>
      </c>
      <c r="F238" s="13">
        <f t="shared" si="11"/>
        <v>-3.7073863049847755E-4</v>
      </c>
      <c r="G238" s="13"/>
      <c r="H238" s="13"/>
      <c r="I238" s="13"/>
      <c r="J238" s="12"/>
      <c r="K238" s="5"/>
      <c r="L238" s="2"/>
    </row>
    <row r="239" spans="1:12" x14ac:dyDescent="0.25">
      <c r="A239" s="10">
        <v>40354</v>
      </c>
      <c r="B239" s="13">
        <v>1.4347405951008986E-2</v>
      </c>
      <c r="C239" s="18">
        <f t="shared" si="9"/>
        <v>1.331074061409579E-3</v>
      </c>
      <c r="D239" s="18">
        <f t="shared" si="10"/>
        <v>7.1618182666623564E-2</v>
      </c>
      <c r="E239" s="13">
        <f>'riskfree rate'!D239</f>
        <v>1.0151013590921694E-3</v>
      </c>
      <c r="F239" s="13">
        <f t="shared" si="11"/>
        <v>1.3332304591916816E-2</v>
      </c>
      <c r="G239" s="13"/>
      <c r="H239" s="13"/>
      <c r="I239" s="13"/>
      <c r="J239" s="12"/>
      <c r="K239" s="5"/>
      <c r="L239" s="2"/>
    </row>
    <row r="240" spans="1:12" x14ac:dyDescent="0.25">
      <c r="A240" s="10">
        <v>40361</v>
      </c>
      <c r="B240" s="13">
        <v>-5.0014101319819553E-3</v>
      </c>
      <c r="C240" s="18">
        <f t="shared" si="9"/>
        <v>1.331074061409579E-3</v>
      </c>
      <c r="D240" s="18">
        <f t="shared" si="10"/>
        <v>7.1618182666623564E-2</v>
      </c>
      <c r="E240" s="13">
        <f>'riskfree rate'!D240</f>
        <v>1.0372893669411784E-3</v>
      </c>
      <c r="F240" s="13">
        <f t="shared" si="11"/>
        <v>-6.0386994989231335E-3</v>
      </c>
      <c r="G240" s="13"/>
      <c r="H240" s="13"/>
      <c r="I240" s="13"/>
      <c r="J240" s="12"/>
      <c r="K240" s="5"/>
      <c r="L240" s="2"/>
    </row>
    <row r="241" spans="1:12" x14ac:dyDescent="0.25">
      <c r="A241" s="10">
        <v>40368</v>
      </c>
      <c r="B241" s="13">
        <v>-5.1110087005959891E-2</v>
      </c>
      <c r="C241" s="18">
        <f t="shared" si="9"/>
        <v>1.331074061409579E-3</v>
      </c>
      <c r="D241" s="18">
        <f t="shared" si="10"/>
        <v>7.1618182666623564E-2</v>
      </c>
      <c r="E241" s="13">
        <f>'riskfree rate'!D241</f>
        <v>1.0955328875448278E-3</v>
      </c>
      <c r="F241" s="13">
        <f t="shared" si="11"/>
        <v>-5.2205619893504716E-2</v>
      </c>
      <c r="G241" s="13"/>
      <c r="H241" s="13"/>
      <c r="I241" s="13"/>
      <c r="J241" s="12"/>
      <c r="K241" s="5"/>
      <c r="L241" s="2"/>
    </row>
    <row r="242" spans="1:12" x14ac:dyDescent="0.25">
      <c r="A242" s="10">
        <v>40375</v>
      </c>
      <c r="B242" s="13">
        <v>3.3438695698586929E-2</v>
      </c>
      <c r="C242" s="18">
        <f t="shared" si="9"/>
        <v>1.331074061409579E-3</v>
      </c>
      <c r="D242" s="18">
        <f t="shared" si="10"/>
        <v>7.1618182666623564E-2</v>
      </c>
      <c r="E242" s="13">
        <f>'riskfree rate'!D242</f>
        <v>1.1399089032428458E-3</v>
      </c>
      <c r="F242" s="13">
        <f t="shared" si="11"/>
        <v>3.2298786795344085E-2</v>
      </c>
      <c r="G242" s="13"/>
      <c r="H242" s="13"/>
      <c r="I242" s="13"/>
      <c r="J242" s="12"/>
      <c r="K242" s="5"/>
      <c r="L242" s="2"/>
    </row>
    <row r="243" spans="1:12" x14ac:dyDescent="0.25">
      <c r="A243" s="10">
        <v>40382</v>
      </c>
      <c r="B243" s="13">
        <v>-2.3916559501896265E-2</v>
      </c>
      <c r="C243" s="18">
        <f t="shared" si="9"/>
        <v>1.331074061409579E-3</v>
      </c>
      <c r="D243" s="18">
        <f t="shared" si="10"/>
        <v>7.1618182666623564E-2</v>
      </c>
      <c r="E243" s="13">
        <f>'riskfree rate'!D243</f>
        <v>1.1939921723748057E-3</v>
      </c>
      <c r="F243" s="13">
        <f t="shared" si="11"/>
        <v>-2.5110551674271071E-2</v>
      </c>
      <c r="G243" s="13"/>
      <c r="H243" s="13"/>
      <c r="I243" s="13"/>
      <c r="J243" s="12"/>
      <c r="K243" s="5"/>
      <c r="L243" s="2"/>
    </row>
    <row r="244" spans="1:12" x14ac:dyDescent="0.25">
      <c r="A244" s="10">
        <v>40389</v>
      </c>
      <c r="B244" s="13">
        <v>0</v>
      </c>
      <c r="C244" s="18">
        <f t="shared" si="9"/>
        <v>1.331074061409579E-3</v>
      </c>
      <c r="D244" s="18">
        <f t="shared" si="10"/>
        <v>7.1618182666623564E-2</v>
      </c>
      <c r="E244" s="13">
        <f>'riskfree rate'!D244</f>
        <v>1.2272741841483196E-3</v>
      </c>
      <c r="F244" s="13">
        <f t="shared" si="11"/>
        <v>-1.2272741841483196E-3</v>
      </c>
      <c r="G244" s="13"/>
      <c r="H244" s="13"/>
      <c r="I244" s="13"/>
      <c r="J244" s="12"/>
      <c r="K244" s="5"/>
      <c r="L244" s="2"/>
    </row>
    <row r="245" spans="1:12" x14ac:dyDescent="0.25">
      <c r="A245" s="10">
        <v>40396</v>
      </c>
      <c r="B245" s="13">
        <v>-3.5014005602240152E-3</v>
      </c>
      <c r="C245" s="18">
        <f t="shared" si="9"/>
        <v>1.331074061409579E-3</v>
      </c>
      <c r="D245" s="18">
        <f t="shared" si="10"/>
        <v>7.1618182666623564E-2</v>
      </c>
      <c r="E245" s="13">
        <f>'riskfree rate'!D245</f>
        <v>1.2425284395445133E-3</v>
      </c>
      <c r="F245" s="13">
        <f t="shared" si="11"/>
        <v>-4.7439289997685281E-3</v>
      </c>
      <c r="G245" s="13"/>
      <c r="H245" s="13"/>
      <c r="I245" s="13"/>
      <c r="J245" s="12"/>
      <c r="K245" s="5"/>
      <c r="L245" s="2"/>
    </row>
    <row r="246" spans="1:12" x14ac:dyDescent="0.25">
      <c r="A246" s="10">
        <v>40403</v>
      </c>
      <c r="B246" s="13">
        <v>-5.2705551651441368E-3</v>
      </c>
      <c r="C246" s="18">
        <f t="shared" si="9"/>
        <v>1.331074061409579E-3</v>
      </c>
      <c r="D246" s="18">
        <f t="shared" si="10"/>
        <v>7.1618182666623564E-2</v>
      </c>
      <c r="E246" s="13">
        <f>'riskfree rate'!D246</f>
        <v>1.2550091939595811E-3</v>
      </c>
      <c r="F246" s="13">
        <f t="shared" si="11"/>
        <v>-6.5255643591037183E-3</v>
      </c>
      <c r="G246" s="13"/>
      <c r="H246" s="13"/>
      <c r="I246" s="13"/>
      <c r="J246" s="12"/>
      <c r="K246" s="5"/>
      <c r="L246" s="2"/>
    </row>
    <row r="247" spans="1:12" x14ac:dyDescent="0.25">
      <c r="A247" s="10">
        <v>40410</v>
      </c>
      <c r="B247" s="13">
        <v>1.4835747085835455E-2</v>
      </c>
      <c r="C247" s="18">
        <f t="shared" si="9"/>
        <v>1.331074061409579E-3</v>
      </c>
      <c r="D247" s="18">
        <f t="shared" si="10"/>
        <v>7.1618182666623564E-2</v>
      </c>
      <c r="E247" s="13">
        <f>'riskfree rate'!D247</f>
        <v>1.2453019405256394E-3</v>
      </c>
      <c r="F247" s="13">
        <f t="shared" si="11"/>
        <v>1.3590445145309816E-2</v>
      </c>
      <c r="G247" s="13"/>
      <c r="H247" s="13"/>
      <c r="I247" s="13"/>
      <c r="J247" s="12"/>
      <c r="K247" s="5"/>
      <c r="L247" s="2"/>
    </row>
    <row r="248" spans="1:12" x14ac:dyDescent="0.25">
      <c r="A248" s="10">
        <v>40417</v>
      </c>
      <c r="B248" s="13">
        <v>1.1486251305255771E-2</v>
      </c>
      <c r="C248" s="18">
        <f t="shared" si="9"/>
        <v>1.331074061409579E-3</v>
      </c>
      <c r="D248" s="18">
        <f t="shared" si="10"/>
        <v>7.1618182666623564E-2</v>
      </c>
      <c r="E248" s="13">
        <f>'riskfree rate'!D248</f>
        <v>1.2342079366011349E-3</v>
      </c>
      <c r="F248" s="13">
        <f t="shared" si="11"/>
        <v>1.0252043368654637E-2</v>
      </c>
      <c r="G248" s="13"/>
      <c r="H248" s="13"/>
      <c r="I248" s="13"/>
      <c r="J248" s="12"/>
      <c r="K248" s="5"/>
      <c r="L248" s="2"/>
    </row>
    <row r="249" spans="1:12" x14ac:dyDescent="0.25">
      <c r="A249" s="10">
        <v>40424</v>
      </c>
      <c r="B249" s="13">
        <v>-1.8926359256710157E-2</v>
      </c>
      <c r="C249" s="18">
        <f t="shared" si="9"/>
        <v>1.331074061409579E-3</v>
      </c>
      <c r="D249" s="18">
        <f t="shared" si="10"/>
        <v>7.1618182666623564E-2</v>
      </c>
      <c r="E249" s="13">
        <f>'riskfree rate'!D249</f>
        <v>1.2314344356200088E-3</v>
      </c>
      <c r="F249" s="13">
        <f t="shared" si="11"/>
        <v>-2.0157793692330166E-2</v>
      </c>
      <c r="G249" s="13"/>
      <c r="H249" s="13"/>
      <c r="I249" s="13"/>
      <c r="J249" s="12"/>
      <c r="K249" s="5"/>
      <c r="L249" s="2"/>
    </row>
    <row r="250" spans="1:12" x14ac:dyDescent="0.25">
      <c r="A250" s="10">
        <v>40431</v>
      </c>
      <c r="B250" s="13">
        <v>3.8933707471062763E-2</v>
      </c>
      <c r="C250" s="18">
        <f t="shared" si="9"/>
        <v>1.331074061409579E-3</v>
      </c>
      <c r="D250" s="18">
        <f t="shared" si="10"/>
        <v>7.1618182666623564E-2</v>
      </c>
      <c r="E250" s="13">
        <f>'riskfree rate'!D250</f>
        <v>1.2245006831671933E-3</v>
      </c>
      <c r="F250" s="13">
        <f t="shared" si="11"/>
        <v>3.770920678789557E-2</v>
      </c>
      <c r="G250" s="13"/>
      <c r="H250" s="13"/>
      <c r="I250" s="13"/>
      <c r="J250" s="12"/>
      <c r="K250" s="5"/>
      <c r="L250" s="2"/>
    </row>
    <row r="251" spans="1:12" x14ac:dyDescent="0.25">
      <c r="A251" s="10">
        <v>40438</v>
      </c>
      <c r="B251" s="13">
        <v>1.856853477380151E-2</v>
      </c>
      <c r="C251" s="18">
        <f t="shared" si="9"/>
        <v>1.331074061409579E-3</v>
      </c>
      <c r="D251" s="18">
        <f t="shared" si="10"/>
        <v>7.1618182666623564E-2</v>
      </c>
      <c r="E251" s="13">
        <f>'riskfree rate'!D251</f>
        <v>1.217566930714378E-3</v>
      </c>
      <c r="F251" s="13">
        <f t="shared" si="11"/>
        <v>1.7350967843087133E-2</v>
      </c>
      <c r="G251" s="13"/>
      <c r="H251" s="13"/>
      <c r="I251" s="13"/>
      <c r="J251" s="12"/>
      <c r="K251" s="5"/>
      <c r="L251" s="2"/>
    </row>
    <row r="252" spans="1:12" x14ac:dyDescent="0.25">
      <c r="A252" s="10">
        <v>40445</v>
      </c>
      <c r="B252" s="13">
        <v>-4.9718263175340446E-3</v>
      </c>
      <c r="C252" s="18">
        <f t="shared" si="9"/>
        <v>1.331074061409579E-3</v>
      </c>
      <c r="D252" s="18">
        <f t="shared" si="10"/>
        <v>7.1618182666623564E-2</v>
      </c>
      <c r="E252" s="13">
        <f>'riskfree rate'!D252</f>
        <v>1.218953681204941E-3</v>
      </c>
      <c r="F252" s="13">
        <f t="shared" si="11"/>
        <v>-6.190779998738986E-3</v>
      </c>
      <c r="G252" s="13"/>
      <c r="H252" s="13"/>
      <c r="I252" s="13"/>
      <c r="J252" s="12"/>
      <c r="K252" s="5"/>
      <c r="L252" s="2"/>
    </row>
    <row r="253" spans="1:12" x14ac:dyDescent="0.25">
      <c r="A253" s="10">
        <v>40452</v>
      </c>
      <c r="B253" s="13">
        <v>-7.6615589606928861E-3</v>
      </c>
      <c r="C253" s="18">
        <f t="shared" si="9"/>
        <v>1.331074061409579E-3</v>
      </c>
      <c r="D253" s="18">
        <f t="shared" si="10"/>
        <v>7.1618182666623564E-2</v>
      </c>
      <c r="E253" s="13">
        <f>'riskfree rate'!D253</f>
        <v>1.218953681204941E-3</v>
      </c>
      <c r="F253" s="13">
        <f t="shared" si="11"/>
        <v>-8.8805126418978267E-3</v>
      </c>
      <c r="G253" s="13"/>
      <c r="H253" s="13"/>
      <c r="I253" s="13"/>
      <c r="J253" s="12"/>
      <c r="K253" s="5"/>
      <c r="L253" s="2"/>
    </row>
    <row r="254" spans="1:12" x14ac:dyDescent="0.25">
      <c r="A254" s="10">
        <v>40459</v>
      </c>
      <c r="B254" s="13">
        <v>3.0211480362537717E-3</v>
      </c>
      <c r="C254" s="18">
        <f t="shared" si="9"/>
        <v>1.331074061409579E-3</v>
      </c>
      <c r="D254" s="18">
        <f t="shared" si="10"/>
        <v>7.1618182666623564E-2</v>
      </c>
      <c r="E254" s="13">
        <f>'riskfree rate'!D254</f>
        <v>1.3063189621104147E-3</v>
      </c>
      <c r="F254" s="13">
        <f t="shared" si="11"/>
        <v>1.714829074143357E-3</v>
      </c>
      <c r="G254" s="13"/>
      <c r="H254" s="13"/>
      <c r="I254" s="13"/>
      <c r="J254" s="12"/>
      <c r="K254" s="5"/>
      <c r="L254" s="2"/>
    </row>
    <row r="255" spans="1:12" x14ac:dyDescent="0.25">
      <c r="A255" s="10">
        <v>40466</v>
      </c>
      <c r="B255" s="13">
        <v>9.3708165997323008E-3</v>
      </c>
      <c r="C255" s="18">
        <f t="shared" si="9"/>
        <v>1.331074061409579E-3</v>
      </c>
      <c r="D255" s="18">
        <f t="shared" si="10"/>
        <v>7.1618182666623564E-2</v>
      </c>
      <c r="E255" s="13">
        <f>'riskfree rate'!D255</f>
        <v>1.3479214768273068E-3</v>
      </c>
      <c r="F255" s="13">
        <f t="shared" si="11"/>
        <v>8.0228951229049938E-3</v>
      </c>
      <c r="G255" s="13"/>
      <c r="H255" s="13"/>
      <c r="I255" s="13"/>
      <c r="J255" s="12"/>
      <c r="K255" s="5"/>
      <c r="L255" s="2"/>
    </row>
    <row r="256" spans="1:12" x14ac:dyDescent="0.25">
      <c r="A256" s="10">
        <v>40473</v>
      </c>
      <c r="B256" s="13">
        <v>7.6259946949602262E-3</v>
      </c>
      <c r="C256" s="18">
        <f t="shared" si="9"/>
        <v>1.331074061409579E-3</v>
      </c>
      <c r="D256" s="18">
        <f t="shared" si="10"/>
        <v>7.1618182666623564E-2</v>
      </c>
      <c r="E256" s="13">
        <f>'riskfree rate'!D256</f>
        <v>1.3770432371291313E-3</v>
      </c>
      <c r="F256" s="13">
        <f t="shared" si="11"/>
        <v>6.2489514578310951E-3</v>
      </c>
      <c r="G256" s="13"/>
      <c r="H256" s="13"/>
      <c r="I256" s="13"/>
      <c r="J256" s="12"/>
      <c r="K256" s="5"/>
      <c r="L256" s="2"/>
    </row>
    <row r="257" spans="1:12" x14ac:dyDescent="0.25">
      <c r="A257" s="10">
        <v>40480</v>
      </c>
      <c r="B257" s="13">
        <v>-6.910167818361331E-3</v>
      </c>
      <c r="C257" s="18">
        <f t="shared" si="9"/>
        <v>1.331074061409579E-3</v>
      </c>
      <c r="D257" s="18">
        <f t="shared" si="10"/>
        <v>7.1618182666623564E-2</v>
      </c>
      <c r="E257" s="13">
        <f>'riskfree rate'!D257</f>
        <v>1.4269662547894018E-3</v>
      </c>
      <c r="F257" s="13">
        <f t="shared" si="11"/>
        <v>-8.3371340731507333E-3</v>
      </c>
      <c r="G257" s="13"/>
      <c r="H257" s="13"/>
      <c r="I257" s="13"/>
      <c r="J257" s="12"/>
      <c r="K257" s="5"/>
      <c r="L257" s="2"/>
    </row>
    <row r="258" spans="1:12" x14ac:dyDescent="0.25">
      <c r="A258" s="10">
        <v>40487</v>
      </c>
      <c r="B258" s="13">
        <v>2.3194168323393068E-3</v>
      </c>
      <c r="C258" s="18">
        <f t="shared" si="9"/>
        <v>1.331074061409579E-3</v>
      </c>
      <c r="D258" s="18">
        <f t="shared" si="10"/>
        <v>7.1618182666623564E-2</v>
      </c>
      <c r="E258" s="13">
        <f>'riskfree rate'!D258</f>
        <v>1.449154262638411E-3</v>
      </c>
      <c r="F258" s="13">
        <f t="shared" si="11"/>
        <v>8.7026256970089574E-4</v>
      </c>
      <c r="G258" s="13"/>
      <c r="H258" s="13"/>
      <c r="I258" s="13"/>
      <c r="J258" s="12"/>
      <c r="K258" s="5"/>
      <c r="L258" s="2"/>
    </row>
    <row r="259" spans="1:12" x14ac:dyDescent="0.25">
      <c r="A259" s="10">
        <v>40494</v>
      </c>
      <c r="B259" s="13">
        <v>3.9008264462809909E-2</v>
      </c>
      <c r="C259" s="18">
        <f t="shared" si="9"/>
        <v>1.331074061409579E-3</v>
      </c>
      <c r="D259" s="18">
        <f t="shared" si="10"/>
        <v>7.1618182666623564E-2</v>
      </c>
      <c r="E259" s="13">
        <f>'riskfree rate'!D259</f>
        <v>1.4560880150912266E-3</v>
      </c>
      <c r="F259" s="13">
        <f t="shared" si="11"/>
        <v>3.7552176447718681E-2</v>
      </c>
      <c r="G259" s="13"/>
      <c r="H259" s="13"/>
      <c r="I259" s="13"/>
      <c r="J259" s="12"/>
      <c r="K259" s="5"/>
      <c r="L259" s="2"/>
    </row>
    <row r="260" spans="1:12" x14ac:dyDescent="0.25">
      <c r="A260" s="10">
        <v>40501</v>
      </c>
      <c r="B260" s="13">
        <v>-7.6360165447024635E-3</v>
      </c>
      <c r="C260" s="18">
        <f t="shared" si="9"/>
        <v>1.331074061409579E-3</v>
      </c>
      <c r="D260" s="18">
        <f t="shared" si="10"/>
        <v>7.1618182666623564E-2</v>
      </c>
      <c r="E260" s="13">
        <f>'riskfree rate'!D260</f>
        <v>1.4547012646006633E-3</v>
      </c>
      <c r="F260" s="13">
        <f t="shared" si="11"/>
        <v>-9.0907178093031261E-3</v>
      </c>
      <c r="G260" s="13"/>
      <c r="H260" s="13"/>
      <c r="I260" s="13"/>
      <c r="J260" s="12"/>
      <c r="K260" s="5"/>
      <c r="L260" s="2"/>
    </row>
    <row r="261" spans="1:12" x14ac:dyDescent="0.25">
      <c r="A261" s="10">
        <v>40508</v>
      </c>
      <c r="B261" s="13">
        <v>-5.4504648925938343E-3</v>
      </c>
      <c r="C261" s="18">
        <f t="shared" si="9"/>
        <v>1.331074061409579E-3</v>
      </c>
      <c r="D261" s="18">
        <f t="shared" si="10"/>
        <v>7.1618182666623564E-2</v>
      </c>
      <c r="E261" s="13">
        <f>'riskfree rate'!D261</f>
        <v>1.4422205101855957E-3</v>
      </c>
      <c r="F261" s="13">
        <f t="shared" si="11"/>
        <v>-6.8926854027794304E-3</v>
      </c>
      <c r="G261" s="13"/>
      <c r="H261" s="13"/>
      <c r="I261" s="13"/>
      <c r="J261" s="12"/>
      <c r="K261" s="5"/>
      <c r="L261" s="2"/>
    </row>
    <row r="262" spans="1:12" x14ac:dyDescent="0.25">
      <c r="A262" s="10">
        <v>40515</v>
      </c>
      <c r="B262" s="13">
        <v>-4.1908446163764993E-3</v>
      </c>
      <c r="C262" s="18">
        <f t="shared" si="9"/>
        <v>1.331074061409579E-3</v>
      </c>
      <c r="D262" s="18">
        <f t="shared" si="10"/>
        <v>7.1618182666623564E-2</v>
      </c>
      <c r="E262" s="13">
        <f>'riskfree rate'!D262</f>
        <v>1.425579504298839E-3</v>
      </c>
      <c r="F262" s="13">
        <f t="shared" si="11"/>
        <v>-5.6164241206753378E-3</v>
      </c>
      <c r="G262" s="13"/>
      <c r="H262" s="13"/>
      <c r="I262" s="13"/>
      <c r="J262" s="12"/>
      <c r="K262" s="5"/>
      <c r="L262" s="2"/>
    </row>
    <row r="263" spans="1:12" x14ac:dyDescent="0.25">
      <c r="A263" s="10">
        <v>40522</v>
      </c>
      <c r="B263" s="13">
        <v>3.8200064745872439E-2</v>
      </c>
      <c r="C263" s="18">
        <f t="shared" si="9"/>
        <v>1.331074061409579E-3</v>
      </c>
      <c r="D263" s="18">
        <f t="shared" si="10"/>
        <v>7.1618182666623564E-2</v>
      </c>
      <c r="E263" s="13">
        <f>'riskfree rate'!D263</f>
        <v>1.4241927538082757E-3</v>
      </c>
      <c r="F263" s="13">
        <f t="shared" si="11"/>
        <v>3.6775871992064162E-2</v>
      </c>
      <c r="G263" s="13"/>
      <c r="H263" s="13"/>
      <c r="I263" s="13"/>
      <c r="J263" s="12"/>
      <c r="K263" s="5"/>
      <c r="L263" s="2"/>
    </row>
    <row r="264" spans="1:12" x14ac:dyDescent="0.25">
      <c r="A264" s="10">
        <v>40529</v>
      </c>
      <c r="B264" s="13">
        <v>1.5590894917367371E-3</v>
      </c>
      <c r="C264" s="18">
        <f t="shared" ref="C264:C327" si="12">SUM($B$7:$B$631)/$D$3</f>
        <v>1.331074061409579E-3</v>
      </c>
      <c r="D264" s="18">
        <f t="shared" ref="D264:D327" si="13">(1+C264)^52-1</f>
        <v>7.1618182666623564E-2</v>
      </c>
      <c r="E264" s="13">
        <f>'riskfree rate'!D264</f>
        <v>1.425579504298839E-3</v>
      </c>
      <c r="F264" s="13">
        <f t="shared" ref="F264:F327" si="14">B264-E264</f>
        <v>1.3350998743789813E-4</v>
      </c>
      <c r="G264" s="13"/>
      <c r="H264" s="13"/>
      <c r="I264" s="13"/>
      <c r="J264" s="12"/>
      <c r="K264" s="5"/>
      <c r="L264" s="2"/>
    </row>
    <row r="265" spans="1:12" x14ac:dyDescent="0.25">
      <c r="A265" s="10">
        <v>40536</v>
      </c>
      <c r="B265" s="13">
        <v>4.0473225404733058E-3</v>
      </c>
      <c r="C265" s="18">
        <f t="shared" si="12"/>
        <v>1.331074061409579E-3</v>
      </c>
      <c r="D265" s="18">
        <f t="shared" si="13"/>
        <v>7.1618182666623564E-2</v>
      </c>
      <c r="E265" s="13">
        <f>'riskfree rate'!D265</f>
        <v>1.4186457518460234E-3</v>
      </c>
      <c r="F265" s="13">
        <f t="shared" si="14"/>
        <v>2.6286767886272823E-3</v>
      </c>
      <c r="G265" s="13"/>
      <c r="H265" s="13"/>
      <c r="I265" s="13"/>
      <c r="J265" s="12"/>
      <c r="K265" s="5"/>
      <c r="L265" s="2"/>
    </row>
    <row r="266" spans="1:12" x14ac:dyDescent="0.25">
      <c r="A266" s="10">
        <v>40543</v>
      </c>
      <c r="B266" s="13">
        <v>2.0465116279069662E-2</v>
      </c>
      <c r="C266" s="18">
        <f t="shared" si="12"/>
        <v>1.331074061409579E-3</v>
      </c>
      <c r="D266" s="18">
        <f t="shared" si="13"/>
        <v>7.1618182666623564E-2</v>
      </c>
      <c r="E266" s="13">
        <f>'riskfree rate'!D266</f>
        <v>1.4061649974309559E-3</v>
      </c>
      <c r="F266" s="13">
        <f t="shared" si="14"/>
        <v>1.9058951281638706E-2</v>
      </c>
      <c r="G266" s="13"/>
      <c r="H266" s="13"/>
      <c r="I266" s="13"/>
      <c r="J266" s="12"/>
      <c r="K266" s="5"/>
      <c r="L266" s="2"/>
    </row>
    <row r="267" spans="1:12" x14ac:dyDescent="0.25">
      <c r="A267" s="10">
        <v>40550</v>
      </c>
      <c r="B267" s="13">
        <v>4.861744150714181E-3</v>
      </c>
      <c r="C267" s="18">
        <f t="shared" si="12"/>
        <v>1.331074061409579E-3</v>
      </c>
      <c r="D267" s="18">
        <f t="shared" si="13"/>
        <v>7.1618182666623564E-2</v>
      </c>
      <c r="E267" s="13">
        <f>'riskfree rate'!D267</f>
        <v>1.3950709935064511E-3</v>
      </c>
      <c r="F267" s="13">
        <f t="shared" si="14"/>
        <v>3.4666731572077299E-3</v>
      </c>
      <c r="G267" s="13"/>
      <c r="H267" s="13"/>
      <c r="I267" s="13"/>
      <c r="J267" s="12"/>
      <c r="K267" s="5"/>
      <c r="L267" s="2"/>
    </row>
    <row r="268" spans="1:12" x14ac:dyDescent="0.25">
      <c r="A268" s="10">
        <v>40557</v>
      </c>
      <c r="B268" s="13">
        <v>1.1490777139401347E-2</v>
      </c>
      <c r="C268" s="18">
        <f t="shared" si="12"/>
        <v>1.331074061409579E-3</v>
      </c>
      <c r="D268" s="18">
        <f t="shared" si="13"/>
        <v>7.1618182666623564E-2</v>
      </c>
      <c r="E268" s="13">
        <f>'riskfree rate'!D268</f>
        <v>1.3825902390913836E-3</v>
      </c>
      <c r="F268" s="13">
        <f t="shared" si="14"/>
        <v>1.0108186900309964E-2</v>
      </c>
      <c r="G268" s="13"/>
      <c r="H268" s="13"/>
      <c r="I268" s="13"/>
      <c r="J268" s="12"/>
      <c r="K268" s="5"/>
      <c r="L268" s="2"/>
    </row>
    <row r="269" spans="1:12" x14ac:dyDescent="0.25">
      <c r="A269" s="10">
        <v>40564</v>
      </c>
      <c r="B269" s="13">
        <v>-1.3153961136024059E-2</v>
      </c>
      <c r="C269" s="18">
        <f t="shared" si="12"/>
        <v>1.331074061409579E-3</v>
      </c>
      <c r="D269" s="18">
        <f t="shared" si="13"/>
        <v>7.1618182666623564E-2</v>
      </c>
      <c r="E269" s="13">
        <f>'riskfree rate'!D269</f>
        <v>1.3950709935064511E-3</v>
      </c>
      <c r="F269" s="13">
        <f t="shared" si="14"/>
        <v>-1.454903212953051E-2</v>
      </c>
      <c r="G269" s="13"/>
      <c r="H269" s="13"/>
      <c r="I269" s="13"/>
      <c r="J269" s="12"/>
      <c r="K269" s="5"/>
      <c r="L269" s="2"/>
    </row>
    <row r="270" spans="1:12" x14ac:dyDescent="0.25">
      <c r="A270" s="10">
        <v>40571</v>
      </c>
      <c r="B270" s="13">
        <v>-3.726143592850642E-2</v>
      </c>
      <c r="C270" s="18">
        <f t="shared" si="12"/>
        <v>1.331074061409579E-3</v>
      </c>
      <c r="D270" s="18">
        <f t="shared" si="13"/>
        <v>7.1618182666623564E-2</v>
      </c>
      <c r="E270" s="13">
        <f>'riskfree rate'!D270</f>
        <v>1.4214192528271496E-3</v>
      </c>
      <c r="F270" s="13">
        <f t="shared" si="14"/>
        <v>-3.8682855181333568E-2</v>
      </c>
      <c r="G270" s="13"/>
      <c r="H270" s="13"/>
      <c r="I270" s="13"/>
      <c r="J270" s="12"/>
      <c r="K270" s="5"/>
      <c r="L270" s="2"/>
    </row>
    <row r="271" spans="1:12" x14ac:dyDescent="0.25">
      <c r="A271" s="10">
        <v>40578</v>
      </c>
      <c r="B271" s="13">
        <v>-2.2026431718061762E-2</v>
      </c>
      <c r="C271" s="18">
        <f t="shared" si="12"/>
        <v>1.331074061409579E-3</v>
      </c>
      <c r="D271" s="18">
        <f t="shared" si="13"/>
        <v>7.1618182666623564E-2</v>
      </c>
      <c r="E271" s="13">
        <f>'riskfree rate'!D271</f>
        <v>1.4741157714685464E-3</v>
      </c>
      <c r="F271" s="13">
        <f t="shared" si="14"/>
        <v>-2.3500547489530309E-2</v>
      </c>
      <c r="G271" s="13"/>
      <c r="H271" s="13"/>
      <c r="I271" s="13"/>
      <c r="J271" s="12"/>
      <c r="K271" s="5"/>
      <c r="L271" s="2"/>
    </row>
    <row r="272" spans="1:12" x14ac:dyDescent="0.25">
      <c r="A272" s="10">
        <v>40585</v>
      </c>
      <c r="B272" s="13">
        <v>1.3191763191763198E-2</v>
      </c>
      <c r="C272" s="18">
        <f t="shared" si="12"/>
        <v>1.331074061409579E-3</v>
      </c>
      <c r="D272" s="18">
        <f t="shared" si="13"/>
        <v>7.1618182666623564E-2</v>
      </c>
      <c r="E272" s="13">
        <f>'riskfree rate'!D272</f>
        <v>1.5087845337326234E-3</v>
      </c>
      <c r="F272" s="13">
        <f t="shared" si="14"/>
        <v>1.1682978658030575E-2</v>
      </c>
      <c r="G272" s="13"/>
      <c r="H272" s="13"/>
      <c r="I272" s="13"/>
      <c r="J272" s="12"/>
      <c r="K272" s="5"/>
      <c r="L272" s="2"/>
    </row>
    <row r="273" spans="1:12" x14ac:dyDescent="0.25">
      <c r="A273" s="10">
        <v>40592</v>
      </c>
      <c r="B273" s="13">
        <v>-2.8262940616068499E-2</v>
      </c>
      <c r="C273" s="18">
        <f t="shared" si="12"/>
        <v>1.331074061409579E-3</v>
      </c>
      <c r="D273" s="18">
        <f t="shared" si="13"/>
        <v>7.1618182666623564E-2</v>
      </c>
      <c r="E273" s="13">
        <f>'riskfree rate'!D273</f>
        <v>1.5157182861854387E-3</v>
      </c>
      <c r="F273" s="13">
        <f t="shared" si="14"/>
        <v>-2.9778658902253938E-2</v>
      </c>
      <c r="G273" s="13"/>
      <c r="H273" s="13"/>
      <c r="I273" s="13"/>
      <c r="J273" s="12"/>
      <c r="K273" s="5"/>
      <c r="L273" s="2"/>
    </row>
    <row r="274" spans="1:12" x14ac:dyDescent="0.25">
      <c r="A274" s="10">
        <v>40599</v>
      </c>
      <c r="B274" s="13">
        <v>1.4705882352941152E-2</v>
      </c>
      <c r="C274" s="18">
        <f t="shared" si="12"/>
        <v>1.331074061409579E-3</v>
      </c>
      <c r="D274" s="18">
        <f t="shared" si="13"/>
        <v>7.1618182666623564E-2</v>
      </c>
      <c r="E274" s="13">
        <f>'riskfree rate'!D274</f>
        <v>1.4949170288269928E-3</v>
      </c>
      <c r="F274" s="13">
        <f t="shared" si="14"/>
        <v>1.3210965324114159E-2</v>
      </c>
      <c r="G274" s="13"/>
      <c r="H274" s="13"/>
      <c r="I274" s="13"/>
      <c r="J274" s="12"/>
      <c r="K274" s="5"/>
      <c r="L274" s="2"/>
    </row>
    <row r="275" spans="1:12" x14ac:dyDescent="0.25">
      <c r="A275" s="10">
        <v>40606</v>
      </c>
      <c r="B275" s="13">
        <v>-2.9307568438003223E-2</v>
      </c>
      <c r="C275" s="18">
        <f t="shared" si="12"/>
        <v>1.331074061409579E-3</v>
      </c>
      <c r="D275" s="18">
        <f t="shared" si="13"/>
        <v>7.1618182666623564E-2</v>
      </c>
      <c r="E275" s="13">
        <f>'riskfree rate'!D275</f>
        <v>1.5143315356948757E-3</v>
      </c>
      <c r="F275" s="13">
        <f t="shared" si="14"/>
        <v>-3.0821899973698098E-2</v>
      </c>
      <c r="G275" s="13"/>
      <c r="H275" s="13"/>
      <c r="I275" s="13"/>
      <c r="J275" s="12"/>
      <c r="K275" s="5"/>
      <c r="L275" s="2"/>
    </row>
    <row r="276" spans="1:12" x14ac:dyDescent="0.25">
      <c r="A276" s="10">
        <v>40613</v>
      </c>
      <c r="B276" s="13">
        <v>1.4598540145985326E-2</v>
      </c>
      <c r="C276" s="18">
        <f t="shared" si="12"/>
        <v>1.331074061409579E-3</v>
      </c>
      <c r="D276" s="18">
        <f t="shared" si="13"/>
        <v>7.1618182666623564E-2</v>
      </c>
      <c r="E276" s="13">
        <f>'riskfree rate'!D276</f>
        <v>1.6114040700342905E-3</v>
      </c>
      <c r="F276" s="13">
        <f t="shared" si="14"/>
        <v>1.2987136075951035E-2</v>
      </c>
      <c r="G276" s="13"/>
      <c r="H276" s="13"/>
      <c r="I276" s="13"/>
      <c r="J276" s="12"/>
      <c r="K276" s="5"/>
      <c r="L276" s="2"/>
    </row>
    <row r="277" spans="1:12" x14ac:dyDescent="0.25">
      <c r="A277" s="10">
        <v>40620</v>
      </c>
      <c r="B277" s="13">
        <v>-1.0791366906474765E-2</v>
      </c>
      <c r="C277" s="18">
        <f t="shared" si="12"/>
        <v>1.331074061409579E-3</v>
      </c>
      <c r="D277" s="18">
        <f t="shared" si="13"/>
        <v>7.1618182666623564E-2</v>
      </c>
      <c r="E277" s="13">
        <f>'riskfree rate'!D277</f>
        <v>1.6266583254304847E-3</v>
      </c>
      <c r="F277" s="13">
        <f t="shared" si="14"/>
        <v>-1.2418025231905249E-2</v>
      </c>
      <c r="G277" s="13"/>
      <c r="H277" s="13"/>
      <c r="I277" s="13"/>
      <c r="J277" s="12"/>
      <c r="K277" s="5"/>
      <c r="L277" s="2"/>
    </row>
    <row r="278" spans="1:12" x14ac:dyDescent="0.25">
      <c r="A278" s="10">
        <v>40627</v>
      </c>
      <c r="B278" s="13">
        <v>-3.636363636363641E-2</v>
      </c>
      <c r="C278" s="18">
        <f t="shared" si="12"/>
        <v>1.331074061409579E-3</v>
      </c>
      <c r="D278" s="18">
        <f t="shared" si="13"/>
        <v>7.1618182666623564E-2</v>
      </c>
      <c r="E278" s="13">
        <f>'riskfree rate'!D278</f>
        <v>1.6252715749399214E-3</v>
      </c>
      <c r="F278" s="13">
        <f t="shared" si="14"/>
        <v>-3.798890793857633E-2</v>
      </c>
      <c r="G278" s="13"/>
      <c r="H278" s="13"/>
      <c r="I278" s="13"/>
      <c r="J278" s="12"/>
      <c r="K278" s="5"/>
      <c r="L278" s="2"/>
    </row>
    <row r="279" spans="1:12" x14ac:dyDescent="0.25">
      <c r="A279" s="10">
        <v>40634</v>
      </c>
      <c r="B279" s="13">
        <v>5.6603773584905738E-2</v>
      </c>
      <c r="C279" s="18">
        <f t="shared" si="12"/>
        <v>1.331074061409579E-3</v>
      </c>
      <c r="D279" s="18">
        <f t="shared" si="13"/>
        <v>7.1618182666623564E-2</v>
      </c>
      <c r="E279" s="13">
        <f>'riskfree rate'!D279</f>
        <v>1.6682608401473768E-3</v>
      </c>
      <c r="F279" s="13">
        <f t="shared" si="14"/>
        <v>5.4935512744758358E-2</v>
      </c>
      <c r="G279" s="13"/>
      <c r="H279" s="13"/>
      <c r="I279" s="13"/>
      <c r="J279" s="12"/>
      <c r="K279" s="5"/>
      <c r="L279" s="2"/>
    </row>
    <row r="280" spans="1:12" x14ac:dyDescent="0.25">
      <c r="A280" s="10">
        <v>40641</v>
      </c>
      <c r="B280" s="13">
        <v>3.4740259740259752E-2</v>
      </c>
      <c r="C280" s="18">
        <f t="shared" si="12"/>
        <v>1.331074061409579E-3</v>
      </c>
      <c r="D280" s="18">
        <f t="shared" si="13"/>
        <v>7.1618182666623564E-2</v>
      </c>
      <c r="E280" s="13">
        <f>'riskfree rate'!D280</f>
        <v>1.7320513627132781E-3</v>
      </c>
      <c r="F280" s="13">
        <f t="shared" si="14"/>
        <v>3.300820837754647E-2</v>
      </c>
      <c r="G280" s="13"/>
      <c r="H280" s="13"/>
      <c r="I280" s="13"/>
      <c r="J280" s="12"/>
      <c r="K280" s="5"/>
      <c r="L280" s="2"/>
    </row>
    <row r="281" spans="1:12" x14ac:dyDescent="0.25">
      <c r="A281" s="10">
        <v>40648</v>
      </c>
      <c r="B281" s="13">
        <v>-2.5101976780672057E-3</v>
      </c>
      <c r="C281" s="18">
        <f t="shared" si="12"/>
        <v>1.331074061409579E-3</v>
      </c>
      <c r="D281" s="18">
        <f t="shared" si="13"/>
        <v>7.1618182666623564E-2</v>
      </c>
      <c r="E281" s="13">
        <f>'riskfree rate'!D281</f>
        <v>1.7944551347886164E-3</v>
      </c>
      <c r="F281" s="13">
        <f t="shared" si="14"/>
        <v>-4.3046528128558217E-3</v>
      </c>
      <c r="G281" s="13"/>
      <c r="H281" s="13"/>
      <c r="I281" s="13"/>
      <c r="J281" s="12"/>
      <c r="K281" s="5"/>
      <c r="L281" s="2"/>
    </row>
    <row r="282" spans="1:12" x14ac:dyDescent="0.25">
      <c r="A282" s="10">
        <v>40655</v>
      </c>
      <c r="B282" s="13">
        <v>-1.9502988361119768E-2</v>
      </c>
      <c r="C282" s="18">
        <f t="shared" si="12"/>
        <v>1.331074061409579E-3</v>
      </c>
      <c r="D282" s="18">
        <f t="shared" si="13"/>
        <v>7.1618182666623564E-2</v>
      </c>
      <c r="E282" s="13">
        <f>'riskfree rate'!D282</f>
        <v>1.847151653430013E-3</v>
      </c>
      <c r="F282" s="13">
        <f t="shared" si="14"/>
        <v>-2.1350140014549782E-2</v>
      </c>
      <c r="G282" s="13"/>
      <c r="H282" s="13"/>
      <c r="I282" s="13"/>
      <c r="J282" s="12"/>
      <c r="K282" s="5"/>
      <c r="L282" s="2"/>
    </row>
    <row r="283" spans="1:12" x14ac:dyDescent="0.25">
      <c r="A283" s="10">
        <v>40662</v>
      </c>
      <c r="B283" s="13">
        <v>1.6361886429258839E-2</v>
      </c>
      <c r="C283" s="18">
        <f t="shared" si="12"/>
        <v>1.331074061409579E-3</v>
      </c>
      <c r="D283" s="18">
        <f t="shared" si="13"/>
        <v>7.1618182666623564E-2</v>
      </c>
      <c r="E283" s="13">
        <f>'riskfree rate'!D283</f>
        <v>1.8804336652035267E-3</v>
      </c>
      <c r="F283" s="13">
        <f t="shared" si="14"/>
        <v>1.4481452764055313E-2</v>
      </c>
      <c r="G283" s="13"/>
      <c r="H283" s="13"/>
      <c r="I283" s="13"/>
      <c r="J283" s="12"/>
      <c r="K283" s="5"/>
      <c r="L283" s="2"/>
    </row>
    <row r="284" spans="1:12" x14ac:dyDescent="0.25">
      <c r="A284" s="10">
        <v>40669</v>
      </c>
      <c r="B284" s="13">
        <v>-1.9570707070707103E-2</v>
      </c>
      <c r="C284" s="18">
        <f t="shared" si="12"/>
        <v>1.331074061409579E-3</v>
      </c>
      <c r="D284" s="18">
        <f t="shared" si="13"/>
        <v>7.1618182666623564E-2</v>
      </c>
      <c r="E284" s="13">
        <f>'riskfree rate'!D284</f>
        <v>1.9206494294298558E-3</v>
      </c>
      <c r="F284" s="13">
        <f t="shared" si="14"/>
        <v>-2.1491356500136959E-2</v>
      </c>
      <c r="G284" s="13"/>
      <c r="H284" s="13"/>
      <c r="I284" s="13"/>
      <c r="J284" s="12"/>
      <c r="K284" s="5"/>
      <c r="L284" s="2"/>
    </row>
    <row r="285" spans="1:12" x14ac:dyDescent="0.25">
      <c r="A285" s="10">
        <v>40676</v>
      </c>
      <c r="B285" s="13">
        <v>-2.2858982614294827E-2</v>
      </c>
      <c r="C285" s="18">
        <f t="shared" si="12"/>
        <v>1.331074061409579E-3</v>
      </c>
      <c r="D285" s="18">
        <f t="shared" si="13"/>
        <v>7.1618182666623564E-2</v>
      </c>
      <c r="E285" s="13">
        <f>'riskfree rate'!D285</f>
        <v>1.9677989461090004E-3</v>
      </c>
      <c r="F285" s="13">
        <f t="shared" si="14"/>
        <v>-2.4826781560403827E-2</v>
      </c>
      <c r="G285" s="13"/>
      <c r="H285" s="13"/>
      <c r="I285" s="13"/>
      <c r="J285" s="12"/>
      <c r="K285" s="5"/>
      <c r="L285" s="2"/>
    </row>
    <row r="286" spans="1:12" x14ac:dyDescent="0.25">
      <c r="A286" s="10">
        <v>40683</v>
      </c>
      <c r="B286" s="13">
        <v>1.6474464579901153E-2</v>
      </c>
      <c r="C286" s="18">
        <f t="shared" si="12"/>
        <v>1.331074061409579E-3</v>
      </c>
      <c r="D286" s="18">
        <f t="shared" si="13"/>
        <v>7.1618182666623564E-2</v>
      </c>
      <c r="E286" s="13">
        <f>'riskfree rate'!D286</f>
        <v>1.9761194490523788E-3</v>
      </c>
      <c r="F286" s="13">
        <f t="shared" si="14"/>
        <v>1.4498345130848774E-2</v>
      </c>
      <c r="G286" s="13"/>
      <c r="H286" s="13"/>
      <c r="I286" s="13"/>
      <c r="J286" s="12"/>
      <c r="K286" s="5"/>
      <c r="L286" s="2"/>
    </row>
    <row r="287" spans="1:12" x14ac:dyDescent="0.25">
      <c r="A287" s="10">
        <v>40690</v>
      </c>
      <c r="B287" s="13">
        <v>6.4829821717988893E-4</v>
      </c>
      <c r="C287" s="18">
        <f t="shared" si="12"/>
        <v>1.331074061409579E-3</v>
      </c>
      <c r="D287" s="18">
        <f t="shared" si="13"/>
        <v>7.1618182666623564E-2</v>
      </c>
      <c r="E287" s="13">
        <f>'riskfree rate'!D287</f>
        <v>1.9899869539580094E-3</v>
      </c>
      <c r="F287" s="13">
        <f t="shared" si="14"/>
        <v>-1.3416887367781205E-3</v>
      </c>
      <c r="G287" s="13"/>
      <c r="H287" s="13"/>
      <c r="I287" s="13"/>
      <c r="J287" s="12"/>
      <c r="K287" s="5"/>
      <c r="L287" s="2"/>
    </row>
    <row r="288" spans="1:12" x14ac:dyDescent="0.25">
      <c r="A288" s="10">
        <v>40697</v>
      </c>
      <c r="B288" s="13">
        <v>4.8590864917395071E-3</v>
      </c>
      <c r="C288" s="18">
        <f t="shared" si="12"/>
        <v>1.331074061409579E-3</v>
      </c>
      <c r="D288" s="18">
        <f t="shared" si="13"/>
        <v>7.1618182666623564E-2</v>
      </c>
      <c r="E288" s="13">
        <f>'riskfree rate'!D288</f>
        <v>1.9830532015051943E-3</v>
      </c>
      <c r="F288" s="13">
        <f t="shared" si="14"/>
        <v>2.8760332902343128E-3</v>
      </c>
      <c r="G288" s="13"/>
      <c r="H288" s="13"/>
      <c r="I288" s="13"/>
      <c r="J288" s="12"/>
      <c r="K288" s="5"/>
      <c r="L288" s="2"/>
    </row>
    <row r="289" spans="1:12" x14ac:dyDescent="0.25">
      <c r="A289" s="10">
        <v>40704</v>
      </c>
      <c r="B289" s="13">
        <v>-1.5151515151515116E-2</v>
      </c>
      <c r="C289" s="18">
        <f t="shared" si="12"/>
        <v>1.331074061409579E-3</v>
      </c>
      <c r="D289" s="18">
        <f t="shared" si="13"/>
        <v>7.1618182666623564E-2</v>
      </c>
      <c r="E289" s="13">
        <f>'riskfree rate'!D289</f>
        <v>1.9913737044485727E-3</v>
      </c>
      <c r="F289" s="13">
        <f t="shared" si="14"/>
        <v>-1.7142888855963687E-2</v>
      </c>
      <c r="G289" s="13"/>
      <c r="H289" s="13"/>
      <c r="I289" s="13"/>
      <c r="J289" s="12"/>
      <c r="K289" s="5"/>
      <c r="L289" s="2"/>
    </row>
    <row r="290" spans="1:12" x14ac:dyDescent="0.25">
      <c r="A290" s="10">
        <v>40711</v>
      </c>
      <c r="B290" s="13">
        <v>-1.309328968903444E-2</v>
      </c>
      <c r="C290" s="18">
        <f t="shared" si="12"/>
        <v>1.331074061409579E-3</v>
      </c>
      <c r="D290" s="18">
        <f t="shared" si="13"/>
        <v>7.1618182666623564E-2</v>
      </c>
      <c r="E290" s="13">
        <f>'riskfree rate'!D290</f>
        <v>2.037136470637154E-3</v>
      </c>
      <c r="F290" s="13">
        <f t="shared" si="14"/>
        <v>-1.5130426159671594E-2</v>
      </c>
      <c r="G290" s="13"/>
      <c r="H290" s="13"/>
      <c r="I290" s="13"/>
      <c r="J290" s="12"/>
      <c r="K290" s="5"/>
      <c r="L290" s="2"/>
    </row>
    <row r="291" spans="1:12" x14ac:dyDescent="0.25">
      <c r="A291" s="10">
        <v>40718</v>
      </c>
      <c r="B291" s="13">
        <v>-8.291873963515755E-3</v>
      </c>
      <c r="C291" s="18">
        <f t="shared" si="12"/>
        <v>1.331074061409579E-3</v>
      </c>
      <c r="D291" s="18">
        <f t="shared" si="13"/>
        <v>7.1618182666623564E-2</v>
      </c>
      <c r="E291" s="13">
        <f>'riskfree rate'!D291</f>
        <v>2.0828992368257357E-3</v>
      </c>
      <c r="F291" s="13">
        <f t="shared" si="14"/>
        <v>-1.037477320034149E-2</v>
      </c>
      <c r="G291" s="13"/>
      <c r="H291" s="13"/>
      <c r="I291" s="13"/>
      <c r="J291" s="12"/>
      <c r="K291" s="5"/>
      <c r="L291" s="2"/>
    </row>
    <row r="292" spans="1:12" x14ac:dyDescent="0.25">
      <c r="A292" s="10">
        <v>40725</v>
      </c>
      <c r="B292" s="13">
        <v>1.3377926421404755E-2</v>
      </c>
      <c r="C292" s="18">
        <f t="shared" si="12"/>
        <v>1.331074061409579E-3</v>
      </c>
      <c r="D292" s="18">
        <f t="shared" si="13"/>
        <v>7.1618182666623564E-2</v>
      </c>
      <c r="E292" s="13">
        <f>'riskfree rate'!D292</f>
        <v>2.1189547495803754E-3</v>
      </c>
      <c r="F292" s="13">
        <f t="shared" si="14"/>
        <v>1.125897167182438E-2</v>
      </c>
      <c r="G292" s="13"/>
      <c r="H292" s="13"/>
      <c r="I292" s="13"/>
      <c r="J292" s="12"/>
      <c r="K292" s="5"/>
      <c r="L292" s="2"/>
    </row>
    <row r="293" spans="1:12" x14ac:dyDescent="0.25">
      <c r="A293" s="10">
        <v>40732</v>
      </c>
      <c r="B293" s="13">
        <v>1.287128712871289E-2</v>
      </c>
      <c r="C293" s="18">
        <f t="shared" si="12"/>
        <v>1.331074061409579E-3</v>
      </c>
      <c r="D293" s="18">
        <f t="shared" si="13"/>
        <v>7.1618182666623564E-2</v>
      </c>
      <c r="E293" s="13">
        <f>'riskfree rate'!D293</f>
        <v>2.1577837633161416E-3</v>
      </c>
      <c r="F293" s="13">
        <f t="shared" si="14"/>
        <v>1.0713503365396749E-2</v>
      </c>
      <c r="G293" s="13"/>
      <c r="H293" s="13"/>
      <c r="I293" s="13"/>
      <c r="J293" s="12"/>
      <c r="K293" s="5"/>
      <c r="L293" s="2"/>
    </row>
    <row r="294" spans="1:12" x14ac:dyDescent="0.25">
      <c r="A294" s="10">
        <v>40739</v>
      </c>
      <c r="B294" s="13">
        <v>1.3359400456174654E-2</v>
      </c>
      <c r="C294" s="18">
        <f t="shared" si="12"/>
        <v>1.331074061409579E-3</v>
      </c>
      <c r="D294" s="18">
        <f t="shared" si="13"/>
        <v>7.1618182666623564E-2</v>
      </c>
      <c r="E294" s="13">
        <f>'riskfree rate'!D294</f>
        <v>2.2090935314669751E-3</v>
      </c>
      <c r="F294" s="13">
        <f t="shared" si="14"/>
        <v>1.1150306924707679E-2</v>
      </c>
      <c r="G294" s="13"/>
      <c r="H294" s="13"/>
      <c r="I294" s="13"/>
      <c r="J294" s="12"/>
      <c r="K294" s="5"/>
      <c r="L294" s="2"/>
    </row>
    <row r="295" spans="1:12" x14ac:dyDescent="0.25">
      <c r="A295" s="10">
        <v>40746</v>
      </c>
      <c r="B295" s="13">
        <v>-1.41479099678457E-2</v>
      </c>
      <c r="C295" s="18">
        <f t="shared" si="12"/>
        <v>1.331074061409579E-3</v>
      </c>
      <c r="D295" s="18">
        <f t="shared" si="13"/>
        <v>7.1618182666623564E-2</v>
      </c>
      <c r="E295" s="13">
        <f>'riskfree rate'!D295</f>
        <v>2.2298947888254213E-3</v>
      </c>
      <c r="F295" s="13">
        <f t="shared" si="14"/>
        <v>-1.6377804756671121E-2</v>
      </c>
      <c r="G295" s="13"/>
      <c r="H295" s="13"/>
      <c r="I295" s="13"/>
      <c r="J295" s="12"/>
      <c r="K295" s="5"/>
      <c r="L295" s="2"/>
    </row>
    <row r="296" spans="1:12" x14ac:dyDescent="0.25">
      <c r="A296" s="10">
        <v>40753</v>
      </c>
      <c r="B296" s="13">
        <v>2.6092628832354303E-3</v>
      </c>
      <c r="C296" s="18">
        <f t="shared" si="12"/>
        <v>1.331074061409579E-3</v>
      </c>
      <c r="D296" s="18">
        <f t="shared" si="13"/>
        <v>7.1618182666623564E-2</v>
      </c>
      <c r="E296" s="13">
        <f>'riskfree rate'!D296</f>
        <v>2.2340550402971102E-3</v>
      </c>
      <c r="F296" s="13">
        <f t="shared" si="14"/>
        <v>3.7520784293832007E-4</v>
      </c>
      <c r="G296" s="13"/>
      <c r="H296" s="13"/>
      <c r="I296" s="13"/>
      <c r="J296" s="12"/>
      <c r="K296" s="5"/>
      <c r="L296" s="2"/>
    </row>
    <row r="297" spans="1:12" x14ac:dyDescent="0.25">
      <c r="A297" s="10">
        <v>40760</v>
      </c>
      <c r="B297" s="13">
        <v>-1.0735198438516535E-2</v>
      </c>
      <c r="C297" s="18">
        <f t="shared" si="12"/>
        <v>1.331074061409579E-3</v>
      </c>
      <c r="D297" s="18">
        <f t="shared" si="13"/>
        <v>7.1618182666623564E-2</v>
      </c>
      <c r="E297" s="13">
        <f>'riskfree rate'!D297</f>
        <v>2.2312815393159841E-3</v>
      </c>
      <c r="F297" s="13">
        <f t="shared" si="14"/>
        <v>-1.2966479977832519E-2</v>
      </c>
      <c r="G297" s="13"/>
      <c r="H297" s="13"/>
      <c r="I297" s="13"/>
      <c r="J297" s="12"/>
      <c r="K297" s="5"/>
      <c r="L297" s="2"/>
    </row>
    <row r="298" spans="1:12" x14ac:dyDescent="0.25">
      <c r="A298" s="10">
        <v>40767</v>
      </c>
      <c r="B298" s="13">
        <v>-9.7994080894442628E-2</v>
      </c>
      <c r="C298" s="18">
        <f t="shared" si="12"/>
        <v>1.331074061409579E-3</v>
      </c>
      <c r="D298" s="18">
        <f t="shared" si="13"/>
        <v>7.1618182666623564E-2</v>
      </c>
      <c r="E298" s="13">
        <f>'riskfree rate'!D298</f>
        <v>2.1688777672406461E-3</v>
      </c>
      <c r="F298" s="13">
        <f t="shared" si="14"/>
        <v>-0.10016295866168327</v>
      </c>
      <c r="G298" s="13"/>
      <c r="H298" s="13"/>
      <c r="I298" s="13"/>
      <c r="J298" s="12"/>
      <c r="K298" s="5"/>
      <c r="L298" s="2"/>
    </row>
    <row r="299" spans="1:12" x14ac:dyDescent="0.25">
      <c r="A299" s="10">
        <v>40774</v>
      </c>
      <c r="B299" s="13">
        <v>-1.494713816988699E-2</v>
      </c>
      <c r="C299" s="18">
        <f t="shared" si="12"/>
        <v>1.331074061409579E-3</v>
      </c>
      <c r="D299" s="18">
        <f t="shared" si="13"/>
        <v>7.1618182666623564E-2</v>
      </c>
      <c r="E299" s="13">
        <f>'riskfree rate'!D299</f>
        <v>2.128662003014317E-3</v>
      </c>
      <c r="F299" s="13">
        <f t="shared" si="14"/>
        <v>-1.7075800172901306E-2</v>
      </c>
      <c r="G299" s="13"/>
      <c r="H299" s="13"/>
      <c r="I299" s="13"/>
      <c r="J299" s="12"/>
      <c r="K299" s="5"/>
      <c r="L299" s="2"/>
    </row>
    <row r="300" spans="1:12" x14ac:dyDescent="0.25">
      <c r="A300" s="10">
        <v>40781</v>
      </c>
      <c r="B300" s="13">
        <v>-3.7379718726868912E-2</v>
      </c>
      <c r="C300" s="18">
        <f t="shared" si="12"/>
        <v>1.331074061409579E-3</v>
      </c>
      <c r="D300" s="18">
        <f t="shared" si="13"/>
        <v>7.1618182666623564E-2</v>
      </c>
      <c r="E300" s="13">
        <f>'riskfree rate'!D300</f>
        <v>2.1258885020331909E-3</v>
      </c>
      <c r="F300" s="13">
        <f t="shared" si="14"/>
        <v>-3.9505607228902104E-2</v>
      </c>
      <c r="G300" s="13"/>
      <c r="H300" s="13"/>
      <c r="I300" s="13"/>
      <c r="J300" s="12"/>
      <c r="K300" s="5"/>
      <c r="L300" s="2"/>
    </row>
    <row r="301" spans="1:12" x14ac:dyDescent="0.25">
      <c r="A301" s="10">
        <v>40788</v>
      </c>
      <c r="B301" s="13">
        <v>-7.6893502499050847E-4</v>
      </c>
      <c r="C301" s="18">
        <f t="shared" si="12"/>
        <v>1.331074061409579E-3</v>
      </c>
      <c r="D301" s="18">
        <f t="shared" si="13"/>
        <v>7.1618182666623564E-2</v>
      </c>
      <c r="E301" s="13">
        <f>'riskfree rate'!D301</f>
        <v>2.1355957554671321E-3</v>
      </c>
      <c r="F301" s="13">
        <f t="shared" si="14"/>
        <v>-2.9045307804576406E-3</v>
      </c>
      <c r="G301" s="13"/>
      <c r="H301" s="13"/>
      <c r="I301" s="13"/>
      <c r="J301" s="12"/>
      <c r="K301" s="5"/>
      <c r="L301" s="2"/>
    </row>
    <row r="302" spans="1:12" x14ac:dyDescent="0.25">
      <c r="A302" s="10">
        <v>40795</v>
      </c>
      <c r="B302" s="13">
        <v>5.2712581762216278E-2</v>
      </c>
      <c r="C302" s="18">
        <f t="shared" si="12"/>
        <v>1.331074061409579E-3</v>
      </c>
      <c r="D302" s="18">
        <f t="shared" si="13"/>
        <v>7.1618182666623564E-2</v>
      </c>
      <c r="E302" s="13">
        <f>'riskfree rate'!D302</f>
        <v>2.1369825059576954E-3</v>
      </c>
      <c r="F302" s="13">
        <f t="shared" si="14"/>
        <v>5.0575599256258583E-2</v>
      </c>
      <c r="G302" s="13"/>
      <c r="H302" s="13"/>
      <c r="I302" s="13"/>
      <c r="J302" s="12"/>
      <c r="K302" s="5"/>
      <c r="L302" s="2"/>
    </row>
    <row r="303" spans="1:12" x14ac:dyDescent="0.25">
      <c r="A303" s="10">
        <v>40802</v>
      </c>
      <c r="B303" s="13">
        <v>0</v>
      </c>
      <c r="C303" s="18">
        <f t="shared" si="12"/>
        <v>1.331074061409579E-3</v>
      </c>
      <c r="D303" s="18">
        <f t="shared" si="13"/>
        <v>7.1618182666623564E-2</v>
      </c>
      <c r="E303" s="13">
        <f>'riskfree rate'!D303</f>
        <v>2.1217282505615015E-3</v>
      </c>
      <c r="F303" s="13">
        <f t="shared" si="14"/>
        <v>-2.1217282505615015E-3</v>
      </c>
      <c r="G303" s="13"/>
      <c r="H303" s="13"/>
      <c r="I303" s="13"/>
      <c r="J303" s="12"/>
      <c r="K303" s="5"/>
      <c r="L303" s="2"/>
    </row>
    <row r="304" spans="1:12" x14ac:dyDescent="0.25">
      <c r="A304" s="10">
        <v>40809</v>
      </c>
      <c r="B304" s="13">
        <v>-1.169590643274855E-2</v>
      </c>
      <c r="C304" s="18">
        <f t="shared" si="12"/>
        <v>1.331074061409579E-3</v>
      </c>
      <c r="D304" s="18">
        <f t="shared" si="13"/>
        <v>7.1618182666623564E-2</v>
      </c>
      <c r="E304" s="13">
        <f>'riskfree rate'!D304</f>
        <v>2.128662003014317E-3</v>
      </c>
      <c r="F304" s="13">
        <f t="shared" si="14"/>
        <v>-1.3824568435762866E-2</v>
      </c>
      <c r="G304" s="13"/>
      <c r="H304" s="13"/>
      <c r="I304" s="13"/>
      <c r="J304" s="12"/>
      <c r="K304" s="5"/>
      <c r="L304" s="2"/>
    </row>
    <row r="305" spans="1:12" x14ac:dyDescent="0.25">
      <c r="A305" s="10">
        <v>40816</v>
      </c>
      <c r="B305" s="13">
        <v>-9.1715976331360971E-2</v>
      </c>
      <c r="C305" s="18">
        <f t="shared" si="12"/>
        <v>1.331074061409579E-3</v>
      </c>
      <c r="D305" s="18">
        <f t="shared" si="13"/>
        <v>7.1618182666623564E-2</v>
      </c>
      <c r="E305" s="13">
        <f>'riskfree rate'!D305</f>
        <v>2.1314355039954431E-3</v>
      </c>
      <c r="F305" s="13">
        <f t="shared" si="14"/>
        <v>-9.3847411835356415E-2</v>
      </c>
      <c r="G305" s="13"/>
      <c r="H305" s="13"/>
      <c r="I305" s="13"/>
      <c r="J305" s="12"/>
      <c r="K305" s="5"/>
      <c r="L305" s="2"/>
    </row>
    <row r="306" spans="1:12" x14ac:dyDescent="0.25">
      <c r="A306" s="10">
        <v>40823</v>
      </c>
      <c r="B306" s="13">
        <v>1.6286644951140152E-2</v>
      </c>
      <c r="C306" s="18">
        <f t="shared" si="12"/>
        <v>1.331074061409579E-3</v>
      </c>
      <c r="D306" s="18">
        <f t="shared" si="13"/>
        <v>7.1618182666623564E-2</v>
      </c>
      <c r="E306" s="13">
        <f>'riskfree rate'!D306</f>
        <v>2.1550102623350154E-3</v>
      </c>
      <c r="F306" s="13">
        <f t="shared" si="14"/>
        <v>1.4131634688805137E-2</v>
      </c>
      <c r="G306" s="13"/>
      <c r="H306" s="13"/>
      <c r="I306" s="13"/>
      <c r="J306" s="12"/>
      <c r="K306" s="5"/>
      <c r="L306" s="2"/>
    </row>
    <row r="307" spans="1:12" x14ac:dyDescent="0.25">
      <c r="A307" s="10">
        <v>40830</v>
      </c>
      <c r="B307" s="13">
        <v>4.4070512820512595E-3</v>
      </c>
      <c r="C307" s="18">
        <f t="shared" si="12"/>
        <v>1.331074061409579E-3</v>
      </c>
      <c r="D307" s="18">
        <f t="shared" si="13"/>
        <v>7.1618182666623564E-2</v>
      </c>
      <c r="E307" s="13">
        <f>'riskfree rate'!D307</f>
        <v>2.1716512682217718E-3</v>
      </c>
      <c r="F307" s="13">
        <f t="shared" si="14"/>
        <v>2.2354000138294877E-3</v>
      </c>
      <c r="G307" s="13"/>
      <c r="H307" s="13"/>
      <c r="I307" s="13"/>
      <c r="J307" s="12"/>
      <c r="K307" s="5"/>
      <c r="L307" s="2"/>
    </row>
    <row r="308" spans="1:12" x14ac:dyDescent="0.25">
      <c r="A308" s="10">
        <v>40837</v>
      </c>
      <c r="B308" s="13">
        <v>3.9090546469884344E-2</v>
      </c>
      <c r="C308" s="18">
        <f t="shared" si="12"/>
        <v>1.331074061409579E-3</v>
      </c>
      <c r="D308" s="18">
        <f t="shared" si="13"/>
        <v>7.1618182666623564E-2</v>
      </c>
      <c r="E308" s="13">
        <f>'riskfree rate'!D308</f>
        <v>2.1827452721462763E-3</v>
      </c>
      <c r="F308" s="13">
        <f t="shared" si="14"/>
        <v>3.6907801197738066E-2</v>
      </c>
      <c r="G308" s="13"/>
      <c r="H308" s="13"/>
      <c r="I308" s="13"/>
      <c r="J308" s="12"/>
      <c r="K308" s="5"/>
      <c r="L308" s="2"/>
    </row>
    <row r="309" spans="1:12" x14ac:dyDescent="0.25">
      <c r="A309" s="10">
        <v>40844</v>
      </c>
      <c r="B309" s="13">
        <v>-1.4203454894433819E-2</v>
      </c>
      <c r="C309" s="18">
        <f t="shared" si="12"/>
        <v>1.331074061409579E-3</v>
      </c>
      <c r="D309" s="18">
        <f t="shared" si="13"/>
        <v>7.1618182666623564E-2</v>
      </c>
      <c r="E309" s="13">
        <f>'riskfree rate'!D309</f>
        <v>2.1979995275424706E-3</v>
      </c>
      <c r="F309" s="13">
        <f t="shared" si="14"/>
        <v>-1.640145442197629E-2</v>
      </c>
      <c r="G309" s="13"/>
      <c r="H309" s="13"/>
      <c r="I309" s="13"/>
      <c r="J309" s="12"/>
      <c r="K309" s="5"/>
      <c r="L309" s="2"/>
    </row>
    <row r="310" spans="1:12" x14ac:dyDescent="0.25">
      <c r="A310" s="10">
        <v>40851</v>
      </c>
      <c r="B310" s="13">
        <v>7.4376947040498451E-2</v>
      </c>
      <c r="C310" s="18">
        <f t="shared" si="12"/>
        <v>1.331074061409579E-3</v>
      </c>
      <c r="D310" s="18">
        <f t="shared" si="13"/>
        <v>7.1618182666623564E-2</v>
      </c>
      <c r="E310" s="13">
        <f>'riskfree rate'!D310</f>
        <v>2.2077067809764118E-3</v>
      </c>
      <c r="F310" s="13">
        <f t="shared" si="14"/>
        <v>7.2169240259522038E-2</v>
      </c>
      <c r="G310" s="13"/>
      <c r="H310" s="13"/>
      <c r="I310" s="13"/>
      <c r="J310" s="12"/>
      <c r="K310" s="5"/>
      <c r="L310" s="2"/>
    </row>
    <row r="311" spans="1:12" x14ac:dyDescent="0.25">
      <c r="A311" s="10">
        <v>40858</v>
      </c>
      <c r="B311" s="13">
        <v>-8.6988039144617058E-3</v>
      </c>
      <c r="C311" s="18">
        <f t="shared" si="12"/>
        <v>1.331074061409579E-3</v>
      </c>
      <c r="D311" s="18">
        <f t="shared" si="13"/>
        <v>7.1618182666623564E-2</v>
      </c>
      <c r="E311" s="13">
        <f>'riskfree rate'!D311</f>
        <v>2.0634847299578524E-3</v>
      </c>
      <c r="F311" s="13">
        <f t="shared" si="14"/>
        <v>-1.0762288644419558E-2</v>
      </c>
      <c r="G311" s="13"/>
      <c r="H311" s="13"/>
      <c r="I311" s="13"/>
      <c r="J311" s="12"/>
      <c r="K311" s="5"/>
      <c r="L311" s="2"/>
    </row>
    <row r="312" spans="1:12" x14ac:dyDescent="0.25">
      <c r="A312" s="10">
        <v>40865</v>
      </c>
      <c r="B312" s="13">
        <v>-2.5594149908592426E-3</v>
      </c>
      <c r="C312" s="18">
        <f t="shared" si="12"/>
        <v>1.331074061409579E-3</v>
      </c>
      <c r="D312" s="18">
        <f t="shared" si="13"/>
        <v>7.1618182666623564E-2</v>
      </c>
      <c r="E312" s="13">
        <f>'riskfree rate'!D312</f>
        <v>2.0274292172032123E-3</v>
      </c>
      <c r="F312" s="13">
        <f t="shared" si="14"/>
        <v>-4.5868442080624549E-3</v>
      </c>
      <c r="G312" s="13"/>
      <c r="H312" s="13"/>
      <c r="I312" s="13"/>
      <c r="J312" s="12"/>
      <c r="K312" s="5"/>
      <c r="L312" s="2"/>
    </row>
    <row r="313" spans="1:12" x14ac:dyDescent="0.25">
      <c r="A313" s="10">
        <v>40872</v>
      </c>
      <c r="B313" s="13">
        <v>-2.749266862170088E-2</v>
      </c>
      <c r="C313" s="18">
        <f t="shared" si="12"/>
        <v>1.331074061409579E-3</v>
      </c>
      <c r="D313" s="18">
        <f t="shared" si="13"/>
        <v>7.1618182666623564E-2</v>
      </c>
      <c r="E313" s="13">
        <f>'riskfree rate'!D313</f>
        <v>2.0315894686749022E-3</v>
      </c>
      <c r="F313" s="13">
        <f t="shared" si="14"/>
        <v>-2.9524258090375781E-2</v>
      </c>
      <c r="G313" s="13"/>
      <c r="H313" s="13"/>
      <c r="I313" s="13"/>
      <c r="J313" s="12"/>
      <c r="K313" s="5"/>
      <c r="L313" s="2"/>
    </row>
    <row r="314" spans="1:12" x14ac:dyDescent="0.25">
      <c r="A314" s="10">
        <v>40879</v>
      </c>
      <c r="B314" s="13">
        <v>-3.7693177534866187E-2</v>
      </c>
      <c r="C314" s="18">
        <f t="shared" si="12"/>
        <v>1.331074061409579E-3</v>
      </c>
      <c r="D314" s="18">
        <f t="shared" si="13"/>
        <v>7.1618182666623564E-2</v>
      </c>
      <c r="E314" s="13">
        <f>'riskfree rate'!D314</f>
        <v>2.0454569735805328E-3</v>
      </c>
      <c r="F314" s="13">
        <f t="shared" si="14"/>
        <v>-3.9738634508446717E-2</v>
      </c>
      <c r="G314" s="13"/>
      <c r="H314" s="13"/>
      <c r="I314" s="13"/>
      <c r="J314" s="12"/>
      <c r="K314" s="5"/>
      <c r="L314" s="2"/>
    </row>
    <row r="315" spans="1:12" x14ac:dyDescent="0.25">
      <c r="A315" s="10">
        <v>40886</v>
      </c>
      <c r="B315" s="13">
        <v>8.3039561300430761E-2</v>
      </c>
      <c r="C315" s="18">
        <f t="shared" si="12"/>
        <v>1.331074061409579E-3</v>
      </c>
      <c r="D315" s="18">
        <f t="shared" si="13"/>
        <v>7.1618182666623564E-2</v>
      </c>
      <c r="E315" s="13">
        <f>'riskfree rate'!D315</f>
        <v>2.037136470637154E-3</v>
      </c>
      <c r="F315" s="13">
        <f t="shared" si="14"/>
        <v>8.1002424829793612E-2</v>
      </c>
      <c r="G315" s="13"/>
      <c r="H315" s="13"/>
      <c r="I315" s="13"/>
      <c r="J315" s="12"/>
      <c r="K315" s="5"/>
      <c r="L315" s="2"/>
    </row>
    <row r="316" spans="1:12" x14ac:dyDescent="0.25">
      <c r="A316" s="10">
        <v>40893</v>
      </c>
      <c r="B316" s="13">
        <v>-1.8806509945750439E-2</v>
      </c>
      <c r="C316" s="18">
        <f t="shared" si="12"/>
        <v>1.331074061409579E-3</v>
      </c>
      <c r="D316" s="18">
        <f t="shared" si="13"/>
        <v>7.1618182666623564E-2</v>
      </c>
      <c r="E316" s="13">
        <f>'riskfree rate'!D316</f>
        <v>1.9927604549391359E-3</v>
      </c>
      <c r="F316" s="13">
        <f t="shared" si="14"/>
        <v>-2.0799270400689573E-2</v>
      </c>
      <c r="G316" s="13"/>
      <c r="H316" s="13"/>
      <c r="I316" s="13"/>
      <c r="J316" s="12"/>
      <c r="K316" s="5"/>
      <c r="L316" s="2"/>
    </row>
    <row r="317" spans="1:12" x14ac:dyDescent="0.25">
      <c r="A317" s="10">
        <v>40900</v>
      </c>
      <c r="B317" s="13">
        <v>-1.621820862513814E-2</v>
      </c>
      <c r="C317" s="18">
        <f t="shared" si="12"/>
        <v>1.331074061409579E-3</v>
      </c>
      <c r="D317" s="18">
        <f t="shared" si="13"/>
        <v>7.1618182666623564E-2</v>
      </c>
      <c r="E317" s="13">
        <f>'riskfree rate'!D317</f>
        <v>1.9650254451278742E-3</v>
      </c>
      <c r="F317" s="13">
        <f t="shared" si="14"/>
        <v>-1.8183234070266015E-2</v>
      </c>
      <c r="G317" s="13"/>
      <c r="H317" s="13"/>
      <c r="I317" s="13"/>
      <c r="J317" s="12"/>
      <c r="K317" s="5"/>
      <c r="L317" s="2"/>
    </row>
    <row r="318" spans="1:12" x14ac:dyDescent="0.25">
      <c r="A318" s="10">
        <v>40907</v>
      </c>
      <c r="B318" s="13">
        <v>2.4353690520794252E-2</v>
      </c>
      <c r="C318" s="18">
        <f t="shared" si="12"/>
        <v>1.331074061409579E-3</v>
      </c>
      <c r="D318" s="18">
        <f t="shared" si="13"/>
        <v>7.1618182666623564E-2</v>
      </c>
      <c r="E318" s="13">
        <f>'riskfree rate'!D318</f>
        <v>1.9469976887505542E-3</v>
      </c>
      <c r="F318" s="13">
        <f t="shared" si="14"/>
        <v>2.2406692832043697E-2</v>
      </c>
      <c r="G318" s="13"/>
      <c r="H318" s="13"/>
      <c r="I318" s="13"/>
      <c r="J318" s="12"/>
      <c r="K318" s="5"/>
      <c r="L318" s="2"/>
    </row>
    <row r="319" spans="1:12" x14ac:dyDescent="0.25">
      <c r="A319" s="10">
        <v>40914</v>
      </c>
      <c r="B319" s="13">
        <v>-1.8288222384784459E-3</v>
      </c>
      <c r="C319" s="18">
        <f t="shared" si="12"/>
        <v>1.331074061409579E-3</v>
      </c>
      <c r="D319" s="18">
        <f t="shared" si="13"/>
        <v>7.1618182666623564E-2</v>
      </c>
      <c r="E319" s="13">
        <f>'riskfree rate'!D319</f>
        <v>1.8804336652035267E-3</v>
      </c>
      <c r="F319" s="13">
        <f t="shared" si="14"/>
        <v>-3.7092559036819728E-3</v>
      </c>
      <c r="G319" s="13"/>
      <c r="H319" s="13"/>
      <c r="I319" s="13"/>
      <c r="J319" s="12"/>
      <c r="K319" s="5"/>
      <c r="L319" s="2"/>
    </row>
    <row r="320" spans="1:12" x14ac:dyDescent="0.25">
      <c r="A320" s="10">
        <v>40921</v>
      </c>
      <c r="B320" s="13">
        <v>2.9314767314034471E-2</v>
      </c>
      <c r="C320" s="18">
        <f t="shared" si="12"/>
        <v>1.331074061409579E-3</v>
      </c>
      <c r="D320" s="18">
        <f t="shared" si="13"/>
        <v>7.1618182666623564E-2</v>
      </c>
      <c r="E320" s="13">
        <f>'riskfree rate'!D320</f>
        <v>1.786134631845238E-3</v>
      </c>
      <c r="F320" s="13">
        <f t="shared" si="14"/>
        <v>2.7528632682189233E-2</v>
      </c>
      <c r="G320" s="13"/>
      <c r="H320" s="13"/>
      <c r="I320" s="13"/>
      <c r="J320" s="12"/>
      <c r="K320" s="5"/>
      <c r="L320" s="2"/>
    </row>
    <row r="321" spans="1:12" x14ac:dyDescent="0.25">
      <c r="A321" s="10">
        <v>40928</v>
      </c>
      <c r="B321" s="13">
        <v>2.7411890352438576E-2</v>
      </c>
      <c r="C321" s="18">
        <f t="shared" si="12"/>
        <v>1.331074061409579E-3</v>
      </c>
      <c r="D321" s="18">
        <f t="shared" si="13"/>
        <v>7.1618182666623564E-2</v>
      </c>
      <c r="E321" s="13">
        <f>'riskfree rate'!D321</f>
        <v>1.707089853883143E-3</v>
      </c>
      <c r="F321" s="13">
        <f t="shared" si="14"/>
        <v>2.5704800498555433E-2</v>
      </c>
      <c r="G321" s="13"/>
      <c r="H321" s="13"/>
      <c r="I321" s="13"/>
      <c r="J321" s="12"/>
      <c r="K321" s="5"/>
      <c r="L321" s="2"/>
    </row>
    <row r="322" spans="1:12" x14ac:dyDescent="0.25">
      <c r="A322" s="10">
        <v>40935</v>
      </c>
      <c r="B322" s="13">
        <v>3.0838530838530859E-2</v>
      </c>
      <c r="C322" s="18">
        <f t="shared" si="12"/>
        <v>1.331074061409579E-3</v>
      </c>
      <c r="D322" s="18">
        <f t="shared" si="13"/>
        <v>7.1618182666623564E-2</v>
      </c>
      <c r="E322" s="13">
        <f>'riskfree rate'!D322</f>
        <v>1.639139079845552E-3</v>
      </c>
      <c r="F322" s="13">
        <f t="shared" si="14"/>
        <v>2.9199391758685307E-2</v>
      </c>
      <c r="G322" s="13"/>
      <c r="H322" s="13"/>
      <c r="I322" s="13"/>
      <c r="J322" s="12"/>
      <c r="K322" s="5"/>
      <c r="L322" s="2"/>
    </row>
    <row r="323" spans="1:12" x14ac:dyDescent="0.25">
      <c r="A323" s="10">
        <v>40942</v>
      </c>
      <c r="B323" s="13">
        <v>6.7226890756302282E-3</v>
      </c>
      <c r="C323" s="18">
        <f t="shared" si="12"/>
        <v>1.331074061409579E-3</v>
      </c>
      <c r="D323" s="18">
        <f t="shared" si="13"/>
        <v>7.1618182666623564E-2</v>
      </c>
      <c r="E323" s="13">
        <f>'riskfree rate'!D323</f>
        <v>1.5781220582607768E-3</v>
      </c>
      <c r="F323" s="13">
        <f t="shared" si="14"/>
        <v>5.1445670173694514E-3</v>
      </c>
      <c r="G323" s="13"/>
      <c r="H323" s="13"/>
      <c r="I323" s="13"/>
      <c r="J323" s="12"/>
      <c r="K323" s="5"/>
      <c r="L323" s="2"/>
    </row>
    <row r="324" spans="1:12" x14ac:dyDescent="0.25">
      <c r="A324" s="10">
        <v>40949</v>
      </c>
      <c r="B324" s="13">
        <v>3.8063439065108534E-2</v>
      </c>
      <c r="C324" s="18">
        <f t="shared" si="12"/>
        <v>1.331074061409579E-3</v>
      </c>
      <c r="D324" s="18">
        <f t="shared" si="13"/>
        <v>7.1618182666623564E-2</v>
      </c>
      <c r="E324" s="13">
        <f>'riskfree rate'!D324</f>
        <v>1.5281990406005063E-3</v>
      </c>
      <c r="F324" s="13">
        <f t="shared" si="14"/>
        <v>3.6535240024508031E-2</v>
      </c>
      <c r="G324" s="13"/>
      <c r="H324" s="13"/>
      <c r="I324" s="13"/>
      <c r="J324" s="12"/>
      <c r="K324" s="5"/>
      <c r="L324" s="2"/>
    </row>
    <row r="325" spans="1:12" x14ac:dyDescent="0.25">
      <c r="A325" s="10">
        <v>40956</v>
      </c>
      <c r="B325" s="13">
        <v>-2.6696687037632623E-2</v>
      </c>
      <c r="C325" s="18">
        <f t="shared" si="12"/>
        <v>1.331074061409579E-3</v>
      </c>
      <c r="D325" s="18">
        <f t="shared" si="13"/>
        <v>7.1618182666623564E-2</v>
      </c>
      <c r="E325" s="13">
        <f>'riskfree rate'!D325</f>
        <v>1.4741157714685464E-3</v>
      </c>
      <c r="F325" s="13">
        <f t="shared" si="14"/>
        <v>-2.817080280910117E-2</v>
      </c>
      <c r="G325" s="13"/>
      <c r="H325" s="13"/>
      <c r="I325" s="13"/>
      <c r="J325" s="12"/>
      <c r="K325" s="5"/>
      <c r="L325" s="2"/>
    </row>
    <row r="326" spans="1:12" x14ac:dyDescent="0.25">
      <c r="A326" s="10">
        <v>40963</v>
      </c>
      <c r="B326" s="13">
        <v>2.4124256444150588E-2</v>
      </c>
      <c r="C326" s="18">
        <f t="shared" si="12"/>
        <v>1.331074061409579E-3</v>
      </c>
      <c r="D326" s="18">
        <f t="shared" si="13"/>
        <v>7.1618182666623564E-2</v>
      </c>
      <c r="E326" s="13">
        <f>'riskfree rate'!D326</f>
        <v>1.4366735082233437E-3</v>
      </c>
      <c r="F326" s="13">
        <f t="shared" si="14"/>
        <v>2.2687582935927243E-2</v>
      </c>
      <c r="G326" s="13"/>
      <c r="H326" s="13"/>
      <c r="I326" s="13"/>
      <c r="J326" s="12"/>
      <c r="K326" s="5"/>
      <c r="L326" s="2"/>
    </row>
    <row r="327" spans="1:12" x14ac:dyDescent="0.25">
      <c r="A327" s="10">
        <v>40970</v>
      </c>
      <c r="B327" s="13">
        <v>-1.6456921587608843E-2</v>
      </c>
      <c r="C327" s="18">
        <f t="shared" si="12"/>
        <v>1.331074061409579E-3</v>
      </c>
      <c r="D327" s="18">
        <f t="shared" si="13"/>
        <v>7.1618182666623564E-2</v>
      </c>
      <c r="E327" s="13">
        <f>'riskfree rate'!D327</f>
        <v>1.3950709935064511E-3</v>
      </c>
      <c r="F327" s="13">
        <f t="shared" si="14"/>
        <v>-1.7851992581115295E-2</v>
      </c>
      <c r="G327" s="13"/>
      <c r="H327" s="13"/>
      <c r="I327" s="13"/>
      <c r="J327" s="12"/>
      <c r="K327" s="5"/>
      <c r="L327" s="2"/>
    </row>
    <row r="328" spans="1:12" x14ac:dyDescent="0.25">
      <c r="A328" s="10">
        <v>40977</v>
      </c>
      <c r="B328" s="13">
        <v>3.0183727034120676E-2</v>
      </c>
      <c r="C328" s="18">
        <f t="shared" ref="C328:C391" si="15">SUM($B$7:$B$631)/$D$3</f>
        <v>1.331074061409579E-3</v>
      </c>
      <c r="D328" s="18">
        <f t="shared" ref="D328:D391" si="16">(1+C328)^52-1</f>
        <v>7.1618182666623564E-2</v>
      </c>
      <c r="E328" s="13">
        <f>'riskfree rate'!D328</f>
        <v>1.3146394650537928E-3</v>
      </c>
      <c r="F328" s="13">
        <f t="shared" ref="F328:F391" si="17">B328-E328</f>
        <v>2.8869087569066882E-2</v>
      </c>
      <c r="G328" s="13"/>
      <c r="H328" s="13"/>
      <c r="I328" s="13"/>
      <c r="J328" s="12"/>
      <c r="K328" s="5"/>
      <c r="L328" s="2"/>
    </row>
    <row r="329" spans="1:12" x14ac:dyDescent="0.25">
      <c r="A329" s="10">
        <v>40984</v>
      </c>
      <c r="B329" s="13">
        <v>-8.9171974522292228E-3</v>
      </c>
      <c r="C329" s="18">
        <f t="shared" si="15"/>
        <v>1.331074061409579E-3</v>
      </c>
      <c r="D329" s="18">
        <f t="shared" si="16"/>
        <v>7.1618182666623564E-2</v>
      </c>
      <c r="E329" s="13">
        <f>'riskfree rate'!D329</f>
        <v>1.2397549385633872E-3</v>
      </c>
      <c r="F329" s="13">
        <f t="shared" si="17"/>
        <v>-1.015695239079261E-2</v>
      </c>
      <c r="G329" s="13"/>
      <c r="H329" s="13"/>
      <c r="I329" s="13"/>
      <c r="J329" s="12"/>
      <c r="K329" s="5"/>
      <c r="L329" s="2"/>
    </row>
    <row r="330" spans="1:12" x14ac:dyDescent="0.25">
      <c r="A330" s="10">
        <v>40991</v>
      </c>
      <c r="B330" s="13">
        <v>2.2493573264781583E-3</v>
      </c>
      <c r="C330" s="18">
        <f t="shared" si="15"/>
        <v>1.331074061409579E-3</v>
      </c>
      <c r="D330" s="18">
        <f t="shared" si="16"/>
        <v>7.1618182666623564E-2</v>
      </c>
      <c r="E330" s="13">
        <f>'riskfree rate'!D330</f>
        <v>1.1828981684503012E-3</v>
      </c>
      <c r="F330" s="13">
        <f t="shared" si="17"/>
        <v>1.0664591580278571E-3</v>
      </c>
      <c r="G330" s="13"/>
      <c r="H330" s="13"/>
      <c r="I330" s="13"/>
      <c r="J330" s="12"/>
      <c r="K330" s="5"/>
      <c r="L330" s="2"/>
    </row>
    <row r="331" spans="1:12" x14ac:dyDescent="0.25">
      <c r="A331" s="10">
        <v>40998</v>
      </c>
      <c r="B331" s="13">
        <v>-3.5267714010900973E-2</v>
      </c>
      <c r="C331" s="18">
        <f t="shared" si="15"/>
        <v>1.331074061409579E-3</v>
      </c>
      <c r="D331" s="18">
        <f t="shared" si="16"/>
        <v>7.1618182666623564E-2</v>
      </c>
      <c r="E331" s="13">
        <f>'riskfree rate'!D331</f>
        <v>1.1204943963749629E-3</v>
      </c>
      <c r="F331" s="13">
        <f t="shared" si="17"/>
        <v>-3.6388208407275933E-2</v>
      </c>
      <c r="G331" s="13"/>
      <c r="H331" s="13"/>
      <c r="I331" s="13"/>
      <c r="J331" s="12"/>
      <c r="K331" s="5"/>
      <c r="L331" s="2"/>
    </row>
    <row r="332" spans="1:12" x14ac:dyDescent="0.25">
      <c r="A332" s="10">
        <v>41005</v>
      </c>
      <c r="B332" s="13">
        <v>-2.9910269192422686E-3</v>
      </c>
      <c r="C332" s="18">
        <f t="shared" si="15"/>
        <v>1.331074061409579E-3</v>
      </c>
      <c r="D332" s="18">
        <f t="shared" si="16"/>
        <v>7.1618182666623564E-2</v>
      </c>
      <c r="E332" s="13">
        <f>'riskfree rate'!D332</f>
        <v>1.0775051311675077E-3</v>
      </c>
      <c r="F332" s="13">
        <f t="shared" si="17"/>
        <v>-4.0685320504097768E-3</v>
      </c>
      <c r="G332" s="13"/>
      <c r="H332" s="13"/>
      <c r="I332" s="13"/>
      <c r="J332" s="12"/>
      <c r="K332" s="5"/>
      <c r="L332" s="2"/>
    </row>
    <row r="333" spans="1:12" x14ac:dyDescent="0.25">
      <c r="A333" s="10">
        <v>41012</v>
      </c>
      <c r="B333" s="13">
        <v>2.0000000000000049E-2</v>
      </c>
      <c r="C333" s="18">
        <f t="shared" si="15"/>
        <v>1.331074061409579E-3</v>
      </c>
      <c r="D333" s="18">
        <f t="shared" si="16"/>
        <v>7.1618182666623564E-2</v>
      </c>
      <c r="E333" s="13">
        <f>'riskfree rate'!D333</f>
        <v>1.0622508757713138E-3</v>
      </c>
      <c r="F333" s="13">
        <f t="shared" si="17"/>
        <v>1.8937749124228735E-2</v>
      </c>
      <c r="G333" s="13"/>
      <c r="H333" s="13"/>
      <c r="I333" s="13"/>
      <c r="J333" s="12"/>
      <c r="K333" s="5"/>
      <c r="L333" s="2"/>
    </row>
    <row r="334" spans="1:12" x14ac:dyDescent="0.25">
      <c r="A334" s="10">
        <v>41019</v>
      </c>
      <c r="B334" s="13">
        <v>-1.797385620915035E-2</v>
      </c>
      <c r="C334" s="18">
        <f t="shared" si="15"/>
        <v>1.331074061409579E-3</v>
      </c>
      <c r="D334" s="18">
        <f t="shared" si="16"/>
        <v>7.1618182666623564E-2</v>
      </c>
      <c r="E334" s="13">
        <f>'riskfree rate'!D334</f>
        <v>1.044223119393994E-3</v>
      </c>
      <c r="F334" s="13">
        <f t="shared" si="17"/>
        <v>-1.9018079328544345E-2</v>
      </c>
      <c r="G334" s="13"/>
      <c r="H334" s="13"/>
      <c r="I334" s="13"/>
      <c r="J334" s="12"/>
      <c r="K334" s="5"/>
      <c r="L334" s="2"/>
    </row>
    <row r="335" spans="1:12" x14ac:dyDescent="0.25">
      <c r="A335" s="10">
        <v>41026</v>
      </c>
      <c r="B335" s="13">
        <v>-3.9933444259567718E-3</v>
      </c>
      <c r="C335" s="18">
        <f t="shared" si="15"/>
        <v>1.331074061409579E-3</v>
      </c>
      <c r="D335" s="18">
        <f t="shared" si="16"/>
        <v>7.1618182666623564E-2</v>
      </c>
      <c r="E335" s="13">
        <f>'riskfree rate'!D335</f>
        <v>1.0178748600732956E-3</v>
      </c>
      <c r="F335" s="13">
        <f t="shared" si="17"/>
        <v>-5.0112192860300676E-3</v>
      </c>
      <c r="G335" s="13"/>
      <c r="H335" s="13"/>
      <c r="I335" s="13"/>
      <c r="J335" s="12"/>
      <c r="K335" s="5"/>
      <c r="L335" s="2"/>
    </row>
    <row r="336" spans="1:12" x14ac:dyDescent="0.25">
      <c r="A336" s="10">
        <v>41033</v>
      </c>
      <c r="B336" s="13">
        <v>-8.6869361844302707E-3</v>
      </c>
      <c r="C336" s="18">
        <f t="shared" si="15"/>
        <v>1.331074061409579E-3</v>
      </c>
      <c r="D336" s="18">
        <f t="shared" si="16"/>
        <v>7.1618182666623564E-2</v>
      </c>
      <c r="E336" s="13">
        <f>'riskfree rate'!D336</f>
        <v>9.9152660075259714E-4</v>
      </c>
      <c r="F336" s="13">
        <f t="shared" si="17"/>
        <v>-9.6784627851828672E-3</v>
      </c>
      <c r="G336" s="13"/>
      <c r="H336" s="13"/>
      <c r="I336" s="13"/>
      <c r="J336" s="12"/>
      <c r="K336" s="5"/>
      <c r="L336" s="2"/>
    </row>
    <row r="337" spans="1:12" x14ac:dyDescent="0.25">
      <c r="A337" s="10">
        <v>41040</v>
      </c>
      <c r="B337" s="13">
        <v>-4.3815301651500688E-3</v>
      </c>
      <c r="C337" s="18">
        <f t="shared" si="15"/>
        <v>1.331074061409579E-3</v>
      </c>
      <c r="D337" s="18">
        <f t="shared" si="16"/>
        <v>7.1618182666623564E-2</v>
      </c>
      <c r="E337" s="13">
        <f>'riskfree rate'!D337</f>
        <v>9.6656509192246179E-4</v>
      </c>
      <c r="F337" s="13">
        <f t="shared" si="17"/>
        <v>-5.3480952570725306E-3</v>
      </c>
      <c r="G337" s="13"/>
      <c r="H337" s="13"/>
      <c r="I337" s="13"/>
      <c r="J337" s="12"/>
      <c r="K337" s="5"/>
      <c r="L337" s="2"/>
    </row>
    <row r="338" spans="1:12" x14ac:dyDescent="0.25">
      <c r="A338" s="10">
        <v>41047</v>
      </c>
      <c r="B338" s="13">
        <v>-1.4218009478672924E-2</v>
      </c>
      <c r="C338" s="18">
        <f t="shared" si="15"/>
        <v>1.331074061409579E-3</v>
      </c>
      <c r="D338" s="18">
        <f t="shared" si="16"/>
        <v>7.1618182666623564E-2</v>
      </c>
      <c r="E338" s="13">
        <f>'riskfree rate'!D338</f>
        <v>9.5685783848852024E-4</v>
      </c>
      <c r="F338" s="13">
        <f t="shared" si="17"/>
        <v>-1.5174867317161445E-2</v>
      </c>
      <c r="G338" s="13"/>
      <c r="H338" s="13"/>
      <c r="I338" s="13"/>
      <c r="J338" s="12"/>
      <c r="K338" s="5"/>
      <c r="L338" s="2"/>
    </row>
    <row r="339" spans="1:12" x14ac:dyDescent="0.25">
      <c r="A339" s="10">
        <v>41054</v>
      </c>
      <c r="B339" s="13">
        <v>-5.4601648351648345E-2</v>
      </c>
      <c r="C339" s="18">
        <f t="shared" si="15"/>
        <v>1.331074061409579E-3</v>
      </c>
      <c r="D339" s="18">
        <f t="shared" si="16"/>
        <v>7.1618182666623564E-2</v>
      </c>
      <c r="E339" s="13">
        <f>'riskfree rate'!D339</f>
        <v>9.4853733554514197E-4</v>
      </c>
      <c r="F339" s="13">
        <f t="shared" si="17"/>
        <v>-5.5550185687193485E-2</v>
      </c>
      <c r="G339" s="13"/>
      <c r="H339" s="13"/>
      <c r="I339" s="13"/>
      <c r="J339" s="12"/>
      <c r="K339" s="5"/>
      <c r="L339" s="2"/>
    </row>
    <row r="340" spans="1:12" x14ac:dyDescent="0.25">
      <c r="A340" s="10">
        <v>41061</v>
      </c>
      <c r="B340" s="13">
        <v>5.8118416273156602E-3</v>
      </c>
      <c r="C340" s="18">
        <f t="shared" si="15"/>
        <v>1.331074061409579E-3</v>
      </c>
      <c r="D340" s="18">
        <f t="shared" si="16"/>
        <v>7.1618182666623564E-2</v>
      </c>
      <c r="E340" s="13">
        <f>'riskfree rate'!D340</f>
        <v>9.3605658113007429E-4</v>
      </c>
      <c r="F340" s="13">
        <f t="shared" si="17"/>
        <v>4.8757850461855863E-3</v>
      </c>
      <c r="G340" s="13"/>
      <c r="H340" s="13"/>
      <c r="I340" s="13"/>
      <c r="J340" s="12"/>
      <c r="K340" s="5"/>
      <c r="L340" s="2"/>
    </row>
    <row r="341" spans="1:12" x14ac:dyDescent="0.25">
      <c r="A341" s="10">
        <v>41068</v>
      </c>
      <c r="B341" s="13">
        <v>-3.611412062116852E-4</v>
      </c>
      <c r="C341" s="18">
        <f t="shared" si="15"/>
        <v>1.331074061409579E-3</v>
      </c>
      <c r="D341" s="18">
        <f t="shared" si="16"/>
        <v>7.1618182666623564E-2</v>
      </c>
      <c r="E341" s="13">
        <f>'riskfree rate'!D341</f>
        <v>9.2218907622444355E-4</v>
      </c>
      <c r="F341" s="13">
        <f t="shared" si="17"/>
        <v>-1.2833302824361288E-3</v>
      </c>
      <c r="G341" s="13"/>
      <c r="H341" s="13"/>
      <c r="I341" s="13"/>
      <c r="J341" s="12"/>
      <c r="K341" s="5"/>
      <c r="L341" s="2"/>
    </row>
    <row r="342" spans="1:12" x14ac:dyDescent="0.25">
      <c r="A342" s="10">
        <v>41075</v>
      </c>
      <c r="B342" s="13">
        <v>1.4450867052023071E-2</v>
      </c>
      <c r="C342" s="18">
        <f t="shared" si="15"/>
        <v>1.331074061409579E-3</v>
      </c>
      <c r="D342" s="18">
        <f t="shared" si="16"/>
        <v>7.1618182666623564E-2</v>
      </c>
      <c r="E342" s="13">
        <f>'riskfree rate'!D342</f>
        <v>9.1941557524331742E-4</v>
      </c>
      <c r="F342" s="13">
        <f t="shared" si="17"/>
        <v>1.3531451476779753E-2</v>
      </c>
      <c r="G342" s="13"/>
      <c r="H342" s="13"/>
      <c r="I342" s="13"/>
      <c r="J342" s="12"/>
      <c r="K342" s="5"/>
      <c r="L342" s="2"/>
    </row>
    <row r="343" spans="1:12" x14ac:dyDescent="0.25">
      <c r="A343" s="10">
        <v>41082</v>
      </c>
      <c r="B343" s="13">
        <v>9.259259259259316E-3</v>
      </c>
      <c r="C343" s="18">
        <f t="shared" si="15"/>
        <v>1.331074061409579E-3</v>
      </c>
      <c r="D343" s="18">
        <f t="shared" si="16"/>
        <v>7.1618182666623564E-2</v>
      </c>
      <c r="E343" s="13">
        <f>'riskfree rate'!D343</f>
        <v>9.1802882475275425E-4</v>
      </c>
      <c r="F343" s="13">
        <f t="shared" si="17"/>
        <v>8.3412304345065625E-3</v>
      </c>
      <c r="G343" s="13"/>
      <c r="H343" s="13"/>
      <c r="I343" s="13"/>
      <c r="J343" s="12"/>
      <c r="K343" s="5"/>
      <c r="L343" s="2"/>
    </row>
    <row r="344" spans="1:12" x14ac:dyDescent="0.25">
      <c r="A344" s="10">
        <v>41089</v>
      </c>
      <c r="B344" s="13">
        <v>-4.587155963302717E-3</v>
      </c>
      <c r="C344" s="18">
        <f t="shared" si="15"/>
        <v>1.331074061409579E-3</v>
      </c>
      <c r="D344" s="18">
        <f t="shared" si="16"/>
        <v>7.1618182666623564E-2</v>
      </c>
      <c r="E344" s="13">
        <f>'riskfree rate'!D344</f>
        <v>9.0693482082824974E-4</v>
      </c>
      <c r="F344" s="13">
        <f t="shared" si="17"/>
        <v>-5.4940907841309668E-3</v>
      </c>
      <c r="G344" s="13"/>
      <c r="H344" s="13"/>
      <c r="I344" s="13"/>
      <c r="J344" s="12"/>
      <c r="K344" s="5"/>
      <c r="L344" s="2"/>
    </row>
    <row r="345" spans="1:12" x14ac:dyDescent="0.25">
      <c r="A345" s="10">
        <v>41096</v>
      </c>
      <c r="B345" s="13">
        <v>1.8433179723502287E-2</v>
      </c>
      <c r="C345" s="18">
        <f t="shared" si="15"/>
        <v>1.331074061409579E-3</v>
      </c>
      <c r="D345" s="18">
        <f t="shared" si="16"/>
        <v>7.1618182666623564E-2</v>
      </c>
      <c r="E345" s="13">
        <f>'riskfree rate'!D345</f>
        <v>9.0554807033768657E-4</v>
      </c>
      <c r="F345" s="13">
        <f t="shared" si="17"/>
        <v>1.7527631653164601E-2</v>
      </c>
      <c r="G345" s="13"/>
      <c r="H345" s="13"/>
      <c r="I345" s="13"/>
      <c r="J345" s="12"/>
      <c r="K345" s="5"/>
      <c r="L345" s="2"/>
    </row>
    <row r="346" spans="1:12" x14ac:dyDescent="0.25">
      <c r="A346" s="10">
        <v>41103</v>
      </c>
      <c r="B346" s="13">
        <v>2.9237730595196652E-2</v>
      </c>
      <c r="C346" s="18">
        <f t="shared" si="15"/>
        <v>1.331074061409579E-3</v>
      </c>
      <c r="D346" s="18">
        <f t="shared" si="16"/>
        <v>7.1618182666623564E-2</v>
      </c>
      <c r="E346" s="13">
        <f>'riskfree rate'!D346</f>
        <v>7.6132601931912702E-4</v>
      </c>
      <c r="F346" s="13">
        <f t="shared" si="17"/>
        <v>2.8476404575877527E-2</v>
      </c>
      <c r="G346" s="13"/>
      <c r="H346" s="13"/>
      <c r="I346" s="13"/>
      <c r="J346" s="12"/>
      <c r="K346" s="5"/>
      <c r="L346" s="2"/>
    </row>
    <row r="347" spans="1:12" x14ac:dyDescent="0.25">
      <c r="A347" s="10">
        <v>41110</v>
      </c>
      <c r="B347" s="13">
        <v>-4.3963476496448771E-3</v>
      </c>
      <c r="C347" s="18">
        <f t="shared" si="15"/>
        <v>1.331074061409579E-3</v>
      </c>
      <c r="D347" s="18">
        <f t="shared" si="16"/>
        <v>7.1618182666623564E-2</v>
      </c>
      <c r="E347" s="13">
        <f>'riskfree rate'!D347</f>
        <v>6.7396073841365339E-4</v>
      </c>
      <c r="F347" s="13">
        <f t="shared" si="17"/>
        <v>-5.0703083880585306E-3</v>
      </c>
      <c r="G347" s="13"/>
      <c r="H347" s="13"/>
      <c r="I347" s="13"/>
      <c r="J347" s="12"/>
      <c r="K347" s="5"/>
      <c r="L347" s="2"/>
    </row>
    <row r="348" spans="1:12" x14ac:dyDescent="0.25">
      <c r="A348" s="10">
        <v>41117</v>
      </c>
      <c r="B348" s="13">
        <v>1.1548913043478255E-2</v>
      </c>
      <c r="C348" s="18">
        <f t="shared" si="15"/>
        <v>1.331074061409579E-3</v>
      </c>
      <c r="D348" s="18">
        <f t="shared" si="16"/>
        <v>7.1618182666623564E-2</v>
      </c>
      <c r="E348" s="13">
        <f>'riskfree rate'!D348</f>
        <v>6.2542447124394585E-4</v>
      </c>
      <c r="F348" s="13">
        <f t="shared" si="17"/>
        <v>1.0923488572234309E-2</v>
      </c>
      <c r="G348" s="13"/>
      <c r="H348" s="13"/>
      <c r="I348" s="13"/>
      <c r="J348" s="12"/>
      <c r="K348" s="5"/>
      <c r="L348" s="2"/>
    </row>
    <row r="349" spans="1:12" x14ac:dyDescent="0.25">
      <c r="A349" s="10">
        <v>41124</v>
      </c>
      <c r="B349" s="13">
        <v>-7.7233042310275489E-3</v>
      </c>
      <c r="C349" s="18">
        <f t="shared" si="15"/>
        <v>1.331074061409579E-3</v>
      </c>
      <c r="D349" s="18">
        <f t="shared" si="16"/>
        <v>7.1618182666623564E-2</v>
      </c>
      <c r="E349" s="13">
        <f>'riskfree rate'!D349</f>
        <v>5.7550145358367525E-4</v>
      </c>
      <c r="F349" s="13">
        <f t="shared" si="17"/>
        <v>-8.2988056846112247E-3</v>
      </c>
      <c r="G349" s="13"/>
      <c r="H349" s="13"/>
      <c r="I349" s="13"/>
      <c r="J349" s="12"/>
      <c r="K349" s="5"/>
      <c r="L349" s="2"/>
    </row>
    <row r="350" spans="1:12" x14ac:dyDescent="0.25">
      <c r="A350" s="10">
        <v>41131</v>
      </c>
      <c r="B350" s="13">
        <v>2.5042301184433111E-2</v>
      </c>
      <c r="C350" s="18">
        <f t="shared" si="15"/>
        <v>1.331074061409579E-3</v>
      </c>
      <c r="D350" s="18">
        <f t="shared" si="16"/>
        <v>7.1618182666623564E-2</v>
      </c>
      <c r="E350" s="13">
        <f>'riskfree rate'!D350</f>
        <v>5.2003143396115229E-4</v>
      </c>
      <c r="F350" s="13">
        <f t="shared" si="17"/>
        <v>2.4522269750471958E-2</v>
      </c>
      <c r="G350" s="13"/>
      <c r="H350" s="13"/>
      <c r="I350" s="13"/>
      <c r="J350" s="12"/>
      <c r="K350" s="5"/>
      <c r="L350" s="2"/>
    </row>
    <row r="351" spans="1:12" x14ac:dyDescent="0.25">
      <c r="A351" s="10">
        <v>41138</v>
      </c>
      <c r="B351" s="13">
        <v>2.5420931000330129E-2</v>
      </c>
      <c r="C351" s="18">
        <f t="shared" si="15"/>
        <v>1.331074061409579E-3</v>
      </c>
      <c r="D351" s="18">
        <f t="shared" si="16"/>
        <v>7.1618182666623564E-2</v>
      </c>
      <c r="E351" s="13">
        <f>'riskfree rate'!D351</f>
        <v>4.8952292316876468E-4</v>
      </c>
      <c r="F351" s="13">
        <f t="shared" si="17"/>
        <v>2.4931408077161363E-2</v>
      </c>
      <c r="G351" s="13"/>
      <c r="H351" s="13"/>
      <c r="I351" s="13"/>
      <c r="J351" s="12"/>
      <c r="K351" s="5"/>
      <c r="L351" s="2"/>
    </row>
    <row r="352" spans="1:12" x14ac:dyDescent="0.25">
      <c r="A352" s="10">
        <v>41145</v>
      </c>
      <c r="B352" s="13">
        <v>-8.6928525434642502E-3</v>
      </c>
      <c r="C352" s="18">
        <f t="shared" si="15"/>
        <v>1.331074061409579E-3</v>
      </c>
      <c r="D352" s="18">
        <f t="shared" si="16"/>
        <v>7.1618182666623564E-2</v>
      </c>
      <c r="E352" s="13">
        <f>'riskfree rate'!D352</f>
        <v>4.6317466384806637E-4</v>
      </c>
      <c r="F352" s="13">
        <f t="shared" si="17"/>
        <v>-9.1560272073123172E-3</v>
      </c>
      <c r="G352" s="13"/>
      <c r="H352" s="13"/>
      <c r="I352" s="13"/>
      <c r="J352" s="12"/>
      <c r="K352" s="5"/>
      <c r="L352" s="2"/>
    </row>
    <row r="353" spans="1:12" x14ac:dyDescent="0.25">
      <c r="A353" s="10">
        <v>41152</v>
      </c>
      <c r="B353" s="13">
        <v>-2.5332900292302618E-2</v>
      </c>
      <c r="C353" s="18">
        <f t="shared" si="15"/>
        <v>1.331074061409579E-3</v>
      </c>
      <c r="D353" s="18">
        <f t="shared" si="16"/>
        <v>7.1618182666623564E-2</v>
      </c>
      <c r="E353" s="13">
        <f>'riskfree rate'!D353</f>
        <v>4.0909139471610647E-4</v>
      </c>
      <c r="F353" s="13">
        <f t="shared" si="17"/>
        <v>-2.5741991687018725E-2</v>
      </c>
      <c r="G353" s="13"/>
      <c r="H353" s="13"/>
      <c r="I353" s="13"/>
      <c r="J353" s="12"/>
      <c r="K353" s="5"/>
      <c r="L353" s="2"/>
    </row>
    <row r="354" spans="1:12" x14ac:dyDescent="0.25">
      <c r="A354" s="10">
        <v>41159</v>
      </c>
      <c r="B354" s="13">
        <v>-2.132622459180275E-2</v>
      </c>
      <c r="C354" s="18">
        <f t="shared" si="15"/>
        <v>1.331074061409579E-3</v>
      </c>
      <c r="D354" s="18">
        <f t="shared" si="16"/>
        <v>7.1618182666623564E-2</v>
      </c>
      <c r="E354" s="13">
        <f>'riskfree rate'!D354</f>
        <v>3.8551663637653429E-4</v>
      </c>
      <c r="F354" s="13">
        <f t="shared" si="17"/>
        <v>-2.1711741228179284E-2</v>
      </c>
      <c r="G354" s="13"/>
      <c r="H354" s="13"/>
      <c r="I354" s="13"/>
      <c r="J354" s="12"/>
      <c r="K354" s="5"/>
      <c r="L354" s="2"/>
    </row>
    <row r="355" spans="1:12" x14ac:dyDescent="0.25">
      <c r="A355" s="10">
        <v>41166</v>
      </c>
      <c r="B355" s="13">
        <v>1.1576438542730673E-2</v>
      </c>
      <c r="C355" s="18">
        <f t="shared" si="15"/>
        <v>1.331074061409579E-3</v>
      </c>
      <c r="D355" s="18">
        <f t="shared" si="16"/>
        <v>7.1618182666623564E-2</v>
      </c>
      <c r="E355" s="13">
        <f>'riskfree rate'!D355</f>
        <v>3.674888799992143E-4</v>
      </c>
      <c r="F355" s="13">
        <f t="shared" si="17"/>
        <v>1.1208949662731458E-2</v>
      </c>
      <c r="G355" s="13"/>
      <c r="H355" s="13"/>
      <c r="I355" s="13"/>
      <c r="J355" s="12"/>
      <c r="K355" s="5"/>
      <c r="L355" s="2"/>
    </row>
    <row r="356" spans="1:12" x14ac:dyDescent="0.25">
      <c r="A356" s="10">
        <v>41173</v>
      </c>
      <c r="B356" s="13">
        <v>1.952204644900701E-2</v>
      </c>
      <c r="C356" s="18">
        <f t="shared" si="15"/>
        <v>1.331074061409579E-3</v>
      </c>
      <c r="D356" s="18">
        <f t="shared" si="16"/>
        <v>7.1618182666623564E-2</v>
      </c>
      <c r="E356" s="13">
        <f>'riskfree rate'!D356</f>
        <v>3.4668762264076825E-4</v>
      </c>
      <c r="F356" s="13">
        <f t="shared" si="17"/>
        <v>1.9175358826366243E-2</v>
      </c>
      <c r="G356" s="13"/>
      <c r="H356" s="13"/>
      <c r="I356" s="13"/>
      <c r="J356" s="12"/>
      <c r="K356" s="5"/>
      <c r="L356" s="2"/>
    </row>
    <row r="357" spans="1:12" x14ac:dyDescent="0.25">
      <c r="A357" s="10">
        <v>41180</v>
      </c>
      <c r="B357" s="13">
        <v>-2.3109937273027496E-3</v>
      </c>
      <c r="C357" s="18">
        <f t="shared" si="15"/>
        <v>1.331074061409579E-3</v>
      </c>
      <c r="D357" s="18">
        <f t="shared" si="16"/>
        <v>7.1618182666623564E-2</v>
      </c>
      <c r="E357" s="13">
        <f>'riskfree rate'!D357</f>
        <v>3.1617911184838058E-4</v>
      </c>
      <c r="F357" s="13">
        <f t="shared" si="17"/>
        <v>-2.6271728391511302E-3</v>
      </c>
      <c r="G357" s="13"/>
      <c r="H357" s="13"/>
      <c r="I357" s="13"/>
      <c r="J357" s="12"/>
      <c r="K357" s="5"/>
      <c r="L357" s="2"/>
    </row>
    <row r="358" spans="1:12" x14ac:dyDescent="0.25">
      <c r="A358" s="10">
        <v>41187</v>
      </c>
      <c r="B358" s="13">
        <v>-4.3017868960952685E-3</v>
      </c>
      <c r="C358" s="18">
        <f t="shared" si="15"/>
        <v>1.331074061409579E-3</v>
      </c>
      <c r="D358" s="18">
        <f t="shared" si="16"/>
        <v>7.1618182666623564E-2</v>
      </c>
      <c r="E358" s="13">
        <f>'riskfree rate'!D358</f>
        <v>3.0508510792387602E-4</v>
      </c>
      <c r="F358" s="13">
        <f t="shared" si="17"/>
        <v>-4.6068720040191441E-3</v>
      </c>
      <c r="G358" s="13"/>
      <c r="H358" s="13"/>
      <c r="I358" s="13"/>
      <c r="J358" s="12"/>
      <c r="K358" s="5"/>
      <c r="L358" s="2"/>
    </row>
    <row r="359" spans="1:12" x14ac:dyDescent="0.25">
      <c r="A359" s="10">
        <v>41194</v>
      </c>
      <c r="B359" s="13">
        <v>7.3113991359255188E-3</v>
      </c>
      <c r="C359" s="18">
        <f t="shared" si="15"/>
        <v>1.331074061409579E-3</v>
      </c>
      <c r="D359" s="18">
        <f t="shared" si="16"/>
        <v>7.1618182666623564E-2</v>
      </c>
      <c r="E359" s="13">
        <f>'riskfree rate'!D359</f>
        <v>2.9815135547106065E-4</v>
      </c>
      <c r="F359" s="13">
        <f t="shared" si="17"/>
        <v>7.0132477804544582E-3</v>
      </c>
      <c r="G359" s="13"/>
      <c r="H359" s="13"/>
      <c r="I359" s="13"/>
      <c r="J359" s="12"/>
      <c r="K359" s="5"/>
      <c r="L359" s="2"/>
    </row>
    <row r="360" spans="1:12" x14ac:dyDescent="0.25">
      <c r="A360" s="10">
        <v>41201</v>
      </c>
      <c r="B360" s="13">
        <v>-1.6166281755196254E-2</v>
      </c>
      <c r="C360" s="18">
        <f t="shared" si="15"/>
        <v>1.331074061409579E-3</v>
      </c>
      <c r="D360" s="18">
        <f t="shared" si="16"/>
        <v>7.1618182666623564E-2</v>
      </c>
      <c r="E360" s="13">
        <f>'riskfree rate'!D360</f>
        <v>2.9121760301824528E-4</v>
      </c>
      <c r="F360" s="13">
        <f t="shared" si="17"/>
        <v>-1.64574993582145E-2</v>
      </c>
      <c r="G360" s="13"/>
      <c r="H360" s="13"/>
      <c r="I360" s="13"/>
      <c r="J360" s="12"/>
      <c r="K360" s="5"/>
      <c r="L360" s="2"/>
    </row>
    <row r="361" spans="1:12" x14ac:dyDescent="0.25">
      <c r="A361" s="10">
        <v>41208</v>
      </c>
      <c r="B361" s="13">
        <v>3.3534540576794572E-3</v>
      </c>
      <c r="C361" s="18">
        <f t="shared" si="15"/>
        <v>1.331074061409579E-3</v>
      </c>
      <c r="D361" s="18">
        <f t="shared" si="16"/>
        <v>7.1618182666623564E-2</v>
      </c>
      <c r="E361" s="13">
        <f>'riskfree rate'!D361</f>
        <v>2.8289710007486685E-4</v>
      </c>
      <c r="F361" s="13">
        <f t="shared" si="17"/>
        <v>3.0705569576045906E-3</v>
      </c>
      <c r="G361" s="13"/>
      <c r="H361" s="13"/>
      <c r="I361" s="13"/>
      <c r="J361" s="12"/>
      <c r="K361" s="5"/>
      <c r="L361" s="2"/>
    </row>
    <row r="362" spans="1:12" x14ac:dyDescent="0.25">
      <c r="A362" s="10">
        <v>41215</v>
      </c>
      <c r="B362" s="13">
        <v>-2.3395721925133783E-3</v>
      </c>
      <c r="C362" s="18">
        <f t="shared" si="15"/>
        <v>1.331074061409579E-3</v>
      </c>
      <c r="D362" s="18">
        <f t="shared" si="16"/>
        <v>7.1618182666623564E-2</v>
      </c>
      <c r="E362" s="13">
        <f>'riskfree rate'!D362</f>
        <v>2.7596334762205148E-4</v>
      </c>
      <c r="F362" s="13">
        <f t="shared" si="17"/>
        <v>-2.6155355401354299E-3</v>
      </c>
      <c r="G362" s="13"/>
      <c r="H362" s="13"/>
      <c r="I362" s="13"/>
      <c r="J362" s="12"/>
      <c r="K362" s="5"/>
      <c r="L362" s="2"/>
    </row>
    <row r="363" spans="1:12" x14ac:dyDescent="0.25">
      <c r="A363" s="10">
        <v>41222</v>
      </c>
      <c r="B363" s="13">
        <v>2.21105527638191E-2</v>
      </c>
      <c r="C363" s="18">
        <f t="shared" si="15"/>
        <v>1.331074061409579E-3</v>
      </c>
      <c r="D363" s="18">
        <f t="shared" si="16"/>
        <v>7.1618182666623564E-2</v>
      </c>
      <c r="E363" s="13">
        <f>'riskfree rate'!D363</f>
        <v>2.7318984664092535E-4</v>
      </c>
      <c r="F363" s="13">
        <f t="shared" si="17"/>
        <v>2.1837362917178176E-2</v>
      </c>
      <c r="G363" s="13"/>
      <c r="H363" s="13"/>
      <c r="I363" s="13"/>
      <c r="J363" s="12"/>
      <c r="K363" s="5"/>
      <c r="L363" s="2"/>
    </row>
    <row r="364" spans="1:12" x14ac:dyDescent="0.25">
      <c r="A364" s="10">
        <v>41229</v>
      </c>
      <c r="B364" s="13">
        <v>-4.9164208456244553E-3</v>
      </c>
      <c r="C364" s="18">
        <f t="shared" si="15"/>
        <v>1.331074061409579E-3</v>
      </c>
      <c r="D364" s="18">
        <f t="shared" si="16"/>
        <v>7.1618182666623564E-2</v>
      </c>
      <c r="E364" s="13">
        <f>'riskfree rate'!D364</f>
        <v>2.676428446786731E-4</v>
      </c>
      <c r="F364" s="13">
        <f t="shared" si="17"/>
        <v>-5.1840636903031281E-3</v>
      </c>
      <c r="G364" s="13"/>
      <c r="H364" s="13"/>
      <c r="I364" s="13"/>
      <c r="J364" s="12"/>
      <c r="K364" s="5"/>
      <c r="L364" s="2"/>
    </row>
    <row r="365" spans="1:12" x14ac:dyDescent="0.25">
      <c r="A365" s="10">
        <v>41236</v>
      </c>
      <c r="B365" s="13">
        <v>-2.7667984189723317E-2</v>
      </c>
      <c r="C365" s="18">
        <f t="shared" si="15"/>
        <v>1.331074061409579E-3</v>
      </c>
      <c r="D365" s="18">
        <f t="shared" si="16"/>
        <v>7.1618182666623564E-2</v>
      </c>
      <c r="E365" s="13">
        <f>'riskfree rate'!D365</f>
        <v>2.6486934369754692E-4</v>
      </c>
      <c r="F365" s="13">
        <f t="shared" si="17"/>
        <v>-2.7932853533420864E-2</v>
      </c>
      <c r="G365" s="13"/>
      <c r="H365" s="13"/>
      <c r="I365" s="13"/>
      <c r="J365" s="12"/>
      <c r="K365" s="5"/>
      <c r="L365" s="2"/>
    </row>
    <row r="366" spans="1:12" x14ac:dyDescent="0.25">
      <c r="A366" s="10">
        <v>41243</v>
      </c>
      <c r="B366" s="13">
        <v>1.9986449864498639E-2</v>
      </c>
      <c r="C366" s="18">
        <f t="shared" si="15"/>
        <v>1.331074061409579E-3</v>
      </c>
      <c r="D366" s="18">
        <f t="shared" si="16"/>
        <v>7.1618182666623564E-2</v>
      </c>
      <c r="E366" s="13">
        <f>'riskfree rate'!D366</f>
        <v>2.6348259320698386E-4</v>
      </c>
      <c r="F366" s="13">
        <f t="shared" si="17"/>
        <v>1.9722967271291657E-2</v>
      </c>
      <c r="G366" s="13"/>
      <c r="H366" s="13"/>
      <c r="I366" s="13"/>
      <c r="J366" s="12"/>
      <c r="K366" s="5"/>
      <c r="L366" s="2"/>
    </row>
    <row r="367" spans="1:12" x14ac:dyDescent="0.25">
      <c r="A367" s="10">
        <v>41250</v>
      </c>
      <c r="B367" s="13">
        <v>6.6423115244103532E-4</v>
      </c>
      <c r="C367" s="18">
        <f t="shared" si="15"/>
        <v>1.331074061409579E-3</v>
      </c>
      <c r="D367" s="18">
        <f t="shared" si="16"/>
        <v>7.1618182666623564E-2</v>
      </c>
      <c r="E367" s="13">
        <f>'riskfree rate'!D367</f>
        <v>2.6486934369754692E-4</v>
      </c>
      <c r="F367" s="13">
        <f t="shared" si="17"/>
        <v>3.993618087434884E-4</v>
      </c>
      <c r="G367" s="13"/>
      <c r="H367" s="13"/>
      <c r="I367" s="13"/>
      <c r="J367" s="12"/>
      <c r="K367" s="5"/>
      <c r="L367" s="2"/>
    </row>
    <row r="368" spans="1:12" x14ac:dyDescent="0.25">
      <c r="A368" s="10">
        <v>41257</v>
      </c>
      <c r="B368" s="13">
        <v>2.6883504812479333E-2</v>
      </c>
      <c r="C368" s="18">
        <f t="shared" si="15"/>
        <v>1.331074061409579E-3</v>
      </c>
      <c r="D368" s="18">
        <f t="shared" si="16"/>
        <v>7.1618182666623564E-2</v>
      </c>
      <c r="E368" s="13">
        <f>'riskfree rate'!D368</f>
        <v>2.5932234173529461E-4</v>
      </c>
      <c r="F368" s="13">
        <f t="shared" si="17"/>
        <v>2.6624182470744037E-2</v>
      </c>
      <c r="G368" s="13"/>
      <c r="H368" s="13"/>
      <c r="I368" s="13"/>
      <c r="J368" s="12"/>
      <c r="K368" s="5"/>
      <c r="L368" s="2"/>
    </row>
    <row r="369" spans="1:12" x14ac:dyDescent="0.25">
      <c r="A369" s="10">
        <v>41264</v>
      </c>
      <c r="B369" s="13">
        <v>6.4641241111827968E-4</v>
      </c>
      <c r="C369" s="18">
        <f t="shared" si="15"/>
        <v>1.331074061409579E-3</v>
      </c>
      <c r="D369" s="18">
        <f t="shared" si="16"/>
        <v>7.1618182666623564E-2</v>
      </c>
      <c r="E369" s="13">
        <f>'riskfree rate'!D369</f>
        <v>2.5516209026360542E-4</v>
      </c>
      <c r="F369" s="13">
        <f t="shared" si="17"/>
        <v>3.9125032085467426E-4</v>
      </c>
      <c r="G369" s="13"/>
      <c r="H369" s="13"/>
      <c r="I369" s="13"/>
      <c r="J369" s="12"/>
      <c r="K369" s="5"/>
      <c r="L369" s="2"/>
    </row>
    <row r="370" spans="1:12" x14ac:dyDescent="0.25">
      <c r="A370" s="10">
        <v>41271</v>
      </c>
      <c r="B370" s="13">
        <v>-3.5529715762273716E-3</v>
      </c>
      <c r="C370" s="18">
        <f t="shared" si="15"/>
        <v>1.331074061409579E-3</v>
      </c>
      <c r="D370" s="18">
        <f t="shared" si="16"/>
        <v>7.1618182666623564E-2</v>
      </c>
      <c r="E370" s="13">
        <f>'riskfree rate'!D370</f>
        <v>2.5516209026360542E-4</v>
      </c>
      <c r="F370" s="13">
        <f t="shared" si="17"/>
        <v>-3.808133666490977E-3</v>
      </c>
      <c r="G370" s="13"/>
      <c r="H370" s="13"/>
      <c r="I370" s="13"/>
      <c r="J370" s="12"/>
      <c r="K370" s="5"/>
      <c r="L370" s="2"/>
    </row>
    <row r="371" spans="1:12" x14ac:dyDescent="0.25">
      <c r="A371" s="10">
        <v>41278</v>
      </c>
      <c r="B371" s="13">
        <v>1.0048622366288451E-2</v>
      </c>
      <c r="C371" s="18">
        <f t="shared" si="15"/>
        <v>1.331074061409579E-3</v>
      </c>
      <c r="D371" s="18">
        <f t="shared" si="16"/>
        <v>7.1618182666623564E-2</v>
      </c>
      <c r="E371" s="13">
        <f>'riskfree rate'!D371</f>
        <v>2.5793559124473155E-4</v>
      </c>
      <c r="F371" s="13">
        <f t="shared" si="17"/>
        <v>9.79068677504372E-3</v>
      </c>
      <c r="G371" s="13"/>
      <c r="H371" s="13"/>
      <c r="I371" s="13"/>
      <c r="J371" s="12"/>
      <c r="K371" s="5"/>
      <c r="L371" s="2"/>
    </row>
    <row r="372" spans="1:12" x14ac:dyDescent="0.25">
      <c r="A372" s="10">
        <v>41285</v>
      </c>
      <c r="B372" s="13">
        <v>4.2362002567393989E-2</v>
      </c>
      <c r="C372" s="18">
        <f t="shared" si="15"/>
        <v>1.331074061409579E-3</v>
      </c>
      <c r="D372" s="18">
        <f t="shared" si="16"/>
        <v>7.1618182666623564E-2</v>
      </c>
      <c r="E372" s="13">
        <f>'riskfree rate'!D372</f>
        <v>2.6486934369754692E-4</v>
      </c>
      <c r="F372" s="13">
        <f t="shared" si="17"/>
        <v>4.2097133223696445E-2</v>
      </c>
      <c r="G372" s="13"/>
      <c r="H372" s="13"/>
      <c r="I372" s="13"/>
      <c r="J372" s="12"/>
      <c r="K372" s="5"/>
      <c r="L372" s="2"/>
    </row>
    <row r="373" spans="1:12" x14ac:dyDescent="0.25">
      <c r="A373" s="10">
        <v>41292</v>
      </c>
      <c r="B373" s="13">
        <v>-3.1096059113300434E-2</v>
      </c>
      <c r="C373" s="18">
        <f t="shared" si="15"/>
        <v>1.331074061409579E-3</v>
      </c>
      <c r="D373" s="18">
        <f t="shared" si="16"/>
        <v>7.1618182666623564E-2</v>
      </c>
      <c r="E373" s="13">
        <f>'riskfree rate'!D373</f>
        <v>2.7041634565979923E-4</v>
      </c>
      <c r="F373" s="13">
        <f t="shared" si="17"/>
        <v>-3.1366475458960236E-2</v>
      </c>
      <c r="G373" s="13"/>
      <c r="H373" s="13"/>
      <c r="I373" s="13"/>
      <c r="J373" s="12"/>
      <c r="K373" s="5"/>
      <c r="L373" s="2"/>
    </row>
    <row r="374" spans="1:12" x14ac:dyDescent="0.25">
      <c r="A374" s="10">
        <v>41299</v>
      </c>
      <c r="B374" s="13">
        <v>9.2151255163648773E-3</v>
      </c>
      <c r="C374" s="18">
        <f t="shared" si="15"/>
        <v>1.331074061409579E-3</v>
      </c>
      <c r="D374" s="18">
        <f t="shared" si="16"/>
        <v>7.1618182666623564E-2</v>
      </c>
      <c r="E374" s="13">
        <f>'riskfree rate'!D374</f>
        <v>2.8983085252768222E-4</v>
      </c>
      <c r="F374" s="13">
        <f t="shared" si="17"/>
        <v>8.9252946638371956E-3</v>
      </c>
      <c r="G374" s="13"/>
      <c r="H374" s="13"/>
      <c r="I374" s="13"/>
      <c r="J374" s="12"/>
      <c r="K374" s="5"/>
      <c r="L374" s="2"/>
    </row>
    <row r="375" spans="1:12" x14ac:dyDescent="0.25">
      <c r="A375" s="10">
        <v>41306</v>
      </c>
      <c r="B375" s="13">
        <v>-2.2670025188916951E-2</v>
      </c>
      <c r="C375" s="18">
        <f t="shared" si="15"/>
        <v>1.331074061409579E-3</v>
      </c>
      <c r="D375" s="18">
        <f t="shared" si="16"/>
        <v>7.1618182666623564E-2</v>
      </c>
      <c r="E375" s="13">
        <f>'riskfree rate'!D375</f>
        <v>2.9676460498049759E-4</v>
      </c>
      <c r="F375" s="13">
        <f t="shared" si="17"/>
        <v>-2.2966789793897449E-2</v>
      </c>
      <c r="G375" s="13"/>
      <c r="H375" s="13"/>
      <c r="I375" s="13"/>
      <c r="J375" s="12"/>
      <c r="K375" s="5"/>
      <c r="L375" s="2"/>
    </row>
    <row r="376" spans="1:12" x14ac:dyDescent="0.25">
      <c r="A376" s="10">
        <v>41313</v>
      </c>
      <c r="B376" s="13">
        <v>-1.0309278350515474E-2</v>
      </c>
      <c r="C376" s="18">
        <f t="shared" si="15"/>
        <v>1.331074061409579E-3</v>
      </c>
      <c r="D376" s="18">
        <f t="shared" si="16"/>
        <v>7.1618182666623564E-2</v>
      </c>
      <c r="E376" s="13">
        <f>'riskfree rate'!D376</f>
        <v>3.2449961479175907E-4</v>
      </c>
      <c r="F376" s="13">
        <f t="shared" si="17"/>
        <v>-1.0633777965307234E-2</v>
      </c>
      <c r="G376" s="13"/>
      <c r="H376" s="13"/>
      <c r="I376" s="13"/>
      <c r="J376" s="12"/>
      <c r="K376" s="5"/>
      <c r="L376" s="2"/>
    </row>
    <row r="377" spans="1:12" x14ac:dyDescent="0.25">
      <c r="A377" s="10">
        <v>41320</v>
      </c>
      <c r="B377" s="13">
        <v>1.0416666666666676E-2</v>
      </c>
      <c r="C377" s="18">
        <f t="shared" si="15"/>
        <v>1.331074061409579E-3</v>
      </c>
      <c r="D377" s="18">
        <f t="shared" si="16"/>
        <v>7.1618182666623564E-2</v>
      </c>
      <c r="E377" s="13">
        <f>'riskfree rate'!D377</f>
        <v>3.1479236135781752E-4</v>
      </c>
      <c r="F377" s="13">
        <f t="shared" si="17"/>
        <v>1.0101874305308858E-2</v>
      </c>
      <c r="G377" s="13"/>
      <c r="H377" s="13"/>
      <c r="I377" s="13"/>
      <c r="J377" s="12"/>
      <c r="K377" s="5"/>
      <c r="L377" s="2"/>
    </row>
    <row r="378" spans="1:12" x14ac:dyDescent="0.25">
      <c r="A378" s="10">
        <v>41327</v>
      </c>
      <c r="B378" s="13">
        <v>7.4097938144330033E-3</v>
      </c>
      <c r="C378" s="18">
        <f t="shared" si="15"/>
        <v>1.331074061409579E-3</v>
      </c>
      <c r="D378" s="18">
        <f t="shared" si="16"/>
        <v>7.1618182666623564E-2</v>
      </c>
      <c r="E378" s="13">
        <f>'riskfree rate'!D378</f>
        <v>3.1201886037669145E-4</v>
      </c>
      <c r="F378" s="13">
        <f t="shared" si="17"/>
        <v>7.0977749540563117E-3</v>
      </c>
      <c r="G378" s="13"/>
      <c r="H378" s="13"/>
      <c r="I378" s="13"/>
      <c r="J378" s="12"/>
      <c r="K378" s="5"/>
      <c r="L378" s="2"/>
    </row>
    <row r="379" spans="1:12" x14ac:dyDescent="0.25">
      <c r="A379" s="10">
        <v>41334</v>
      </c>
      <c r="B379" s="13">
        <v>-1.279181323952643E-3</v>
      </c>
      <c r="C379" s="18">
        <f t="shared" si="15"/>
        <v>1.331074061409579E-3</v>
      </c>
      <c r="D379" s="18">
        <f t="shared" si="16"/>
        <v>7.1618182666623564E-2</v>
      </c>
      <c r="E379" s="13">
        <f>'riskfree rate'!D379</f>
        <v>3.023116069427499E-4</v>
      </c>
      <c r="F379" s="13">
        <f t="shared" si="17"/>
        <v>-1.581492930895393E-3</v>
      </c>
      <c r="G379" s="13"/>
      <c r="H379" s="13"/>
      <c r="I379" s="13"/>
      <c r="J379" s="12"/>
      <c r="K379" s="5"/>
      <c r="L379" s="2"/>
    </row>
    <row r="380" spans="1:12" x14ac:dyDescent="0.25">
      <c r="A380" s="10">
        <v>41341</v>
      </c>
      <c r="B380" s="13">
        <v>1.3768812039705402E-2</v>
      </c>
      <c r="C380" s="18">
        <f t="shared" si="15"/>
        <v>1.331074061409579E-3</v>
      </c>
      <c r="D380" s="18">
        <f t="shared" si="16"/>
        <v>7.1618182666623564E-2</v>
      </c>
      <c r="E380" s="13">
        <f>'riskfree rate'!D380</f>
        <v>2.8567060105599298E-4</v>
      </c>
      <c r="F380" s="13">
        <f t="shared" si="17"/>
        <v>1.3483141438649409E-2</v>
      </c>
      <c r="G380" s="13"/>
      <c r="H380" s="13"/>
      <c r="I380" s="13"/>
      <c r="J380" s="12"/>
      <c r="K380" s="5"/>
      <c r="L380" s="2"/>
    </row>
    <row r="381" spans="1:12" x14ac:dyDescent="0.25">
      <c r="A381" s="10">
        <v>41348</v>
      </c>
      <c r="B381" s="13">
        <v>1.4845230574857942E-2</v>
      </c>
      <c r="C381" s="18">
        <f t="shared" si="15"/>
        <v>1.331074061409579E-3</v>
      </c>
      <c r="D381" s="18">
        <f t="shared" si="16"/>
        <v>7.1618182666623564E-2</v>
      </c>
      <c r="E381" s="13">
        <f>'riskfree rate'!D381</f>
        <v>2.7873684860317766E-4</v>
      </c>
      <c r="F381" s="13">
        <f t="shared" si="17"/>
        <v>1.4566493726254764E-2</v>
      </c>
      <c r="G381" s="13"/>
      <c r="H381" s="13"/>
      <c r="I381" s="13"/>
      <c r="J381" s="12"/>
      <c r="K381" s="5"/>
      <c r="L381" s="2"/>
    </row>
    <row r="382" spans="1:12" x14ac:dyDescent="0.25">
      <c r="A382" s="10">
        <v>41355</v>
      </c>
      <c r="B382" s="13">
        <v>-2.8944911297852573E-2</v>
      </c>
      <c r="C382" s="18">
        <f t="shared" si="15"/>
        <v>1.331074061409579E-3</v>
      </c>
      <c r="D382" s="18">
        <f t="shared" si="16"/>
        <v>7.1618182666623564E-2</v>
      </c>
      <c r="E382" s="13">
        <f>'riskfree rate'!D382</f>
        <v>2.8289710007486685E-4</v>
      </c>
      <c r="F382" s="13">
        <f t="shared" si="17"/>
        <v>-2.9227808397927438E-2</v>
      </c>
      <c r="G382" s="13"/>
      <c r="H382" s="13"/>
      <c r="I382" s="13"/>
      <c r="J382" s="12"/>
      <c r="K382" s="5"/>
      <c r="L382" s="2"/>
    </row>
    <row r="383" spans="1:12" x14ac:dyDescent="0.25">
      <c r="A383" s="10">
        <v>41362</v>
      </c>
      <c r="B383" s="13">
        <v>-1.7948717948717909E-2</v>
      </c>
      <c r="C383" s="18">
        <f t="shared" si="15"/>
        <v>1.331074061409579E-3</v>
      </c>
      <c r="D383" s="18">
        <f t="shared" si="16"/>
        <v>7.1618182666623564E-2</v>
      </c>
      <c r="E383" s="13">
        <f>'riskfree rate'!D383</f>
        <v>2.9815135547106065E-4</v>
      </c>
      <c r="F383" s="13">
        <f t="shared" si="17"/>
        <v>-1.8246869304188972E-2</v>
      </c>
      <c r="G383" s="13"/>
      <c r="H383" s="13"/>
      <c r="I383" s="13"/>
      <c r="J383" s="12"/>
      <c r="K383" s="5"/>
      <c r="L383" s="2"/>
    </row>
    <row r="384" spans="1:12" x14ac:dyDescent="0.25">
      <c r="A384" s="10">
        <v>41369</v>
      </c>
      <c r="B384" s="13">
        <v>2.7741514360313246E-2</v>
      </c>
      <c r="C384" s="18">
        <f t="shared" si="15"/>
        <v>1.331074061409579E-3</v>
      </c>
      <c r="D384" s="18">
        <f t="shared" si="16"/>
        <v>7.1618182666623564E-2</v>
      </c>
      <c r="E384" s="13">
        <f>'riskfree rate'!D384</f>
        <v>2.9260435350880835E-4</v>
      </c>
      <c r="F384" s="13">
        <f t="shared" si="17"/>
        <v>2.7448910006804439E-2</v>
      </c>
      <c r="G384" s="13"/>
      <c r="H384" s="13"/>
      <c r="I384" s="13"/>
      <c r="J384" s="12"/>
      <c r="K384" s="5"/>
      <c r="L384" s="2"/>
    </row>
    <row r="385" spans="1:12" x14ac:dyDescent="0.25">
      <c r="A385" s="10">
        <v>41376</v>
      </c>
      <c r="B385" s="13">
        <v>-4.1918069228326353E-2</v>
      </c>
      <c r="C385" s="18">
        <f t="shared" si="15"/>
        <v>1.331074061409579E-3</v>
      </c>
      <c r="D385" s="18">
        <f t="shared" si="16"/>
        <v>7.1618182666623564E-2</v>
      </c>
      <c r="E385" s="13">
        <f>'riskfree rate'!D385</f>
        <v>2.9121760301824528E-4</v>
      </c>
      <c r="F385" s="13">
        <f t="shared" si="17"/>
        <v>-4.2209286831344596E-2</v>
      </c>
      <c r="G385" s="13"/>
      <c r="H385" s="13"/>
      <c r="I385" s="13"/>
      <c r="J385" s="12"/>
      <c r="K385" s="5"/>
      <c r="L385" s="2"/>
    </row>
    <row r="386" spans="1:12" x14ac:dyDescent="0.25">
      <c r="A386" s="10">
        <v>41383</v>
      </c>
      <c r="B386" s="13">
        <v>3.9774610540270943E-3</v>
      </c>
      <c r="C386" s="18">
        <f t="shared" si="15"/>
        <v>1.331074061409579E-3</v>
      </c>
      <c r="D386" s="18">
        <f t="shared" si="16"/>
        <v>7.1618182666623564E-2</v>
      </c>
      <c r="E386" s="13">
        <f>'riskfree rate'!D386</f>
        <v>2.9121760301824528E-4</v>
      </c>
      <c r="F386" s="13">
        <f t="shared" si="17"/>
        <v>3.6862434510088488E-3</v>
      </c>
      <c r="G386" s="13"/>
      <c r="H386" s="13"/>
      <c r="I386" s="13"/>
      <c r="J386" s="12"/>
      <c r="K386" s="5"/>
      <c r="L386" s="2"/>
    </row>
    <row r="387" spans="1:12" x14ac:dyDescent="0.25">
      <c r="A387" s="10">
        <v>41390</v>
      </c>
      <c r="B387" s="13">
        <v>3.301419610432533E-3</v>
      </c>
      <c r="C387" s="18">
        <f t="shared" si="15"/>
        <v>1.331074061409579E-3</v>
      </c>
      <c r="D387" s="18">
        <f t="shared" si="16"/>
        <v>7.1618182666623564E-2</v>
      </c>
      <c r="E387" s="13">
        <f>'riskfree rate'!D387</f>
        <v>2.8844410203711916E-4</v>
      </c>
      <c r="F387" s="13">
        <f t="shared" si="17"/>
        <v>3.0129755083954136E-3</v>
      </c>
      <c r="G387" s="13"/>
      <c r="H387" s="13"/>
      <c r="I387" s="13"/>
      <c r="J387" s="12"/>
      <c r="K387" s="5"/>
      <c r="L387" s="2"/>
    </row>
    <row r="388" spans="1:12" x14ac:dyDescent="0.25">
      <c r="A388" s="10">
        <v>41397</v>
      </c>
      <c r="B388" s="13">
        <v>1.7439947351102374E-2</v>
      </c>
      <c r="C388" s="18">
        <f t="shared" si="15"/>
        <v>1.331074061409579E-3</v>
      </c>
      <c r="D388" s="18">
        <f t="shared" si="16"/>
        <v>7.1618182666623564E-2</v>
      </c>
      <c r="E388" s="13">
        <f>'riskfree rate'!D388</f>
        <v>2.8705735154655604E-4</v>
      </c>
      <c r="F388" s="13">
        <f t="shared" si="17"/>
        <v>1.7152889999555818E-2</v>
      </c>
      <c r="G388" s="13"/>
      <c r="H388" s="13"/>
      <c r="I388" s="13"/>
      <c r="J388" s="12"/>
      <c r="K388" s="5"/>
      <c r="L388" s="2"/>
    </row>
    <row r="389" spans="1:12" x14ac:dyDescent="0.25">
      <c r="A389" s="10">
        <v>41404</v>
      </c>
      <c r="B389" s="13">
        <v>2.1992238033635179E-2</v>
      </c>
      <c r="C389" s="18">
        <f t="shared" si="15"/>
        <v>1.331074061409579E-3</v>
      </c>
      <c r="D389" s="18">
        <f t="shared" si="16"/>
        <v>7.1618182666623564E-2</v>
      </c>
      <c r="E389" s="13">
        <f>'riskfree rate'!D389</f>
        <v>2.7873684860317766E-4</v>
      </c>
      <c r="F389" s="13">
        <f t="shared" si="17"/>
        <v>2.1713501185032E-2</v>
      </c>
      <c r="G389" s="13"/>
      <c r="H389" s="13"/>
      <c r="I389" s="13"/>
      <c r="J389" s="12"/>
      <c r="K389" s="5"/>
      <c r="L389" s="2"/>
    </row>
    <row r="390" spans="1:12" x14ac:dyDescent="0.25">
      <c r="A390" s="10">
        <v>41411</v>
      </c>
      <c r="B390" s="13">
        <v>1.4240506329113788E-2</v>
      </c>
      <c r="C390" s="18">
        <f t="shared" si="15"/>
        <v>1.331074061409579E-3</v>
      </c>
      <c r="D390" s="18">
        <f t="shared" si="16"/>
        <v>7.1618182666623564E-2</v>
      </c>
      <c r="E390" s="13">
        <f>'riskfree rate'!D390</f>
        <v>2.8151034958430379E-4</v>
      </c>
      <c r="F390" s="13">
        <f t="shared" si="17"/>
        <v>1.3958995979529484E-2</v>
      </c>
      <c r="G390" s="13"/>
      <c r="H390" s="13"/>
      <c r="I390" s="13"/>
      <c r="J390" s="12"/>
      <c r="K390" s="5"/>
      <c r="L390" s="2"/>
    </row>
    <row r="391" spans="1:12" x14ac:dyDescent="0.25">
      <c r="A391" s="10">
        <v>41418</v>
      </c>
      <c r="B391" s="13">
        <v>9.0483619344775747E-3</v>
      </c>
      <c r="C391" s="18">
        <f t="shared" si="15"/>
        <v>1.331074061409579E-3</v>
      </c>
      <c r="D391" s="18">
        <f t="shared" si="16"/>
        <v>7.1618182666623564E-2</v>
      </c>
      <c r="E391" s="13">
        <f>'riskfree rate'!D391</f>
        <v>2.773500981126146E-4</v>
      </c>
      <c r="F391" s="13">
        <f t="shared" si="17"/>
        <v>8.7710118363649604E-3</v>
      </c>
      <c r="G391" s="13"/>
      <c r="H391" s="13"/>
      <c r="I391" s="13"/>
      <c r="J391" s="12"/>
      <c r="K391" s="5"/>
      <c r="L391" s="2"/>
    </row>
    <row r="392" spans="1:12" x14ac:dyDescent="0.25">
      <c r="A392" s="10">
        <v>41425</v>
      </c>
      <c r="B392" s="13">
        <v>-3.2776747062461413E-2</v>
      </c>
      <c r="C392" s="18">
        <f t="shared" ref="C392:C455" si="18">SUM($B$7:$B$631)/$D$3</f>
        <v>1.331074061409579E-3</v>
      </c>
      <c r="D392" s="18">
        <f t="shared" ref="D392:D455" si="19">(1+C392)^52-1</f>
        <v>7.1618182666623564E-2</v>
      </c>
      <c r="E392" s="13">
        <f>'riskfree rate'!D392</f>
        <v>2.773500981126146E-4</v>
      </c>
      <c r="F392" s="13">
        <f t="shared" ref="F392:F455" si="20">B392-E392</f>
        <v>-3.3054097160574031E-2</v>
      </c>
      <c r="G392" s="13"/>
      <c r="H392" s="13"/>
      <c r="I392" s="13"/>
      <c r="J392" s="12"/>
      <c r="K392" s="5"/>
      <c r="L392" s="2"/>
    </row>
    <row r="393" spans="1:12" x14ac:dyDescent="0.25">
      <c r="A393" s="10">
        <v>41432</v>
      </c>
      <c r="B393" s="13">
        <v>-1.5345268542199501E-2</v>
      </c>
      <c r="C393" s="18">
        <f t="shared" si="18"/>
        <v>1.331074061409579E-3</v>
      </c>
      <c r="D393" s="18">
        <f t="shared" si="19"/>
        <v>7.1618182666623564E-2</v>
      </c>
      <c r="E393" s="13">
        <f>'riskfree rate'!D393</f>
        <v>2.773500981126146E-4</v>
      </c>
      <c r="F393" s="13">
        <f t="shared" si="20"/>
        <v>-1.5622618640312115E-2</v>
      </c>
      <c r="G393" s="13"/>
      <c r="H393" s="13"/>
      <c r="I393" s="13"/>
      <c r="J393" s="12"/>
      <c r="K393" s="5"/>
      <c r="L393" s="2"/>
    </row>
    <row r="394" spans="1:12" x14ac:dyDescent="0.25">
      <c r="A394" s="10">
        <v>41439</v>
      </c>
      <c r="B394" s="13">
        <v>-3.7012987012987032E-2</v>
      </c>
      <c r="C394" s="18">
        <f t="shared" si="18"/>
        <v>1.331074061409579E-3</v>
      </c>
      <c r="D394" s="18">
        <f t="shared" si="19"/>
        <v>7.1618182666623564E-2</v>
      </c>
      <c r="E394" s="13">
        <f>'riskfree rate'!D394</f>
        <v>2.8151034958430379E-4</v>
      </c>
      <c r="F394" s="13">
        <f t="shared" si="20"/>
        <v>-3.7294497362571337E-2</v>
      </c>
      <c r="G394" s="13"/>
      <c r="H394" s="13"/>
      <c r="I394" s="13"/>
      <c r="J394" s="12"/>
      <c r="K394" s="5"/>
      <c r="L394" s="2"/>
    </row>
    <row r="395" spans="1:12" x14ac:dyDescent="0.25">
      <c r="A395" s="10">
        <v>41446</v>
      </c>
      <c r="B395" s="13">
        <v>-4.7201618341200222E-2</v>
      </c>
      <c r="C395" s="18">
        <f t="shared" si="18"/>
        <v>1.331074061409579E-3</v>
      </c>
      <c r="D395" s="18">
        <f t="shared" si="19"/>
        <v>7.1618182666623564E-2</v>
      </c>
      <c r="E395" s="13">
        <f>'riskfree rate'!D395</f>
        <v>2.8983085252768222E-4</v>
      </c>
      <c r="F395" s="13">
        <f t="shared" si="20"/>
        <v>-4.7491449193727907E-2</v>
      </c>
      <c r="G395" s="13"/>
      <c r="H395" s="13"/>
      <c r="I395" s="13"/>
      <c r="J395" s="12"/>
      <c r="K395" s="5"/>
      <c r="L395" s="2"/>
    </row>
    <row r="396" spans="1:12" x14ac:dyDescent="0.25">
      <c r="A396" s="10">
        <v>41453</v>
      </c>
      <c r="B396" s="13">
        <v>-5.1663128096249143E-2</v>
      </c>
      <c r="C396" s="18">
        <f t="shared" si="18"/>
        <v>1.331074061409579E-3</v>
      </c>
      <c r="D396" s="18">
        <f t="shared" si="19"/>
        <v>7.1618182666623564E-2</v>
      </c>
      <c r="E396" s="13">
        <f>'riskfree rate'!D396</f>
        <v>2.9953810596162377E-4</v>
      </c>
      <c r="F396" s="13">
        <f t="shared" si="20"/>
        <v>-5.1962666202210767E-2</v>
      </c>
      <c r="G396" s="13"/>
      <c r="H396" s="13"/>
      <c r="I396" s="13"/>
      <c r="J396" s="12"/>
      <c r="K396" s="5"/>
      <c r="L396" s="2"/>
    </row>
    <row r="397" spans="1:12" x14ac:dyDescent="0.25">
      <c r="A397" s="10">
        <v>41460</v>
      </c>
      <c r="B397" s="13">
        <v>5.8208955223880546E-2</v>
      </c>
      <c r="C397" s="18">
        <f t="shared" si="18"/>
        <v>1.331074061409579E-3</v>
      </c>
      <c r="D397" s="18">
        <f t="shared" si="19"/>
        <v>7.1618182666623564E-2</v>
      </c>
      <c r="E397" s="13">
        <f>'riskfree rate'!D397</f>
        <v>3.023116069427499E-4</v>
      </c>
      <c r="F397" s="13">
        <f t="shared" si="20"/>
        <v>5.7906643616937793E-2</v>
      </c>
      <c r="G397" s="13"/>
      <c r="H397" s="13"/>
      <c r="I397" s="13"/>
      <c r="J397" s="12"/>
      <c r="K397" s="5"/>
      <c r="L397" s="2"/>
    </row>
    <row r="398" spans="1:12" x14ac:dyDescent="0.25">
      <c r="A398" s="10">
        <v>41467</v>
      </c>
      <c r="B398" s="13">
        <v>-1.5162200282087437E-2</v>
      </c>
      <c r="C398" s="18">
        <f t="shared" si="18"/>
        <v>1.331074061409579E-3</v>
      </c>
      <c r="D398" s="18">
        <f t="shared" si="19"/>
        <v>7.1618182666623564E-2</v>
      </c>
      <c r="E398" s="13">
        <f>'riskfree rate'!D398</f>
        <v>3.0092485645218683E-4</v>
      </c>
      <c r="F398" s="13">
        <f t="shared" si="20"/>
        <v>-1.5463125138539624E-2</v>
      </c>
      <c r="G398" s="13"/>
      <c r="H398" s="13"/>
      <c r="I398" s="13"/>
      <c r="J398" s="12"/>
      <c r="K398" s="5"/>
      <c r="L398" s="2"/>
    </row>
    <row r="399" spans="1:12" x14ac:dyDescent="0.25">
      <c r="A399" s="10">
        <v>41474</v>
      </c>
      <c r="B399" s="13">
        <v>2.7210884353741555E-2</v>
      </c>
      <c r="C399" s="18">
        <f t="shared" si="18"/>
        <v>1.331074061409579E-3</v>
      </c>
      <c r="D399" s="18">
        <f t="shared" si="19"/>
        <v>7.1618182666623564E-2</v>
      </c>
      <c r="E399" s="13">
        <f>'riskfree rate'!D399</f>
        <v>3.0508510792387602E-4</v>
      </c>
      <c r="F399" s="13">
        <f t="shared" si="20"/>
        <v>2.690579924581768E-2</v>
      </c>
      <c r="G399" s="13"/>
      <c r="H399" s="13"/>
      <c r="I399" s="13"/>
      <c r="J399" s="12"/>
      <c r="K399" s="5"/>
      <c r="L399" s="2"/>
    </row>
    <row r="400" spans="1:12" x14ac:dyDescent="0.25">
      <c r="A400" s="10">
        <v>41481</v>
      </c>
      <c r="B400" s="13">
        <v>3.4855350296269733E-3</v>
      </c>
      <c r="C400" s="18">
        <f t="shared" si="18"/>
        <v>1.331074061409579E-3</v>
      </c>
      <c r="D400" s="18">
        <f t="shared" si="19"/>
        <v>7.1618182666623564E-2</v>
      </c>
      <c r="E400" s="13">
        <f>'riskfree rate'!D400</f>
        <v>3.0508510792387602E-4</v>
      </c>
      <c r="F400" s="13">
        <f t="shared" si="20"/>
        <v>3.1804499217030972E-3</v>
      </c>
      <c r="G400" s="13"/>
      <c r="H400" s="13"/>
      <c r="I400" s="13"/>
      <c r="J400" s="12"/>
      <c r="K400" s="5"/>
      <c r="L400" s="2"/>
    </row>
    <row r="401" spans="1:12" x14ac:dyDescent="0.25">
      <c r="A401" s="10">
        <v>41488</v>
      </c>
      <c r="B401" s="13">
        <v>-4.8627995831886268E-3</v>
      </c>
      <c r="C401" s="18">
        <f t="shared" si="18"/>
        <v>1.331074061409579E-3</v>
      </c>
      <c r="D401" s="18">
        <f t="shared" si="19"/>
        <v>7.1618182666623564E-2</v>
      </c>
      <c r="E401" s="13">
        <f>'riskfree rate'!D401</f>
        <v>3.1340561086725446E-4</v>
      </c>
      <c r="F401" s="13">
        <f t="shared" si="20"/>
        <v>-5.1762051940558813E-3</v>
      </c>
      <c r="G401" s="13"/>
      <c r="H401" s="13"/>
      <c r="I401" s="13"/>
      <c r="J401" s="12"/>
      <c r="K401" s="5"/>
      <c r="L401" s="2"/>
    </row>
    <row r="402" spans="1:12" x14ac:dyDescent="0.25">
      <c r="A402" s="10">
        <v>41495</v>
      </c>
      <c r="B402" s="13">
        <v>3.8394415357767189E-3</v>
      </c>
      <c r="C402" s="18">
        <f t="shared" si="18"/>
        <v>1.331074061409579E-3</v>
      </c>
      <c r="D402" s="18">
        <f t="shared" si="19"/>
        <v>7.1618182666623564E-2</v>
      </c>
      <c r="E402" s="13">
        <f>'riskfree rate'!D402</f>
        <v>3.1617911184838058E-4</v>
      </c>
      <c r="F402" s="13">
        <f t="shared" si="20"/>
        <v>3.5232624239283383E-3</v>
      </c>
      <c r="G402" s="13"/>
      <c r="H402" s="13"/>
      <c r="I402" s="13"/>
      <c r="J402" s="12"/>
      <c r="K402" s="5"/>
      <c r="L402" s="2"/>
    </row>
    <row r="403" spans="1:12" x14ac:dyDescent="0.25">
      <c r="A403" s="10">
        <v>41502</v>
      </c>
      <c r="B403" s="13">
        <v>-1.4603616133518835E-2</v>
      </c>
      <c r="C403" s="18">
        <f t="shared" si="18"/>
        <v>1.331074061409579E-3</v>
      </c>
      <c r="D403" s="18">
        <f t="shared" si="19"/>
        <v>7.1618182666623564E-2</v>
      </c>
      <c r="E403" s="13">
        <f>'riskfree rate'!D403</f>
        <v>3.1479236135781752E-4</v>
      </c>
      <c r="F403" s="13">
        <f t="shared" si="20"/>
        <v>-1.4918408494876653E-2</v>
      </c>
      <c r="G403" s="13"/>
      <c r="H403" s="13"/>
      <c r="I403" s="13"/>
      <c r="J403" s="12"/>
      <c r="K403" s="5"/>
      <c r="L403" s="2"/>
    </row>
    <row r="404" spans="1:12" x14ac:dyDescent="0.25">
      <c r="A404" s="10">
        <v>41509</v>
      </c>
      <c r="B404" s="13">
        <v>7.4100211714890913E-3</v>
      </c>
      <c r="C404" s="18">
        <f t="shared" si="18"/>
        <v>1.331074061409579E-3</v>
      </c>
      <c r="D404" s="18">
        <f t="shared" si="19"/>
        <v>7.1618182666623564E-2</v>
      </c>
      <c r="E404" s="13">
        <f>'riskfree rate'!D404</f>
        <v>3.1340561086725446E-4</v>
      </c>
      <c r="F404" s="13">
        <f t="shared" si="20"/>
        <v>7.0966155606218368E-3</v>
      </c>
      <c r="G404" s="13"/>
      <c r="H404" s="13"/>
      <c r="I404" s="13"/>
      <c r="J404" s="12"/>
      <c r="K404" s="5"/>
      <c r="L404" s="2"/>
    </row>
    <row r="405" spans="1:12" x14ac:dyDescent="0.25">
      <c r="A405" s="10">
        <v>41516</v>
      </c>
      <c r="B405" s="13">
        <v>-3.1523642732049113E-2</v>
      </c>
      <c r="C405" s="18">
        <f t="shared" si="18"/>
        <v>1.331074061409579E-3</v>
      </c>
      <c r="D405" s="18">
        <f t="shared" si="19"/>
        <v>7.1618182666623564E-2</v>
      </c>
      <c r="E405" s="13">
        <f>'riskfree rate'!D405</f>
        <v>3.1201886037669145E-4</v>
      </c>
      <c r="F405" s="13">
        <f t="shared" si="20"/>
        <v>-3.1835661592425804E-2</v>
      </c>
      <c r="G405" s="13"/>
      <c r="H405" s="13"/>
      <c r="I405" s="13"/>
      <c r="J405" s="12"/>
      <c r="K405" s="5"/>
      <c r="L405" s="2"/>
    </row>
    <row r="406" spans="1:12" x14ac:dyDescent="0.25">
      <c r="A406" s="10">
        <v>41523</v>
      </c>
      <c r="B406" s="13">
        <v>1.446654611211671E-3</v>
      </c>
      <c r="C406" s="18">
        <f t="shared" si="18"/>
        <v>1.331074061409579E-3</v>
      </c>
      <c r="D406" s="18">
        <f t="shared" si="19"/>
        <v>7.1618182666623564E-2</v>
      </c>
      <c r="E406" s="13">
        <f>'riskfree rate'!D406</f>
        <v>3.1063210988612833E-4</v>
      </c>
      <c r="F406" s="13">
        <f t="shared" si="20"/>
        <v>1.1360225013255427E-3</v>
      </c>
      <c r="G406" s="13"/>
      <c r="H406" s="13"/>
      <c r="I406" s="13"/>
      <c r="J406" s="12"/>
      <c r="K406" s="5"/>
      <c r="L406" s="2"/>
    </row>
    <row r="407" spans="1:12" x14ac:dyDescent="0.25">
      <c r="A407" s="10">
        <v>41530</v>
      </c>
      <c r="B407" s="13">
        <v>5.2365474900686139E-2</v>
      </c>
      <c r="C407" s="18">
        <f t="shared" si="18"/>
        <v>1.331074061409579E-3</v>
      </c>
      <c r="D407" s="18">
        <f t="shared" si="19"/>
        <v>7.1618182666623564E-2</v>
      </c>
      <c r="E407" s="13">
        <f>'riskfree rate'!D407</f>
        <v>3.1201886037669145E-4</v>
      </c>
      <c r="F407" s="13">
        <f t="shared" si="20"/>
        <v>5.2053456040309448E-2</v>
      </c>
      <c r="G407" s="13"/>
      <c r="H407" s="13"/>
      <c r="I407" s="13"/>
      <c r="J407" s="12"/>
      <c r="K407" s="5"/>
      <c r="L407" s="2"/>
    </row>
    <row r="408" spans="1:12" x14ac:dyDescent="0.25">
      <c r="A408" s="10">
        <v>41537</v>
      </c>
      <c r="B408" s="13">
        <v>1.544269045984898E-2</v>
      </c>
      <c r="C408" s="18">
        <f t="shared" si="18"/>
        <v>1.331074061409579E-3</v>
      </c>
      <c r="D408" s="18">
        <f t="shared" si="19"/>
        <v>7.1618182666623564E-2</v>
      </c>
      <c r="E408" s="13">
        <f>'riskfree rate'!D408</f>
        <v>3.0924535939556527E-4</v>
      </c>
      <c r="F408" s="13">
        <f t="shared" si="20"/>
        <v>1.5133445100453415E-2</v>
      </c>
      <c r="G408" s="13"/>
      <c r="H408" s="13"/>
      <c r="I408" s="13"/>
      <c r="J408" s="12"/>
      <c r="K408" s="5"/>
      <c r="L408" s="2"/>
    </row>
    <row r="409" spans="1:12" x14ac:dyDescent="0.25">
      <c r="A409" s="10">
        <v>41544</v>
      </c>
      <c r="B409" s="13">
        <v>1.5883744508279785E-2</v>
      </c>
      <c r="C409" s="18">
        <f t="shared" si="18"/>
        <v>1.331074061409579E-3</v>
      </c>
      <c r="D409" s="18">
        <f t="shared" si="19"/>
        <v>7.1618182666623564E-2</v>
      </c>
      <c r="E409" s="13">
        <f>'riskfree rate'!D409</f>
        <v>3.0647185841443914E-4</v>
      </c>
      <c r="F409" s="13">
        <f t="shared" si="20"/>
        <v>1.5577272649865345E-2</v>
      </c>
      <c r="G409" s="13"/>
      <c r="H409" s="13"/>
      <c r="I409" s="13"/>
      <c r="J409" s="12"/>
      <c r="K409" s="5"/>
      <c r="L409" s="2"/>
    </row>
    <row r="410" spans="1:12" x14ac:dyDescent="0.25">
      <c r="A410" s="10">
        <v>41551</v>
      </c>
      <c r="B410" s="13">
        <v>-2.7944111776447102E-2</v>
      </c>
      <c r="C410" s="18">
        <f t="shared" si="18"/>
        <v>1.331074061409579E-3</v>
      </c>
      <c r="D410" s="18">
        <f t="shared" si="19"/>
        <v>7.1618182666623564E-2</v>
      </c>
      <c r="E410" s="13">
        <f>'riskfree rate'!D410</f>
        <v>3.1063210988612833E-4</v>
      </c>
      <c r="F410" s="13">
        <f t="shared" si="20"/>
        <v>-2.8254743886333231E-2</v>
      </c>
      <c r="G410" s="13"/>
      <c r="H410" s="13"/>
      <c r="I410" s="13"/>
      <c r="J410" s="12"/>
      <c r="K410" s="5"/>
      <c r="L410" s="2"/>
    </row>
    <row r="411" spans="1:12" x14ac:dyDescent="0.25">
      <c r="A411" s="10">
        <v>41558</v>
      </c>
      <c r="B411" s="13">
        <v>1.1978097193702993E-2</v>
      </c>
      <c r="C411" s="18">
        <f t="shared" si="18"/>
        <v>1.331074061409579E-3</v>
      </c>
      <c r="D411" s="18">
        <f t="shared" si="19"/>
        <v>7.1618182666623564E-2</v>
      </c>
      <c r="E411" s="13">
        <f>'riskfree rate'!D411</f>
        <v>3.1201886037669145E-4</v>
      </c>
      <c r="F411" s="13">
        <f t="shared" si="20"/>
        <v>1.1666078333326302E-2</v>
      </c>
      <c r="G411" s="13"/>
      <c r="H411" s="13"/>
      <c r="I411" s="13"/>
      <c r="J411" s="12"/>
      <c r="K411" s="5"/>
      <c r="L411" s="2"/>
    </row>
    <row r="412" spans="1:12" x14ac:dyDescent="0.25">
      <c r="A412" s="10">
        <v>41565</v>
      </c>
      <c r="B412" s="13">
        <v>1.927629354075077E-2</v>
      </c>
      <c r="C412" s="18">
        <f t="shared" si="18"/>
        <v>1.331074061409579E-3</v>
      </c>
      <c r="D412" s="18">
        <f t="shared" si="19"/>
        <v>7.1618182666623564E-2</v>
      </c>
      <c r="E412" s="13">
        <f>'riskfree rate'!D412</f>
        <v>3.1479236135781752E-4</v>
      </c>
      <c r="F412" s="13">
        <f t="shared" si="20"/>
        <v>1.8961501179392954E-2</v>
      </c>
      <c r="G412" s="13"/>
      <c r="H412" s="13"/>
      <c r="I412" s="13"/>
      <c r="J412" s="12"/>
      <c r="K412" s="5"/>
      <c r="L412" s="2"/>
    </row>
    <row r="413" spans="1:12" x14ac:dyDescent="0.25">
      <c r="A413" s="10">
        <v>41572</v>
      </c>
      <c r="B413" s="13">
        <v>6.6357000663569768E-3</v>
      </c>
      <c r="C413" s="18">
        <f t="shared" si="18"/>
        <v>1.331074061409579E-3</v>
      </c>
      <c r="D413" s="18">
        <f t="shared" si="19"/>
        <v>7.1618182666623564E-2</v>
      </c>
      <c r="E413" s="13">
        <f>'riskfree rate'!D413</f>
        <v>3.1063210988612833E-4</v>
      </c>
      <c r="F413" s="13">
        <f t="shared" si="20"/>
        <v>6.3250679564708489E-3</v>
      </c>
      <c r="G413" s="13"/>
      <c r="H413" s="13"/>
      <c r="I413" s="13"/>
      <c r="J413" s="12"/>
      <c r="K413" s="5"/>
      <c r="L413" s="2"/>
    </row>
    <row r="414" spans="1:12" x14ac:dyDescent="0.25">
      <c r="A414" s="10">
        <v>41579</v>
      </c>
      <c r="B414" s="13">
        <v>-2.5708635464733062E-2</v>
      </c>
      <c r="C414" s="18">
        <f t="shared" si="18"/>
        <v>1.331074061409579E-3</v>
      </c>
      <c r="D414" s="18">
        <f t="shared" si="19"/>
        <v>7.1618182666623564E-2</v>
      </c>
      <c r="E414" s="13">
        <f>'riskfree rate'!D414</f>
        <v>3.1617911184838058E-4</v>
      </c>
      <c r="F414" s="13">
        <f t="shared" si="20"/>
        <v>-2.6024814576581443E-2</v>
      </c>
      <c r="G414" s="13"/>
      <c r="H414" s="13"/>
      <c r="I414" s="13"/>
      <c r="J414" s="12"/>
      <c r="K414" s="5"/>
      <c r="L414" s="2"/>
    </row>
    <row r="415" spans="1:12" x14ac:dyDescent="0.25">
      <c r="A415" s="10">
        <v>41586</v>
      </c>
      <c r="B415" s="13">
        <v>1.6576454668470974E-2</v>
      </c>
      <c r="C415" s="18">
        <f t="shared" si="18"/>
        <v>1.331074061409579E-3</v>
      </c>
      <c r="D415" s="18">
        <f t="shared" si="19"/>
        <v>7.1618182666623564E-2</v>
      </c>
      <c r="E415" s="13">
        <f>'riskfree rate'!D415</f>
        <v>3.1340561086725446E-4</v>
      </c>
      <c r="F415" s="13">
        <f t="shared" si="20"/>
        <v>1.6263049057603719E-2</v>
      </c>
      <c r="G415" s="13"/>
      <c r="H415" s="13"/>
      <c r="I415" s="13"/>
      <c r="J415" s="12"/>
      <c r="K415" s="5"/>
      <c r="L415" s="2"/>
    </row>
    <row r="416" spans="1:12" x14ac:dyDescent="0.25">
      <c r="A416" s="10">
        <v>41593</v>
      </c>
      <c r="B416" s="13">
        <v>-1.9966722129783742E-2</v>
      </c>
      <c r="C416" s="18">
        <f t="shared" si="18"/>
        <v>1.331074061409579E-3</v>
      </c>
      <c r="D416" s="18">
        <f t="shared" si="19"/>
        <v>7.1618182666623564E-2</v>
      </c>
      <c r="E416" s="13">
        <f>'riskfree rate'!D416</f>
        <v>3.0092485645218683E-4</v>
      </c>
      <c r="F416" s="13">
        <f t="shared" si="20"/>
        <v>-2.026764698623593E-2</v>
      </c>
      <c r="G416" s="13"/>
      <c r="H416" s="13"/>
      <c r="I416" s="13"/>
      <c r="J416" s="12"/>
      <c r="K416" s="5"/>
      <c r="L416" s="2"/>
    </row>
    <row r="417" spans="1:12" x14ac:dyDescent="0.25">
      <c r="A417" s="10">
        <v>41600</v>
      </c>
      <c r="B417" s="13">
        <v>1.7996604414261499E-2</v>
      </c>
      <c r="C417" s="18">
        <f t="shared" si="18"/>
        <v>1.331074061409579E-3</v>
      </c>
      <c r="D417" s="18">
        <f t="shared" si="19"/>
        <v>7.1618182666623564E-2</v>
      </c>
      <c r="E417" s="13">
        <f>'riskfree rate'!D417</f>
        <v>3.023116069427499E-4</v>
      </c>
      <c r="F417" s="13">
        <f t="shared" si="20"/>
        <v>1.769429280731875E-2</v>
      </c>
      <c r="G417" s="13"/>
      <c r="H417" s="13"/>
      <c r="I417" s="13"/>
      <c r="J417" s="12"/>
      <c r="K417" s="5"/>
      <c r="L417" s="2"/>
    </row>
    <row r="418" spans="1:12" x14ac:dyDescent="0.25">
      <c r="A418" s="10">
        <v>41607</v>
      </c>
      <c r="B418" s="13">
        <v>-1.4342895263508995E-2</v>
      </c>
      <c r="C418" s="18">
        <f t="shared" si="18"/>
        <v>1.331074061409579E-3</v>
      </c>
      <c r="D418" s="18">
        <f t="shared" si="19"/>
        <v>7.1618182666623564E-2</v>
      </c>
      <c r="E418" s="13">
        <f>'riskfree rate'!D418</f>
        <v>3.0924535939556527E-4</v>
      </c>
      <c r="F418" s="13">
        <f t="shared" si="20"/>
        <v>-1.4652140622904561E-2</v>
      </c>
      <c r="G418" s="13"/>
      <c r="H418" s="13"/>
      <c r="I418" s="13"/>
      <c r="J418" s="12"/>
      <c r="K418" s="5"/>
      <c r="L418" s="2"/>
    </row>
    <row r="419" spans="1:12" x14ac:dyDescent="0.25">
      <c r="A419" s="10">
        <v>41614</v>
      </c>
      <c r="B419" s="13">
        <v>3.7225042301184241E-3</v>
      </c>
      <c r="C419" s="18">
        <f t="shared" si="18"/>
        <v>1.331074061409579E-3</v>
      </c>
      <c r="D419" s="18">
        <f t="shared" si="19"/>
        <v>7.1618182666623564E-2</v>
      </c>
      <c r="E419" s="13">
        <f>'riskfree rate'!D419</f>
        <v>3.2449961479175907E-4</v>
      </c>
      <c r="F419" s="13">
        <f t="shared" si="20"/>
        <v>3.3980046153266651E-3</v>
      </c>
      <c r="G419" s="13"/>
      <c r="H419" s="13"/>
      <c r="I419" s="13"/>
      <c r="J419" s="12"/>
      <c r="K419" s="5"/>
      <c r="L419" s="2"/>
    </row>
    <row r="420" spans="1:12" x14ac:dyDescent="0.25">
      <c r="A420" s="10">
        <v>41621</v>
      </c>
      <c r="B420" s="13">
        <v>-1.3823331085637226E-2</v>
      </c>
      <c r="C420" s="18">
        <f t="shared" si="18"/>
        <v>1.331074061409579E-3</v>
      </c>
      <c r="D420" s="18">
        <f t="shared" si="19"/>
        <v>7.1618182666623564E-2</v>
      </c>
      <c r="E420" s="13">
        <f>'riskfree rate'!D420</f>
        <v>3.4391412165964206E-4</v>
      </c>
      <c r="F420" s="13">
        <f t="shared" si="20"/>
        <v>-1.4167245207296867E-2</v>
      </c>
      <c r="G420" s="13"/>
      <c r="H420" s="13"/>
      <c r="I420" s="13"/>
      <c r="J420" s="12"/>
      <c r="K420" s="5"/>
      <c r="L420" s="2"/>
    </row>
    <row r="421" spans="1:12" x14ac:dyDescent="0.25">
      <c r="A421" s="10">
        <v>41628</v>
      </c>
      <c r="B421" s="13">
        <v>-2.9401709401709383E-2</v>
      </c>
      <c r="C421" s="18">
        <f t="shared" si="18"/>
        <v>1.331074061409579E-3</v>
      </c>
      <c r="D421" s="18">
        <f t="shared" si="19"/>
        <v>7.1618182666623564E-2</v>
      </c>
      <c r="E421" s="13">
        <f>'riskfree rate'!D421</f>
        <v>3.9106363833878649E-4</v>
      </c>
      <c r="F421" s="13">
        <f t="shared" si="20"/>
        <v>-2.9792773040048168E-2</v>
      </c>
      <c r="G421" s="13"/>
      <c r="H421" s="13"/>
      <c r="I421" s="13"/>
      <c r="J421" s="12"/>
      <c r="K421" s="5"/>
      <c r="L421" s="2"/>
    </row>
    <row r="422" spans="1:12" x14ac:dyDescent="0.25">
      <c r="A422" s="10">
        <v>41635</v>
      </c>
      <c r="B422" s="13">
        <v>1.0567101091933805E-2</v>
      </c>
      <c r="C422" s="18">
        <f t="shared" si="18"/>
        <v>1.331074061409579E-3</v>
      </c>
      <c r="D422" s="18">
        <f t="shared" si="19"/>
        <v>7.1618182666623564E-2</v>
      </c>
      <c r="E422" s="13">
        <f>'riskfree rate'!D422</f>
        <v>4.0493114324441728E-4</v>
      </c>
      <c r="F422" s="13">
        <f t="shared" si="20"/>
        <v>1.0162169948689388E-2</v>
      </c>
      <c r="G422" s="13"/>
      <c r="H422" s="13"/>
      <c r="I422" s="13"/>
      <c r="J422" s="12"/>
      <c r="K422" s="5"/>
      <c r="L422" s="2"/>
    </row>
    <row r="423" spans="1:12" x14ac:dyDescent="0.25">
      <c r="A423" s="10">
        <v>41642</v>
      </c>
      <c r="B423" s="13">
        <v>1.3942140118507894E-3</v>
      </c>
      <c r="C423" s="18">
        <f t="shared" si="18"/>
        <v>1.331074061409579E-3</v>
      </c>
      <c r="D423" s="18">
        <f t="shared" si="19"/>
        <v>7.1618182666623564E-2</v>
      </c>
      <c r="E423" s="13">
        <f>'riskfree rate'!D423</f>
        <v>4.0631789373498034E-4</v>
      </c>
      <c r="F423" s="13">
        <f t="shared" si="20"/>
        <v>9.8789611811580906E-4</v>
      </c>
      <c r="G423" s="13"/>
      <c r="H423" s="13"/>
      <c r="I423" s="13"/>
      <c r="J423" s="12"/>
      <c r="K423" s="5"/>
      <c r="L423" s="2"/>
    </row>
    <row r="424" spans="1:12" x14ac:dyDescent="0.25">
      <c r="A424" s="10">
        <v>41649</v>
      </c>
      <c r="B424" s="13">
        <v>-1.0442046641141688E-2</v>
      </c>
      <c r="C424" s="18">
        <f t="shared" si="18"/>
        <v>1.331074061409579E-3</v>
      </c>
      <c r="D424" s="18">
        <f t="shared" si="19"/>
        <v>7.1618182666623564E-2</v>
      </c>
      <c r="E424" s="13">
        <f>'riskfree rate'!D424</f>
        <v>3.8829013735766047E-4</v>
      </c>
      <c r="F424" s="13">
        <f t="shared" si="20"/>
        <v>-1.0830336778499349E-2</v>
      </c>
      <c r="G424" s="13"/>
      <c r="H424" s="13"/>
      <c r="I424" s="13"/>
      <c r="J424" s="12"/>
      <c r="K424" s="5"/>
      <c r="L424" s="2"/>
    </row>
    <row r="425" spans="1:12" x14ac:dyDescent="0.25">
      <c r="A425" s="10">
        <v>41656</v>
      </c>
      <c r="B425" s="13">
        <v>-8.7935279634189234E-3</v>
      </c>
      <c r="C425" s="18">
        <f t="shared" si="18"/>
        <v>1.331074061409579E-3</v>
      </c>
      <c r="D425" s="18">
        <f t="shared" si="19"/>
        <v>7.1618182666623564E-2</v>
      </c>
      <c r="E425" s="13">
        <f>'riskfree rate'!D425</f>
        <v>3.9106363833878649E-4</v>
      </c>
      <c r="F425" s="13">
        <f t="shared" si="20"/>
        <v>-9.1845916017577103E-3</v>
      </c>
      <c r="G425" s="13"/>
      <c r="H425" s="13"/>
      <c r="I425" s="13"/>
      <c r="J425" s="12"/>
      <c r="K425" s="5"/>
      <c r="L425" s="2"/>
    </row>
    <row r="426" spans="1:12" x14ac:dyDescent="0.25">
      <c r="A426" s="10">
        <v>41663</v>
      </c>
      <c r="B426" s="13">
        <v>3.9034776437189295E-3</v>
      </c>
      <c r="C426" s="18">
        <f t="shared" si="18"/>
        <v>1.331074061409579E-3</v>
      </c>
      <c r="D426" s="18">
        <f t="shared" si="19"/>
        <v>7.1618182666623564E-2</v>
      </c>
      <c r="E426" s="13">
        <f>'riskfree rate'!D426</f>
        <v>4.1879864815004802E-4</v>
      </c>
      <c r="F426" s="13">
        <f t="shared" si="20"/>
        <v>3.4846789955688814E-3</v>
      </c>
      <c r="G426" s="13"/>
      <c r="H426" s="13"/>
      <c r="I426" s="13"/>
      <c r="J426" s="12"/>
      <c r="K426" s="5"/>
      <c r="L426" s="2"/>
    </row>
    <row r="427" spans="1:12" x14ac:dyDescent="0.25">
      <c r="A427" s="10">
        <v>41670</v>
      </c>
      <c r="B427" s="13">
        <v>-4.5952633439377902E-2</v>
      </c>
      <c r="C427" s="18">
        <f t="shared" si="18"/>
        <v>1.331074061409579E-3</v>
      </c>
      <c r="D427" s="18">
        <f t="shared" si="19"/>
        <v>7.1618182666623564E-2</v>
      </c>
      <c r="E427" s="13">
        <f>'riskfree rate'!D427</f>
        <v>4.1602514716892189E-4</v>
      </c>
      <c r="F427" s="13">
        <f t="shared" si="20"/>
        <v>-4.6368658586546825E-2</v>
      </c>
      <c r="G427" s="13"/>
      <c r="H427" s="13"/>
      <c r="I427" s="13"/>
      <c r="J427" s="12"/>
      <c r="K427" s="5"/>
      <c r="L427" s="2"/>
    </row>
    <row r="428" spans="1:12" x14ac:dyDescent="0.25">
      <c r="A428" s="10">
        <v>41677</v>
      </c>
      <c r="B428" s="13">
        <v>5.1871063356799026E-3</v>
      </c>
      <c r="C428" s="18">
        <f t="shared" si="18"/>
        <v>1.331074061409579E-3</v>
      </c>
      <c r="D428" s="18">
        <f t="shared" si="19"/>
        <v>7.1618182666623564E-2</v>
      </c>
      <c r="E428" s="13">
        <f>'riskfree rate'!D428</f>
        <v>4.1047814520666959E-4</v>
      </c>
      <c r="F428" s="13">
        <f t="shared" si="20"/>
        <v>4.7766281904732333E-3</v>
      </c>
      <c r="G428" s="13"/>
      <c r="H428" s="13"/>
      <c r="I428" s="13"/>
      <c r="J428" s="12"/>
      <c r="K428" s="5"/>
      <c r="L428" s="2"/>
    </row>
    <row r="429" spans="1:12" x14ac:dyDescent="0.25">
      <c r="A429" s="10">
        <v>41684</v>
      </c>
      <c r="B429" s="13">
        <v>5.5289347585699275E-3</v>
      </c>
      <c r="C429" s="18">
        <f t="shared" si="18"/>
        <v>1.331074061409579E-3</v>
      </c>
      <c r="D429" s="18">
        <f t="shared" si="19"/>
        <v>7.1618182666623564E-2</v>
      </c>
      <c r="E429" s="13">
        <f>'riskfree rate'!D429</f>
        <v>4.0354439275385416E-4</v>
      </c>
      <c r="F429" s="13">
        <f t="shared" si="20"/>
        <v>5.1253903658160732E-3</v>
      </c>
      <c r="G429" s="13"/>
      <c r="H429" s="13"/>
      <c r="I429" s="13"/>
      <c r="J429" s="12"/>
      <c r="K429" s="5"/>
      <c r="L429" s="2"/>
    </row>
    <row r="430" spans="1:12" x14ac:dyDescent="0.25">
      <c r="A430" s="10">
        <v>41691</v>
      </c>
      <c r="B430" s="13">
        <v>1.9794721407624602E-2</v>
      </c>
      <c r="C430" s="18">
        <f t="shared" si="18"/>
        <v>1.331074061409579E-3</v>
      </c>
      <c r="D430" s="18">
        <f t="shared" si="19"/>
        <v>7.1618182666623564E-2</v>
      </c>
      <c r="E430" s="13">
        <f>'riskfree rate'!D430</f>
        <v>3.9799739079160186E-4</v>
      </c>
      <c r="F430" s="13">
        <f t="shared" si="20"/>
        <v>1.9396724016833001E-2</v>
      </c>
      <c r="G430" s="13"/>
      <c r="H430" s="13"/>
      <c r="I430" s="13"/>
      <c r="J430" s="12"/>
      <c r="K430" s="5"/>
      <c r="L430" s="2"/>
    </row>
    <row r="431" spans="1:12" x14ac:dyDescent="0.25">
      <c r="A431" s="10">
        <v>41698</v>
      </c>
      <c r="B431" s="13">
        <v>-6.1107117181884146E-3</v>
      </c>
      <c r="C431" s="18">
        <f t="shared" si="18"/>
        <v>1.331074061409579E-3</v>
      </c>
      <c r="D431" s="18">
        <f t="shared" si="19"/>
        <v>7.1618182666623564E-2</v>
      </c>
      <c r="E431" s="13">
        <f>'riskfree rate'!D431</f>
        <v>3.9799739079160186E-4</v>
      </c>
      <c r="F431" s="13">
        <f t="shared" si="20"/>
        <v>-6.5087091089800165E-3</v>
      </c>
      <c r="G431" s="13"/>
      <c r="H431" s="13"/>
      <c r="I431" s="13"/>
      <c r="J431" s="12"/>
      <c r="K431" s="5"/>
      <c r="L431" s="2"/>
    </row>
    <row r="432" spans="1:12" x14ac:dyDescent="0.25">
      <c r="A432" s="10">
        <v>41705</v>
      </c>
      <c r="B432" s="13">
        <v>-7.2332730560577122E-4</v>
      </c>
      <c r="C432" s="18">
        <f t="shared" si="18"/>
        <v>1.331074061409579E-3</v>
      </c>
      <c r="D432" s="18">
        <f t="shared" si="19"/>
        <v>7.1618182666623564E-2</v>
      </c>
      <c r="E432" s="13">
        <f>'riskfree rate'!D432</f>
        <v>3.9661064030103879E-4</v>
      </c>
      <c r="F432" s="13">
        <f t="shared" si="20"/>
        <v>-1.11993794590681E-3</v>
      </c>
      <c r="G432" s="13"/>
      <c r="H432" s="13"/>
      <c r="I432" s="13"/>
      <c r="J432" s="12"/>
      <c r="K432" s="5"/>
      <c r="L432" s="2"/>
    </row>
    <row r="433" spans="1:12" x14ac:dyDescent="0.25">
      <c r="A433" s="10">
        <v>41712</v>
      </c>
      <c r="B433" s="13">
        <v>-7.6004343105319332E-3</v>
      </c>
      <c r="C433" s="18">
        <f t="shared" si="18"/>
        <v>1.331074061409579E-3</v>
      </c>
      <c r="D433" s="18">
        <f t="shared" si="19"/>
        <v>7.1618182666623564E-2</v>
      </c>
      <c r="E433" s="13">
        <f>'riskfree rate'!D433</f>
        <v>4.1463839667835878E-4</v>
      </c>
      <c r="F433" s="13">
        <f t="shared" si="20"/>
        <v>-8.0150727072102919E-3</v>
      </c>
      <c r="G433" s="13"/>
      <c r="H433" s="13"/>
      <c r="I433" s="13"/>
      <c r="J433" s="12"/>
      <c r="K433" s="5"/>
      <c r="L433" s="2"/>
    </row>
    <row r="434" spans="1:12" x14ac:dyDescent="0.25">
      <c r="A434" s="10">
        <v>41719</v>
      </c>
      <c r="B434" s="13">
        <v>-3.0269876002917643E-2</v>
      </c>
      <c r="C434" s="18">
        <f t="shared" si="18"/>
        <v>1.331074061409579E-3</v>
      </c>
      <c r="D434" s="18">
        <f t="shared" si="19"/>
        <v>7.1618182666623564E-2</v>
      </c>
      <c r="E434" s="13">
        <f>'riskfree rate'!D434</f>
        <v>4.2018539864061103E-4</v>
      </c>
      <c r="F434" s="13">
        <f t="shared" si="20"/>
        <v>-3.0690061401558253E-2</v>
      </c>
      <c r="G434" s="13"/>
      <c r="H434" s="13"/>
      <c r="I434" s="13"/>
      <c r="J434" s="12"/>
      <c r="K434" s="5"/>
      <c r="L434" s="2"/>
    </row>
    <row r="435" spans="1:12" x14ac:dyDescent="0.25">
      <c r="A435" s="10">
        <v>41726</v>
      </c>
      <c r="B435" s="13">
        <v>3.2342986084994335E-2</v>
      </c>
      <c r="C435" s="18">
        <f t="shared" si="18"/>
        <v>1.331074061409579E-3</v>
      </c>
      <c r="D435" s="18">
        <f t="shared" si="19"/>
        <v>7.1618182666623564E-2</v>
      </c>
      <c r="E435" s="13">
        <f>'riskfree rate'!D435</f>
        <v>4.3682640452736795E-4</v>
      </c>
      <c r="F435" s="13">
        <f t="shared" si="20"/>
        <v>3.1906159680466964E-2</v>
      </c>
      <c r="G435" s="13"/>
      <c r="H435" s="13"/>
      <c r="I435" s="13"/>
      <c r="J435" s="12"/>
      <c r="K435" s="5"/>
      <c r="L435" s="2"/>
    </row>
    <row r="436" spans="1:12" x14ac:dyDescent="0.25">
      <c r="A436" s="10">
        <v>41733</v>
      </c>
      <c r="B436" s="13">
        <v>4.2258652094717672E-2</v>
      </c>
      <c r="C436" s="18">
        <f t="shared" si="18"/>
        <v>1.331074061409579E-3</v>
      </c>
      <c r="D436" s="18">
        <f t="shared" si="19"/>
        <v>7.1618182666623564E-2</v>
      </c>
      <c r="E436" s="13">
        <f>'riskfree rate'!D436</f>
        <v>4.2989265207455258E-4</v>
      </c>
      <c r="F436" s="13">
        <f t="shared" si="20"/>
        <v>4.1828759442643117E-2</v>
      </c>
      <c r="G436" s="13"/>
      <c r="H436" s="13"/>
      <c r="I436" s="13"/>
      <c r="J436" s="12"/>
      <c r="K436" s="5"/>
      <c r="L436" s="2"/>
    </row>
    <row r="437" spans="1:12" x14ac:dyDescent="0.25">
      <c r="A437" s="10">
        <v>41740</v>
      </c>
      <c r="B437" s="13">
        <v>2.5865082139112268E-2</v>
      </c>
      <c r="C437" s="18">
        <f t="shared" si="18"/>
        <v>1.331074061409579E-3</v>
      </c>
      <c r="D437" s="18">
        <f t="shared" si="19"/>
        <v>7.1618182666623564E-2</v>
      </c>
      <c r="E437" s="13">
        <f>'riskfree rate'!D437</f>
        <v>4.5069390943299875E-4</v>
      </c>
      <c r="F437" s="13">
        <f t="shared" si="20"/>
        <v>2.5414388229679268E-2</v>
      </c>
      <c r="G437" s="13"/>
      <c r="H437" s="13"/>
      <c r="I437" s="13"/>
      <c r="J437" s="12"/>
      <c r="K437" s="5"/>
      <c r="L437" s="2"/>
    </row>
    <row r="438" spans="1:12" x14ac:dyDescent="0.25">
      <c r="A438" s="10">
        <v>41747</v>
      </c>
      <c r="B438" s="13">
        <v>-1.3969335604770022E-2</v>
      </c>
      <c r="C438" s="18">
        <f t="shared" si="18"/>
        <v>1.331074061409579E-3</v>
      </c>
      <c r="D438" s="18">
        <f t="shared" si="19"/>
        <v>7.1618182666623564E-2</v>
      </c>
      <c r="E438" s="13">
        <f>'riskfree rate'!D438</f>
        <v>4.5485416090468788E-4</v>
      </c>
      <c r="F438" s="13">
        <f t="shared" si="20"/>
        <v>-1.442418976567471E-2</v>
      </c>
      <c r="G438" s="13"/>
      <c r="H438" s="13"/>
      <c r="I438" s="13"/>
      <c r="J438" s="12"/>
      <c r="K438" s="5"/>
      <c r="L438" s="2"/>
    </row>
    <row r="439" spans="1:12" x14ac:dyDescent="0.25">
      <c r="A439" s="10">
        <v>41754</v>
      </c>
      <c r="B439" s="13">
        <v>7.947477539737402E-3</v>
      </c>
      <c r="C439" s="18">
        <f t="shared" si="18"/>
        <v>1.331074061409579E-3</v>
      </c>
      <c r="D439" s="18">
        <f t="shared" si="19"/>
        <v>7.1618182666623564E-2</v>
      </c>
      <c r="E439" s="13">
        <f>'riskfree rate'!D439</f>
        <v>4.5485416090468788E-4</v>
      </c>
      <c r="F439" s="13">
        <f t="shared" si="20"/>
        <v>7.4926233788327138E-3</v>
      </c>
      <c r="G439" s="13"/>
      <c r="H439" s="13"/>
      <c r="I439" s="13"/>
      <c r="J439" s="12"/>
      <c r="K439" s="5"/>
      <c r="L439" s="2"/>
    </row>
    <row r="440" spans="1:12" x14ac:dyDescent="0.25">
      <c r="A440" s="10">
        <v>41761</v>
      </c>
      <c r="B440" s="13">
        <v>-2.3997257456290805E-2</v>
      </c>
      <c r="C440" s="18">
        <f t="shared" si="18"/>
        <v>1.331074061409579E-3</v>
      </c>
      <c r="D440" s="18">
        <f t="shared" si="19"/>
        <v>7.1618182666623564E-2</v>
      </c>
      <c r="E440" s="13">
        <f>'riskfree rate'!D440</f>
        <v>4.7704216875369706E-4</v>
      </c>
      <c r="F440" s="13">
        <f t="shared" si="20"/>
        <v>-2.44742996250445E-2</v>
      </c>
      <c r="G440" s="13"/>
      <c r="H440" s="13"/>
      <c r="I440" s="13"/>
      <c r="J440" s="12"/>
      <c r="K440" s="5"/>
      <c r="L440" s="2"/>
    </row>
    <row r="441" spans="1:12" x14ac:dyDescent="0.25">
      <c r="A441" s="10">
        <v>41768</v>
      </c>
      <c r="B441" s="13">
        <v>1.5103617843343861E-2</v>
      </c>
      <c r="C441" s="18">
        <f t="shared" si="18"/>
        <v>1.331074061409579E-3</v>
      </c>
      <c r="D441" s="18">
        <f t="shared" si="19"/>
        <v>7.1618182666623564E-2</v>
      </c>
      <c r="E441" s="13">
        <f>'riskfree rate'!D441</f>
        <v>4.659481648291925E-4</v>
      </c>
      <c r="F441" s="13">
        <f t="shared" si="20"/>
        <v>1.4637669678514669E-2</v>
      </c>
      <c r="G441" s="13"/>
      <c r="H441" s="13"/>
      <c r="I441" s="13"/>
      <c r="J441" s="12"/>
      <c r="K441" s="5"/>
      <c r="L441" s="2"/>
    </row>
    <row r="442" spans="1:12" x14ac:dyDescent="0.25">
      <c r="A442" s="10">
        <v>41775</v>
      </c>
      <c r="B442" s="13">
        <v>1.3840830449827065E-2</v>
      </c>
      <c r="C442" s="18">
        <f t="shared" si="18"/>
        <v>1.331074061409579E-3</v>
      </c>
      <c r="D442" s="18">
        <f t="shared" si="19"/>
        <v>7.1618182666623564E-2</v>
      </c>
      <c r="E442" s="13">
        <f>'riskfree rate'!D442</f>
        <v>4.659481648291925E-4</v>
      </c>
      <c r="F442" s="13">
        <f t="shared" si="20"/>
        <v>1.3374882284997872E-2</v>
      </c>
      <c r="G442" s="13"/>
      <c r="H442" s="13"/>
      <c r="I442" s="13"/>
      <c r="J442" s="12"/>
      <c r="K442" s="5"/>
      <c r="L442" s="2"/>
    </row>
    <row r="443" spans="1:12" x14ac:dyDescent="0.25">
      <c r="A443" s="10">
        <v>41782</v>
      </c>
      <c r="B443" s="13">
        <v>2.9010238907849754E-2</v>
      </c>
      <c r="C443" s="18">
        <f t="shared" si="18"/>
        <v>1.331074061409579E-3</v>
      </c>
      <c r="D443" s="18">
        <f t="shared" si="19"/>
        <v>7.1618182666623564E-2</v>
      </c>
      <c r="E443" s="13">
        <f>'riskfree rate'!D443</f>
        <v>4.409866559990572E-4</v>
      </c>
      <c r="F443" s="13">
        <f t="shared" si="20"/>
        <v>2.8569252251850696E-2</v>
      </c>
      <c r="G443" s="13"/>
      <c r="H443" s="13"/>
      <c r="I443" s="13"/>
      <c r="J443" s="12"/>
      <c r="K443" s="5"/>
      <c r="L443" s="2"/>
    </row>
    <row r="444" spans="1:12" x14ac:dyDescent="0.25">
      <c r="A444" s="10">
        <v>41789</v>
      </c>
      <c r="B444" s="13">
        <v>1.5920398009950265E-2</v>
      </c>
      <c r="C444" s="18">
        <f t="shared" si="18"/>
        <v>1.331074061409579E-3</v>
      </c>
      <c r="D444" s="18">
        <f t="shared" si="19"/>
        <v>7.1618182666623564E-2</v>
      </c>
      <c r="E444" s="13">
        <f>'riskfree rate'!D444</f>
        <v>4.3959990550849413E-4</v>
      </c>
      <c r="F444" s="13">
        <f t="shared" si="20"/>
        <v>1.5480798104441772E-2</v>
      </c>
      <c r="G444" s="13"/>
      <c r="H444" s="13"/>
      <c r="I444" s="13"/>
      <c r="J444" s="12"/>
      <c r="K444" s="5"/>
      <c r="L444" s="2"/>
    </row>
    <row r="445" spans="1:12" x14ac:dyDescent="0.25">
      <c r="A445" s="10">
        <v>41796</v>
      </c>
      <c r="B445" s="13">
        <v>-1.5344433561867413E-2</v>
      </c>
      <c r="C445" s="18">
        <f t="shared" si="18"/>
        <v>1.331074061409579E-3</v>
      </c>
      <c r="D445" s="18">
        <f t="shared" si="19"/>
        <v>7.1618182666623564E-2</v>
      </c>
      <c r="E445" s="13">
        <f>'riskfree rate'!D445</f>
        <v>4.3127940256511564E-4</v>
      </c>
      <c r="F445" s="13">
        <f t="shared" si="20"/>
        <v>-1.5775712964432528E-2</v>
      </c>
      <c r="G445" s="13"/>
      <c r="H445" s="13"/>
      <c r="I445" s="13"/>
      <c r="J445" s="12"/>
      <c r="K445" s="5"/>
      <c r="L445" s="2"/>
    </row>
    <row r="446" spans="1:12" x14ac:dyDescent="0.25">
      <c r="A446" s="10">
        <v>41803</v>
      </c>
      <c r="B446" s="13">
        <v>2.3541114058355465E-2</v>
      </c>
      <c r="C446" s="18">
        <f t="shared" si="18"/>
        <v>1.331074061409579E-3</v>
      </c>
      <c r="D446" s="18">
        <f t="shared" si="19"/>
        <v>7.1618182666623564E-2</v>
      </c>
      <c r="E446" s="13">
        <f>'riskfree rate'!D446</f>
        <v>3.7026238098034048E-4</v>
      </c>
      <c r="F446" s="13">
        <f t="shared" si="20"/>
        <v>2.3170851677375124E-2</v>
      </c>
      <c r="G446" s="13"/>
      <c r="H446" s="13"/>
      <c r="I446" s="13"/>
      <c r="J446" s="12"/>
      <c r="K446" s="5"/>
      <c r="L446" s="2"/>
    </row>
    <row r="447" spans="1:12" x14ac:dyDescent="0.25">
      <c r="A447" s="10">
        <v>41810</v>
      </c>
      <c r="B447" s="13">
        <v>5.5069646906381001E-3</v>
      </c>
      <c r="C447" s="18">
        <f t="shared" si="18"/>
        <v>1.331074061409579E-3</v>
      </c>
      <c r="D447" s="18">
        <f t="shared" si="19"/>
        <v>7.1618182666623564E-2</v>
      </c>
      <c r="E447" s="13">
        <f>'riskfree rate'!D447</f>
        <v>3.2449961479175907E-4</v>
      </c>
      <c r="F447" s="13">
        <f t="shared" si="20"/>
        <v>5.1824650758463412E-3</v>
      </c>
      <c r="G447" s="13"/>
      <c r="H447" s="13"/>
      <c r="I447" s="13"/>
      <c r="J447" s="12"/>
      <c r="K447" s="5"/>
      <c r="L447" s="2"/>
    </row>
    <row r="448" spans="1:12" x14ac:dyDescent="0.25">
      <c r="A448" s="10">
        <v>41817</v>
      </c>
      <c r="B448" s="13">
        <v>-7.7319587628865479E-3</v>
      </c>
      <c r="C448" s="18">
        <f t="shared" si="18"/>
        <v>1.331074061409579E-3</v>
      </c>
      <c r="D448" s="18">
        <f t="shared" si="19"/>
        <v>7.1618182666623564E-2</v>
      </c>
      <c r="E448" s="13">
        <f>'riskfree rate'!D448</f>
        <v>2.9399110399937146E-4</v>
      </c>
      <c r="F448" s="13">
        <f t="shared" si="20"/>
        <v>-8.0259498668859199E-3</v>
      </c>
      <c r="G448" s="13"/>
      <c r="H448" s="13"/>
      <c r="I448" s="13"/>
      <c r="J448" s="12"/>
      <c r="K448" s="5"/>
      <c r="L448" s="2"/>
    </row>
    <row r="449" spans="1:12" x14ac:dyDescent="0.25">
      <c r="A449" s="10">
        <v>41824</v>
      </c>
      <c r="B449" s="13">
        <v>1.2987012987012709E-3</v>
      </c>
      <c r="C449" s="18">
        <f t="shared" si="18"/>
        <v>1.331074061409579E-3</v>
      </c>
      <c r="D449" s="18">
        <f t="shared" si="19"/>
        <v>7.1618182666623564E-2</v>
      </c>
      <c r="E449" s="13">
        <f>'riskfree rate'!D449</f>
        <v>2.8705735154655604E-4</v>
      </c>
      <c r="F449" s="13">
        <f t="shared" si="20"/>
        <v>1.0116439471547149E-3</v>
      </c>
      <c r="G449" s="13"/>
      <c r="H449" s="13"/>
      <c r="I449" s="13"/>
      <c r="J449" s="12"/>
      <c r="K449" s="5"/>
      <c r="L449" s="2"/>
    </row>
    <row r="450" spans="1:12" x14ac:dyDescent="0.25">
      <c r="A450" s="10">
        <v>41831</v>
      </c>
      <c r="B450" s="13">
        <v>1.7833981841763966E-2</v>
      </c>
      <c r="C450" s="18">
        <f t="shared" si="18"/>
        <v>1.331074061409579E-3</v>
      </c>
      <c r="D450" s="18">
        <f t="shared" si="19"/>
        <v>7.1618182666623564E-2</v>
      </c>
      <c r="E450" s="13">
        <f>'riskfree rate'!D450</f>
        <v>2.8289710007486685E-4</v>
      </c>
      <c r="F450" s="13">
        <f t="shared" si="20"/>
        <v>1.7551084741689101E-2</v>
      </c>
      <c r="G450" s="13"/>
      <c r="H450" s="13"/>
      <c r="I450" s="13"/>
      <c r="J450" s="12"/>
      <c r="K450" s="5"/>
      <c r="L450" s="2"/>
    </row>
    <row r="451" spans="1:12" x14ac:dyDescent="0.25">
      <c r="A451" s="10">
        <v>41838</v>
      </c>
      <c r="B451" s="13">
        <v>-2.5485823510672779E-3</v>
      </c>
      <c r="C451" s="18">
        <f t="shared" si="18"/>
        <v>1.331074061409579E-3</v>
      </c>
      <c r="D451" s="18">
        <f t="shared" si="19"/>
        <v>7.1618182666623564E-2</v>
      </c>
      <c r="E451" s="13">
        <f>'riskfree rate'!D451</f>
        <v>2.8151034958430379E-4</v>
      </c>
      <c r="F451" s="13">
        <f t="shared" si="20"/>
        <v>-2.8300927006515817E-3</v>
      </c>
      <c r="G451" s="13"/>
      <c r="H451" s="13"/>
      <c r="I451" s="13"/>
      <c r="J451" s="12"/>
      <c r="K451" s="5"/>
      <c r="L451" s="2"/>
    </row>
    <row r="452" spans="1:12" x14ac:dyDescent="0.25">
      <c r="A452" s="10">
        <v>41845</v>
      </c>
      <c r="B452" s="13">
        <v>1.2456084318109248E-2</v>
      </c>
      <c r="C452" s="18">
        <f t="shared" si="18"/>
        <v>1.331074061409579E-3</v>
      </c>
      <c r="D452" s="18">
        <f t="shared" si="19"/>
        <v>7.1618182666623564E-2</v>
      </c>
      <c r="E452" s="13">
        <f>'riskfree rate'!D452</f>
        <v>2.8012359909374072E-4</v>
      </c>
      <c r="F452" s="13">
        <f t="shared" si="20"/>
        <v>1.2175960719015508E-2</v>
      </c>
      <c r="G452" s="13"/>
      <c r="H452" s="13"/>
      <c r="I452" s="13"/>
      <c r="J452" s="12"/>
      <c r="K452" s="5"/>
      <c r="L452" s="2"/>
    </row>
    <row r="453" spans="1:12" x14ac:dyDescent="0.25">
      <c r="A453" s="10">
        <v>41852</v>
      </c>
      <c r="B453" s="13">
        <v>1.8611987381703467E-2</v>
      </c>
      <c r="C453" s="18">
        <f t="shared" si="18"/>
        <v>1.331074061409579E-3</v>
      </c>
      <c r="D453" s="18">
        <f t="shared" si="19"/>
        <v>7.1618182666623564E-2</v>
      </c>
      <c r="E453" s="13">
        <f>'riskfree rate'!D453</f>
        <v>2.8983085252768222E-4</v>
      </c>
      <c r="F453" s="13">
        <f t="shared" si="20"/>
        <v>1.8322156529175786E-2</v>
      </c>
      <c r="G453" s="13"/>
      <c r="H453" s="13"/>
      <c r="I453" s="13"/>
      <c r="J453" s="12"/>
      <c r="K453" s="5"/>
      <c r="L453" s="2"/>
    </row>
    <row r="454" spans="1:12" x14ac:dyDescent="0.25">
      <c r="A454" s="10">
        <v>41859</v>
      </c>
      <c r="B454" s="13">
        <v>-1.8891297615360774E-2</v>
      </c>
      <c r="C454" s="18">
        <f t="shared" si="18"/>
        <v>1.331074061409579E-3</v>
      </c>
      <c r="D454" s="18">
        <f t="shared" si="19"/>
        <v>7.1618182666623564E-2</v>
      </c>
      <c r="E454" s="13">
        <f>'riskfree rate'!D454</f>
        <v>2.8844410203711916E-4</v>
      </c>
      <c r="F454" s="13">
        <f t="shared" si="20"/>
        <v>-1.9179741717397895E-2</v>
      </c>
      <c r="G454" s="13"/>
      <c r="H454" s="13"/>
      <c r="I454" s="13"/>
      <c r="J454" s="12"/>
      <c r="K454" s="5"/>
      <c r="L454" s="2"/>
    </row>
    <row r="455" spans="1:12" x14ac:dyDescent="0.25">
      <c r="A455" s="10">
        <v>41866</v>
      </c>
      <c r="B455" s="13">
        <v>-7.2601010101010239E-3</v>
      </c>
      <c r="C455" s="18">
        <f t="shared" si="18"/>
        <v>1.331074061409579E-3</v>
      </c>
      <c r="D455" s="18">
        <f t="shared" si="19"/>
        <v>7.1618182666623564E-2</v>
      </c>
      <c r="E455" s="13">
        <f>'riskfree rate'!D455</f>
        <v>2.8151034958430379E-4</v>
      </c>
      <c r="F455" s="13">
        <f t="shared" si="20"/>
        <v>-7.5416113596853277E-3</v>
      </c>
      <c r="G455" s="13"/>
      <c r="H455" s="13"/>
      <c r="I455" s="13"/>
      <c r="J455" s="12"/>
      <c r="K455" s="5"/>
      <c r="L455" s="2"/>
    </row>
    <row r="456" spans="1:12" x14ac:dyDescent="0.25">
      <c r="A456" s="10">
        <v>41873</v>
      </c>
      <c r="B456" s="13">
        <v>2.1303656597774185E-2</v>
      </c>
      <c r="C456" s="18">
        <f t="shared" ref="C456:C519" si="21">SUM($B$7:$B$631)/$D$3</f>
        <v>1.331074061409579E-3</v>
      </c>
      <c r="D456" s="18">
        <f t="shared" ref="D456:D519" si="22">(1+C456)^52-1</f>
        <v>7.1618182666623564E-2</v>
      </c>
      <c r="E456" s="13">
        <f>'riskfree rate'!D456</f>
        <v>2.7318984664092535E-4</v>
      </c>
      <c r="F456" s="13">
        <f t="shared" ref="F456:F519" si="23">B456-E456</f>
        <v>2.1030466751133261E-2</v>
      </c>
      <c r="G456" s="13"/>
      <c r="H456" s="13"/>
      <c r="I456" s="13"/>
      <c r="J456" s="12"/>
      <c r="K456" s="5"/>
      <c r="L456" s="2"/>
    </row>
    <row r="457" spans="1:12" x14ac:dyDescent="0.25">
      <c r="A457" s="10">
        <v>41880</v>
      </c>
      <c r="B457" s="13">
        <v>2.1170610211706097E-2</v>
      </c>
      <c r="C457" s="18">
        <f t="shared" si="21"/>
        <v>1.331074061409579E-3</v>
      </c>
      <c r="D457" s="18">
        <f t="shared" si="22"/>
        <v>7.1618182666623564E-2</v>
      </c>
      <c r="E457" s="13">
        <f>'riskfree rate'!D457</f>
        <v>2.5377533977304236E-4</v>
      </c>
      <c r="F457" s="13">
        <f t="shared" si="23"/>
        <v>2.0916834871933056E-2</v>
      </c>
      <c r="G457" s="13"/>
      <c r="H457" s="13"/>
      <c r="I457" s="13"/>
      <c r="J457" s="12"/>
      <c r="K457" s="5"/>
      <c r="L457" s="2"/>
    </row>
    <row r="458" spans="1:12" x14ac:dyDescent="0.25">
      <c r="A458" s="10">
        <v>41887</v>
      </c>
      <c r="B458" s="13">
        <v>1.3414634146341612E-2</v>
      </c>
      <c r="C458" s="18">
        <f t="shared" si="21"/>
        <v>1.331074061409579E-3</v>
      </c>
      <c r="D458" s="18">
        <f t="shared" si="22"/>
        <v>7.1618182666623564E-2</v>
      </c>
      <c r="E458" s="13">
        <f>'riskfree rate'!D458</f>
        <v>2.260403299617809E-4</v>
      </c>
      <c r="F458" s="13">
        <f t="shared" si="23"/>
        <v>1.3188593816379832E-2</v>
      </c>
      <c r="G458" s="13"/>
      <c r="H458" s="13"/>
      <c r="I458" s="13"/>
      <c r="J458" s="12"/>
      <c r="K458" s="5"/>
      <c r="L458" s="2"/>
    </row>
    <row r="459" spans="1:12" x14ac:dyDescent="0.25">
      <c r="A459" s="10">
        <v>41894</v>
      </c>
      <c r="B459" s="13">
        <v>2.3164861612514923E-2</v>
      </c>
      <c r="C459" s="18">
        <f t="shared" si="21"/>
        <v>1.331074061409579E-3</v>
      </c>
      <c r="D459" s="18">
        <f t="shared" si="22"/>
        <v>7.1618182666623564E-2</v>
      </c>
      <c r="E459" s="13">
        <f>'riskfree rate'!D459</f>
        <v>1.4422205101855958E-4</v>
      </c>
      <c r="F459" s="13">
        <f t="shared" si="23"/>
        <v>2.3020639561496362E-2</v>
      </c>
      <c r="G459" s="13"/>
      <c r="H459" s="13"/>
      <c r="I459" s="13"/>
      <c r="J459" s="12"/>
      <c r="K459" s="5"/>
      <c r="L459" s="2"/>
    </row>
    <row r="460" spans="1:12" x14ac:dyDescent="0.25">
      <c r="A460" s="10">
        <v>41901</v>
      </c>
      <c r="B460" s="13">
        <v>-3.4401646574536746E-2</v>
      </c>
      <c r="C460" s="18">
        <f t="shared" si="21"/>
        <v>1.331074061409579E-3</v>
      </c>
      <c r="D460" s="18">
        <f t="shared" si="22"/>
        <v>7.1618182666623564E-2</v>
      </c>
      <c r="E460" s="13">
        <f>'riskfree rate'!D460</f>
        <v>1.1371354022617197E-4</v>
      </c>
      <c r="F460" s="13">
        <f t="shared" si="23"/>
        <v>-3.4515360114762916E-2</v>
      </c>
      <c r="G460" s="13"/>
      <c r="H460" s="13"/>
      <c r="I460" s="13"/>
      <c r="J460" s="12"/>
      <c r="K460" s="5"/>
      <c r="L460" s="2"/>
    </row>
    <row r="461" spans="1:12" x14ac:dyDescent="0.25">
      <c r="A461" s="10">
        <v>41908</v>
      </c>
      <c r="B461" s="13">
        <v>-2.4360535931792142E-3</v>
      </c>
      <c r="C461" s="18">
        <f t="shared" si="21"/>
        <v>1.331074061409579E-3</v>
      </c>
      <c r="D461" s="18">
        <f t="shared" si="22"/>
        <v>7.1618182666623564E-2</v>
      </c>
      <c r="E461" s="13">
        <f>'riskfree rate'!D461</f>
        <v>1.1510029071673505E-4</v>
      </c>
      <c r="F461" s="13">
        <f t="shared" si="23"/>
        <v>-2.5511538838959491E-3</v>
      </c>
      <c r="G461" s="13"/>
      <c r="H461" s="13"/>
      <c r="I461" s="13"/>
      <c r="J461" s="12"/>
      <c r="K461" s="5"/>
      <c r="L461" s="2"/>
    </row>
    <row r="462" spans="1:12" x14ac:dyDescent="0.25">
      <c r="A462" s="10">
        <v>41915</v>
      </c>
      <c r="B462" s="13">
        <v>-1.8925518925518848E-2</v>
      </c>
      <c r="C462" s="18">
        <f t="shared" si="21"/>
        <v>1.331074061409579E-3</v>
      </c>
      <c r="D462" s="18">
        <f t="shared" si="22"/>
        <v>7.1618182666623564E-2</v>
      </c>
      <c r="E462" s="13">
        <f>'riskfree rate'!D462</f>
        <v>1.1371354022617197E-4</v>
      </c>
      <c r="F462" s="13">
        <f t="shared" si="23"/>
        <v>-1.9039232465745019E-2</v>
      </c>
      <c r="G462" s="13"/>
      <c r="H462" s="13"/>
      <c r="I462" s="13"/>
      <c r="J462" s="12"/>
      <c r="K462" s="5"/>
      <c r="L462" s="2"/>
    </row>
    <row r="463" spans="1:12" x14ac:dyDescent="0.25">
      <c r="A463" s="10">
        <v>41922</v>
      </c>
      <c r="B463" s="13">
        <v>-3.8270068450528952E-2</v>
      </c>
      <c r="C463" s="18">
        <f t="shared" si="21"/>
        <v>1.331074061409579E-3</v>
      </c>
      <c r="D463" s="18">
        <f t="shared" si="22"/>
        <v>7.1618182666623564E-2</v>
      </c>
      <c r="E463" s="13">
        <f>'riskfree rate'!D463</f>
        <v>1.1232678973560891E-4</v>
      </c>
      <c r="F463" s="13">
        <f t="shared" si="23"/>
        <v>-3.8382395240264558E-2</v>
      </c>
      <c r="G463" s="13"/>
      <c r="H463" s="13"/>
      <c r="I463" s="13"/>
      <c r="J463" s="12"/>
      <c r="K463" s="5"/>
      <c r="L463" s="2"/>
    </row>
    <row r="464" spans="1:12" x14ac:dyDescent="0.25">
      <c r="A464" s="10">
        <v>41929</v>
      </c>
      <c r="B464" s="13">
        <v>3.558718861209946E-3</v>
      </c>
      <c r="C464" s="18">
        <f t="shared" si="21"/>
        <v>1.331074061409579E-3</v>
      </c>
      <c r="D464" s="18">
        <f t="shared" si="22"/>
        <v>7.1618182666623564E-2</v>
      </c>
      <c r="E464" s="13">
        <f>'riskfree rate'!D464</f>
        <v>1.0955328875448275E-4</v>
      </c>
      <c r="F464" s="13">
        <f t="shared" si="23"/>
        <v>3.4491655724554634E-3</v>
      </c>
      <c r="G464" s="13"/>
      <c r="H464" s="13"/>
      <c r="I464" s="13"/>
      <c r="J464" s="12"/>
      <c r="K464" s="5"/>
      <c r="L464" s="2"/>
    </row>
    <row r="465" spans="1:12" x14ac:dyDescent="0.25">
      <c r="A465" s="10">
        <v>41936</v>
      </c>
      <c r="B465" s="13">
        <v>-4.513217279174744E-3</v>
      </c>
      <c r="C465" s="18">
        <f t="shared" si="21"/>
        <v>1.331074061409579E-3</v>
      </c>
      <c r="D465" s="18">
        <f t="shared" si="22"/>
        <v>7.1618182666623564E-2</v>
      </c>
      <c r="E465" s="13">
        <f>'riskfree rate'!D465</f>
        <v>1.1232678973560891E-4</v>
      </c>
      <c r="F465" s="13">
        <f t="shared" si="23"/>
        <v>-4.6255440689103528E-3</v>
      </c>
      <c r="G465" s="13"/>
      <c r="H465" s="13"/>
      <c r="I465" s="13"/>
      <c r="J465" s="12"/>
      <c r="K465" s="5"/>
      <c r="L465" s="2"/>
    </row>
    <row r="466" spans="1:12" x14ac:dyDescent="0.25">
      <c r="A466" s="10">
        <v>41943</v>
      </c>
      <c r="B466" s="13">
        <v>1.1010362694300514E-2</v>
      </c>
      <c r="C466" s="18">
        <f t="shared" si="21"/>
        <v>1.331074061409579E-3</v>
      </c>
      <c r="D466" s="18">
        <f t="shared" si="22"/>
        <v>7.1618182666623564E-2</v>
      </c>
      <c r="E466" s="13">
        <f>'riskfree rate'!D466</f>
        <v>1.178737916978612E-4</v>
      </c>
      <c r="F466" s="13">
        <f t="shared" si="23"/>
        <v>1.0892488902602653E-2</v>
      </c>
      <c r="G466" s="13"/>
      <c r="H466" s="13"/>
      <c r="I466" s="13"/>
      <c r="J466" s="12"/>
      <c r="K466" s="5"/>
      <c r="L466" s="2"/>
    </row>
    <row r="467" spans="1:12" x14ac:dyDescent="0.25">
      <c r="A467" s="10">
        <v>41950</v>
      </c>
      <c r="B467" s="13">
        <v>3.3952594490711155E-2</v>
      </c>
      <c r="C467" s="18">
        <f t="shared" si="21"/>
        <v>1.331074061409579E-3</v>
      </c>
      <c r="D467" s="18">
        <f t="shared" si="22"/>
        <v>7.1618182666623564E-2</v>
      </c>
      <c r="E467" s="13">
        <f>'riskfree rate'!D467</f>
        <v>1.1926054218842426E-4</v>
      </c>
      <c r="F467" s="13">
        <f t="shared" si="23"/>
        <v>3.3833333948522733E-2</v>
      </c>
      <c r="G467" s="13"/>
      <c r="H467" s="13"/>
      <c r="I467" s="13"/>
      <c r="J467" s="12"/>
      <c r="K467" s="5"/>
      <c r="L467" s="2"/>
    </row>
    <row r="468" spans="1:12" x14ac:dyDescent="0.25">
      <c r="A468" s="10">
        <v>41957</v>
      </c>
      <c r="B468" s="13">
        <v>-1.2391573729863757E-2</v>
      </c>
      <c r="C468" s="18">
        <f t="shared" si="21"/>
        <v>1.331074061409579E-3</v>
      </c>
      <c r="D468" s="18">
        <f t="shared" si="22"/>
        <v>7.1618182666623564E-2</v>
      </c>
      <c r="E468" s="13">
        <f>'riskfree rate'!D468</f>
        <v>1.1094003924504583E-4</v>
      </c>
      <c r="F468" s="13">
        <f t="shared" si="23"/>
        <v>-1.2502513769108803E-2</v>
      </c>
      <c r="G468" s="13"/>
      <c r="H468" s="13"/>
      <c r="I468" s="13"/>
      <c r="J468" s="12"/>
      <c r="K468" s="5"/>
      <c r="L468" s="2"/>
    </row>
    <row r="469" spans="1:12" x14ac:dyDescent="0.25">
      <c r="A469" s="10">
        <v>41964</v>
      </c>
      <c r="B469" s="13">
        <v>-5.0188205771643712E-3</v>
      </c>
      <c r="C469" s="18">
        <f t="shared" si="21"/>
        <v>1.331074061409579E-3</v>
      </c>
      <c r="D469" s="18">
        <f t="shared" si="22"/>
        <v>7.1618182666623564E-2</v>
      </c>
      <c r="E469" s="13">
        <f>'riskfree rate'!D469</f>
        <v>1.0955328875448275E-4</v>
      </c>
      <c r="F469" s="13">
        <f t="shared" si="23"/>
        <v>-5.1283738659188543E-3</v>
      </c>
      <c r="G469" s="13"/>
      <c r="H469" s="13"/>
      <c r="I469" s="13"/>
      <c r="J469" s="12"/>
      <c r="K469" s="5"/>
      <c r="L469" s="2"/>
    </row>
    <row r="470" spans="1:12" x14ac:dyDescent="0.25">
      <c r="A470" s="10">
        <v>41971</v>
      </c>
      <c r="B470" s="13">
        <v>2.8688524590164053E-2</v>
      </c>
      <c r="C470" s="18">
        <f t="shared" si="21"/>
        <v>1.331074061409579E-3</v>
      </c>
      <c r="D470" s="18">
        <f t="shared" si="22"/>
        <v>7.1618182666623564E-2</v>
      </c>
      <c r="E470" s="13">
        <f>'riskfree rate'!D470</f>
        <v>1.1232678973560891E-4</v>
      </c>
      <c r="F470" s="13">
        <f t="shared" si="23"/>
        <v>2.8576197800428443E-2</v>
      </c>
      <c r="G470" s="13"/>
      <c r="H470" s="13"/>
      <c r="I470" s="13"/>
      <c r="J470" s="12"/>
      <c r="K470" s="5"/>
      <c r="L470" s="2"/>
    </row>
    <row r="471" spans="1:12" x14ac:dyDescent="0.25">
      <c r="A471" s="10">
        <v>41978</v>
      </c>
      <c r="B471" s="13">
        <v>-1.3484523444682954E-2</v>
      </c>
      <c r="C471" s="18">
        <f t="shared" si="21"/>
        <v>1.331074061409579E-3</v>
      </c>
      <c r="D471" s="18">
        <f t="shared" si="22"/>
        <v>7.1618182666623564E-2</v>
      </c>
      <c r="E471" s="13">
        <f>'riskfree rate'!D471</f>
        <v>1.1371354022617197E-4</v>
      </c>
      <c r="F471" s="13">
        <f t="shared" si="23"/>
        <v>-1.3598236984909126E-2</v>
      </c>
      <c r="G471" s="13"/>
      <c r="H471" s="13"/>
      <c r="I471" s="13"/>
      <c r="J471" s="12"/>
      <c r="K471" s="5"/>
      <c r="L471" s="2"/>
    </row>
    <row r="472" spans="1:12" x14ac:dyDescent="0.25">
      <c r="A472" s="10">
        <v>41985</v>
      </c>
      <c r="B472" s="13">
        <v>-1.0251630941286061E-2</v>
      </c>
      <c r="C472" s="18">
        <f t="shared" si="21"/>
        <v>1.331074061409579E-3</v>
      </c>
      <c r="D472" s="18">
        <f t="shared" si="22"/>
        <v>7.1618182666623564E-2</v>
      </c>
      <c r="E472" s="13">
        <f>'riskfree rate'!D472</f>
        <v>1.1371354022617197E-4</v>
      </c>
      <c r="F472" s="13">
        <f t="shared" si="23"/>
        <v>-1.0365344481512233E-2</v>
      </c>
      <c r="G472" s="13"/>
      <c r="H472" s="13"/>
      <c r="I472" s="13"/>
      <c r="J472" s="12"/>
      <c r="K472" s="5"/>
      <c r="L472" s="2"/>
    </row>
    <row r="473" spans="1:12" x14ac:dyDescent="0.25">
      <c r="A473" s="10">
        <v>41992</v>
      </c>
      <c r="B473" s="13">
        <v>-6.7796610169491525E-2</v>
      </c>
      <c r="C473" s="18">
        <f t="shared" si="21"/>
        <v>1.331074061409579E-3</v>
      </c>
      <c r="D473" s="18">
        <f t="shared" si="22"/>
        <v>7.1618182666623564E-2</v>
      </c>
      <c r="E473" s="13">
        <f>'riskfree rate'!D473</f>
        <v>1.1371354022617197E-4</v>
      </c>
      <c r="F473" s="13">
        <f t="shared" si="23"/>
        <v>-6.7910323709717696E-2</v>
      </c>
      <c r="G473" s="13"/>
      <c r="H473" s="13"/>
      <c r="I473" s="13"/>
      <c r="J473" s="12"/>
      <c r="K473" s="5"/>
      <c r="L473" s="2"/>
    </row>
    <row r="474" spans="1:12" x14ac:dyDescent="0.25">
      <c r="A474" s="10">
        <v>41999</v>
      </c>
      <c r="B474" s="13">
        <v>4.208754208754209E-2</v>
      </c>
      <c r="C474" s="18">
        <f t="shared" si="21"/>
        <v>1.331074061409579E-3</v>
      </c>
      <c r="D474" s="18">
        <f t="shared" si="22"/>
        <v>7.1618182666623564E-2</v>
      </c>
      <c r="E474" s="13">
        <f>'riskfree rate'!D474</f>
        <v>1.1232678973560891E-4</v>
      </c>
      <c r="F474" s="13">
        <f t="shared" si="23"/>
        <v>4.1975215297806484E-2</v>
      </c>
      <c r="G474" s="13"/>
      <c r="H474" s="13"/>
      <c r="I474" s="13"/>
      <c r="J474" s="12"/>
      <c r="K474" s="5"/>
      <c r="L474" s="2"/>
    </row>
    <row r="475" spans="1:12" x14ac:dyDescent="0.25">
      <c r="A475" s="10">
        <v>42006</v>
      </c>
      <c r="B475" s="13">
        <v>8.4006462035541695E-3</v>
      </c>
      <c r="C475" s="18">
        <f t="shared" si="21"/>
        <v>1.331074061409579E-3</v>
      </c>
      <c r="D475" s="18">
        <f t="shared" si="22"/>
        <v>7.1618182666623564E-2</v>
      </c>
      <c r="E475" s="13">
        <f>'riskfree rate'!D475</f>
        <v>1.1094003924504583E-4</v>
      </c>
      <c r="F475" s="13">
        <f t="shared" si="23"/>
        <v>8.2897061643091245E-3</v>
      </c>
      <c r="G475" s="13"/>
      <c r="H475" s="13"/>
      <c r="I475" s="13"/>
      <c r="J475" s="12"/>
      <c r="K475" s="5"/>
      <c r="L475" s="2"/>
    </row>
    <row r="476" spans="1:12" x14ac:dyDescent="0.25">
      <c r="A476" s="10">
        <v>42013</v>
      </c>
      <c r="B476" s="13">
        <v>8.0102531239987177E-3</v>
      </c>
      <c r="C476" s="18">
        <f t="shared" si="21"/>
        <v>1.331074061409579E-3</v>
      </c>
      <c r="D476" s="18">
        <f t="shared" si="22"/>
        <v>7.1618182666623564E-2</v>
      </c>
      <c r="E476" s="13">
        <f>'riskfree rate'!D476</f>
        <v>1.0539303728279352E-4</v>
      </c>
      <c r="F476" s="13">
        <f t="shared" si="23"/>
        <v>7.904860086715924E-3</v>
      </c>
      <c r="G476" s="13"/>
      <c r="H476" s="13"/>
      <c r="I476" s="13"/>
      <c r="J476" s="12"/>
      <c r="K476" s="5"/>
      <c r="L476" s="2"/>
    </row>
    <row r="477" spans="1:12" x14ac:dyDescent="0.25">
      <c r="A477" s="10">
        <v>42020</v>
      </c>
      <c r="B477" s="13">
        <v>2.828989192625558E-2</v>
      </c>
      <c r="C477" s="18">
        <f t="shared" si="21"/>
        <v>1.331074061409579E-3</v>
      </c>
      <c r="D477" s="18">
        <f t="shared" si="22"/>
        <v>7.1618182666623564E-2</v>
      </c>
      <c r="E477" s="13">
        <f>'riskfree rate'!D477</f>
        <v>9.7072534339415117E-5</v>
      </c>
      <c r="F477" s="13">
        <f t="shared" si="23"/>
        <v>2.8192819391916164E-2</v>
      </c>
      <c r="G477" s="13"/>
      <c r="H477" s="13"/>
      <c r="I477" s="13"/>
      <c r="J477" s="12"/>
      <c r="K477" s="5"/>
      <c r="L477" s="2"/>
    </row>
    <row r="478" spans="1:12" x14ac:dyDescent="0.25">
      <c r="A478" s="10">
        <v>42027</v>
      </c>
      <c r="B478" s="13">
        <v>3.0293663060278111E-2</v>
      </c>
      <c r="C478" s="18">
        <f t="shared" si="21"/>
        <v>1.331074061409579E-3</v>
      </c>
      <c r="D478" s="18">
        <f t="shared" si="22"/>
        <v>7.1618182666623564E-2</v>
      </c>
      <c r="E478" s="13">
        <f>'riskfree rate'!D478</f>
        <v>8.3205029433784363E-5</v>
      </c>
      <c r="F478" s="13">
        <f t="shared" si="23"/>
        <v>3.0210458030844326E-2</v>
      </c>
      <c r="G478" s="13"/>
      <c r="H478" s="13"/>
      <c r="I478" s="13"/>
      <c r="J478" s="12"/>
      <c r="K478" s="5"/>
      <c r="L478" s="2"/>
    </row>
    <row r="479" spans="1:12" x14ac:dyDescent="0.25">
      <c r="A479" s="10">
        <v>42034</v>
      </c>
      <c r="B479" s="13">
        <v>6.2706270627062813E-2</v>
      </c>
      <c r="C479" s="18">
        <f t="shared" si="21"/>
        <v>1.331074061409579E-3</v>
      </c>
      <c r="D479" s="18">
        <f t="shared" si="22"/>
        <v>7.1618182666623564E-2</v>
      </c>
      <c r="E479" s="13">
        <f>'riskfree rate'!D479</f>
        <v>7.3497775999842866E-5</v>
      </c>
      <c r="F479" s="13">
        <f t="shared" si="23"/>
        <v>6.2632772851062973E-2</v>
      </c>
      <c r="G479" s="13"/>
      <c r="H479" s="13"/>
      <c r="I479" s="13"/>
      <c r="J479" s="12"/>
      <c r="K479" s="5"/>
      <c r="L479" s="2"/>
    </row>
    <row r="480" spans="1:12" x14ac:dyDescent="0.25">
      <c r="A480" s="10">
        <v>42041</v>
      </c>
      <c r="B480" s="13">
        <v>-4.3760587238848229E-2</v>
      </c>
      <c r="C480" s="18">
        <f t="shared" si="21"/>
        <v>1.331074061409579E-3</v>
      </c>
      <c r="D480" s="18">
        <f t="shared" si="22"/>
        <v>7.1618182666623564E-2</v>
      </c>
      <c r="E480" s="13">
        <f>'riskfree rate'!D480</f>
        <v>7.4884526490405943E-5</v>
      </c>
      <c r="F480" s="13">
        <f t="shared" si="23"/>
        <v>-4.3835471765338634E-2</v>
      </c>
      <c r="G480" s="13"/>
      <c r="H480" s="13"/>
      <c r="I480" s="13"/>
      <c r="J480" s="12"/>
      <c r="K480" s="5"/>
      <c r="L480" s="2"/>
    </row>
    <row r="481" spans="1:12" x14ac:dyDescent="0.25">
      <c r="A481" s="10">
        <v>42048</v>
      </c>
      <c r="B481" s="13">
        <v>1.6829052258635971E-2</v>
      </c>
      <c r="C481" s="18">
        <f t="shared" si="21"/>
        <v>1.331074061409579E-3</v>
      </c>
      <c r="D481" s="18">
        <f t="shared" si="22"/>
        <v>7.1618182666623564E-2</v>
      </c>
      <c r="E481" s="13">
        <f>'riskfree rate'!D481</f>
        <v>7.3497775999842866E-5</v>
      </c>
      <c r="F481" s="13">
        <f t="shared" si="23"/>
        <v>1.6755554482636128E-2</v>
      </c>
      <c r="G481" s="13"/>
      <c r="H481" s="13"/>
      <c r="I481" s="13"/>
      <c r="J481" s="12"/>
      <c r="K481" s="5"/>
      <c r="L481" s="2"/>
    </row>
    <row r="482" spans="1:12" x14ac:dyDescent="0.25">
      <c r="A482" s="10">
        <v>42055</v>
      </c>
      <c r="B482" s="13">
        <v>6.678281068525087E-3</v>
      </c>
      <c r="C482" s="18">
        <f t="shared" si="21"/>
        <v>1.331074061409579E-3</v>
      </c>
      <c r="D482" s="18">
        <f t="shared" si="22"/>
        <v>7.1618182666623564E-2</v>
      </c>
      <c r="E482" s="13">
        <f>'riskfree rate'!D482</f>
        <v>6.6564023547027496E-5</v>
      </c>
      <c r="F482" s="13">
        <f t="shared" si="23"/>
        <v>6.6117170449780591E-3</v>
      </c>
      <c r="G482" s="13"/>
      <c r="H482" s="13"/>
      <c r="I482" s="13"/>
      <c r="J482" s="12"/>
      <c r="K482" s="5"/>
      <c r="L482" s="2"/>
    </row>
    <row r="483" spans="1:12" x14ac:dyDescent="0.25">
      <c r="A483" s="10">
        <v>42062</v>
      </c>
      <c r="B483" s="13">
        <v>2.8843380444182321E-4</v>
      </c>
      <c r="C483" s="18">
        <f t="shared" si="21"/>
        <v>1.331074061409579E-3</v>
      </c>
      <c r="D483" s="18">
        <f t="shared" si="22"/>
        <v>7.1618182666623564E-2</v>
      </c>
      <c r="E483" s="13">
        <f>'riskfree rate'!D483</f>
        <v>6.6564023547027496E-5</v>
      </c>
      <c r="F483" s="13">
        <f t="shared" si="23"/>
        <v>2.2186978089479571E-4</v>
      </c>
      <c r="G483" s="13"/>
      <c r="H483" s="13"/>
      <c r="I483" s="13"/>
      <c r="J483" s="12"/>
      <c r="K483" s="5"/>
      <c r="L483" s="2"/>
    </row>
    <row r="484" spans="1:12" x14ac:dyDescent="0.25">
      <c r="A484" s="10">
        <v>42069</v>
      </c>
      <c r="B484" s="13">
        <v>2.249134948096889E-2</v>
      </c>
      <c r="C484" s="18">
        <f t="shared" si="21"/>
        <v>1.331074061409579E-3</v>
      </c>
      <c r="D484" s="18">
        <f t="shared" si="22"/>
        <v>7.1618182666623564E-2</v>
      </c>
      <c r="E484" s="13">
        <f>'riskfree rate'!D484</f>
        <v>5.4083269131959838E-5</v>
      </c>
      <c r="F484" s="13">
        <f t="shared" si="23"/>
        <v>2.2437266211836931E-2</v>
      </c>
      <c r="G484" s="13"/>
      <c r="H484" s="13"/>
      <c r="I484" s="13"/>
      <c r="J484" s="12"/>
      <c r="K484" s="5"/>
      <c r="L484" s="2"/>
    </row>
    <row r="485" spans="1:12" x14ac:dyDescent="0.25">
      <c r="A485" s="10">
        <v>42076</v>
      </c>
      <c r="B485" s="13">
        <v>-6.4861816130852784E-3</v>
      </c>
      <c r="C485" s="18">
        <f t="shared" si="21"/>
        <v>1.331074061409579E-3</v>
      </c>
      <c r="D485" s="18">
        <f t="shared" si="22"/>
        <v>7.1618182666623564E-2</v>
      </c>
      <c r="E485" s="13">
        <f>'riskfree rate'!D485</f>
        <v>4.9923017660270622E-5</v>
      </c>
      <c r="F485" s="13">
        <f t="shared" si="23"/>
        <v>-6.5361046307455487E-3</v>
      </c>
      <c r="G485" s="13"/>
      <c r="H485" s="13"/>
      <c r="I485" s="13"/>
      <c r="J485" s="12"/>
      <c r="K485" s="5"/>
      <c r="L485" s="2"/>
    </row>
    <row r="486" spans="1:12" x14ac:dyDescent="0.25">
      <c r="A486" s="10">
        <v>42083</v>
      </c>
      <c r="B486" s="13">
        <v>6.2446778313938684E-3</v>
      </c>
      <c r="C486" s="18">
        <f t="shared" si="21"/>
        <v>1.331074061409579E-3</v>
      </c>
      <c r="D486" s="18">
        <f t="shared" si="22"/>
        <v>7.1618182666623564E-2</v>
      </c>
      <c r="E486" s="13">
        <f>'riskfree rate'!D486</f>
        <v>3.4668762264076825E-5</v>
      </c>
      <c r="F486" s="13">
        <f t="shared" si="23"/>
        <v>6.2100090691297911E-3</v>
      </c>
      <c r="G486" s="13"/>
      <c r="H486" s="13"/>
      <c r="I486" s="13"/>
      <c r="J486" s="12"/>
      <c r="K486" s="5"/>
      <c r="L486" s="2"/>
    </row>
    <row r="487" spans="1:12" x14ac:dyDescent="0.25">
      <c r="A487" s="10">
        <v>42090</v>
      </c>
      <c r="B487" s="13">
        <v>1.5232722143864572E-2</v>
      </c>
      <c r="C487" s="18">
        <f t="shared" si="21"/>
        <v>1.331074061409579E-3</v>
      </c>
      <c r="D487" s="18">
        <f t="shared" si="22"/>
        <v>7.1618182666623564E-2</v>
      </c>
      <c r="E487" s="13">
        <f>'riskfree rate'!D487</f>
        <v>2.9121760301824531E-5</v>
      </c>
      <c r="F487" s="13">
        <f t="shared" si="23"/>
        <v>1.5203600383562747E-2</v>
      </c>
      <c r="G487" s="13"/>
      <c r="H487" s="13"/>
      <c r="I487" s="13"/>
      <c r="J487" s="12"/>
      <c r="K487" s="5"/>
      <c r="L487" s="2"/>
    </row>
    <row r="488" spans="1:12" x14ac:dyDescent="0.25">
      <c r="A488" s="10">
        <v>42097</v>
      </c>
      <c r="B488" s="13">
        <v>-2.2228396776882584E-2</v>
      </c>
      <c r="C488" s="18">
        <f t="shared" si="21"/>
        <v>1.331074061409579E-3</v>
      </c>
      <c r="D488" s="18">
        <f t="shared" si="22"/>
        <v>7.1618182666623564E-2</v>
      </c>
      <c r="E488" s="13">
        <f>'riskfree rate'!D488</f>
        <v>2.9121760301824531E-5</v>
      </c>
      <c r="F488" s="13">
        <f t="shared" si="23"/>
        <v>-2.2257518537184409E-2</v>
      </c>
      <c r="G488" s="13"/>
      <c r="H488" s="13"/>
      <c r="I488" s="13"/>
      <c r="J488" s="12"/>
      <c r="K488" s="5"/>
      <c r="L488" s="2"/>
    </row>
    <row r="489" spans="1:12" x14ac:dyDescent="0.25">
      <c r="A489" s="10">
        <v>42104</v>
      </c>
      <c r="B489" s="13">
        <v>4.5751633986928095E-2</v>
      </c>
      <c r="C489" s="18">
        <f t="shared" si="21"/>
        <v>1.331074061409579E-3</v>
      </c>
      <c r="D489" s="18">
        <f t="shared" si="22"/>
        <v>7.1618182666623564E-2</v>
      </c>
      <c r="E489" s="13">
        <f>'riskfree rate'!D489</f>
        <v>2.4961508830135311E-5</v>
      </c>
      <c r="F489" s="13">
        <f t="shared" si="23"/>
        <v>4.572667247809796E-2</v>
      </c>
      <c r="G489" s="13"/>
      <c r="H489" s="13"/>
      <c r="I489" s="13"/>
      <c r="J489" s="12"/>
      <c r="K489" s="5"/>
      <c r="L489" s="2"/>
    </row>
    <row r="490" spans="1:12" x14ac:dyDescent="0.25">
      <c r="A490" s="10">
        <v>42111</v>
      </c>
      <c r="B490" s="13">
        <v>6.4130434782608686E-2</v>
      </c>
      <c r="C490" s="18">
        <f t="shared" si="21"/>
        <v>1.331074061409579E-3</v>
      </c>
      <c r="D490" s="18">
        <f t="shared" si="22"/>
        <v>7.1618182666623564E-2</v>
      </c>
      <c r="E490" s="13">
        <f>'riskfree rate'!D490</f>
        <v>1.6641005886756874E-5</v>
      </c>
      <c r="F490" s="13">
        <f t="shared" si="23"/>
        <v>6.4113793776721925E-2</v>
      </c>
      <c r="G490" s="13"/>
      <c r="H490" s="13"/>
      <c r="I490" s="13"/>
      <c r="J490" s="12"/>
      <c r="K490" s="5"/>
      <c r="L490" s="2"/>
    </row>
    <row r="491" spans="1:12" x14ac:dyDescent="0.25">
      <c r="A491" s="10">
        <v>42118</v>
      </c>
      <c r="B491" s="13">
        <v>-1.9918283963227632E-2</v>
      </c>
      <c r="C491" s="18">
        <f t="shared" si="21"/>
        <v>1.331074061409579E-3</v>
      </c>
      <c r="D491" s="18">
        <f t="shared" si="22"/>
        <v>7.1618182666623564E-2</v>
      </c>
      <c r="E491" s="13">
        <f>'riskfree rate'!D491</f>
        <v>1.386750490563073E-6</v>
      </c>
      <c r="F491" s="13">
        <f t="shared" si="23"/>
        <v>-1.9919670713718196E-2</v>
      </c>
      <c r="G491" s="13"/>
      <c r="H491" s="13"/>
      <c r="I491" s="13"/>
      <c r="J491" s="12"/>
      <c r="K491" s="5"/>
      <c r="L491" s="2"/>
    </row>
    <row r="492" spans="1:12" x14ac:dyDescent="0.25">
      <c r="A492" s="10">
        <v>42125</v>
      </c>
      <c r="B492" s="13">
        <v>1.9541427826993224E-2</v>
      </c>
      <c r="C492" s="18">
        <f t="shared" si="21"/>
        <v>1.331074061409579E-3</v>
      </c>
      <c r="D492" s="18">
        <f t="shared" si="22"/>
        <v>7.1618182666623564E-2</v>
      </c>
      <c r="E492" s="13">
        <f>'riskfree rate'!D492</f>
        <v>-1.386750490563073E-6</v>
      </c>
      <c r="F492" s="13">
        <f t="shared" si="23"/>
        <v>1.9542814577483789E-2</v>
      </c>
      <c r="G492" s="13"/>
      <c r="H492" s="13"/>
      <c r="I492" s="13"/>
      <c r="J492" s="12"/>
      <c r="K492" s="5"/>
      <c r="L492" s="2"/>
    </row>
    <row r="493" spans="1:12" x14ac:dyDescent="0.25">
      <c r="A493" s="10">
        <v>42132</v>
      </c>
      <c r="B493" s="13">
        <v>-4.6000511116790294E-2</v>
      </c>
      <c r="C493" s="18">
        <f t="shared" si="21"/>
        <v>1.331074061409579E-3</v>
      </c>
      <c r="D493" s="18">
        <f t="shared" si="22"/>
        <v>7.1618182666623564E-2</v>
      </c>
      <c r="E493" s="13">
        <f>'riskfree rate'!D493</f>
        <v>-6.9337524528153644E-6</v>
      </c>
      <c r="F493" s="13">
        <f t="shared" si="23"/>
        <v>-4.5993577364337478E-2</v>
      </c>
      <c r="G493" s="13"/>
      <c r="H493" s="13"/>
      <c r="I493" s="13"/>
      <c r="J493" s="12"/>
      <c r="K493" s="5"/>
      <c r="L493" s="2"/>
    </row>
    <row r="494" spans="1:12" x14ac:dyDescent="0.25">
      <c r="A494" s="10">
        <v>42139</v>
      </c>
      <c r="B494" s="13">
        <v>-3.2145727297079414E-3</v>
      </c>
      <c r="C494" s="18">
        <f t="shared" si="21"/>
        <v>1.331074061409579E-3</v>
      </c>
      <c r="D494" s="18">
        <f t="shared" si="22"/>
        <v>7.1618182666623564E-2</v>
      </c>
      <c r="E494" s="13">
        <f>'riskfree rate'!D494</f>
        <v>-1.2480754415067655E-5</v>
      </c>
      <c r="F494" s="13">
        <f t="shared" si="23"/>
        <v>-3.2020919752928736E-3</v>
      </c>
      <c r="G494" s="13"/>
      <c r="H494" s="13"/>
      <c r="I494" s="13"/>
      <c r="J494" s="12"/>
      <c r="K494" s="5"/>
      <c r="L494" s="2"/>
    </row>
    <row r="495" spans="1:12" x14ac:dyDescent="0.25">
      <c r="A495" s="10">
        <v>42146</v>
      </c>
      <c r="B495" s="13">
        <v>-1.9349637194302577E-2</v>
      </c>
      <c r="C495" s="18">
        <f t="shared" si="21"/>
        <v>1.331074061409579E-3</v>
      </c>
      <c r="D495" s="18">
        <f t="shared" si="22"/>
        <v>7.1618182666623564E-2</v>
      </c>
      <c r="E495" s="13">
        <f>'riskfree rate'!D495</f>
        <v>-1.3867504905630729E-5</v>
      </c>
      <c r="F495" s="13">
        <f t="shared" si="23"/>
        <v>-1.9335769689396945E-2</v>
      </c>
      <c r="G495" s="13"/>
      <c r="H495" s="13"/>
      <c r="I495" s="13"/>
      <c r="J495" s="12"/>
      <c r="K495" s="5"/>
      <c r="L495" s="2"/>
    </row>
    <row r="496" spans="1:12" x14ac:dyDescent="0.25">
      <c r="A496" s="10">
        <v>42153</v>
      </c>
      <c r="B496" s="13">
        <v>2.9323102219786248E-2</v>
      </c>
      <c r="C496" s="18">
        <f t="shared" si="21"/>
        <v>1.331074061409579E-3</v>
      </c>
      <c r="D496" s="18">
        <f t="shared" si="22"/>
        <v>7.1618182666623564E-2</v>
      </c>
      <c r="E496" s="13">
        <f>'riskfree rate'!D496</f>
        <v>-1.6641005886756874E-5</v>
      </c>
      <c r="F496" s="13">
        <f t="shared" si="23"/>
        <v>2.9339743225673006E-2</v>
      </c>
      <c r="G496" s="13"/>
      <c r="H496" s="13"/>
      <c r="I496" s="13"/>
      <c r="J496" s="12"/>
      <c r="K496" s="5"/>
      <c r="L496" s="2"/>
    </row>
    <row r="497" spans="1:12" x14ac:dyDescent="0.25">
      <c r="A497" s="10">
        <v>42160</v>
      </c>
      <c r="B497" s="13">
        <v>-2.8753993610223783E-2</v>
      </c>
      <c r="C497" s="18">
        <f t="shared" si="21"/>
        <v>1.331074061409579E-3</v>
      </c>
      <c r="D497" s="18">
        <f t="shared" si="22"/>
        <v>7.1618182666623564E-2</v>
      </c>
      <c r="E497" s="13">
        <f>'riskfree rate'!D497</f>
        <v>-1.6641005886756874E-5</v>
      </c>
      <c r="F497" s="13">
        <f t="shared" si="23"/>
        <v>-2.8737352604337026E-2</v>
      </c>
      <c r="G497" s="13"/>
      <c r="H497" s="13"/>
      <c r="I497" s="13"/>
      <c r="J497" s="12"/>
      <c r="K497" s="5"/>
      <c r="L497" s="2"/>
    </row>
    <row r="498" spans="1:12" x14ac:dyDescent="0.25">
      <c r="A498" s="10">
        <v>42167</v>
      </c>
      <c r="B498" s="13">
        <v>-3.8377192982456107E-2</v>
      </c>
      <c r="C498" s="18">
        <f t="shared" si="21"/>
        <v>1.331074061409579E-3</v>
      </c>
      <c r="D498" s="18">
        <f t="shared" si="22"/>
        <v>7.1618182666623564E-2</v>
      </c>
      <c r="E498" s="13">
        <f>'riskfree rate'!D498</f>
        <v>-1.8027756377319947E-5</v>
      </c>
      <c r="F498" s="13">
        <f t="shared" si="23"/>
        <v>-3.8359165226078788E-2</v>
      </c>
      <c r="G498" s="13"/>
      <c r="H498" s="13"/>
      <c r="I498" s="13"/>
      <c r="J498" s="12"/>
      <c r="K498" s="5"/>
      <c r="L498" s="2"/>
    </row>
    <row r="499" spans="1:12" x14ac:dyDescent="0.25">
      <c r="A499" s="10">
        <v>42174</v>
      </c>
      <c r="B499" s="13">
        <v>-1.2542759407069492E-2</v>
      </c>
      <c r="C499" s="18">
        <f t="shared" si="21"/>
        <v>1.331074061409579E-3</v>
      </c>
      <c r="D499" s="18">
        <f t="shared" si="22"/>
        <v>7.1618182666623564E-2</v>
      </c>
      <c r="E499" s="13">
        <f>'riskfree rate'!D499</f>
        <v>-1.9414506867883021E-5</v>
      </c>
      <c r="F499" s="13">
        <f t="shared" si="23"/>
        <v>-1.2523344900201608E-2</v>
      </c>
      <c r="G499" s="13"/>
      <c r="H499" s="13"/>
      <c r="I499" s="13"/>
      <c r="J499" s="12"/>
      <c r="K499" s="5"/>
      <c r="L499" s="2"/>
    </row>
    <row r="500" spans="1:12" x14ac:dyDescent="0.25">
      <c r="A500" s="10">
        <v>42181</v>
      </c>
      <c r="B500" s="13">
        <v>-3.464203233256277E-3</v>
      </c>
      <c r="C500" s="18">
        <f t="shared" si="21"/>
        <v>1.331074061409579E-3</v>
      </c>
      <c r="D500" s="18">
        <f t="shared" si="22"/>
        <v>7.1618182666623564E-2</v>
      </c>
      <c r="E500" s="13">
        <f>'riskfree rate'!D500</f>
        <v>-1.9414506867883021E-5</v>
      </c>
      <c r="F500" s="13">
        <f t="shared" si="23"/>
        <v>-3.4447887263883942E-3</v>
      </c>
      <c r="G500" s="13"/>
      <c r="H500" s="13"/>
      <c r="I500" s="13"/>
      <c r="J500" s="12"/>
      <c r="K500" s="5"/>
      <c r="L500" s="2"/>
    </row>
    <row r="501" spans="1:12" x14ac:dyDescent="0.25">
      <c r="A501" s="10">
        <v>42188</v>
      </c>
      <c r="B501" s="13">
        <v>1.8539976825028778E-2</v>
      </c>
      <c r="C501" s="18">
        <f t="shared" si="21"/>
        <v>1.331074061409579E-3</v>
      </c>
      <c r="D501" s="18">
        <f t="shared" si="22"/>
        <v>7.1618182666623564E-2</v>
      </c>
      <c r="E501" s="13">
        <f>'riskfree rate'!D501</f>
        <v>-2.0801257358446091E-5</v>
      </c>
      <c r="F501" s="13">
        <f t="shared" si="23"/>
        <v>1.8560778082387222E-2</v>
      </c>
      <c r="G501" s="13"/>
      <c r="H501" s="13"/>
      <c r="I501" s="13"/>
      <c r="J501" s="12"/>
      <c r="K501" s="5"/>
      <c r="L501" s="2"/>
    </row>
    <row r="502" spans="1:12" x14ac:dyDescent="0.25">
      <c r="A502" s="10">
        <v>42195</v>
      </c>
      <c r="B502" s="13">
        <v>-1.1092150170648279E-2</v>
      </c>
      <c r="C502" s="18">
        <f t="shared" si="21"/>
        <v>1.331074061409579E-3</v>
      </c>
      <c r="D502" s="18">
        <f t="shared" si="22"/>
        <v>7.1618182666623564E-2</v>
      </c>
      <c r="E502" s="13">
        <f>'riskfree rate'!D502</f>
        <v>-2.0801257358446091E-5</v>
      </c>
      <c r="F502" s="13">
        <f t="shared" si="23"/>
        <v>-1.1071348913289833E-2</v>
      </c>
      <c r="G502" s="13"/>
      <c r="H502" s="13"/>
      <c r="I502" s="13"/>
      <c r="J502" s="12"/>
      <c r="K502" s="5"/>
      <c r="L502" s="2"/>
    </row>
    <row r="503" spans="1:12" x14ac:dyDescent="0.25">
      <c r="A503" s="10">
        <v>42202</v>
      </c>
      <c r="B503" s="13">
        <v>-3.4512510785159697E-2</v>
      </c>
      <c r="C503" s="18">
        <f t="shared" si="21"/>
        <v>1.331074061409579E-3</v>
      </c>
      <c r="D503" s="18">
        <f t="shared" si="22"/>
        <v>7.1618182666623564E-2</v>
      </c>
      <c r="E503" s="13">
        <f>'riskfree rate'!D503</f>
        <v>-2.4961508830135311E-5</v>
      </c>
      <c r="F503" s="13">
        <f t="shared" si="23"/>
        <v>-3.4487549276329563E-2</v>
      </c>
      <c r="G503" s="13"/>
      <c r="H503" s="13"/>
      <c r="I503" s="13"/>
      <c r="J503" s="12"/>
      <c r="K503" s="5"/>
      <c r="L503" s="2"/>
    </row>
    <row r="504" spans="1:12" x14ac:dyDescent="0.25">
      <c r="A504" s="10">
        <v>42209</v>
      </c>
      <c r="B504" s="13">
        <v>3.7235627047959484E-2</v>
      </c>
      <c r="C504" s="18">
        <f t="shared" si="21"/>
        <v>1.331074061409579E-3</v>
      </c>
      <c r="D504" s="18">
        <f t="shared" si="22"/>
        <v>7.1618182666623564E-2</v>
      </c>
      <c r="E504" s="13">
        <f>'riskfree rate'!D504</f>
        <v>-2.6348259320698381E-5</v>
      </c>
      <c r="F504" s="13">
        <f t="shared" si="23"/>
        <v>3.7261975307280183E-2</v>
      </c>
      <c r="G504" s="13"/>
      <c r="H504" s="13"/>
      <c r="I504" s="13"/>
      <c r="J504" s="12"/>
      <c r="K504" s="5"/>
      <c r="L504" s="2"/>
    </row>
    <row r="505" spans="1:12" x14ac:dyDescent="0.25">
      <c r="A505" s="10">
        <v>42216</v>
      </c>
      <c r="B505" s="13">
        <v>-4.9971280873061519E-2</v>
      </c>
      <c r="C505" s="18">
        <f t="shared" si="21"/>
        <v>1.331074061409579E-3</v>
      </c>
      <c r="D505" s="18">
        <f t="shared" si="22"/>
        <v>7.1618182666623564E-2</v>
      </c>
      <c r="E505" s="13">
        <f>'riskfree rate'!D505</f>
        <v>-2.6348259320698381E-5</v>
      </c>
      <c r="F505" s="13">
        <f t="shared" si="23"/>
        <v>-4.9944932613740819E-2</v>
      </c>
      <c r="G505" s="13"/>
      <c r="H505" s="13"/>
      <c r="I505" s="13"/>
      <c r="J505" s="12"/>
      <c r="K505" s="5"/>
      <c r="L505" s="2"/>
    </row>
    <row r="506" spans="1:12" x14ac:dyDescent="0.25">
      <c r="A506" s="10">
        <v>42223</v>
      </c>
      <c r="B506" s="13">
        <v>-4.5344619105199086E-3</v>
      </c>
      <c r="C506" s="18">
        <f t="shared" si="21"/>
        <v>1.331074061409579E-3</v>
      </c>
      <c r="D506" s="18">
        <f t="shared" si="22"/>
        <v>7.1618182666623564E-2</v>
      </c>
      <c r="E506" s="13">
        <f>'riskfree rate'!D506</f>
        <v>-3.1895261282950678E-5</v>
      </c>
      <c r="F506" s="13">
        <f t="shared" si="23"/>
        <v>-4.502566649236958E-3</v>
      </c>
      <c r="G506" s="13"/>
      <c r="H506" s="13"/>
      <c r="I506" s="13"/>
      <c r="J506" s="12"/>
      <c r="K506" s="5"/>
      <c r="L506" s="2"/>
    </row>
    <row r="507" spans="1:12" x14ac:dyDescent="0.25">
      <c r="A507" s="10">
        <v>42230</v>
      </c>
      <c r="B507" s="13">
        <v>-1.791679319769196E-2</v>
      </c>
      <c r="C507" s="18">
        <f t="shared" si="21"/>
        <v>1.331074061409579E-3</v>
      </c>
      <c r="D507" s="18">
        <f t="shared" si="22"/>
        <v>7.1618182666623564E-2</v>
      </c>
      <c r="E507" s="13">
        <f>'riskfree rate'!D507</f>
        <v>-3.3282011773513748E-5</v>
      </c>
      <c r="F507" s="13">
        <f t="shared" si="23"/>
        <v>-1.7883511185918445E-2</v>
      </c>
      <c r="G507" s="13"/>
      <c r="H507" s="13"/>
      <c r="I507" s="13"/>
      <c r="J507" s="12"/>
      <c r="K507" s="5"/>
      <c r="L507" s="2"/>
    </row>
    <row r="508" spans="1:12" x14ac:dyDescent="0.25">
      <c r="A508" s="10">
        <v>42237</v>
      </c>
      <c r="B508" s="13">
        <v>-3.4322820037105843E-2</v>
      </c>
      <c r="C508" s="18">
        <f t="shared" si="21"/>
        <v>1.331074061409579E-3</v>
      </c>
      <c r="D508" s="18">
        <f t="shared" si="22"/>
        <v>7.1618182666623564E-2</v>
      </c>
      <c r="E508" s="13">
        <f>'riskfree rate'!D508</f>
        <v>-3.4668762264076825E-5</v>
      </c>
      <c r="F508" s="13">
        <f t="shared" si="23"/>
        <v>-3.4288151274841763E-2</v>
      </c>
      <c r="G508" s="13"/>
      <c r="H508" s="13"/>
      <c r="I508" s="13"/>
      <c r="J508" s="12"/>
      <c r="K508" s="5"/>
      <c r="L508" s="2"/>
    </row>
    <row r="509" spans="1:12" x14ac:dyDescent="0.25">
      <c r="A509" s="10">
        <v>42244</v>
      </c>
      <c r="B509" s="13">
        <v>-8.8696765930195307E-2</v>
      </c>
      <c r="C509" s="18">
        <f t="shared" si="21"/>
        <v>1.331074061409579E-3</v>
      </c>
      <c r="D509" s="18">
        <f t="shared" si="22"/>
        <v>7.1618182666623564E-2</v>
      </c>
      <c r="E509" s="13">
        <f>'riskfree rate'!D509</f>
        <v>-4.2989265207455258E-5</v>
      </c>
      <c r="F509" s="13">
        <f t="shared" si="23"/>
        <v>-8.8653776664987846E-2</v>
      </c>
      <c r="G509" s="13"/>
      <c r="H509" s="13"/>
      <c r="I509" s="13"/>
      <c r="J509" s="12"/>
      <c r="K509" s="5"/>
      <c r="L509" s="2"/>
    </row>
    <row r="510" spans="1:12" x14ac:dyDescent="0.25">
      <c r="A510" s="10">
        <v>42251</v>
      </c>
      <c r="B510" s="13">
        <v>3.9353478566408903E-2</v>
      </c>
      <c r="C510" s="18">
        <f t="shared" si="21"/>
        <v>1.331074061409579E-3</v>
      </c>
      <c r="D510" s="18">
        <f t="shared" si="22"/>
        <v>7.1618182666623564E-2</v>
      </c>
      <c r="E510" s="13">
        <f>'riskfree rate'!D510</f>
        <v>-4.5762766188581405E-5</v>
      </c>
      <c r="F510" s="13">
        <f t="shared" si="23"/>
        <v>3.9399241332597486E-2</v>
      </c>
      <c r="G510" s="13"/>
      <c r="H510" s="13"/>
      <c r="I510" s="13"/>
      <c r="J510" s="12"/>
      <c r="K510" s="5"/>
      <c r="L510" s="2"/>
    </row>
    <row r="511" spans="1:12" x14ac:dyDescent="0.25">
      <c r="A511" s="10">
        <v>42258</v>
      </c>
      <c r="B511" s="13">
        <v>-4.2258282623394185E-2</v>
      </c>
      <c r="C511" s="18">
        <f t="shared" si="21"/>
        <v>1.331074061409579E-3</v>
      </c>
      <c r="D511" s="18">
        <f t="shared" si="22"/>
        <v>7.1618182666623564E-2</v>
      </c>
      <c r="E511" s="13">
        <f>'riskfree rate'!D511</f>
        <v>-4.7149516679144482E-5</v>
      </c>
      <c r="F511" s="13">
        <f t="shared" si="23"/>
        <v>-4.2211133106715037E-2</v>
      </c>
      <c r="G511" s="13"/>
      <c r="H511" s="13"/>
      <c r="I511" s="13"/>
      <c r="J511" s="12"/>
      <c r="K511" s="5"/>
      <c r="L511" s="2"/>
    </row>
    <row r="512" spans="1:12" x14ac:dyDescent="0.25">
      <c r="A512" s="10">
        <v>42265</v>
      </c>
      <c r="B512" s="13">
        <v>1.0942463819272937E-2</v>
      </c>
      <c r="C512" s="18">
        <f t="shared" si="21"/>
        <v>1.331074061409579E-3</v>
      </c>
      <c r="D512" s="18">
        <f t="shared" si="22"/>
        <v>7.1618182666623564E-2</v>
      </c>
      <c r="E512" s="13">
        <f>'riskfree rate'!D512</f>
        <v>-5.2696518641396762E-5</v>
      </c>
      <c r="F512" s="13">
        <f t="shared" si="23"/>
        <v>1.0995160337914334E-2</v>
      </c>
      <c r="G512" s="13"/>
      <c r="H512" s="13"/>
      <c r="I512" s="13"/>
      <c r="J512" s="12"/>
      <c r="K512" s="5"/>
      <c r="L512" s="2"/>
    </row>
    <row r="513" spans="1:12" x14ac:dyDescent="0.25">
      <c r="A513" s="10">
        <v>42272</v>
      </c>
      <c r="B513" s="13">
        <v>2.5488826815642473E-2</v>
      </c>
      <c r="C513" s="18">
        <f t="shared" si="21"/>
        <v>1.331074061409579E-3</v>
      </c>
      <c r="D513" s="18">
        <f t="shared" si="22"/>
        <v>7.1618182666623564E-2</v>
      </c>
      <c r="E513" s="13">
        <f>'riskfree rate'!D513</f>
        <v>-5.1309768150833698E-5</v>
      </c>
      <c r="F513" s="13">
        <f t="shared" si="23"/>
        <v>2.5540136583793307E-2</v>
      </c>
      <c r="G513" s="13"/>
      <c r="H513" s="13"/>
      <c r="I513" s="13"/>
      <c r="J513" s="12"/>
      <c r="K513" s="5"/>
      <c r="L513" s="2"/>
    </row>
    <row r="514" spans="1:12" x14ac:dyDescent="0.25">
      <c r="A514" s="10">
        <v>42279</v>
      </c>
      <c r="B514" s="13">
        <v>-3.2005447735784856E-2</v>
      </c>
      <c r="C514" s="18">
        <f t="shared" si="21"/>
        <v>1.331074061409579E-3</v>
      </c>
      <c r="D514" s="18">
        <f t="shared" si="22"/>
        <v>7.1618182666623564E-2</v>
      </c>
      <c r="E514" s="13">
        <f>'riskfree rate'!D514</f>
        <v>-5.6856770113085985E-5</v>
      </c>
      <c r="F514" s="13">
        <f t="shared" si="23"/>
        <v>-3.1948590965671771E-2</v>
      </c>
      <c r="G514" s="13"/>
      <c r="H514" s="13"/>
      <c r="I514" s="13"/>
      <c r="J514" s="12"/>
      <c r="K514" s="5"/>
      <c r="L514" s="2"/>
    </row>
    <row r="515" spans="1:12" x14ac:dyDescent="0.25">
      <c r="A515" s="10">
        <v>42286</v>
      </c>
      <c r="B515" s="13">
        <v>1.5476609215617351E-2</v>
      </c>
      <c r="C515" s="18">
        <f t="shared" si="21"/>
        <v>1.331074061409579E-3</v>
      </c>
      <c r="D515" s="18">
        <f t="shared" si="22"/>
        <v>7.1618182666623564E-2</v>
      </c>
      <c r="E515" s="13">
        <f>'riskfree rate'!D515</f>
        <v>-6.1017021584775202E-5</v>
      </c>
      <c r="F515" s="13">
        <f t="shared" si="23"/>
        <v>1.5537626237202127E-2</v>
      </c>
      <c r="G515" s="13"/>
      <c r="H515" s="13"/>
      <c r="I515" s="13"/>
      <c r="J515" s="12"/>
      <c r="K515" s="5"/>
      <c r="L515" s="2"/>
    </row>
    <row r="516" spans="1:12" x14ac:dyDescent="0.25">
      <c r="A516" s="10">
        <v>42293</v>
      </c>
      <c r="B516" s="13">
        <v>7.2739868375476191E-2</v>
      </c>
      <c r="C516" s="18">
        <f t="shared" si="21"/>
        <v>1.331074061409579E-3</v>
      </c>
      <c r="D516" s="18">
        <f t="shared" si="22"/>
        <v>7.1618182666623564E-2</v>
      </c>
      <c r="E516" s="13">
        <f>'riskfree rate'!D516</f>
        <v>-6.7950774037590572E-5</v>
      </c>
      <c r="F516" s="13">
        <f t="shared" si="23"/>
        <v>7.2807819149513786E-2</v>
      </c>
      <c r="G516" s="13"/>
      <c r="H516" s="13"/>
      <c r="I516" s="13"/>
      <c r="J516" s="12"/>
      <c r="K516" s="5"/>
      <c r="L516" s="2"/>
    </row>
    <row r="517" spans="1:12" x14ac:dyDescent="0.25">
      <c r="A517" s="10">
        <v>42300</v>
      </c>
      <c r="B517" s="13">
        <v>-3.2289312237642913E-4</v>
      </c>
      <c r="C517" s="18">
        <f t="shared" si="21"/>
        <v>1.331074061409579E-3</v>
      </c>
      <c r="D517" s="18">
        <f t="shared" si="22"/>
        <v>7.1618182666623564E-2</v>
      </c>
      <c r="E517" s="13">
        <f>'riskfree rate'!D517</f>
        <v>-7.0724275018716712E-5</v>
      </c>
      <c r="F517" s="13">
        <f t="shared" si="23"/>
        <v>-2.5216884735771241E-4</v>
      </c>
      <c r="G517" s="13"/>
      <c r="H517" s="13"/>
      <c r="I517" s="13"/>
      <c r="J517" s="12"/>
      <c r="K517" s="5"/>
      <c r="L517" s="2"/>
    </row>
    <row r="518" spans="1:12" x14ac:dyDescent="0.25">
      <c r="A518" s="10">
        <v>42307</v>
      </c>
      <c r="B518" s="13">
        <v>3.5206718346253107E-2</v>
      </c>
      <c r="C518" s="18">
        <f t="shared" si="21"/>
        <v>1.331074061409579E-3</v>
      </c>
      <c r="D518" s="18">
        <f t="shared" si="22"/>
        <v>7.1618182666623564E-2</v>
      </c>
      <c r="E518" s="13">
        <f>'riskfree rate'!D518</f>
        <v>-8.4591779924347439E-5</v>
      </c>
      <c r="F518" s="13">
        <f t="shared" si="23"/>
        <v>3.5291310126177457E-2</v>
      </c>
      <c r="G518" s="13"/>
      <c r="H518" s="13"/>
      <c r="I518" s="13"/>
      <c r="J518" s="12"/>
      <c r="K518" s="5"/>
      <c r="L518" s="2"/>
    </row>
    <row r="519" spans="1:12" x14ac:dyDescent="0.25">
      <c r="A519" s="10">
        <v>42314</v>
      </c>
      <c r="B519" s="13">
        <v>-3.5569422776910983E-2</v>
      </c>
      <c r="C519" s="18">
        <f t="shared" si="21"/>
        <v>1.331074061409579E-3</v>
      </c>
      <c r="D519" s="18">
        <f t="shared" si="22"/>
        <v>7.1618182666623564E-2</v>
      </c>
      <c r="E519" s="13">
        <f>'riskfree rate'!D519</f>
        <v>-9.4299033358288963E-5</v>
      </c>
      <c r="F519" s="13">
        <f t="shared" si="23"/>
        <v>-3.5475123743552696E-2</v>
      </c>
      <c r="G519" s="13"/>
      <c r="H519" s="13"/>
      <c r="I519" s="13"/>
      <c r="J519" s="12"/>
      <c r="K519" s="5"/>
      <c r="L519" s="2"/>
    </row>
    <row r="520" spans="1:12" x14ac:dyDescent="0.25">
      <c r="A520" s="10">
        <v>42321</v>
      </c>
      <c r="B520" s="13">
        <v>2.9440310579100619E-2</v>
      </c>
      <c r="C520" s="18">
        <f t="shared" ref="C520:C583" si="24">SUM($B$7:$B$631)/$D$3</f>
        <v>1.331074061409579E-3</v>
      </c>
      <c r="D520" s="18">
        <f t="shared" ref="D520:D583" si="25">(1+C520)^52-1</f>
        <v>7.1618182666623564E-2</v>
      </c>
      <c r="E520" s="13">
        <f>'riskfree rate'!D520</f>
        <v>-1.0123278581110432E-4</v>
      </c>
      <c r="F520" s="13">
        <f t="shared" ref="F520:F583" si="26">B520-E520</f>
        <v>2.9541543364911722E-2</v>
      </c>
      <c r="G520" s="13"/>
      <c r="H520" s="13"/>
      <c r="I520" s="13"/>
      <c r="J520" s="12"/>
      <c r="K520" s="5"/>
      <c r="L520" s="2"/>
    </row>
    <row r="521" spans="1:12" x14ac:dyDescent="0.25">
      <c r="A521" s="10">
        <v>42328</v>
      </c>
      <c r="B521" s="13">
        <v>-4.1169076052796939E-2</v>
      </c>
      <c r="C521" s="18">
        <f t="shared" si="24"/>
        <v>1.331074061409579E-3</v>
      </c>
      <c r="D521" s="18">
        <f t="shared" si="25"/>
        <v>7.1618182666623564E-2</v>
      </c>
      <c r="E521" s="13">
        <f>'riskfree rate'!D521</f>
        <v>-1.1510029071673505E-4</v>
      </c>
      <c r="F521" s="13">
        <f t="shared" si="26"/>
        <v>-4.1053975762080204E-2</v>
      </c>
      <c r="G521" s="13"/>
      <c r="H521" s="13"/>
      <c r="I521" s="13"/>
      <c r="J521" s="12"/>
      <c r="K521" s="5"/>
      <c r="L521" s="2"/>
    </row>
    <row r="522" spans="1:12" x14ac:dyDescent="0.25">
      <c r="A522" s="10">
        <v>42335</v>
      </c>
      <c r="B522" s="13">
        <v>5.473615208128476E-2</v>
      </c>
      <c r="C522" s="18">
        <f t="shared" si="24"/>
        <v>1.331074061409579E-3</v>
      </c>
      <c r="D522" s="18">
        <f t="shared" si="25"/>
        <v>7.1618182666623564E-2</v>
      </c>
      <c r="E522" s="13">
        <f>'riskfree rate'!D522</f>
        <v>-1.3174129660349193E-4</v>
      </c>
      <c r="F522" s="13">
        <f t="shared" si="26"/>
        <v>5.4867893377888249E-2</v>
      </c>
      <c r="G522" s="13"/>
      <c r="H522" s="13"/>
      <c r="I522" s="13"/>
      <c r="J522" s="12"/>
      <c r="K522" s="5"/>
      <c r="L522" s="2"/>
    </row>
    <row r="523" spans="1:12" x14ac:dyDescent="0.25">
      <c r="A523" s="10">
        <v>42342</v>
      </c>
      <c r="B523" s="13">
        <v>-2.4549409571162185E-2</v>
      </c>
      <c r="C523" s="18">
        <f t="shared" si="24"/>
        <v>1.331074061409579E-3</v>
      </c>
      <c r="D523" s="18">
        <f t="shared" si="25"/>
        <v>7.1618182666623564E-2</v>
      </c>
      <c r="E523" s="13">
        <f>'riskfree rate'!D523</f>
        <v>-1.5670280543362723E-4</v>
      </c>
      <c r="F523" s="13">
        <f t="shared" si="26"/>
        <v>-2.4392706765728557E-2</v>
      </c>
      <c r="G523" s="13"/>
      <c r="H523" s="13"/>
      <c r="I523" s="13"/>
      <c r="J523" s="12"/>
      <c r="K523" s="5"/>
      <c r="L523" s="2"/>
    </row>
    <row r="524" spans="1:12" x14ac:dyDescent="0.25">
      <c r="A524" s="10">
        <v>42349</v>
      </c>
      <c r="B524" s="13">
        <v>-3.791016247212492E-2</v>
      </c>
      <c r="C524" s="18">
        <f t="shared" si="24"/>
        <v>1.331074061409579E-3</v>
      </c>
      <c r="D524" s="18">
        <f t="shared" si="25"/>
        <v>7.1618182666623564E-2</v>
      </c>
      <c r="E524" s="13">
        <f>'riskfree rate'!D524</f>
        <v>-1.5670280543362723E-4</v>
      </c>
      <c r="F524" s="13">
        <f t="shared" si="26"/>
        <v>-3.7753459666691296E-2</v>
      </c>
      <c r="G524" s="13"/>
      <c r="H524" s="13"/>
      <c r="I524" s="13"/>
      <c r="J524" s="12"/>
      <c r="K524" s="5"/>
      <c r="L524" s="2"/>
    </row>
    <row r="525" spans="1:12" x14ac:dyDescent="0.25">
      <c r="A525" s="10">
        <v>42356</v>
      </c>
      <c r="B525" s="13">
        <v>-6.8874172185430405E-2</v>
      </c>
      <c r="C525" s="18">
        <f t="shared" si="24"/>
        <v>1.331074061409579E-3</v>
      </c>
      <c r="D525" s="18">
        <f t="shared" si="25"/>
        <v>7.1618182666623564E-2</v>
      </c>
      <c r="E525" s="13">
        <f>'riskfree rate'!D525</f>
        <v>-1.7750406279207334E-4</v>
      </c>
      <c r="F525" s="13">
        <f t="shared" si="26"/>
        <v>-6.8696668122638332E-2</v>
      </c>
      <c r="G525" s="13"/>
      <c r="H525" s="13"/>
      <c r="I525" s="13"/>
      <c r="J525" s="12"/>
      <c r="K525" s="5"/>
      <c r="L525" s="2"/>
    </row>
    <row r="526" spans="1:12" x14ac:dyDescent="0.25">
      <c r="A526" s="10">
        <v>42363</v>
      </c>
      <c r="B526" s="13">
        <v>4.6941678520625897E-2</v>
      </c>
      <c r="C526" s="18">
        <f t="shared" si="24"/>
        <v>1.331074061409579E-3</v>
      </c>
      <c r="D526" s="18">
        <f t="shared" si="25"/>
        <v>7.1618182666623564E-2</v>
      </c>
      <c r="E526" s="13">
        <f>'riskfree rate'!D526</f>
        <v>-1.8166431426376253E-4</v>
      </c>
      <c r="F526" s="13">
        <f t="shared" si="26"/>
        <v>4.7123342834889663E-2</v>
      </c>
      <c r="G526" s="13"/>
      <c r="H526" s="13"/>
      <c r="I526" s="13"/>
      <c r="J526" s="12"/>
      <c r="K526" s="5"/>
      <c r="L526" s="2"/>
    </row>
    <row r="527" spans="1:12" x14ac:dyDescent="0.25">
      <c r="A527" s="10">
        <v>42370</v>
      </c>
      <c r="B527" s="13">
        <v>1.7663043478260854E-2</v>
      </c>
      <c r="C527" s="18">
        <f t="shared" si="24"/>
        <v>1.331074061409579E-3</v>
      </c>
      <c r="D527" s="18">
        <f t="shared" si="25"/>
        <v>7.1618182666623564E-2</v>
      </c>
      <c r="E527" s="13">
        <f>'riskfree rate'!D527</f>
        <v>-1.8166431426376253E-4</v>
      </c>
      <c r="F527" s="13">
        <f t="shared" si="26"/>
        <v>1.7844707792524617E-2</v>
      </c>
      <c r="G527" s="13"/>
      <c r="H527" s="13"/>
      <c r="I527" s="13"/>
      <c r="J527" s="12"/>
      <c r="K527" s="5"/>
      <c r="L527" s="2"/>
    </row>
    <row r="528" spans="1:12" x14ac:dyDescent="0.25">
      <c r="A528" s="10">
        <v>42377</v>
      </c>
      <c r="B528" s="13">
        <v>-2.002670226969297E-2</v>
      </c>
      <c r="C528" s="18">
        <f t="shared" si="24"/>
        <v>1.331074061409579E-3</v>
      </c>
      <c r="D528" s="18">
        <f t="shared" si="25"/>
        <v>7.1618182666623564E-2</v>
      </c>
      <c r="E528" s="13">
        <f>'riskfree rate'!D528</f>
        <v>-1.8166431426376253E-4</v>
      </c>
      <c r="F528" s="13">
        <f t="shared" si="26"/>
        <v>-1.9845037955429207E-2</v>
      </c>
      <c r="G528" s="13"/>
      <c r="H528" s="13"/>
      <c r="I528" s="13"/>
      <c r="J528" s="12"/>
      <c r="K528" s="5"/>
      <c r="L528" s="2"/>
    </row>
    <row r="529" spans="1:12" x14ac:dyDescent="0.25">
      <c r="A529" s="10">
        <v>42384</v>
      </c>
      <c r="B529" s="13">
        <v>-8.4468664850136252E-2</v>
      </c>
      <c r="C529" s="18">
        <f t="shared" si="24"/>
        <v>1.331074061409579E-3</v>
      </c>
      <c r="D529" s="18">
        <f t="shared" si="25"/>
        <v>7.1618182666623564E-2</v>
      </c>
      <c r="E529" s="13">
        <f>'riskfree rate'!D529</f>
        <v>-1.983053201505194E-4</v>
      </c>
      <c r="F529" s="13">
        <f t="shared" si="26"/>
        <v>-8.4270359529985739E-2</v>
      </c>
      <c r="G529" s="13"/>
      <c r="H529" s="13"/>
      <c r="I529" s="13"/>
      <c r="J529" s="12"/>
      <c r="K529" s="5"/>
      <c r="L529" s="2"/>
    </row>
    <row r="530" spans="1:12" x14ac:dyDescent="0.25">
      <c r="A530" s="10">
        <v>42391</v>
      </c>
      <c r="B530" s="13">
        <v>-4.3898809523809514E-2</v>
      </c>
      <c r="C530" s="18">
        <f t="shared" si="24"/>
        <v>1.331074061409579E-3</v>
      </c>
      <c r="D530" s="18">
        <f t="shared" si="25"/>
        <v>7.1618182666623564E-2</v>
      </c>
      <c r="E530" s="13">
        <f>'riskfree rate'!D530</f>
        <v>-1.9691856965995633E-4</v>
      </c>
      <c r="F530" s="13">
        <f t="shared" si="26"/>
        <v>-4.3701890954149558E-2</v>
      </c>
      <c r="G530" s="13"/>
      <c r="H530" s="13"/>
      <c r="I530" s="13"/>
      <c r="J530" s="12"/>
      <c r="K530" s="5"/>
      <c r="L530" s="2"/>
    </row>
    <row r="531" spans="1:12" x14ac:dyDescent="0.25">
      <c r="A531" s="10">
        <v>42398</v>
      </c>
      <c r="B531" s="13">
        <v>3.4630350194552552E-2</v>
      </c>
      <c r="C531" s="18">
        <f t="shared" si="24"/>
        <v>1.331074061409579E-3</v>
      </c>
      <c r="D531" s="18">
        <f t="shared" si="25"/>
        <v>7.1618182666623564E-2</v>
      </c>
      <c r="E531" s="13">
        <f>'riskfree rate'!D531</f>
        <v>-2.1078607456558705E-4</v>
      </c>
      <c r="F531" s="13">
        <f t="shared" si="26"/>
        <v>3.4841136269118139E-2</v>
      </c>
      <c r="G531" s="13"/>
      <c r="H531" s="13"/>
      <c r="I531" s="13"/>
      <c r="J531" s="12"/>
      <c r="K531" s="5"/>
      <c r="L531" s="2"/>
    </row>
    <row r="532" spans="1:12" x14ac:dyDescent="0.25">
      <c r="A532" s="10">
        <v>42405</v>
      </c>
      <c r="B532" s="13">
        <v>3.3471229785633716E-2</v>
      </c>
      <c r="C532" s="18">
        <f t="shared" si="24"/>
        <v>1.331074061409579E-3</v>
      </c>
      <c r="D532" s="18">
        <f t="shared" si="25"/>
        <v>7.1618182666623564E-2</v>
      </c>
      <c r="E532" s="13">
        <f>'riskfree rate'!D532</f>
        <v>-2.2465357947121781E-4</v>
      </c>
      <c r="F532" s="13">
        <f t="shared" si="26"/>
        <v>3.3695883365104935E-2</v>
      </c>
      <c r="G532" s="13"/>
      <c r="H532" s="13"/>
      <c r="I532" s="13"/>
      <c r="J532" s="12"/>
      <c r="K532" s="5"/>
      <c r="L532" s="2"/>
    </row>
    <row r="533" spans="1:12" x14ac:dyDescent="0.25">
      <c r="A533" s="10">
        <v>42412</v>
      </c>
      <c r="B533" s="13">
        <v>-2.8748180494905354E-2</v>
      </c>
      <c r="C533" s="18">
        <f t="shared" si="24"/>
        <v>1.331074061409579E-3</v>
      </c>
      <c r="D533" s="18">
        <f t="shared" si="25"/>
        <v>7.1618182666623564E-2</v>
      </c>
      <c r="E533" s="13">
        <f>'riskfree rate'!D533</f>
        <v>-2.3158733192403318E-4</v>
      </c>
      <c r="F533" s="13">
        <f t="shared" si="26"/>
        <v>-2.8516593162981323E-2</v>
      </c>
      <c r="G533" s="13"/>
      <c r="H533" s="13"/>
      <c r="I533" s="13"/>
      <c r="J533" s="12"/>
      <c r="K533" s="5"/>
      <c r="L533" s="2"/>
    </row>
    <row r="534" spans="1:12" x14ac:dyDescent="0.25">
      <c r="A534" s="10">
        <v>42419</v>
      </c>
      <c r="B534" s="13">
        <v>-3.6343199700262362E-2</v>
      </c>
      <c r="C534" s="18">
        <f t="shared" si="24"/>
        <v>1.331074061409579E-3</v>
      </c>
      <c r="D534" s="18">
        <f t="shared" si="25"/>
        <v>7.1618182666623564E-2</v>
      </c>
      <c r="E534" s="13">
        <f>'riskfree rate'!D534</f>
        <v>-2.5377533977304236E-4</v>
      </c>
      <c r="F534" s="13">
        <f t="shared" si="26"/>
        <v>-3.6089424360489321E-2</v>
      </c>
      <c r="G534" s="13"/>
      <c r="H534" s="13"/>
      <c r="I534" s="13"/>
      <c r="J534" s="12"/>
      <c r="K534" s="5"/>
      <c r="L534" s="2"/>
    </row>
    <row r="535" spans="1:12" x14ac:dyDescent="0.25">
      <c r="A535" s="10">
        <v>42426</v>
      </c>
      <c r="B535" s="13">
        <v>4.7433903576982989E-2</v>
      </c>
      <c r="C535" s="18">
        <f t="shared" si="24"/>
        <v>1.331074061409579E-3</v>
      </c>
      <c r="D535" s="18">
        <f t="shared" si="25"/>
        <v>7.1618182666623564E-2</v>
      </c>
      <c r="E535" s="13">
        <f>'riskfree rate'!D535</f>
        <v>-2.7457659713148842E-4</v>
      </c>
      <c r="F535" s="13">
        <f t="shared" si="26"/>
        <v>4.7708480174114477E-2</v>
      </c>
      <c r="G535" s="13"/>
      <c r="H535" s="13"/>
      <c r="I535" s="13"/>
      <c r="J535" s="12"/>
      <c r="K535" s="5"/>
      <c r="L535" s="2"/>
    </row>
    <row r="536" spans="1:12" x14ac:dyDescent="0.25">
      <c r="A536" s="10">
        <v>42433</v>
      </c>
      <c r="B536" s="13">
        <v>1.4105419450630994E-2</v>
      </c>
      <c r="C536" s="18">
        <f t="shared" si="24"/>
        <v>1.331074061409579E-3</v>
      </c>
      <c r="D536" s="18">
        <f t="shared" si="25"/>
        <v>7.1618182666623564E-2</v>
      </c>
      <c r="E536" s="13">
        <f>'riskfree rate'!D536</f>
        <v>-2.8012359909374072E-4</v>
      </c>
      <c r="F536" s="13">
        <f t="shared" si="26"/>
        <v>1.4385543049724734E-2</v>
      </c>
      <c r="G536" s="13"/>
      <c r="H536" s="13"/>
      <c r="I536" s="13"/>
      <c r="J536" s="12"/>
      <c r="K536" s="5"/>
      <c r="L536" s="2"/>
    </row>
    <row r="537" spans="1:12" x14ac:dyDescent="0.25">
      <c r="A537" s="10">
        <v>42440</v>
      </c>
      <c r="B537" s="13">
        <v>7.6500732064421664E-2</v>
      </c>
      <c r="C537" s="18">
        <f t="shared" si="24"/>
        <v>1.331074061409579E-3</v>
      </c>
      <c r="D537" s="18">
        <f t="shared" si="25"/>
        <v>7.1618182666623564E-2</v>
      </c>
      <c r="E537" s="13">
        <f>'riskfree rate'!D537</f>
        <v>-2.9815135547106065E-4</v>
      </c>
      <c r="F537" s="13">
        <f t="shared" si="26"/>
        <v>7.679888341989273E-2</v>
      </c>
      <c r="G537" s="13"/>
      <c r="H537" s="13"/>
      <c r="I537" s="13"/>
      <c r="J537" s="12"/>
      <c r="K537" s="5"/>
      <c r="L537" s="2"/>
    </row>
    <row r="538" spans="1:12" x14ac:dyDescent="0.25">
      <c r="A538" s="10">
        <v>42447</v>
      </c>
      <c r="B538" s="13">
        <v>-4.4202652159129208E-3</v>
      </c>
      <c r="C538" s="18">
        <f t="shared" si="24"/>
        <v>1.331074061409579E-3</v>
      </c>
      <c r="D538" s="18">
        <f t="shared" si="25"/>
        <v>7.1618182666623564E-2</v>
      </c>
      <c r="E538" s="13">
        <f>'riskfree rate'!D538</f>
        <v>-3.1201886037669145E-4</v>
      </c>
      <c r="F538" s="13">
        <f t="shared" si="26"/>
        <v>-4.1082463555362292E-3</v>
      </c>
      <c r="G538" s="13"/>
      <c r="H538" s="13"/>
      <c r="I538" s="13"/>
      <c r="J538" s="12"/>
      <c r="K538" s="5"/>
      <c r="L538" s="2"/>
    </row>
    <row r="539" spans="1:12" x14ac:dyDescent="0.25">
      <c r="A539" s="10">
        <v>42454</v>
      </c>
      <c r="B539" s="13">
        <v>2.015027322404371E-2</v>
      </c>
      <c r="C539" s="18">
        <f t="shared" si="24"/>
        <v>1.331074061409579E-3</v>
      </c>
      <c r="D539" s="18">
        <f t="shared" si="25"/>
        <v>7.1618182666623564E-2</v>
      </c>
      <c r="E539" s="13">
        <f>'riskfree rate'!D539</f>
        <v>-3.2588636528232208E-4</v>
      </c>
      <c r="F539" s="13">
        <f t="shared" si="26"/>
        <v>2.0476159589326033E-2</v>
      </c>
      <c r="G539" s="13"/>
      <c r="H539" s="13"/>
      <c r="I539" s="13"/>
      <c r="J539" s="12"/>
      <c r="K539" s="5"/>
      <c r="L539" s="2"/>
    </row>
    <row r="540" spans="1:12" x14ac:dyDescent="0.25">
      <c r="A540" s="10">
        <v>42461</v>
      </c>
      <c r="B540" s="13">
        <v>-2.042182792099094E-2</v>
      </c>
      <c r="C540" s="18">
        <f t="shared" si="24"/>
        <v>1.331074061409579E-3</v>
      </c>
      <c r="D540" s="18">
        <f t="shared" si="25"/>
        <v>7.1618182666623564E-2</v>
      </c>
      <c r="E540" s="13">
        <f>'riskfree rate'!D540</f>
        <v>-3.3559361871626363E-4</v>
      </c>
      <c r="F540" s="13">
        <f t="shared" si="26"/>
        <v>-2.0086234302274675E-2</v>
      </c>
      <c r="G540" s="13"/>
      <c r="H540" s="13"/>
      <c r="I540" s="13"/>
      <c r="J540" s="12"/>
      <c r="K540" s="5"/>
      <c r="L540" s="2"/>
    </row>
    <row r="541" spans="1:12" x14ac:dyDescent="0.25">
      <c r="A541" s="10">
        <v>42468</v>
      </c>
      <c r="B541" s="13">
        <v>6.8352699931647056E-3</v>
      </c>
      <c r="C541" s="18">
        <f t="shared" si="24"/>
        <v>1.331074061409579E-3</v>
      </c>
      <c r="D541" s="18">
        <f t="shared" si="25"/>
        <v>7.1618182666623564E-2</v>
      </c>
      <c r="E541" s="13">
        <f>'riskfree rate'!D541</f>
        <v>-3.3975387018795282E-4</v>
      </c>
      <c r="F541" s="13">
        <f t="shared" si="26"/>
        <v>7.1750238633526585E-3</v>
      </c>
      <c r="G541" s="13"/>
      <c r="H541" s="13"/>
      <c r="I541" s="13"/>
      <c r="J541" s="12"/>
      <c r="K541" s="5"/>
      <c r="L541" s="2"/>
    </row>
    <row r="542" spans="1:12" x14ac:dyDescent="0.25">
      <c r="A542" s="10">
        <v>42475</v>
      </c>
      <c r="B542" s="13">
        <v>-2.0027155465037333E-2</v>
      </c>
      <c r="C542" s="18">
        <f t="shared" si="24"/>
        <v>1.331074061409579E-3</v>
      </c>
      <c r="D542" s="18">
        <f t="shared" si="25"/>
        <v>7.1618182666623564E-2</v>
      </c>
      <c r="E542" s="13">
        <f>'riskfree rate'!D542</f>
        <v>-3.4391412165964206E-4</v>
      </c>
      <c r="F542" s="13">
        <f t="shared" si="26"/>
        <v>-1.9683241343377691E-2</v>
      </c>
      <c r="G542" s="13"/>
      <c r="H542" s="13"/>
      <c r="I542" s="13"/>
      <c r="J542" s="12"/>
      <c r="K542" s="5"/>
      <c r="L542" s="2"/>
    </row>
    <row r="543" spans="1:12" x14ac:dyDescent="0.25">
      <c r="A543" s="10">
        <v>42482</v>
      </c>
      <c r="B543" s="13">
        <v>4.9878766886040794E-2</v>
      </c>
      <c r="C543" s="18">
        <f t="shared" si="24"/>
        <v>1.331074061409579E-3</v>
      </c>
      <c r="D543" s="18">
        <f t="shared" si="25"/>
        <v>7.1618182666623564E-2</v>
      </c>
      <c r="E543" s="13">
        <f>'riskfree rate'!D543</f>
        <v>-3.4530087215020513E-4</v>
      </c>
      <c r="F543" s="13">
        <f t="shared" si="26"/>
        <v>5.0224067758191E-2</v>
      </c>
      <c r="G543" s="13"/>
      <c r="H543" s="13"/>
      <c r="I543" s="13"/>
      <c r="J543" s="12"/>
      <c r="K543" s="5"/>
      <c r="L543" s="2"/>
    </row>
    <row r="544" spans="1:12" x14ac:dyDescent="0.25">
      <c r="A544" s="10">
        <v>42489</v>
      </c>
      <c r="B544" s="13">
        <v>2.6393929396239476E-3</v>
      </c>
      <c r="C544" s="18">
        <f t="shared" si="24"/>
        <v>1.331074061409579E-3</v>
      </c>
      <c r="D544" s="18">
        <f t="shared" si="25"/>
        <v>7.1618182666623564E-2</v>
      </c>
      <c r="E544" s="13">
        <f>'riskfree rate'!D544</f>
        <v>-3.4530087215020513E-4</v>
      </c>
      <c r="F544" s="13">
        <f t="shared" si="26"/>
        <v>2.9846938117741527E-3</v>
      </c>
      <c r="G544" s="13"/>
      <c r="H544" s="13"/>
      <c r="I544" s="13"/>
      <c r="J544" s="12"/>
      <c r="K544" s="5"/>
      <c r="L544" s="2"/>
    </row>
    <row r="545" spans="1:12" x14ac:dyDescent="0.25">
      <c r="A545" s="10">
        <v>42496</v>
      </c>
      <c r="B545" s="13">
        <v>-3.0273116156630527E-2</v>
      </c>
      <c r="C545" s="18">
        <f t="shared" si="24"/>
        <v>1.331074061409579E-3</v>
      </c>
      <c r="D545" s="18">
        <f t="shared" si="25"/>
        <v>7.1618182666623564E-2</v>
      </c>
      <c r="E545" s="13">
        <f>'riskfree rate'!D545</f>
        <v>-3.4807437313133131E-4</v>
      </c>
      <c r="F545" s="13">
        <f t="shared" si="26"/>
        <v>-2.9925041783499196E-2</v>
      </c>
      <c r="G545" s="13"/>
      <c r="H545" s="13"/>
      <c r="I545" s="13"/>
      <c r="J545" s="12"/>
      <c r="K545" s="5"/>
      <c r="L545" s="2"/>
    </row>
    <row r="546" spans="1:12" x14ac:dyDescent="0.25">
      <c r="A546" s="10">
        <v>42503</v>
      </c>
      <c r="B546" s="13">
        <v>-3.83440787241262E-2</v>
      </c>
      <c r="C546" s="18">
        <f t="shared" si="24"/>
        <v>1.331074061409579E-3</v>
      </c>
      <c r="D546" s="18">
        <f t="shared" si="25"/>
        <v>7.1618182666623564E-2</v>
      </c>
      <c r="E546" s="13">
        <f>'riskfree rate'!D546</f>
        <v>-3.5500812558414668E-4</v>
      </c>
      <c r="F546" s="13">
        <f t="shared" si="26"/>
        <v>-3.7989070598542056E-2</v>
      </c>
      <c r="G546" s="13"/>
      <c r="H546" s="13"/>
      <c r="I546" s="13"/>
      <c r="J546" s="12"/>
      <c r="K546" s="5"/>
      <c r="L546" s="2"/>
    </row>
    <row r="547" spans="1:12" x14ac:dyDescent="0.25">
      <c r="A547" s="10">
        <v>42510</v>
      </c>
      <c r="B547" s="13">
        <v>2.8228652081863743E-3</v>
      </c>
      <c r="C547" s="18">
        <f t="shared" si="24"/>
        <v>1.331074061409579E-3</v>
      </c>
      <c r="D547" s="18">
        <f t="shared" si="25"/>
        <v>7.1618182666623564E-2</v>
      </c>
      <c r="E547" s="13">
        <f>'riskfree rate'!D547</f>
        <v>-3.5639487607470974E-4</v>
      </c>
      <c r="F547" s="13">
        <f t="shared" si="26"/>
        <v>3.1792600842610839E-3</v>
      </c>
      <c r="G547" s="13"/>
      <c r="H547" s="13"/>
      <c r="I547" s="13"/>
      <c r="J547" s="12"/>
      <c r="K547" s="5"/>
      <c r="L547" s="2"/>
    </row>
    <row r="548" spans="1:12" x14ac:dyDescent="0.25">
      <c r="A548" s="10">
        <v>42517</v>
      </c>
      <c r="B548" s="13">
        <v>7.0372976776916156E-4</v>
      </c>
      <c r="C548" s="18">
        <f t="shared" si="24"/>
        <v>1.331074061409579E-3</v>
      </c>
      <c r="D548" s="18">
        <f t="shared" si="25"/>
        <v>7.1618182666623564E-2</v>
      </c>
      <c r="E548" s="13">
        <f>'riskfree rate'!D548</f>
        <v>-3.5778162656527286E-4</v>
      </c>
      <c r="F548" s="13">
        <f t="shared" si="26"/>
        <v>1.0615113943344345E-3</v>
      </c>
      <c r="G548" s="13"/>
      <c r="H548" s="13"/>
      <c r="I548" s="13"/>
      <c r="J548" s="12"/>
      <c r="K548" s="5"/>
      <c r="L548" s="2"/>
    </row>
    <row r="549" spans="1:12" x14ac:dyDescent="0.25">
      <c r="A549" s="10">
        <v>42524</v>
      </c>
      <c r="B549" s="13">
        <v>3.4810126582278424E-2</v>
      </c>
      <c r="C549" s="18">
        <f t="shared" si="24"/>
        <v>1.331074061409579E-3</v>
      </c>
      <c r="D549" s="18">
        <f t="shared" si="25"/>
        <v>7.1618182666623564E-2</v>
      </c>
      <c r="E549" s="13">
        <f>'riskfree rate'!D549</f>
        <v>-3.6055512754639893E-4</v>
      </c>
      <c r="F549" s="13">
        <f t="shared" si="26"/>
        <v>3.5170681709824819E-2</v>
      </c>
      <c r="G549" s="13"/>
      <c r="H549" s="13"/>
      <c r="I549" s="13"/>
      <c r="J549" s="12"/>
      <c r="K549" s="5"/>
      <c r="L549" s="2"/>
    </row>
    <row r="550" spans="1:12" x14ac:dyDescent="0.25">
      <c r="A550" s="10">
        <v>42531</v>
      </c>
      <c r="B550" s="13">
        <v>-5.0968399592252319E-3</v>
      </c>
      <c r="C550" s="18">
        <f t="shared" si="24"/>
        <v>1.331074061409579E-3</v>
      </c>
      <c r="D550" s="18">
        <f t="shared" si="25"/>
        <v>7.1618182666623564E-2</v>
      </c>
      <c r="E550" s="13">
        <f>'riskfree rate'!D550</f>
        <v>-3.6194187803696199E-4</v>
      </c>
      <c r="F550" s="13">
        <f t="shared" si="26"/>
        <v>-4.7348980811882701E-3</v>
      </c>
      <c r="G550" s="13"/>
      <c r="H550" s="13"/>
      <c r="I550" s="13"/>
      <c r="J550" s="12"/>
      <c r="K550" s="5"/>
      <c r="L550" s="2"/>
    </row>
    <row r="551" spans="1:12" x14ac:dyDescent="0.25">
      <c r="A551" s="10">
        <v>42538</v>
      </c>
      <c r="B551" s="13">
        <v>4.0983606557376175E-3</v>
      </c>
      <c r="C551" s="18">
        <f t="shared" si="24"/>
        <v>1.331074061409579E-3</v>
      </c>
      <c r="D551" s="18">
        <f t="shared" si="25"/>
        <v>7.1618182666623564E-2</v>
      </c>
      <c r="E551" s="13">
        <f>'riskfree rate'!D551</f>
        <v>-3.6471537901808818E-4</v>
      </c>
      <c r="F551" s="13">
        <f t="shared" si="26"/>
        <v>4.463076034755706E-3</v>
      </c>
      <c r="G551" s="13"/>
      <c r="H551" s="13"/>
      <c r="I551" s="13"/>
      <c r="J551" s="12"/>
      <c r="K551" s="5"/>
      <c r="L551" s="2"/>
    </row>
    <row r="552" spans="1:12" x14ac:dyDescent="0.25">
      <c r="A552" s="10">
        <v>42545</v>
      </c>
      <c r="B552" s="13">
        <v>-1.5306122448979569E-2</v>
      </c>
      <c r="C552" s="18">
        <f t="shared" si="24"/>
        <v>1.331074061409579E-3</v>
      </c>
      <c r="D552" s="18">
        <f t="shared" si="25"/>
        <v>7.1618182666623564E-2</v>
      </c>
      <c r="E552" s="13">
        <f>'riskfree rate'!D552</f>
        <v>-3.674888799992143E-4</v>
      </c>
      <c r="F552" s="13">
        <f t="shared" si="26"/>
        <v>-1.4938633568980354E-2</v>
      </c>
      <c r="G552" s="13"/>
      <c r="H552" s="13"/>
      <c r="I552" s="13"/>
      <c r="J552" s="12"/>
      <c r="K552" s="5"/>
      <c r="L552" s="2"/>
    </row>
    <row r="553" spans="1:12" x14ac:dyDescent="0.25">
      <c r="A553" s="10">
        <v>42552</v>
      </c>
      <c r="B553" s="13">
        <v>1.6580310880829032E-2</v>
      </c>
      <c r="C553" s="18">
        <f t="shared" si="24"/>
        <v>1.331074061409579E-3</v>
      </c>
      <c r="D553" s="18">
        <f t="shared" si="25"/>
        <v>7.1618182666623564E-2</v>
      </c>
      <c r="E553" s="13">
        <f>'riskfree rate'!D553</f>
        <v>-3.8967688784822353E-4</v>
      </c>
      <c r="F553" s="13">
        <f t="shared" si="26"/>
        <v>1.6969987768677256E-2</v>
      </c>
      <c r="G553" s="13"/>
      <c r="H553" s="13"/>
      <c r="I553" s="13"/>
      <c r="J553" s="12"/>
      <c r="K553" s="5"/>
      <c r="L553" s="2"/>
    </row>
    <row r="554" spans="1:12" x14ac:dyDescent="0.25">
      <c r="A554" s="10">
        <v>42559</v>
      </c>
      <c r="B554" s="13">
        <v>4.8250084947332711E-2</v>
      </c>
      <c r="C554" s="18">
        <f t="shared" si="24"/>
        <v>1.331074061409579E-3</v>
      </c>
      <c r="D554" s="18">
        <f t="shared" si="25"/>
        <v>7.1618182666623564E-2</v>
      </c>
      <c r="E554" s="13">
        <f>'riskfree rate'!D554</f>
        <v>-4.021576422632911E-4</v>
      </c>
      <c r="F554" s="13">
        <f t="shared" si="26"/>
        <v>4.8652242589596002E-2</v>
      </c>
      <c r="G554" s="13"/>
      <c r="H554" s="13"/>
      <c r="I554" s="13"/>
      <c r="J554" s="12"/>
      <c r="K554" s="5"/>
      <c r="L554" s="2"/>
    </row>
    <row r="555" spans="1:12" x14ac:dyDescent="0.25">
      <c r="A555" s="10">
        <v>42566</v>
      </c>
      <c r="B555" s="13">
        <v>1.9448946515396668E-3</v>
      </c>
      <c r="C555" s="18">
        <f t="shared" si="24"/>
        <v>1.331074061409579E-3</v>
      </c>
      <c r="D555" s="18">
        <f t="shared" si="25"/>
        <v>7.1618182666623564E-2</v>
      </c>
      <c r="E555" s="13">
        <f>'riskfree rate'!D555</f>
        <v>-4.0631789373498034E-4</v>
      </c>
      <c r="F555" s="13">
        <f t="shared" si="26"/>
        <v>2.3512125452746471E-3</v>
      </c>
      <c r="G555" s="13"/>
      <c r="H555" s="13"/>
      <c r="I555" s="13"/>
      <c r="J555" s="12"/>
      <c r="K555" s="5"/>
      <c r="L555" s="2"/>
    </row>
    <row r="556" spans="1:12" x14ac:dyDescent="0.25">
      <c r="A556" s="10">
        <v>42573</v>
      </c>
      <c r="B556" s="13">
        <v>3.591070850857337E-2</v>
      </c>
      <c r="C556" s="18">
        <f t="shared" si="24"/>
        <v>1.331074061409579E-3</v>
      </c>
      <c r="D556" s="18">
        <f t="shared" si="25"/>
        <v>7.1618182666623564E-2</v>
      </c>
      <c r="E556" s="13">
        <f>'riskfree rate'!D556</f>
        <v>-4.0631789373498034E-4</v>
      </c>
      <c r="F556" s="13">
        <f t="shared" si="26"/>
        <v>3.6317026402308349E-2</v>
      </c>
      <c r="G556" s="13"/>
      <c r="H556" s="13"/>
      <c r="I556" s="13"/>
      <c r="J556" s="12"/>
      <c r="K556" s="5"/>
      <c r="L556" s="2"/>
    </row>
    <row r="557" spans="1:12" x14ac:dyDescent="0.25">
      <c r="A557" s="10">
        <v>42580</v>
      </c>
      <c r="B557" s="13">
        <v>1.0930668332292139E-2</v>
      </c>
      <c r="C557" s="18">
        <f t="shared" si="24"/>
        <v>1.331074061409579E-3</v>
      </c>
      <c r="D557" s="18">
        <f t="shared" si="25"/>
        <v>7.1618182666623564E-2</v>
      </c>
      <c r="E557" s="13">
        <f>'riskfree rate'!D557</f>
        <v>-4.1186489569723265E-4</v>
      </c>
      <c r="F557" s="13">
        <f t="shared" si="26"/>
        <v>1.1342533227989372E-2</v>
      </c>
      <c r="G557" s="13"/>
      <c r="H557" s="13"/>
      <c r="I557" s="13"/>
      <c r="J557" s="12"/>
      <c r="K557" s="5"/>
      <c r="L557" s="2"/>
    </row>
    <row r="558" spans="1:12" x14ac:dyDescent="0.25">
      <c r="A558" s="10">
        <v>42587</v>
      </c>
      <c r="B558" s="13">
        <v>-8.6499845535988277E-3</v>
      </c>
      <c r="C558" s="18">
        <f t="shared" si="24"/>
        <v>1.331074061409579E-3</v>
      </c>
      <c r="D558" s="18">
        <f t="shared" si="25"/>
        <v>7.1618182666623564E-2</v>
      </c>
      <c r="E558" s="13">
        <f>'riskfree rate'!D558</f>
        <v>-4.1186489569723265E-4</v>
      </c>
      <c r="F558" s="13">
        <f t="shared" si="26"/>
        <v>-8.2381196579015947E-3</v>
      </c>
      <c r="G558" s="13"/>
      <c r="H558" s="13"/>
      <c r="I558" s="13"/>
      <c r="J558" s="12"/>
      <c r="K558" s="5"/>
      <c r="L558" s="2"/>
    </row>
    <row r="559" spans="1:12" x14ac:dyDescent="0.25">
      <c r="A559" s="10">
        <v>42594</v>
      </c>
      <c r="B559" s="13">
        <v>2.2748519788095879E-2</v>
      </c>
      <c r="C559" s="18">
        <f t="shared" si="24"/>
        <v>1.331074061409579E-3</v>
      </c>
      <c r="D559" s="18">
        <f t="shared" si="25"/>
        <v>7.1618182666623564E-2</v>
      </c>
      <c r="E559" s="13">
        <f>'riskfree rate'!D559</f>
        <v>-4.1325164618779571E-4</v>
      </c>
      <c r="F559" s="13">
        <f t="shared" si="26"/>
        <v>2.3161771434283673E-2</v>
      </c>
      <c r="G559" s="13"/>
      <c r="H559" s="13"/>
      <c r="I559" s="13"/>
      <c r="J559" s="12"/>
      <c r="K559" s="5"/>
      <c r="L559" s="2"/>
    </row>
    <row r="560" spans="1:12" x14ac:dyDescent="0.25">
      <c r="A560" s="10">
        <v>42601</v>
      </c>
      <c r="B560" s="13">
        <v>1.6453382084095039E-2</v>
      </c>
      <c r="C560" s="18">
        <f t="shared" si="24"/>
        <v>1.331074061409579E-3</v>
      </c>
      <c r="D560" s="18">
        <f t="shared" si="25"/>
        <v>7.1618182666623564E-2</v>
      </c>
      <c r="E560" s="13">
        <f>'riskfree rate'!D560</f>
        <v>-4.1463839667835878E-4</v>
      </c>
      <c r="F560" s="13">
        <f t="shared" si="26"/>
        <v>1.6868020480773398E-2</v>
      </c>
      <c r="G560" s="13"/>
      <c r="H560" s="13"/>
      <c r="I560" s="13"/>
      <c r="J560" s="12"/>
      <c r="K560" s="5"/>
      <c r="L560" s="2"/>
    </row>
    <row r="561" spans="1:12" x14ac:dyDescent="0.25">
      <c r="A561" s="10">
        <v>42608</v>
      </c>
      <c r="B561" s="13">
        <v>-1.4088729016786537E-2</v>
      </c>
      <c r="C561" s="18">
        <f t="shared" si="24"/>
        <v>1.331074061409579E-3</v>
      </c>
      <c r="D561" s="18">
        <f t="shared" si="25"/>
        <v>7.1618182666623564E-2</v>
      </c>
      <c r="E561" s="13">
        <f>'riskfree rate'!D561</f>
        <v>-4.1325164618779571E-4</v>
      </c>
      <c r="F561" s="13">
        <f t="shared" si="26"/>
        <v>-1.3675477370598741E-2</v>
      </c>
      <c r="G561" s="13"/>
      <c r="H561" s="13"/>
      <c r="I561" s="13"/>
      <c r="J561" s="12"/>
      <c r="K561" s="5"/>
      <c r="L561" s="2"/>
    </row>
    <row r="562" spans="1:12" x14ac:dyDescent="0.25">
      <c r="A562" s="10">
        <v>42615</v>
      </c>
      <c r="B562" s="13">
        <v>4.8647005168743259E-3</v>
      </c>
      <c r="C562" s="18">
        <f t="shared" si="24"/>
        <v>1.331074061409579E-3</v>
      </c>
      <c r="D562" s="18">
        <f t="shared" si="25"/>
        <v>7.1618182666623564E-2</v>
      </c>
      <c r="E562" s="13">
        <f>'riskfree rate'!D562</f>
        <v>-4.1325164618779571E-4</v>
      </c>
      <c r="F562" s="13">
        <f t="shared" si="26"/>
        <v>5.2779521630621218E-3</v>
      </c>
      <c r="G562" s="13"/>
      <c r="H562" s="13"/>
      <c r="I562" s="13"/>
      <c r="J562" s="12"/>
      <c r="K562" s="5"/>
      <c r="L562" s="2"/>
    </row>
    <row r="563" spans="1:12" x14ac:dyDescent="0.25">
      <c r="A563" s="10">
        <v>42622</v>
      </c>
      <c r="B563" s="13">
        <v>5.4462934947049841E-3</v>
      </c>
      <c r="C563" s="18">
        <f t="shared" si="24"/>
        <v>1.331074061409579E-3</v>
      </c>
      <c r="D563" s="18">
        <f t="shared" si="25"/>
        <v>7.1618182666623564E-2</v>
      </c>
      <c r="E563" s="13">
        <f>'riskfree rate'!D563</f>
        <v>-4.1741189765948496E-4</v>
      </c>
      <c r="F563" s="13">
        <f t="shared" si="26"/>
        <v>5.8637053923644693E-3</v>
      </c>
      <c r="G563" s="13"/>
      <c r="H563" s="13"/>
      <c r="I563" s="13"/>
      <c r="J563" s="12"/>
      <c r="K563" s="5"/>
      <c r="L563" s="2"/>
    </row>
    <row r="564" spans="1:12" x14ac:dyDescent="0.25">
      <c r="A564" s="10">
        <v>42629</v>
      </c>
      <c r="B564" s="13">
        <v>-9.6298525428829464E-3</v>
      </c>
      <c r="C564" s="18">
        <f t="shared" si="24"/>
        <v>1.331074061409579E-3</v>
      </c>
      <c r="D564" s="18">
        <f t="shared" si="25"/>
        <v>7.1618182666623564E-2</v>
      </c>
      <c r="E564" s="13">
        <f>'riskfree rate'!D564</f>
        <v>-4.1741189765948496E-4</v>
      </c>
      <c r="F564" s="13">
        <f t="shared" si="26"/>
        <v>-9.212440645223462E-3</v>
      </c>
      <c r="G564" s="13"/>
      <c r="H564" s="13"/>
      <c r="I564" s="13"/>
      <c r="J564" s="12"/>
      <c r="K564" s="5"/>
      <c r="L564" s="2"/>
    </row>
    <row r="565" spans="1:12" x14ac:dyDescent="0.25">
      <c r="A565" s="10">
        <v>42636</v>
      </c>
      <c r="B565" s="13">
        <v>-1.3065937405044052E-2</v>
      </c>
      <c r="C565" s="18">
        <f t="shared" si="24"/>
        <v>1.331074061409579E-3</v>
      </c>
      <c r="D565" s="18">
        <f t="shared" si="25"/>
        <v>7.1618182666623564E-2</v>
      </c>
      <c r="E565" s="13">
        <f>'riskfree rate'!D565</f>
        <v>-4.1741189765948496E-4</v>
      </c>
      <c r="F565" s="13">
        <f t="shared" si="26"/>
        <v>-1.2648525507384567E-2</v>
      </c>
      <c r="G565" s="13"/>
      <c r="H565" s="13"/>
      <c r="I565" s="13"/>
      <c r="J565" s="12"/>
      <c r="K565" s="5"/>
      <c r="L565" s="2"/>
    </row>
    <row r="566" spans="1:12" x14ac:dyDescent="0.25">
      <c r="A566" s="10">
        <v>42643</v>
      </c>
      <c r="B566" s="13">
        <v>3.4790640394088752E-2</v>
      </c>
      <c r="C566" s="18">
        <f t="shared" si="24"/>
        <v>1.331074061409579E-3</v>
      </c>
      <c r="D566" s="18">
        <f t="shared" si="25"/>
        <v>7.1618182666623564E-2</v>
      </c>
      <c r="E566" s="13">
        <f>'riskfree rate'!D566</f>
        <v>-4.1879864815004802E-4</v>
      </c>
      <c r="F566" s="13">
        <f t="shared" si="26"/>
        <v>3.5209439042238798E-2</v>
      </c>
      <c r="G566" s="13"/>
      <c r="H566" s="13"/>
      <c r="I566" s="13"/>
      <c r="J566" s="12"/>
      <c r="K566" s="5"/>
      <c r="L566" s="2"/>
    </row>
    <row r="567" spans="1:12" x14ac:dyDescent="0.25">
      <c r="A567" s="10">
        <v>42650</v>
      </c>
      <c r="B567" s="13">
        <v>-1.2198750371913019E-2</v>
      </c>
      <c r="C567" s="18">
        <f t="shared" si="24"/>
        <v>1.331074061409579E-3</v>
      </c>
      <c r="D567" s="18">
        <f t="shared" si="25"/>
        <v>7.1618182666623564E-2</v>
      </c>
      <c r="E567" s="13">
        <f>'riskfree rate'!D567</f>
        <v>-4.1741189765948496E-4</v>
      </c>
      <c r="F567" s="13">
        <f t="shared" si="26"/>
        <v>-1.1781338474253535E-2</v>
      </c>
      <c r="G567" s="13"/>
      <c r="H567" s="13"/>
      <c r="I567" s="13"/>
      <c r="J567" s="12"/>
      <c r="K567" s="5"/>
      <c r="L567" s="2"/>
    </row>
    <row r="568" spans="1:12" x14ac:dyDescent="0.25">
      <c r="A568" s="10">
        <v>42657</v>
      </c>
      <c r="B568" s="13">
        <v>9.337349397590216E-3</v>
      </c>
      <c r="C568" s="18">
        <f t="shared" si="24"/>
        <v>1.331074061409579E-3</v>
      </c>
      <c r="D568" s="18">
        <f t="shared" si="25"/>
        <v>7.1618182666623564E-2</v>
      </c>
      <c r="E568" s="13">
        <f>'riskfree rate'!D568</f>
        <v>-4.2157214913117409E-4</v>
      </c>
      <c r="F568" s="13">
        <f t="shared" si="26"/>
        <v>9.7589215467213906E-3</v>
      </c>
      <c r="G568" s="13"/>
      <c r="H568" s="13"/>
      <c r="I568" s="13"/>
      <c r="J568" s="12"/>
      <c r="K568" s="5"/>
      <c r="L568" s="2"/>
    </row>
    <row r="569" spans="1:12" x14ac:dyDescent="0.25">
      <c r="A569" s="10">
        <v>42664</v>
      </c>
      <c r="B569" s="13">
        <v>-3.2826022082960145E-3</v>
      </c>
      <c r="C569" s="18">
        <f t="shared" si="24"/>
        <v>1.331074061409579E-3</v>
      </c>
      <c r="D569" s="18">
        <f t="shared" si="25"/>
        <v>7.1618182666623564E-2</v>
      </c>
      <c r="E569" s="13">
        <f>'riskfree rate'!D569</f>
        <v>-4.3127940256511564E-4</v>
      </c>
      <c r="F569" s="13">
        <f t="shared" si="26"/>
        <v>-2.851322805730899E-3</v>
      </c>
      <c r="G569" s="13"/>
      <c r="H569" s="13"/>
      <c r="I569" s="13"/>
      <c r="J569" s="12"/>
      <c r="K569" s="5"/>
      <c r="L569" s="2"/>
    </row>
    <row r="570" spans="1:12" x14ac:dyDescent="0.25">
      <c r="A570" s="10">
        <v>42671</v>
      </c>
      <c r="B570" s="13">
        <v>2.8742514970059908E-2</v>
      </c>
      <c r="C570" s="18">
        <f t="shared" si="24"/>
        <v>1.331074061409579E-3</v>
      </c>
      <c r="D570" s="18">
        <f t="shared" si="25"/>
        <v>7.1618182666623564E-2</v>
      </c>
      <c r="E570" s="13">
        <f>'riskfree rate'!D570</f>
        <v>-4.3266615305567871E-4</v>
      </c>
      <c r="F570" s="13">
        <f t="shared" si="26"/>
        <v>2.9175181123115585E-2</v>
      </c>
      <c r="G570" s="13"/>
      <c r="H570" s="13"/>
      <c r="I570" s="13"/>
      <c r="J570" s="12"/>
      <c r="K570" s="5"/>
      <c r="L570" s="2"/>
    </row>
    <row r="571" spans="1:12" x14ac:dyDescent="0.25">
      <c r="A571" s="10">
        <v>42678</v>
      </c>
      <c r="B571" s="13">
        <v>-1.4551804423748545E-2</v>
      </c>
      <c r="C571" s="18">
        <f t="shared" si="24"/>
        <v>1.331074061409579E-3</v>
      </c>
      <c r="D571" s="18">
        <f t="shared" si="25"/>
        <v>7.1618182666623564E-2</v>
      </c>
      <c r="E571" s="13">
        <f>'riskfree rate'!D571</f>
        <v>-4.3405290354624182E-4</v>
      </c>
      <c r="F571" s="13">
        <f t="shared" si="26"/>
        <v>-1.4117751520202303E-2</v>
      </c>
      <c r="G571" s="13"/>
      <c r="H571" s="13"/>
      <c r="I571" s="13"/>
      <c r="J571" s="12"/>
      <c r="K571" s="5"/>
      <c r="L571" s="2"/>
    </row>
    <row r="572" spans="1:12" x14ac:dyDescent="0.25">
      <c r="A572" s="10">
        <v>42685</v>
      </c>
      <c r="B572" s="13">
        <v>-4.5186060248080362E-2</v>
      </c>
      <c r="C572" s="18">
        <f t="shared" si="24"/>
        <v>1.331074061409579E-3</v>
      </c>
      <c r="D572" s="18">
        <f t="shared" si="25"/>
        <v>7.1618182666623564E-2</v>
      </c>
      <c r="E572" s="13">
        <f>'riskfree rate'!D572</f>
        <v>-4.3266615305567871E-4</v>
      </c>
      <c r="F572" s="13">
        <f t="shared" si="26"/>
        <v>-4.4753394095024684E-2</v>
      </c>
      <c r="G572" s="13"/>
      <c r="H572" s="13"/>
      <c r="I572" s="13"/>
      <c r="J572" s="12"/>
      <c r="K572" s="5"/>
      <c r="L572" s="2"/>
    </row>
    <row r="573" spans="1:12" x14ac:dyDescent="0.25">
      <c r="A573" s="10">
        <v>42692</v>
      </c>
      <c r="B573" s="13">
        <v>-2.5363439529848337E-2</v>
      </c>
      <c r="C573" s="18">
        <f t="shared" si="24"/>
        <v>1.331074061409579E-3</v>
      </c>
      <c r="D573" s="18">
        <f t="shared" si="25"/>
        <v>7.1618182666623564E-2</v>
      </c>
      <c r="E573" s="13">
        <f>'riskfree rate'!D573</f>
        <v>-4.3266615305567871E-4</v>
      </c>
      <c r="F573" s="13">
        <f t="shared" si="26"/>
        <v>-2.4930773376792659E-2</v>
      </c>
      <c r="G573" s="13"/>
      <c r="H573" s="13"/>
      <c r="I573" s="13"/>
      <c r="J573" s="12"/>
      <c r="K573" s="5"/>
      <c r="L573" s="2"/>
    </row>
    <row r="574" spans="1:12" x14ac:dyDescent="0.25">
      <c r="A574" s="10">
        <v>42699</v>
      </c>
      <c r="B574" s="13">
        <v>3.4909552523008501E-2</v>
      </c>
      <c r="C574" s="18">
        <f t="shared" si="24"/>
        <v>1.331074061409579E-3</v>
      </c>
      <c r="D574" s="18">
        <f t="shared" si="25"/>
        <v>7.1618182666623564E-2</v>
      </c>
      <c r="E574" s="13">
        <f>'riskfree rate'!D574</f>
        <v>-4.3405290354624182E-4</v>
      </c>
      <c r="F574" s="13">
        <f t="shared" si="26"/>
        <v>3.5343605426554743E-2</v>
      </c>
      <c r="G574" s="13"/>
      <c r="H574" s="13"/>
      <c r="I574" s="13"/>
      <c r="J574" s="12"/>
      <c r="K574" s="5"/>
      <c r="L574" s="2"/>
    </row>
    <row r="575" spans="1:12" x14ac:dyDescent="0.25">
      <c r="A575" s="10">
        <v>42706</v>
      </c>
      <c r="B575" s="13">
        <v>1.8092609628948281E-2</v>
      </c>
      <c r="C575" s="18">
        <f t="shared" si="24"/>
        <v>1.331074061409579E-3</v>
      </c>
      <c r="D575" s="18">
        <f t="shared" si="25"/>
        <v>7.1618182666623564E-2</v>
      </c>
      <c r="E575" s="13">
        <f>'riskfree rate'!D575</f>
        <v>-4.3543965403680489E-4</v>
      </c>
      <c r="F575" s="13">
        <f t="shared" si="26"/>
        <v>1.8528049282985085E-2</v>
      </c>
      <c r="G575" s="13"/>
      <c r="H575" s="13"/>
      <c r="I575" s="13"/>
      <c r="J575" s="12"/>
      <c r="K575" s="5"/>
      <c r="L575" s="2"/>
    </row>
    <row r="576" spans="1:12" x14ac:dyDescent="0.25">
      <c r="A576" s="10">
        <v>42713</v>
      </c>
      <c r="B576" s="13">
        <v>-6.9277108433736133E-3</v>
      </c>
      <c r="C576" s="18">
        <f t="shared" si="24"/>
        <v>1.331074061409579E-3</v>
      </c>
      <c r="D576" s="18">
        <f t="shared" si="25"/>
        <v>7.1618182666623564E-2</v>
      </c>
      <c r="E576" s="13">
        <f>'riskfree rate'!D576</f>
        <v>-4.3405290354624182E-4</v>
      </c>
      <c r="F576" s="13">
        <f t="shared" si="26"/>
        <v>-6.4936579398273712E-3</v>
      </c>
      <c r="G576" s="13"/>
      <c r="H576" s="13"/>
      <c r="I576" s="13"/>
      <c r="J576" s="12"/>
      <c r="K576" s="5"/>
      <c r="L576" s="2"/>
    </row>
    <row r="577" spans="1:12" x14ac:dyDescent="0.25">
      <c r="A577" s="10">
        <v>42720</v>
      </c>
      <c r="B577" s="13">
        <v>3.8216560509554083E-2</v>
      </c>
      <c r="C577" s="18">
        <f t="shared" si="24"/>
        <v>1.331074061409579E-3</v>
      </c>
      <c r="D577" s="18">
        <f t="shared" si="25"/>
        <v>7.1618182666623564E-2</v>
      </c>
      <c r="E577" s="13">
        <f>'riskfree rate'!D577</f>
        <v>-4.3821315501793101E-4</v>
      </c>
      <c r="F577" s="13">
        <f t="shared" si="26"/>
        <v>3.8654773664572012E-2</v>
      </c>
      <c r="G577" s="13"/>
      <c r="H577" s="13"/>
      <c r="I577" s="13"/>
      <c r="J577" s="12"/>
      <c r="K577" s="5"/>
      <c r="L577" s="2"/>
    </row>
    <row r="578" spans="1:12" x14ac:dyDescent="0.25">
      <c r="A578" s="10">
        <v>42727</v>
      </c>
      <c r="B578" s="13">
        <v>-1.9281332164767649E-2</v>
      </c>
      <c r="C578" s="18">
        <f t="shared" si="24"/>
        <v>1.331074061409579E-3</v>
      </c>
      <c r="D578" s="18">
        <f t="shared" si="25"/>
        <v>7.1618182666623564E-2</v>
      </c>
      <c r="E578" s="13">
        <f>'riskfree rate'!D578</f>
        <v>-4.3543965403680489E-4</v>
      </c>
      <c r="F578" s="13">
        <f t="shared" si="26"/>
        <v>-1.8845892510730843E-2</v>
      </c>
      <c r="G578" s="13"/>
      <c r="H578" s="13"/>
      <c r="I578" s="13"/>
      <c r="J578" s="12"/>
      <c r="K578" s="5"/>
      <c r="L578" s="2"/>
    </row>
    <row r="579" spans="1:12" x14ac:dyDescent="0.25">
      <c r="A579" s="10">
        <v>42734</v>
      </c>
      <c r="B579" s="13">
        <v>-1.9362526064938893E-2</v>
      </c>
      <c r="C579" s="18">
        <f t="shared" si="24"/>
        <v>1.331074061409579E-3</v>
      </c>
      <c r="D579" s="18">
        <f t="shared" si="25"/>
        <v>7.1618182666623564E-2</v>
      </c>
      <c r="E579" s="13">
        <f>'riskfree rate'!D579</f>
        <v>-4.3959990550849413E-4</v>
      </c>
      <c r="F579" s="13">
        <f t="shared" si="26"/>
        <v>-1.8922926159430399E-2</v>
      </c>
      <c r="G579" s="13"/>
      <c r="H579" s="13"/>
      <c r="I579" s="13"/>
      <c r="J579" s="12"/>
      <c r="K579" s="5"/>
      <c r="L579" s="2"/>
    </row>
    <row r="580" spans="1:12" x14ac:dyDescent="0.25">
      <c r="A580" s="10">
        <v>42741</v>
      </c>
      <c r="B580" s="13">
        <v>2.1567436208991521E-2</v>
      </c>
      <c r="C580" s="18">
        <f t="shared" si="24"/>
        <v>1.331074061409579E-3</v>
      </c>
      <c r="D580" s="18">
        <f t="shared" si="25"/>
        <v>7.1618182666623564E-2</v>
      </c>
      <c r="E580" s="13">
        <f>'riskfree rate'!D580</f>
        <v>-4.4237340648962026E-4</v>
      </c>
      <c r="F580" s="13">
        <f t="shared" si="26"/>
        <v>2.200980961548114E-2</v>
      </c>
      <c r="G580" s="13"/>
      <c r="H580" s="13"/>
      <c r="I580" s="13"/>
      <c r="J580" s="12"/>
      <c r="K580" s="5"/>
      <c r="L580" s="2"/>
    </row>
    <row r="581" spans="1:12" x14ac:dyDescent="0.25">
      <c r="A581" s="10">
        <v>42748</v>
      </c>
      <c r="B581" s="13">
        <v>1.7543859649122695E-2</v>
      </c>
      <c r="C581" s="18">
        <f t="shared" si="24"/>
        <v>1.331074061409579E-3</v>
      </c>
      <c r="D581" s="18">
        <f t="shared" si="25"/>
        <v>7.1618182666623564E-2</v>
      </c>
      <c r="E581" s="13">
        <f>'riskfree rate'!D581</f>
        <v>-4.4514690747074644E-4</v>
      </c>
      <c r="F581" s="13">
        <f t="shared" si="26"/>
        <v>1.798900655659344E-2</v>
      </c>
      <c r="G581" s="13"/>
      <c r="H581" s="13"/>
      <c r="I581" s="13"/>
      <c r="J581" s="12"/>
      <c r="K581" s="5"/>
      <c r="L581" s="2"/>
    </row>
    <row r="582" spans="1:12" x14ac:dyDescent="0.25">
      <c r="A582" s="10">
        <v>42755</v>
      </c>
      <c r="B582" s="13">
        <v>1.49035651665692E-2</v>
      </c>
      <c r="C582" s="18">
        <f t="shared" si="24"/>
        <v>1.331074061409579E-3</v>
      </c>
      <c r="D582" s="18">
        <f t="shared" si="25"/>
        <v>7.1618182666623564E-2</v>
      </c>
      <c r="E582" s="13">
        <f>'riskfree rate'!D582</f>
        <v>-4.5346741041412487E-4</v>
      </c>
      <c r="F582" s="13">
        <f t="shared" si="26"/>
        <v>1.5357032576983325E-2</v>
      </c>
      <c r="G582" s="13"/>
      <c r="H582" s="13"/>
      <c r="I582" s="13"/>
      <c r="J582" s="12"/>
      <c r="K582" s="5"/>
      <c r="L582" s="2"/>
    </row>
    <row r="583" spans="1:12" x14ac:dyDescent="0.25">
      <c r="A583" s="10">
        <v>42762</v>
      </c>
      <c r="B583" s="13">
        <v>-1.2957097610135209E-2</v>
      </c>
      <c r="C583" s="18">
        <f t="shared" si="24"/>
        <v>1.331074061409579E-3</v>
      </c>
      <c r="D583" s="18">
        <f t="shared" si="25"/>
        <v>7.1618182666623564E-2</v>
      </c>
      <c r="E583" s="13">
        <f>'riskfree rate'!D583</f>
        <v>-4.5485416090468788E-4</v>
      </c>
      <c r="F583" s="13">
        <f t="shared" si="26"/>
        <v>-1.2502243449230521E-2</v>
      </c>
      <c r="G583" s="13"/>
      <c r="H583" s="13"/>
      <c r="I583" s="13"/>
      <c r="J583" s="12"/>
      <c r="K583" s="5"/>
      <c r="L583" s="2"/>
    </row>
    <row r="584" spans="1:12" x14ac:dyDescent="0.25">
      <c r="A584" s="10">
        <v>42769</v>
      </c>
      <c r="B584" s="13">
        <v>2.6254375729288171E-2</v>
      </c>
      <c r="C584" s="18">
        <f t="shared" ref="C584:C631" si="27">SUM($B$7:$B$631)/$D$3</f>
        <v>1.331074061409579E-3</v>
      </c>
      <c r="D584" s="18">
        <f t="shared" ref="D584:D631" si="28">(1+C584)^52-1</f>
        <v>7.1618182666623564E-2</v>
      </c>
      <c r="E584" s="13">
        <f>'riskfree rate'!D584</f>
        <v>-4.5485416090468788E-4</v>
      </c>
      <c r="F584" s="13">
        <f t="shared" ref="F584:F631" si="29">B584-E584</f>
        <v>2.6709229890192858E-2</v>
      </c>
      <c r="G584" s="13"/>
      <c r="H584" s="13"/>
      <c r="I584" s="13"/>
      <c r="J584" s="12"/>
      <c r="K584" s="5"/>
      <c r="L584" s="2"/>
    </row>
    <row r="585" spans="1:12" x14ac:dyDescent="0.25">
      <c r="A585" s="10">
        <v>42776</v>
      </c>
      <c r="B585" s="13">
        <v>3.6952814098920568E-3</v>
      </c>
      <c r="C585" s="18">
        <f t="shared" si="27"/>
        <v>1.331074061409579E-3</v>
      </c>
      <c r="D585" s="18">
        <f t="shared" si="28"/>
        <v>7.1618182666623564E-2</v>
      </c>
      <c r="E585" s="13">
        <f>'riskfree rate'!D585</f>
        <v>-4.5485416090468788E-4</v>
      </c>
      <c r="F585" s="13">
        <f t="shared" si="29"/>
        <v>4.150135570796745E-3</v>
      </c>
      <c r="G585" s="13"/>
      <c r="H585" s="13"/>
      <c r="I585" s="13"/>
      <c r="J585" s="12"/>
      <c r="K585" s="5"/>
      <c r="L585" s="2"/>
    </row>
    <row r="586" spans="1:12" x14ac:dyDescent="0.25">
      <c r="A586" s="10">
        <v>42783</v>
      </c>
      <c r="B586" s="13">
        <v>1.840838289436416E-2</v>
      </c>
      <c r="C586" s="18">
        <f t="shared" si="27"/>
        <v>1.331074061409579E-3</v>
      </c>
      <c r="D586" s="18">
        <f t="shared" si="28"/>
        <v>7.1618182666623564E-2</v>
      </c>
      <c r="E586" s="13">
        <f>'riskfree rate'!D586</f>
        <v>-4.5624091139525094E-4</v>
      </c>
      <c r="F586" s="13">
        <f t="shared" si="29"/>
        <v>1.8864623805759411E-2</v>
      </c>
      <c r="G586" s="13"/>
      <c r="H586" s="13"/>
      <c r="I586" s="13"/>
      <c r="J586" s="12"/>
      <c r="K586" s="5"/>
      <c r="L586" s="2"/>
    </row>
    <row r="587" spans="1:12" x14ac:dyDescent="0.25">
      <c r="A587" s="10">
        <v>42790</v>
      </c>
      <c r="B587" s="13">
        <v>5.2836484983314162E-3</v>
      </c>
      <c r="C587" s="18">
        <f t="shared" si="27"/>
        <v>1.331074061409579E-3</v>
      </c>
      <c r="D587" s="18">
        <f t="shared" si="28"/>
        <v>7.1618182666623564E-2</v>
      </c>
      <c r="E587" s="13">
        <f>'riskfree rate'!D587</f>
        <v>-4.5624091139525094E-4</v>
      </c>
      <c r="F587" s="13">
        <f t="shared" si="29"/>
        <v>5.7398894097266673E-3</v>
      </c>
      <c r="G587" s="13"/>
      <c r="H587" s="13"/>
      <c r="I587" s="13"/>
      <c r="J587" s="12"/>
      <c r="K587" s="5"/>
      <c r="L587" s="2"/>
    </row>
    <row r="588" spans="1:12" x14ac:dyDescent="0.25">
      <c r="A588" s="10">
        <v>42797</v>
      </c>
      <c r="B588" s="13">
        <v>9.4052558782850189E-3</v>
      </c>
      <c r="C588" s="18">
        <f t="shared" si="27"/>
        <v>1.331074061409579E-3</v>
      </c>
      <c r="D588" s="18">
        <f t="shared" si="28"/>
        <v>7.1618182666623564E-2</v>
      </c>
      <c r="E588" s="13">
        <f>'riskfree rate'!D588</f>
        <v>-4.5624091139525094E-4</v>
      </c>
      <c r="F588" s="13">
        <f t="shared" si="29"/>
        <v>9.8614967896802699E-3</v>
      </c>
      <c r="G588" s="13"/>
      <c r="H588" s="13"/>
      <c r="I588" s="13"/>
      <c r="J588" s="12"/>
      <c r="K588" s="5"/>
      <c r="L588" s="2"/>
    </row>
    <row r="589" spans="1:12" x14ac:dyDescent="0.25">
      <c r="A589" s="10">
        <v>42804</v>
      </c>
      <c r="B589" s="13">
        <v>-8.4954782132091594E-3</v>
      </c>
      <c r="C589" s="18">
        <f t="shared" si="27"/>
        <v>1.331074061409579E-3</v>
      </c>
      <c r="D589" s="18">
        <f t="shared" si="28"/>
        <v>7.1618182666623564E-2</v>
      </c>
      <c r="E589" s="13">
        <f>'riskfree rate'!D589</f>
        <v>-4.5624091139525094E-4</v>
      </c>
      <c r="F589" s="13">
        <f t="shared" si="29"/>
        <v>-8.0392373018139084E-3</v>
      </c>
      <c r="G589" s="13"/>
      <c r="H589" s="13"/>
      <c r="I589" s="13"/>
      <c r="J589" s="12"/>
      <c r="K589" s="5"/>
      <c r="L589" s="2"/>
    </row>
    <row r="590" spans="1:12" x14ac:dyDescent="0.25">
      <c r="A590" s="10">
        <v>42811</v>
      </c>
      <c r="B590" s="13">
        <v>-1.4372581536760728E-2</v>
      </c>
      <c r="C590" s="18">
        <f t="shared" si="27"/>
        <v>1.331074061409579E-3</v>
      </c>
      <c r="D590" s="18">
        <f t="shared" si="28"/>
        <v>7.1618182666623564E-2</v>
      </c>
      <c r="E590" s="13">
        <f>'riskfree rate'!D590</f>
        <v>-4.5624091139525094E-4</v>
      </c>
      <c r="F590" s="13">
        <f t="shared" si="29"/>
        <v>-1.3916340625365477E-2</v>
      </c>
      <c r="G590" s="13"/>
      <c r="H590" s="13"/>
      <c r="I590" s="13"/>
      <c r="J590" s="12"/>
      <c r="K590" s="5"/>
      <c r="L590" s="2"/>
    </row>
    <row r="591" spans="1:12" x14ac:dyDescent="0.25">
      <c r="A591" s="10">
        <v>42818</v>
      </c>
      <c r="B591" s="13">
        <v>3.5053280987100394E-2</v>
      </c>
      <c r="C591" s="18">
        <f t="shared" si="27"/>
        <v>1.331074061409579E-3</v>
      </c>
      <c r="D591" s="18">
        <f t="shared" si="28"/>
        <v>7.1618182666623564E-2</v>
      </c>
      <c r="E591" s="13">
        <f>'riskfree rate'!D591</f>
        <v>-4.5624091139525094E-4</v>
      </c>
      <c r="F591" s="13">
        <f t="shared" si="29"/>
        <v>3.5509521898495641E-2</v>
      </c>
      <c r="G591" s="13"/>
      <c r="H591" s="13"/>
      <c r="I591" s="13"/>
      <c r="J591" s="12"/>
      <c r="K591" s="5"/>
      <c r="L591" s="2"/>
    </row>
    <row r="592" spans="1:12" x14ac:dyDescent="0.25">
      <c r="A592" s="10">
        <v>42825</v>
      </c>
      <c r="B592" s="13">
        <v>2.4383635871038584E-3</v>
      </c>
      <c r="C592" s="18">
        <f t="shared" si="27"/>
        <v>1.331074061409579E-3</v>
      </c>
      <c r="D592" s="18">
        <f t="shared" si="28"/>
        <v>7.1618182666623564E-2</v>
      </c>
      <c r="E592" s="13">
        <f>'riskfree rate'!D592</f>
        <v>-4.5762766188581406E-4</v>
      </c>
      <c r="F592" s="13">
        <f t="shared" si="29"/>
        <v>2.8959912489896723E-3</v>
      </c>
      <c r="G592" s="13"/>
      <c r="H592" s="13"/>
      <c r="I592" s="13"/>
      <c r="J592" s="12"/>
      <c r="K592" s="5"/>
      <c r="L592" s="2"/>
    </row>
    <row r="593" spans="1:12" x14ac:dyDescent="0.25">
      <c r="A593" s="10">
        <v>42832</v>
      </c>
      <c r="B593" s="13">
        <v>-5.4054054054062501E-4</v>
      </c>
      <c r="C593" s="18">
        <f t="shared" si="27"/>
        <v>1.331074061409579E-3</v>
      </c>
      <c r="D593" s="18">
        <f t="shared" si="28"/>
        <v>7.1618182666623564E-2</v>
      </c>
      <c r="E593" s="13">
        <f>'riskfree rate'!D593</f>
        <v>-4.5624091139525094E-4</v>
      </c>
      <c r="F593" s="13">
        <f t="shared" si="29"/>
        <v>-8.4299629145374064E-5</v>
      </c>
      <c r="G593" s="13"/>
      <c r="H593" s="13"/>
      <c r="I593" s="13"/>
      <c r="J593" s="12"/>
      <c r="K593" s="5"/>
      <c r="L593" s="2"/>
    </row>
    <row r="594" spans="1:12" x14ac:dyDescent="0.25">
      <c r="A594" s="10">
        <v>42839</v>
      </c>
      <c r="B594" s="13">
        <v>1.0546241211465673E-2</v>
      </c>
      <c r="C594" s="18">
        <f t="shared" si="27"/>
        <v>1.331074061409579E-3</v>
      </c>
      <c r="D594" s="18">
        <f t="shared" si="28"/>
        <v>7.1618182666623564E-2</v>
      </c>
      <c r="E594" s="13">
        <f>'riskfree rate'!D594</f>
        <v>-4.5762766188581406E-4</v>
      </c>
      <c r="F594" s="13">
        <f t="shared" si="29"/>
        <v>1.1003868873351487E-2</v>
      </c>
      <c r="G594" s="13"/>
      <c r="H594" s="13"/>
      <c r="I594" s="13"/>
      <c r="J594" s="12"/>
      <c r="K594" s="5"/>
      <c r="L594" s="2"/>
    </row>
    <row r="595" spans="1:12" x14ac:dyDescent="0.25">
      <c r="A595" s="10">
        <v>42846</v>
      </c>
      <c r="B595" s="13">
        <v>-2.1407546160020952E-3</v>
      </c>
      <c r="C595" s="18">
        <f t="shared" si="27"/>
        <v>1.331074061409579E-3</v>
      </c>
      <c r="D595" s="18">
        <f t="shared" si="28"/>
        <v>7.1618182666623564E-2</v>
      </c>
      <c r="E595" s="13">
        <f>'riskfree rate'!D595</f>
        <v>-4.5901441237637713E-4</v>
      </c>
      <c r="F595" s="13">
        <f t="shared" si="29"/>
        <v>-1.681740203625718E-3</v>
      </c>
      <c r="G595" s="13"/>
      <c r="H595" s="13"/>
      <c r="I595" s="13"/>
      <c r="J595" s="12"/>
      <c r="K595" s="5"/>
      <c r="L595" s="2"/>
    </row>
    <row r="596" spans="1:12" x14ac:dyDescent="0.25">
      <c r="A596" s="10">
        <v>42853</v>
      </c>
      <c r="B596" s="13">
        <v>-1.0190399570930613E-2</v>
      </c>
      <c r="C596" s="18">
        <f t="shared" si="27"/>
        <v>1.331074061409579E-3</v>
      </c>
      <c r="D596" s="18">
        <f t="shared" si="28"/>
        <v>7.1618182666623564E-2</v>
      </c>
      <c r="E596" s="13">
        <f>'riskfree rate'!D596</f>
        <v>-4.5901441237637713E-4</v>
      </c>
      <c r="F596" s="13">
        <f t="shared" si="29"/>
        <v>-9.7313851585542361E-3</v>
      </c>
      <c r="G596" s="13"/>
      <c r="H596" s="13"/>
      <c r="I596" s="13"/>
      <c r="J596" s="12"/>
      <c r="K596" s="5"/>
      <c r="L596" s="2"/>
    </row>
    <row r="597" spans="1:12" x14ac:dyDescent="0.25">
      <c r="A597" s="10">
        <v>42860</v>
      </c>
      <c r="B597" s="13">
        <v>-1.354646437279793E-3</v>
      </c>
      <c r="C597" s="18">
        <f t="shared" si="27"/>
        <v>1.331074061409579E-3</v>
      </c>
      <c r="D597" s="18">
        <f t="shared" si="28"/>
        <v>7.1618182666623564E-2</v>
      </c>
      <c r="E597" s="13">
        <f>'riskfree rate'!D597</f>
        <v>-4.5624091139525094E-4</v>
      </c>
      <c r="F597" s="13">
        <f t="shared" si="29"/>
        <v>-8.9840552588454209E-4</v>
      </c>
      <c r="G597" s="13"/>
      <c r="H597" s="13"/>
      <c r="I597" s="13"/>
      <c r="J597" s="12"/>
      <c r="K597" s="5"/>
      <c r="L597" s="2"/>
    </row>
    <row r="598" spans="1:12" x14ac:dyDescent="0.25">
      <c r="A598" s="10">
        <v>42867</v>
      </c>
      <c r="B598" s="13">
        <v>-8.1389039609331849E-3</v>
      </c>
      <c r="C598" s="18">
        <f t="shared" si="27"/>
        <v>1.331074061409579E-3</v>
      </c>
      <c r="D598" s="18">
        <f t="shared" si="28"/>
        <v>7.1618182666623564E-2</v>
      </c>
      <c r="E598" s="13">
        <f>'riskfree rate'!D598</f>
        <v>-4.5624091139525094E-4</v>
      </c>
      <c r="F598" s="13">
        <f t="shared" si="29"/>
        <v>-7.6826630495379338E-3</v>
      </c>
      <c r="G598" s="13"/>
      <c r="H598" s="13"/>
      <c r="I598" s="13"/>
      <c r="J598" s="12"/>
      <c r="K598" s="5"/>
      <c r="L598" s="2"/>
    </row>
    <row r="599" spans="1:12" x14ac:dyDescent="0.25">
      <c r="A599" s="10">
        <v>42874</v>
      </c>
      <c r="B599" s="13">
        <v>3.3916849015317142E-2</v>
      </c>
      <c r="C599" s="18">
        <f t="shared" si="27"/>
        <v>1.331074061409579E-3</v>
      </c>
      <c r="D599" s="18">
        <f t="shared" si="28"/>
        <v>7.1618182666623564E-2</v>
      </c>
      <c r="E599" s="13">
        <f>'riskfree rate'!D599</f>
        <v>-4.5624091139525094E-4</v>
      </c>
      <c r="F599" s="13">
        <f t="shared" si="29"/>
        <v>3.437308992671239E-2</v>
      </c>
      <c r="G599" s="13"/>
      <c r="H599" s="13"/>
      <c r="I599" s="13"/>
      <c r="J599" s="12"/>
      <c r="K599" s="5"/>
      <c r="L599" s="2"/>
    </row>
    <row r="600" spans="1:12" x14ac:dyDescent="0.25">
      <c r="A600" s="10">
        <v>42881</v>
      </c>
      <c r="B600" s="13">
        <v>-2.6719576719576667E-2</v>
      </c>
      <c r="C600" s="18">
        <f t="shared" si="27"/>
        <v>1.331074061409579E-3</v>
      </c>
      <c r="D600" s="18">
        <f t="shared" si="28"/>
        <v>7.1618182666623564E-2</v>
      </c>
      <c r="E600" s="13">
        <f>'riskfree rate'!D600</f>
        <v>-4.5901441237637713E-4</v>
      </c>
      <c r="F600" s="13">
        <f t="shared" si="29"/>
        <v>-2.6260562307200291E-2</v>
      </c>
      <c r="G600" s="13"/>
      <c r="H600" s="13"/>
      <c r="I600" s="13"/>
      <c r="J600" s="12"/>
      <c r="K600" s="5"/>
      <c r="L600" s="2"/>
    </row>
    <row r="601" spans="1:12" x14ac:dyDescent="0.25">
      <c r="A601" s="10">
        <v>42888</v>
      </c>
      <c r="B601" s="13">
        <v>1.4406088611035638E-2</v>
      </c>
      <c r="C601" s="18">
        <f t="shared" si="27"/>
        <v>1.331074061409579E-3</v>
      </c>
      <c r="D601" s="18">
        <f t="shared" si="28"/>
        <v>7.1618182666623564E-2</v>
      </c>
      <c r="E601" s="13">
        <f>'riskfree rate'!D601</f>
        <v>-4.5624091139525094E-4</v>
      </c>
      <c r="F601" s="13">
        <f t="shared" si="29"/>
        <v>1.4862329522430889E-2</v>
      </c>
      <c r="G601" s="13"/>
      <c r="H601" s="13"/>
      <c r="I601" s="13"/>
      <c r="J601" s="12"/>
      <c r="K601" s="5"/>
      <c r="L601" s="2"/>
    </row>
    <row r="602" spans="1:12" x14ac:dyDescent="0.25">
      <c r="A602" s="10">
        <v>42895</v>
      </c>
      <c r="B602" s="13">
        <v>-8.0385852090031386E-3</v>
      </c>
      <c r="C602" s="18">
        <f t="shared" si="27"/>
        <v>1.331074061409579E-3</v>
      </c>
      <c r="D602" s="18">
        <f t="shared" si="28"/>
        <v>7.1618182666623564E-2</v>
      </c>
      <c r="E602" s="13">
        <f>'riskfree rate'!D602</f>
        <v>-4.5624091139525094E-4</v>
      </c>
      <c r="F602" s="13">
        <f t="shared" si="29"/>
        <v>-7.5823442976078875E-3</v>
      </c>
      <c r="G602" s="13"/>
      <c r="H602" s="13"/>
      <c r="I602" s="13"/>
      <c r="J602" s="12"/>
      <c r="K602" s="5"/>
      <c r="L602" s="2"/>
    </row>
    <row r="603" spans="1:12" x14ac:dyDescent="0.25">
      <c r="A603" s="10">
        <v>42902</v>
      </c>
      <c r="B603" s="13">
        <v>1.2965964343597969E-2</v>
      </c>
      <c r="C603" s="18">
        <f t="shared" si="27"/>
        <v>1.331074061409579E-3</v>
      </c>
      <c r="D603" s="18">
        <f t="shared" si="28"/>
        <v>7.1618182666623564E-2</v>
      </c>
      <c r="E603" s="13">
        <f>'riskfree rate'!D603</f>
        <v>-4.5901441237637713E-4</v>
      </c>
      <c r="F603" s="13">
        <f t="shared" si="29"/>
        <v>1.3424978755974346E-2</v>
      </c>
      <c r="G603" s="13"/>
      <c r="H603" s="13"/>
      <c r="I603" s="13"/>
      <c r="J603" s="12"/>
      <c r="K603" s="5"/>
      <c r="L603" s="2"/>
    </row>
    <row r="604" spans="1:12" x14ac:dyDescent="0.25">
      <c r="A604" s="10">
        <v>42909</v>
      </c>
      <c r="B604" s="13">
        <v>-2.1066666666666643E-2</v>
      </c>
      <c r="C604" s="18">
        <f t="shared" si="27"/>
        <v>1.331074061409579E-3</v>
      </c>
      <c r="D604" s="18">
        <f t="shared" si="28"/>
        <v>7.1618182666623564E-2</v>
      </c>
      <c r="E604" s="13">
        <f>'riskfree rate'!D604</f>
        <v>-4.5624091139525094E-4</v>
      </c>
      <c r="F604" s="13">
        <f t="shared" si="29"/>
        <v>-2.0610425755271392E-2</v>
      </c>
      <c r="G604" s="13"/>
      <c r="H604" s="13"/>
      <c r="I604" s="13"/>
      <c r="J604" s="12"/>
      <c r="K604" s="5"/>
      <c r="L604" s="2"/>
    </row>
    <row r="605" spans="1:12" x14ac:dyDescent="0.25">
      <c r="A605" s="10">
        <v>42916</v>
      </c>
      <c r="B605" s="13">
        <v>1.6344320348678873E-2</v>
      </c>
      <c r="C605" s="18">
        <f t="shared" si="27"/>
        <v>1.331074061409579E-3</v>
      </c>
      <c r="D605" s="18">
        <f t="shared" si="28"/>
        <v>7.1618182666623564E-2</v>
      </c>
      <c r="E605" s="13">
        <f>'riskfree rate'!D605</f>
        <v>-4.5901441237637713E-4</v>
      </c>
      <c r="F605" s="13">
        <f t="shared" si="29"/>
        <v>1.680333476105525E-2</v>
      </c>
      <c r="G605" s="13"/>
      <c r="H605" s="13"/>
      <c r="I605" s="13"/>
      <c r="J605" s="12"/>
      <c r="K605" s="5"/>
      <c r="L605" s="2"/>
    </row>
    <row r="606" spans="1:12" x14ac:dyDescent="0.25">
      <c r="A606" s="10">
        <v>42923</v>
      </c>
      <c r="B606" s="13">
        <v>-2.0369874028410749E-2</v>
      </c>
      <c r="C606" s="18">
        <f t="shared" si="27"/>
        <v>1.331074061409579E-3</v>
      </c>
      <c r="D606" s="18">
        <f t="shared" si="28"/>
        <v>7.1618182666623564E-2</v>
      </c>
      <c r="E606" s="13">
        <f>'riskfree rate'!D606</f>
        <v>-4.5901441237637713E-4</v>
      </c>
      <c r="F606" s="13">
        <f t="shared" si="29"/>
        <v>-1.9910859616034372E-2</v>
      </c>
      <c r="G606" s="13"/>
      <c r="H606" s="13"/>
      <c r="I606" s="13"/>
      <c r="J606" s="12"/>
      <c r="K606" s="5"/>
      <c r="L606" s="2"/>
    </row>
    <row r="607" spans="1:12" x14ac:dyDescent="0.25">
      <c r="A607" s="10">
        <v>42930</v>
      </c>
      <c r="B607" s="13">
        <v>-7.1135430916552129E-3</v>
      </c>
      <c r="C607" s="18">
        <f t="shared" si="27"/>
        <v>1.331074061409579E-3</v>
      </c>
      <c r="D607" s="18">
        <f t="shared" si="28"/>
        <v>7.1618182666623564E-2</v>
      </c>
      <c r="E607" s="13">
        <f>'riskfree rate'!D607</f>
        <v>-4.5901441237637713E-4</v>
      </c>
      <c r="F607" s="13">
        <f t="shared" si="29"/>
        <v>-6.6545286792788361E-3</v>
      </c>
      <c r="G607" s="13"/>
      <c r="H607" s="13"/>
      <c r="I607" s="13"/>
      <c r="J607" s="12"/>
      <c r="K607" s="5"/>
      <c r="L607" s="2"/>
    </row>
    <row r="608" spans="1:12" x14ac:dyDescent="0.25">
      <c r="A608" s="10">
        <v>42937</v>
      </c>
      <c r="B608" s="13">
        <v>4.7120418848167561E-2</v>
      </c>
      <c r="C608" s="18">
        <f t="shared" si="27"/>
        <v>1.331074061409579E-3</v>
      </c>
      <c r="D608" s="18">
        <f t="shared" si="28"/>
        <v>7.1618182666623564E-2</v>
      </c>
      <c r="E608" s="13">
        <f>'riskfree rate'!D608</f>
        <v>-4.5901441237637713E-4</v>
      </c>
      <c r="F608" s="13">
        <f t="shared" si="29"/>
        <v>4.7579433260543938E-2</v>
      </c>
      <c r="G608" s="13"/>
      <c r="H608" s="13"/>
      <c r="I608" s="13"/>
      <c r="J608" s="12"/>
      <c r="K608" s="5"/>
      <c r="L608" s="2"/>
    </row>
    <row r="609" spans="1:12" x14ac:dyDescent="0.25">
      <c r="A609" s="10">
        <v>42944</v>
      </c>
      <c r="B609" s="13">
        <v>-1.210526315789476E-2</v>
      </c>
      <c r="C609" s="18">
        <f t="shared" si="27"/>
        <v>1.331074061409579E-3</v>
      </c>
      <c r="D609" s="18">
        <f t="shared" si="28"/>
        <v>7.1618182666623564E-2</v>
      </c>
      <c r="E609" s="13">
        <f>'riskfree rate'!D609</f>
        <v>-4.5901441237637713E-4</v>
      </c>
      <c r="F609" s="13">
        <f t="shared" si="29"/>
        <v>-1.1646248745518383E-2</v>
      </c>
      <c r="G609" s="13"/>
      <c r="H609" s="13"/>
      <c r="I609" s="13"/>
      <c r="J609" s="12"/>
      <c r="K609" s="5"/>
      <c r="L609" s="2"/>
    </row>
    <row r="610" spans="1:12" x14ac:dyDescent="0.25">
      <c r="A610" s="10">
        <v>42951</v>
      </c>
      <c r="B610" s="13">
        <v>-6.3931806073522111E-3</v>
      </c>
      <c r="C610" s="18">
        <f t="shared" si="27"/>
        <v>1.331074061409579E-3</v>
      </c>
      <c r="D610" s="18">
        <f t="shared" si="28"/>
        <v>7.1618182666623564E-2</v>
      </c>
      <c r="E610" s="13">
        <f>'riskfree rate'!D610</f>
        <v>-4.5624091139525094E-4</v>
      </c>
      <c r="F610" s="13">
        <f t="shared" si="29"/>
        <v>-5.93693969595696E-3</v>
      </c>
      <c r="G610" s="13"/>
      <c r="H610" s="13"/>
      <c r="I610" s="13"/>
      <c r="J610" s="12"/>
      <c r="K610" s="5"/>
      <c r="L610" s="2"/>
    </row>
    <row r="611" spans="1:12" x14ac:dyDescent="0.25">
      <c r="A611" s="10">
        <v>42958</v>
      </c>
      <c r="B611" s="13">
        <v>4.5576407506702872E-3</v>
      </c>
      <c r="C611" s="18">
        <f t="shared" si="27"/>
        <v>1.331074061409579E-3</v>
      </c>
      <c r="D611" s="18">
        <f t="shared" si="28"/>
        <v>7.1618182666623564E-2</v>
      </c>
      <c r="E611" s="13">
        <f>'riskfree rate'!D611</f>
        <v>-4.5624091139525094E-4</v>
      </c>
      <c r="F611" s="13">
        <f t="shared" si="29"/>
        <v>5.0138816620655382E-3</v>
      </c>
      <c r="G611" s="13"/>
      <c r="H611" s="13"/>
      <c r="I611" s="13"/>
      <c r="J611" s="12"/>
      <c r="K611" s="5"/>
      <c r="L611" s="2"/>
    </row>
    <row r="612" spans="1:12" x14ac:dyDescent="0.25">
      <c r="A612" s="10">
        <v>42965</v>
      </c>
      <c r="B612" s="13">
        <v>-2.4552975713904503E-2</v>
      </c>
      <c r="C612" s="18">
        <f t="shared" si="27"/>
        <v>1.331074061409579E-3</v>
      </c>
      <c r="D612" s="18">
        <f t="shared" si="28"/>
        <v>7.1618182666623564E-2</v>
      </c>
      <c r="E612" s="13">
        <f>'riskfree rate'!D612</f>
        <v>-4.5624091139525094E-4</v>
      </c>
      <c r="F612" s="13">
        <f t="shared" si="29"/>
        <v>-2.4096734802509252E-2</v>
      </c>
      <c r="G612" s="13"/>
      <c r="H612" s="13"/>
      <c r="I612" s="13"/>
      <c r="J612" s="12"/>
      <c r="K612" s="5"/>
      <c r="L612" s="2"/>
    </row>
    <row r="613" spans="1:12" x14ac:dyDescent="0.25">
      <c r="A613" s="10">
        <v>42972</v>
      </c>
      <c r="B613" s="13">
        <v>2.5444596443228447E-2</v>
      </c>
      <c r="C613" s="18">
        <f t="shared" si="27"/>
        <v>1.331074061409579E-3</v>
      </c>
      <c r="D613" s="18">
        <f t="shared" si="28"/>
        <v>7.1618182666623564E-2</v>
      </c>
      <c r="E613" s="13">
        <f>'riskfree rate'!D613</f>
        <v>-4.5624091139525094E-4</v>
      </c>
      <c r="F613" s="13">
        <f t="shared" si="29"/>
        <v>2.5900837354623698E-2</v>
      </c>
      <c r="G613" s="13"/>
      <c r="H613" s="13"/>
      <c r="I613" s="13"/>
      <c r="J613" s="12"/>
      <c r="K613" s="5"/>
      <c r="L613" s="2"/>
    </row>
    <row r="614" spans="1:12" x14ac:dyDescent="0.25">
      <c r="A614" s="10">
        <v>42979</v>
      </c>
      <c r="B614" s="13">
        <v>1.3874066168623351E-2</v>
      </c>
      <c r="C614" s="18">
        <f t="shared" si="27"/>
        <v>1.331074061409579E-3</v>
      </c>
      <c r="D614" s="18">
        <f t="shared" si="28"/>
        <v>7.1618182666623564E-2</v>
      </c>
      <c r="E614" s="13">
        <f>'riskfree rate'!D614</f>
        <v>-4.5624091139525094E-4</v>
      </c>
      <c r="F614" s="13">
        <f t="shared" si="29"/>
        <v>1.4330307080018602E-2</v>
      </c>
      <c r="G614" s="13"/>
      <c r="H614" s="13"/>
      <c r="I614" s="13"/>
      <c r="J614" s="12"/>
      <c r="K614" s="5"/>
      <c r="L614" s="2"/>
    </row>
    <row r="615" spans="1:12" x14ac:dyDescent="0.25">
      <c r="A615" s="10">
        <v>42986</v>
      </c>
      <c r="B615" s="13">
        <v>3.4210526315790147E-3</v>
      </c>
      <c r="C615" s="18">
        <f t="shared" si="27"/>
        <v>1.331074061409579E-3</v>
      </c>
      <c r="D615" s="18">
        <f t="shared" si="28"/>
        <v>7.1618182666623564E-2</v>
      </c>
      <c r="E615" s="13">
        <f>'riskfree rate'!D615</f>
        <v>-4.5624091139525094E-4</v>
      </c>
      <c r="F615" s="13">
        <f t="shared" si="29"/>
        <v>3.8772935429742658E-3</v>
      </c>
      <c r="G615" s="13"/>
      <c r="H615" s="13"/>
      <c r="I615" s="13"/>
      <c r="J615" s="12"/>
      <c r="K615" s="5"/>
      <c r="L615" s="2"/>
    </row>
    <row r="616" spans="1:12" x14ac:dyDescent="0.25">
      <c r="A616" s="10">
        <v>42993</v>
      </c>
      <c r="B616" s="13">
        <v>-1.7309205350118113E-2</v>
      </c>
      <c r="C616" s="18">
        <f t="shared" si="27"/>
        <v>1.331074061409579E-3</v>
      </c>
      <c r="D616" s="18">
        <f t="shared" si="28"/>
        <v>7.1618182666623564E-2</v>
      </c>
      <c r="E616" s="13">
        <f>'riskfree rate'!D616</f>
        <v>-4.5901441237637713E-4</v>
      </c>
      <c r="F616" s="13">
        <f t="shared" si="29"/>
        <v>-1.6850190937741736E-2</v>
      </c>
      <c r="G616" s="13"/>
      <c r="H616" s="13"/>
      <c r="I616" s="13"/>
      <c r="J616" s="12"/>
      <c r="K616" s="5"/>
      <c r="L616" s="2"/>
    </row>
    <row r="617" spans="1:12" x14ac:dyDescent="0.25">
      <c r="A617" s="10">
        <v>43000</v>
      </c>
      <c r="B617" s="13">
        <v>1.7080330931411813E-2</v>
      </c>
      <c r="C617" s="18">
        <f t="shared" si="27"/>
        <v>1.331074061409579E-3</v>
      </c>
      <c r="D617" s="18">
        <f t="shared" si="28"/>
        <v>7.1618182666623564E-2</v>
      </c>
      <c r="E617" s="13">
        <f>'riskfree rate'!D617</f>
        <v>-4.5624091139525094E-4</v>
      </c>
      <c r="F617" s="13">
        <f t="shared" si="29"/>
        <v>1.7536571842807065E-2</v>
      </c>
      <c r="G617" s="13"/>
      <c r="H617" s="13"/>
      <c r="I617" s="13"/>
      <c r="J617" s="12"/>
      <c r="K617" s="5"/>
      <c r="L617" s="2"/>
    </row>
    <row r="618" spans="1:12" x14ac:dyDescent="0.25">
      <c r="A618" s="10">
        <v>43007</v>
      </c>
      <c r="B618" s="13">
        <v>-1.8367882445552424E-3</v>
      </c>
      <c r="C618" s="18">
        <f t="shared" si="27"/>
        <v>1.331074061409579E-3</v>
      </c>
      <c r="D618" s="18">
        <f t="shared" si="28"/>
        <v>7.1618182666623564E-2</v>
      </c>
      <c r="E618" s="13">
        <f>'riskfree rate'!D618</f>
        <v>-4.5624091139525094E-4</v>
      </c>
      <c r="F618" s="13">
        <f t="shared" si="29"/>
        <v>-1.3805473331599915E-3</v>
      </c>
      <c r="G618" s="13"/>
      <c r="H618" s="13"/>
      <c r="I618" s="13"/>
      <c r="J618" s="12"/>
      <c r="K618" s="5"/>
      <c r="L618" s="2"/>
    </row>
    <row r="619" spans="1:12" x14ac:dyDescent="0.25">
      <c r="A619" s="10">
        <v>43014</v>
      </c>
      <c r="B619" s="13">
        <v>-1.5772870662461166E-3</v>
      </c>
      <c r="C619" s="18">
        <f t="shared" si="27"/>
        <v>1.331074061409579E-3</v>
      </c>
      <c r="D619" s="18">
        <f t="shared" si="28"/>
        <v>7.1618182666623564E-2</v>
      </c>
      <c r="E619" s="13">
        <f>'riskfree rate'!D619</f>
        <v>-4.5624091139525094E-4</v>
      </c>
      <c r="F619" s="13">
        <f t="shared" si="29"/>
        <v>-1.1210461548508657E-3</v>
      </c>
      <c r="G619" s="13"/>
      <c r="H619" s="13"/>
      <c r="I619" s="13"/>
      <c r="J619" s="12"/>
      <c r="K619" s="5"/>
      <c r="L619" s="2"/>
    </row>
    <row r="620" spans="1:12" x14ac:dyDescent="0.25">
      <c r="A620" s="10">
        <v>43021</v>
      </c>
      <c r="B620" s="13">
        <v>2.6856240126382391E-2</v>
      </c>
      <c r="C620" s="18">
        <f t="shared" si="27"/>
        <v>1.331074061409579E-3</v>
      </c>
      <c r="D620" s="18">
        <f t="shared" si="28"/>
        <v>7.1618182666623564E-2</v>
      </c>
      <c r="E620" s="13">
        <f>'riskfree rate'!D620</f>
        <v>-4.5624091139525094E-4</v>
      </c>
      <c r="F620" s="13">
        <f t="shared" si="29"/>
        <v>2.7312481037777642E-2</v>
      </c>
      <c r="G620" s="13"/>
      <c r="H620" s="13"/>
      <c r="I620" s="13"/>
      <c r="J620" s="12"/>
      <c r="K620" s="5"/>
      <c r="L620" s="2"/>
    </row>
    <row r="621" spans="1:12" x14ac:dyDescent="0.25">
      <c r="A621" s="10">
        <v>43028</v>
      </c>
      <c r="B621" s="13">
        <v>1.4358974358974418E-2</v>
      </c>
      <c r="C621" s="18">
        <f t="shared" si="27"/>
        <v>1.331074061409579E-3</v>
      </c>
      <c r="D621" s="18">
        <f t="shared" si="28"/>
        <v>7.1618182666623564E-2</v>
      </c>
      <c r="E621" s="13">
        <f>'riskfree rate'!D621</f>
        <v>-4.5624091139525094E-4</v>
      </c>
      <c r="F621" s="13">
        <f t="shared" si="29"/>
        <v>1.4815215270369669E-2</v>
      </c>
      <c r="G621" s="13"/>
      <c r="H621" s="13"/>
      <c r="I621" s="13"/>
      <c r="J621" s="12"/>
      <c r="K621" s="5"/>
      <c r="L621" s="2"/>
    </row>
    <row r="622" spans="1:12" x14ac:dyDescent="0.25">
      <c r="A622" s="10">
        <v>43035</v>
      </c>
      <c r="B622" s="13">
        <v>-4.5500505561172824E-3</v>
      </c>
      <c r="C622" s="18">
        <f t="shared" si="27"/>
        <v>1.331074061409579E-3</v>
      </c>
      <c r="D622" s="18">
        <f t="shared" si="28"/>
        <v>7.1618182666623564E-2</v>
      </c>
      <c r="E622" s="13">
        <f>'riskfree rate'!D622</f>
        <v>-4.5624091139525094E-4</v>
      </c>
      <c r="F622" s="13">
        <f t="shared" si="29"/>
        <v>-4.0938096447220313E-3</v>
      </c>
      <c r="G622" s="13"/>
      <c r="H622" s="13"/>
      <c r="I622" s="13"/>
      <c r="J622" s="12"/>
      <c r="K622" s="5"/>
      <c r="L622" s="2"/>
    </row>
    <row r="623" spans="1:12" x14ac:dyDescent="0.25">
      <c r="A623" s="10">
        <v>43042</v>
      </c>
      <c r="B623" s="13">
        <v>1.244286439817153E-2</v>
      </c>
      <c r="C623" s="18">
        <f t="shared" si="27"/>
        <v>1.331074061409579E-3</v>
      </c>
      <c r="D623" s="18">
        <f t="shared" si="28"/>
        <v>7.1618182666623564E-2</v>
      </c>
      <c r="E623" s="13">
        <f>'riskfree rate'!D623</f>
        <v>-4.5901441237637713E-4</v>
      </c>
      <c r="F623" s="13">
        <f t="shared" si="29"/>
        <v>1.2901878810547907E-2</v>
      </c>
      <c r="G623" s="13"/>
      <c r="H623" s="13"/>
      <c r="I623" s="13"/>
      <c r="J623" s="12"/>
      <c r="K623" s="5"/>
      <c r="L623" s="2"/>
    </row>
    <row r="624" spans="1:12" x14ac:dyDescent="0.25">
      <c r="A624" s="10">
        <v>43049</v>
      </c>
      <c r="B624" s="13">
        <v>5.7687484324054177E-3</v>
      </c>
      <c r="C624" s="18">
        <f t="shared" si="27"/>
        <v>1.331074061409579E-3</v>
      </c>
      <c r="D624" s="18">
        <f t="shared" si="28"/>
        <v>7.1618182666623564E-2</v>
      </c>
      <c r="E624" s="13">
        <f>'riskfree rate'!D624</f>
        <v>-4.5624091139525094E-4</v>
      </c>
      <c r="F624" s="13">
        <f t="shared" si="29"/>
        <v>6.2249893438006687E-3</v>
      </c>
      <c r="G624" s="13"/>
      <c r="H624" s="13"/>
      <c r="I624" s="13"/>
      <c r="J624" s="12"/>
      <c r="K624" s="5"/>
      <c r="L624" s="2"/>
    </row>
    <row r="625" spans="1:12" x14ac:dyDescent="0.25">
      <c r="A625" s="10">
        <v>43056</v>
      </c>
      <c r="B625" s="13">
        <v>-7.9800498753117271E-3</v>
      </c>
      <c r="C625" s="18">
        <f t="shared" si="27"/>
        <v>1.331074061409579E-3</v>
      </c>
      <c r="D625" s="18">
        <f t="shared" si="28"/>
        <v>7.1618182666623564E-2</v>
      </c>
      <c r="E625" s="13">
        <f>'riskfree rate'!D625</f>
        <v>-4.5624091139525094E-4</v>
      </c>
      <c r="F625" s="13">
        <f t="shared" si="29"/>
        <v>-7.523808963916476E-3</v>
      </c>
      <c r="G625" s="13"/>
      <c r="H625" s="13"/>
      <c r="I625" s="13"/>
      <c r="J625" s="12"/>
      <c r="K625" s="5"/>
      <c r="L625" s="2"/>
    </row>
    <row r="626" spans="1:12" x14ac:dyDescent="0.25">
      <c r="A626" s="10">
        <v>43063</v>
      </c>
      <c r="B626" s="13">
        <v>3.016591251885305E-3</v>
      </c>
      <c r="C626" s="18">
        <f t="shared" si="27"/>
        <v>1.331074061409579E-3</v>
      </c>
      <c r="D626" s="18">
        <f t="shared" si="28"/>
        <v>7.1618182666623564E-2</v>
      </c>
      <c r="E626" s="13">
        <f>'riskfree rate'!D626</f>
        <v>-4.5624091139525094E-4</v>
      </c>
      <c r="F626" s="13">
        <f t="shared" si="29"/>
        <v>3.4728321632805561E-3</v>
      </c>
      <c r="G626" s="13"/>
      <c r="H626" s="13"/>
      <c r="I626" s="13"/>
      <c r="J626" s="12"/>
      <c r="K626" s="5"/>
      <c r="L626" s="2"/>
    </row>
    <row r="627" spans="1:12" x14ac:dyDescent="0.25">
      <c r="A627" s="10">
        <v>43070</v>
      </c>
      <c r="B627" s="13">
        <v>4.2606516290727243E-3</v>
      </c>
      <c r="C627" s="18">
        <f t="shared" si="27"/>
        <v>1.331074061409579E-3</v>
      </c>
      <c r="D627" s="18">
        <f t="shared" si="28"/>
        <v>7.1618182666623564E-2</v>
      </c>
      <c r="E627" s="13">
        <f>'riskfree rate'!D627</f>
        <v>-4.5624091139525094E-4</v>
      </c>
      <c r="F627" s="13">
        <f t="shared" si="29"/>
        <v>4.7168925404679754E-3</v>
      </c>
      <c r="G627" s="13"/>
      <c r="H627" s="13"/>
      <c r="I627" s="13"/>
      <c r="J627" s="12"/>
      <c r="K627" s="5"/>
      <c r="L627" s="2"/>
    </row>
    <row r="628" spans="1:12" x14ac:dyDescent="0.25">
      <c r="A628" s="10">
        <v>43077</v>
      </c>
      <c r="B628" s="13">
        <v>-3.818317943598705E-2</v>
      </c>
      <c r="C628" s="18">
        <f t="shared" si="27"/>
        <v>1.331074061409579E-3</v>
      </c>
      <c r="D628" s="18">
        <f t="shared" si="28"/>
        <v>7.1618182666623564E-2</v>
      </c>
      <c r="E628" s="13">
        <f>'riskfree rate'!D628</f>
        <v>-4.5208065992356181E-4</v>
      </c>
      <c r="F628" s="13">
        <f t="shared" si="29"/>
        <v>-3.7731098776063489E-2</v>
      </c>
      <c r="G628" s="13"/>
      <c r="H628" s="13"/>
      <c r="I628" s="13"/>
      <c r="J628" s="12"/>
      <c r="K628" s="5"/>
      <c r="L628" s="2"/>
    </row>
    <row r="629" spans="1:12" x14ac:dyDescent="0.25">
      <c r="A629" s="10">
        <v>43084</v>
      </c>
      <c r="B629" s="13">
        <v>1.4400622729631544E-2</v>
      </c>
      <c r="C629" s="18">
        <f t="shared" si="27"/>
        <v>1.331074061409579E-3</v>
      </c>
      <c r="D629" s="18">
        <f t="shared" si="28"/>
        <v>7.1618182666623564E-2</v>
      </c>
      <c r="E629" s="13">
        <f>'riskfree rate'!D629</f>
        <v>-4.5208065992356181E-4</v>
      </c>
      <c r="F629" s="13">
        <f t="shared" si="29"/>
        <v>1.4852703389555107E-2</v>
      </c>
      <c r="G629" s="13"/>
      <c r="H629" s="13"/>
      <c r="I629" s="13"/>
      <c r="J629" s="12"/>
      <c r="K629" s="5"/>
      <c r="L629" s="2"/>
    </row>
    <row r="630" spans="1:12" x14ac:dyDescent="0.25">
      <c r="A630" s="10">
        <v>43091</v>
      </c>
      <c r="B630" s="13">
        <v>5.7552116638956751E-3</v>
      </c>
      <c r="C630" s="18">
        <f t="shared" si="27"/>
        <v>1.331074061409579E-3</v>
      </c>
      <c r="D630" s="18">
        <f t="shared" si="28"/>
        <v>7.1618182666623564E-2</v>
      </c>
      <c r="E630" s="13">
        <f>'riskfree rate'!D630</f>
        <v>-4.5624091139525094E-4</v>
      </c>
      <c r="F630" s="13">
        <f t="shared" si="29"/>
        <v>6.2114525752909261E-3</v>
      </c>
      <c r="G630" s="13"/>
      <c r="H630" s="13"/>
      <c r="I630" s="13"/>
      <c r="J630" s="12"/>
      <c r="K630" s="5"/>
      <c r="L630" s="2"/>
    </row>
    <row r="631" spans="1:12" x14ac:dyDescent="0.25">
      <c r="A631" s="10">
        <v>43098</v>
      </c>
      <c r="B631" s="13">
        <v>1.3987792472024342E-2</v>
      </c>
      <c r="C631" s="18">
        <f t="shared" si="27"/>
        <v>1.331074061409579E-3</v>
      </c>
      <c r="D631" s="18">
        <f t="shared" si="28"/>
        <v>7.1618182666623564E-2</v>
      </c>
      <c r="E631" s="13">
        <f>'riskfree rate'!D631</f>
        <v>-4.5624091139525094E-4</v>
      </c>
      <c r="F631" s="13">
        <f t="shared" si="29"/>
        <v>1.4444033383419593E-2</v>
      </c>
      <c r="G631" s="13"/>
      <c r="H631" s="13"/>
      <c r="I631" s="13"/>
      <c r="J631" s="12"/>
      <c r="K631" s="5"/>
      <c r="L631" s="2"/>
    </row>
    <row r="632" spans="1:12" x14ac:dyDescent="0.25">
      <c r="A632" s="3"/>
      <c r="B632" s="4"/>
      <c r="C632" s="2"/>
      <c r="D632" s="5"/>
      <c r="E632" s="13"/>
      <c r="F632" s="2"/>
      <c r="G632" s="13"/>
      <c r="I632" s="5"/>
      <c r="J632" s="5"/>
      <c r="K632" s="5"/>
      <c r="L632" s="2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2"/>
  <sheetViews>
    <sheetView workbookViewId="0">
      <selection activeCell="E7" sqref="E7"/>
    </sheetView>
  </sheetViews>
  <sheetFormatPr baseColWidth="10" defaultRowHeight="15" x14ac:dyDescent="0.25"/>
  <sheetData>
    <row r="1" spans="1:4" x14ac:dyDescent="0.25">
      <c r="A1" s="14" t="s">
        <v>0</v>
      </c>
      <c r="B1" s="15">
        <v>38718</v>
      </c>
    </row>
    <row r="2" spans="1:4" x14ac:dyDescent="0.25">
      <c r="A2" s="14" t="s">
        <v>1</v>
      </c>
      <c r="B2" s="15">
        <v>43100</v>
      </c>
    </row>
    <row r="4" spans="1:4" x14ac:dyDescent="0.25">
      <c r="A4" s="14"/>
      <c r="B4" s="14" t="s">
        <v>6</v>
      </c>
    </row>
    <row r="5" spans="1:4" x14ac:dyDescent="0.25">
      <c r="A5" s="14"/>
      <c r="B5" s="14" t="s">
        <v>7</v>
      </c>
    </row>
    <row r="6" spans="1:4" x14ac:dyDescent="0.25">
      <c r="A6" s="14" t="s">
        <v>2</v>
      </c>
      <c r="B6" s="14" t="s">
        <v>8</v>
      </c>
    </row>
    <row r="7" spans="1:4" x14ac:dyDescent="0.25">
      <c r="A7" s="16" t="e">
        <v>#NAME?</v>
      </c>
      <c r="B7" s="14">
        <v>2.4910000000000001</v>
      </c>
      <c r="C7" s="17">
        <f>B7/100</f>
        <v>2.4910000000000002E-2</v>
      </c>
      <c r="D7" s="13">
        <f>C7/SQRT(52)</f>
        <v>3.4543954719926146E-3</v>
      </c>
    </row>
    <row r="8" spans="1:4" x14ac:dyDescent="0.25">
      <c r="A8" s="15">
        <v>38730</v>
      </c>
      <c r="B8" s="14">
        <v>2.5070000000000001</v>
      </c>
      <c r="C8" s="17">
        <f t="shared" ref="C8:C71" si="0">B8/100</f>
        <v>2.5070000000000002E-2</v>
      </c>
      <c r="D8" s="13">
        <f t="shared" ref="D8:D71" si="1">C8/SQRT(52)</f>
        <v>3.476583479841624E-3</v>
      </c>
    </row>
    <row r="9" spans="1:4" x14ac:dyDescent="0.25">
      <c r="A9" s="15">
        <v>38737</v>
      </c>
      <c r="B9" s="14">
        <v>2.52</v>
      </c>
      <c r="C9" s="17">
        <f t="shared" si="0"/>
        <v>2.52E-2</v>
      </c>
      <c r="D9" s="13">
        <f t="shared" si="1"/>
        <v>3.4946112362189436E-3</v>
      </c>
    </row>
    <row r="10" spans="1:4" x14ac:dyDescent="0.25">
      <c r="A10" s="15">
        <v>38744</v>
      </c>
      <c r="B10" s="14">
        <v>2.536</v>
      </c>
      <c r="C10" s="17">
        <f t="shared" si="0"/>
        <v>2.5360000000000001E-2</v>
      </c>
      <c r="D10" s="13">
        <f t="shared" si="1"/>
        <v>3.5167992440679531E-3</v>
      </c>
    </row>
    <row r="11" spans="1:4" x14ac:dyDescent="0.25">
      <c r="A11" s="15">
        <v>38751</v>
      </c>
      <c r="B11" s="14">
        <v>2.57</v>
      </c>
      <c r="C11" s="17">
        <f t="shared" si="0"/>
        <v>2.5699999999999997E-2</v>
      </c>
      <c r="D11" s="13">
        <f t="shared" si="1"/>
        <v>3.5639487607470968E-3</v>
      </c>
    </row>
    <row r="12" spans="1:4" x14ac:dyDescent="0.25">
      <c r="A12" s="15">
        <v>38758</v>
      </c>
      <c r="B12" s="14">
        <v>2.5920000000000001</v>
      </c>
      <c r="C12" s="17">
        <f t="shared" si="0"/>
        <v>2.5920000000000002E-2</v>
      </c>
      <c r="D12" s="13">
        <f t="shared" si="1"/>
        <v>3.594457271539485E-3</v>
      </c>
    </row>
    <row r="13" spans="1:4" x14ac:dyDescent="0.25">
      <c r="A13" s="15">
        <v>38765</v>
      </c>
      <c r="B13" s="14">
        <v>2.6080000000000001</v>
      </c>
      <c r="C13" s="17">
        <f t="shared" si="0"/>
        <v>2.6080000000000002E-2</v>
      </c>
      <c r="D13" s="13">
        <f t="shared" si="1"/>
        <v>3.6166452793884945E-3</v>
      </c>
    </row>
    <row r="14" spans="1:4" x14ac:dyDescent="0.25">
      <c r="A14" s="15">
        <v>38772</v>
      </c>
      <c r="B14" s="14">
        <v>2.6440000000000001</v>
      </c>
      <c r="C14" s="17">
        <f t="shared" si="0"/>
        <v>2.6440000000000002E-2</v>
      </c>
      <c r="D14" s="13">
        <f t="shared" si="1"/>
        <v>3.6665682970487647E-3</v>
      </c>
    </row>
    <row r="15" spans="1:4" x14ac:dyDescent="0.25">
      <c r="A15" s="15">
        <v>38779</v>
      </c>
      <c r="B15" s="14">
        <v>2.6840000000000002</v>
      </c>
      <c r="C15" s="17">
        <f t="shared" si="0"/>
        <v>2.6840000000000003E-2</v>
      </c>
      <c r="D15" s="13">
        <f t="shared" si="1"/>
        <v>3.7220383166712881E-3</v>
      </c>
    </row>
    <row r="16" spans="1:4" x14ac:dyDescent="0.25">
      <c r="A16" s="15">
        <v>38786</v>
      </c>
      <c r="B16" s="14">
        <v>2.698</v>
      </c>
      <c r="C16" s="17">
        <f t="shared" si="0"/>
        <v>2.6980000000000001E-2</v>
      </c>
      <c r="D16" s="13">
        <f t="shared" si="1"/>
        <v>3.7414528235391706E-3</v>
      </c>
    </row>
    <row r="17" spans="1:4" x14ac:dyDescent="0.25">
      <c r="A17" s="15">
        <v>38793</v>
      </c>
      <c r="B17" s="14">
        <v>2.7050000000000001</v>
      </c>
      <c r="C17" s="17">
        <f t="shared" si="0"/>
        <v>2.7050000000000001E-2</v>
      </c>
      <c r="D17" s="13">
        <f t="shared" si="1"/>
        <v>3.7511600769731123E-3</v>
      </c>
    </row>
    <row r="18" spans="1:4" x14ac:dyDescent="0.25">
      <c r="A18" s="15">
        <v>38800</v>
      </c>
      <c r="B18" s="14">
        <v>2.7410000000000001</v>
      </c>
      <c r="C18" s="17">
        <f t="shared" si="0"/>
        <v>2.741E-2</v>
      </c>
      <c r="D18" s="13">
        <f t="shared" si="1"/>
        <v>3.801083094633383E-3</v>
      </c>
    </row>
    <row r="19" spans="1:4" x14ac:dyDescent="0.25">
      <c r="A19" s="15">
        <v>38807</v>
      </c>
      <c r="B19" s="14">
        <v>2.8159999999999998</v>
      </c>
      <c r="C19" s="17">
        <f t="shared" si="0"/>
        <v>2.8159999999999998E-2</v>
      </c>
      <c r="D19" s="13">
        <f t="shared" si="1"/>
        <v>3.9050893814256129E-3</v>
      </c>
    </row>
    <row r="20" spans="1:4" x14ac:dyDescent="0.25">
      <c r="A20" s="15">
        <v>38814</v>
      </c>
      <c r="B20" s="14">
        <v>2.7640000000000002</v>
      </c>
      <c r="C20" s="17">
        <f t="shared" si="0"/>
        <v>2.7640000000000001E-2</v>
      </c>
      <c r="D20" s="13">
        <f t="shared" si="1"/>
        <v>3.8329783559163336E-3</v>
      </c>
    </row>
    <row r="21" spans="1:4" x14ac:dyDescent="0.25">
      <c r="A21" s="15">
        <v>38821</v>
      </c>
      <c r="B21" s="14">
        <v>2.7650000000000001</v>
      </c>
      <c r="C21" s="17">
        <f t="shared" si="0"/>
        <v>2.7650000000000001E-2</v>
      </c>
      <c r="D21" s="13">
        <f t="shared" si="1"/>
        <v>3.8343651064068965E-3</v>
      </c>
    </row>
    <row r="22" spans="1:4" x14ac:dyDescent="0.25">
      <c r="A22" s="15">
        <v>38828</v>
      </c>
      <c r="B22" s="14">
        <v>2.7789999999999999</v>
      </c>
      <c r="C22" s="17">
        <f t="shared" si="0"/>
        <v>2.7789999999999999E-2</v>
      </c>
      <c r="D22" s="13">
        <f t="shared" si="1"/>
        <v>3.8537796132747794E-3</v>
      </c>
    </row>
    <row r="23" spans="1:4" x14ac:dyDescent="0.25">
      <c r="A23" s="15">
        <v>38835</v>
      </c>
      <c r="B23" s="14">
        <v>2.8519999999999999</v>
      </c>
      <c r="C23" s="17">
        <f t="shared" si="0"/>
        <v>2.852E-2</v>
      </c>
      <c r="D23" s="13">
        <f t="shared" si="1"/>
        <v>3.9550123990858841E-3</v>
      </c>
    </row>
    <row r="24" spans="1:4" x14ac:dyDescent="0.25">
      <c r="A24" s="15">
        <v>38842</v>
      </c>
      <c r="B24" s="14">
        <v>2.859</v>
      </c>
      <c r="C24" s="17">
        <f t="shared" si="0"/>
        <v>2.8590000000000001E-2</v>
      </c>
      <c r="D24" s="13">
        <f t="shared" si="1"/>
        <v>3.9647196525198257E-3</v>
      </c>
    </row>
    <row r="25" spans="1:4" x14ac:dyDescent="0.25">
      <c r="A25" s="15">
        <v>38849</v>
      </c>
      <c r="B25" s="14">
        <v>2.8849999999999998</v>
      </c>
      <c r="C25" s="17">
        <f t="shared" si="0"/>
        <v>2.8849999999999997E-2</v>
      </c>
      <c r="D25" s="13">
        <f t="shared" si="1"/>
        <v>4.0007751652744649E-3</v>
      </c>
    </row>
    <row r="26" spans="1:4" x14ac:dyDescent="0.25">
      <c r="A26" s="15">
        <v>38856</v>
      </c>
      <c r="B26" s="14">
        <v>2.8959999999999999</v>
      </c>
      <c r="C26" s="17">
        <f t="shared" si="0"/>
        <v>2.896E-2</v>
      </c>
      <c r="D26" s="13">
        <f t="shared" si="1"/>
        <v>4.0160294206706589E-3</v>
      </c>
    </row>
    <row r="27" spans="1:4" x14ac:dyDescent="0.25">
      <c r="A27" s="15">
        <v>38863</v>
      </c>
      <c r="B27" s="14">
        <v>2.9130000000000003</v>
      </c>
      <c r="C27" s="17">
        <f t="shared" si="0"/>
        <v>2.9130000000000003E-2</v>
      </c>
      <c r="D27" s="13">
        <f t="shared" si="1"/>
        <v>4.0396041790102316E-3</v>
      </c>
    </row>
    <row r="28" spans="1:4" x14ac:dyDescent="0.25">
      <c r="A28" s="15">
        <v>38870</v>
      </c>
      <c r="B28" s="14">
        <v>2.95</v>
      </c>
      <c r="C28" s="17">
        <f t="shared" si="0"/>
        <v>2.9500000000000002E-2</v>
      </c>
      <c r="D28" s="13">
        <f t="shared" si="1"/>
        <v>4.0909139471610656E-3</v>
      </c>
    </row>
    <row r="29" spans="1:4" x14ac:dyDescent="0.25">
      <c r="A29" s="15">
        <v>38877</v>
      </c>
      <c r="B29" s="14">
        <v>2.9529999999999998</v>
      </c>
      <c r="C29" s="17">
        <f t="shared" si="0"/>
        <v>2.9529999999999997E-2</v>
      </c>
      <c r="D29" s="13">
        <f t="shared" si="1"/>
        <v>4.0950741986327541E-3</v>
      </c>
    </row>
    <row r="30" spans="1:4" x14ac:dyDescent="0.25">
      <c r="A30" s="15">
        <v>38884</v>
      </c>
      <c r="B30" s="14">
        <v>2.9660000000000002</v>
      </c>
      <c r="C30" s="17">
        <f t="shared" si="0"/>
        <v>2.9660000000000002E-2</v>
      </c>
      <c r="D30" s="13">
        <f t="shared" si="1"/>
        <v>4.1131019550100746E-3</v>
      </c>
    </row>
    <row r="31" spans="1:4" x14ac:dyDescent="0.25">
      <c r="A31" s="15">
        <v>38891</v>
      </c>
      <c r="B31" s="14">
        <v>2.9969999999999999</v>
      </c>
      <c r="C31" s="17">
        <f t="shared" si="0"/>
        <v>2.997E-2</v>
      </c>
      <c r="D31" s="13">
        <f t="shared" si="1"/>
        <v>4.1560912202175298E-3</v>
      </c>
    </row>
    <row r="32" spans="1:4" x14ac:dyDescent="0.25">
      <c r="A32" s="15">
        <v>38898</v>
      </c>
      <c r="B32" s="14">
        <v>3.056</v>
      </c>
      <c r="C32" s="17">
        <f t="shared" si="0"/>
        <v>3.056E-2</v>
      </c>
      <c r="D32" s="13">
        <f t="shared" si="1"/>
        <v>4.2379094991607507E-3</v>
      </c>
    </row>
    <row r="33" spans="1:4" x14ac:dyDescent="0.25">
      <c r="A33" s="15">
        <v>38905</v>
      </c>
      <c r="B33" s="14">
        <v>3.0750000000000002</v>
      </c>
      <c r="C33" s="17">
        <f t="shared" si="0"/>
        <v>3.0750000000000003E-2</v>
      </c>
      <c r="D33" s="13">
        <f t="shared" si="1"/>
        <v>4.2642577584814491E-3</v>
      </c>
    </row>
    <row r="34" spans="1:4" x14ac:dyDescent="0.25">
      <c r="A34" s="15">
        <v>38912</v>
      </c>
      <c r="B34" s="14">
        <v>3.0920000000000001</v>
      </c>
      <c r="C34" s="17">
        <f t="shared" si="0"/>
        <v>3.092E-2</v>
      </c>
      <c r="D34" s="13">
        <f t="shared" si="1"/>
        <v>4.287832516821021E-3</v>
      </c>
    </row>
    <row r="35" spans="1:4" x14ac:dyDescent="0.25">
      <c r="A35" s="15">
        <v>38919</v>
      </c>
      <c r="B35" s="14">
        <v>3.1240000000000001</v>
      </c>
      <c r="C35" s="17">
        <f t="shared" si="0"/>
        <v>3.124E-2</v>
      </c>
      <c r="D35" s="13">
        <f t="shared" si="1"/>
        <v>4.3322085325190399E-3</v>
      </c>
    </row>
    <row r="36" spans="1:4" x14ac:dyDescent="0.25">
      <c r="A36" s="15">
        <v>38926</v>
      </c>
      <c r="B36" s="14">
        <v>3.149</v>
      </c>
      <c r="C36" s="17">
        <f t="shared" si="0"/>
        <v>3.1489999999999997E-2</v>
      </c>
      <c r="D36" s="13">
        <f t="shared" si="1"/>
        <v>4.3668772947831162E-3</v>
      </c>
    </row>
    <row r="37" spans="1:4" x14ac:dyDescent="0.25">
      <c r="A37" s="15">
        <v>38933</v>
      </c>
      <c r="B37" s="14">
        <v>3.2010000000000001</v>
      </c>
      <c r="C37" s="17">
        <f t="shared" si="0"/>
        <v>3.2010000000000004E-2</v>
      </c>
      <c r="D37" s="13">
        <f t="shared" si="1"/>
        <v>4.4389883202923964E-3</v>
      </c>
    </row>
    <row r="38" spans="1:4" x14ac:dyDescent="0.25">
      <c r="A38" s="15">
        <v>38940</v>
      </c>
      <c r="B38" s="14">
        <v>3.2170000000000001</v>
      </c>
      <c r="C38" s="17">
        <f t="shared" si="0"/>
        <v>3.2170000000000004E-2</v>
      </c>
      <c r="D38" s="13">
        <f t="shared" si="1"/>
        <v>4.4611763281414063E-3</v>
      </c>
    </row>
    <row r="39" spans="1:4" x14ac:dyDescent="0.25">
      <c r="A39" s="15">
        <v>38947</v>
      </c>
      <c r="B39" s="14">
        <v>3.2359999999999998</v>
      </c>
      <c r="C39" s="17">
        <f t="shared" si="0"/>
        <v>3.236E-2</v>
      </c>
      <c r="D39" s="13">
        <f t="shared" si="1"/>
        <v>4.4875245874621038E-3</v>
      </c>
    </row>
    <row r="40" spans="1:4" x14ac:dyDescent="0.25">
      <c r="A40" s="15">
        <v>38954</v>
      </c>
      <c r="B40" s="14">
        <v>3.2549999999999999</v>
      </c>
      <c r="C40" s="17">
        <f t="shared" si="0"/>
        <v>3.2549999999999996E-2</v>
      </c>
      <c r="D40" s="13">
        <f t="shared" si="1"/>
        <v>4.5138728467828014E-3</v>
      </c>
    </row>
    <row r="41" spans="1:4" x14ac:dyDescent="0.25">
      <c r="A41" s="15">
        <v>38961</v>
      </c>
      <c r="B41" s="14">
        <v>3.2669999999999999</v>
      </c>
      <c r="C41" s="17">
        <f t="shared" si="0"/>
        <v>3.2669999999999998E-2</v>
      </c>
      <c r="D41" s="13">
        <f t="shared" si="1"/>
        <v>4.530513852669559E-3</v>
      </c>
    </row>
    <row r="42" spans="1:4" x14ac:dyDescent="0.25">
      <c r="A42" s="15">
        <v>38968</v>
      </c>
      <c r="B42" s="14">
        <v>3.3010000000000002</v>
      </c>
      <c r="C42" s="17">
        <f t="shared" si="0"/>
        <v>3.3010000000000005E-2</v>
      </c>
      <c r="D42" s="13">
        <f t="shared" si="1"/>
        <v>4.5776633693487044E-3</v>
      </c>
    </row>
    <row r="43" spans="1:4" x14ac:dyDescent="0.25">
      <c r="A43" s="15">
        <v>38975</v>
      </c>
      <c r="B43" s="14">
        <v>3.335</v>
      </c>
      <c r="C43" s="17">
        <f t="shared" si="0"/>
        <v>3.3349999999999998E-2</v>
      </c>
      <c r="D43" s="13">
        <f t="shared" si="1"/>
        <v>4.6248128860278473E-3</v>
      </c>
    </row>
    <row r="44" spans="1:4" x14ac:dyDescent="0.25">
      <c r="A44" s="15">
        <v>38982</v>
      </c>
      <c r="B44" s="14">
        <v>3.3759999999999999</v>
      </c>
      <c r="C44" s="17">
        <f t="shared" si="0"/>
        <v>3.3759999999999998E-2</v>
      </c>
      <c r="D44" s="13">
        <f t="shared" si="1"/>
        <v>4.6816696561409335E-3</v>
      </c>
    </row>
    <row r="45" spans="1:4" x14ac:dyDescent="0.25">
      <c r="A45" s="15">
        <v>38989</v>
      </c>
      <c r="B45" s="14">
        <v>3.4169999999999998</v>
      </c>
      <c r="C45" s="17">
        <f t="shared" si="0"/>
        <v>3.4169999999999999E-2</v>
      </c>
      <c r="D45" s="13">
        <f t="shared" si="1"/>
        <v>4.7385264262540198E-3</v>
      </c>
    </row>
    <row r="46" spans="1:4" x14ac:dyDescent="0.25">
      <c r="A46" s="15">
        <v>38996</v>
      </c>
      <c r="B46" s="14">
        <v>3.464</v>
      </c>
      <c r="C46" s="17">
        <f t="shared" si="0"/>
        <v>3.4639999999999997E-2</v>
      </c>
      <c r="D46" s="13">
        <f t="shared" si="1"/>
        <v>4.803703699310484E-3</v>
      </c>
    </row>
    <row r="47" spans="1:4" x14ac:dyDescent="0.25">
      <c r="A47" s="15">
        <v>39003</v>
      </c>
      <c r="B47" s="14">
        <v>3.4990000000000001</v>
      </c>
      <c r="C47" s="17">
        <f t="shared" si="0"/>
        <v>3.499E-2</v>
      </c>
      <c r="D47" s="13">
        <f t="shared" si="1"/>
        <v>4.8522399664801923E-3</v>
      </c>
    </row>
    <row r="48" spans="1:4" x14ac:dyDescent="0.25">
      <c r="A48" s="15">
        <v>39010</v>
      </c>
      <c r="B48" s="14">
        <v>3.5209999999999999</v>
      </c>
      <c r="C48" s="17">
        <f t="shared" si="0"/>
        <v>3.5209999999999998E-2</v>
      </c>
      <c r="D48" s="13">
        <f t="shared" si="1"/>
        <v>4.8827484772725792E-3</v>
      </c>
    </row>
    <row r="49" spans="1:4" x14ac:dyDescent="0.25">
      <c r="A49" s="15">
        <v>39017</v>
      </c>
      <c r="B49" s="14">
        <v>3.5540000000000003</v>
      </c>
      <c r="C49" s="17">
        <f t="shared" si="0"/>
        <v>3.5540000000000002E-2</v>
      </c>
      <c r="D49" s="13">
        <f t="shared" si="1"/>
        <v>4.928511243461161E-3</v>
      </c>
    </row>
    <row r="50" spans="1:4" x14ac:dyDescent="0.25">
      <c r="A50" s="15">
        <v>39024</v>
      </c>
      <c r="B50" s="14">
        <v>3.5659999999999998</v>
      </c>
      <c r="C50" s="17">
        <f t="shared" si="0"/>
        <v>3.5659999999999997E-2</v>
      </c>
      <c r="D50" s="13">
        <f t="shared" si="1"/>
        <v>4.9451522493479177E-3</v>
      </c>
    </row>
    <row r="51" spans="1:4" x14ac:dyDescent="0.25">
      <c r="A51" s="15">
        <v>39031</v>
      </c>
      <c r="B51" s="14">
        <v>3.585</v>
      </c>
      <c r="C51" s="17">
        <f t="shared" si="0"/>
        <v>3.585E-2</v>
      </c>
      <c r="D51" s="13">
        <f t="shared" si="1"/>
        <v>4.9715005086686161E-3</v>
      </c>
    </row>
    <row r="52" spans="1:4" x14ac:dyDescent="0.25">
      <c r="A52" s="15">
        <v>39038</v>
      </c>
      <c r="B52" s="14">
        <v>3.6040000000000001</v>
      </c>
      <c r="C52" s="17">
        <f t="shared" si="0"/>
        <v>3.6040000000000003E-2</v>
      </c>
      <c r="D52" s="13">
        <f t="shared" si="1"/>
        <v>4.9978487679893146E-3</v>
      </c>
    </row>
    <row r="53" spans="1:4" x14ac:dyDescent="0.25">
      <c r="A53" s="15">
        <v>39045</v>
      </c>
      <c r="B53" s="14">
        <v>3.6240000000000001</v>
      </c>
      <c r="C53" s="17">
        <f t="shared" si="0"/>
        <v>3.6240000000000001E-2</v>
      </c>
      <c r="D53" s="13">
        <f t="shared" si="1"/>
        <v>5.0255837778005767E-3</v>
      </c>
    </row>
    <row r="54" spans="1:4" x14ac:dyDescent="0.25">
      <c r="A54" s="15">
        <v>39052</v>
      </c>
      <c r="B54" s="14">
        <v>3.6379999999999999</v>
      </c>
      <c r="C54" s="17">
        <f t="shared" si="0"/>
        <v>3.6379999999999996E-2</v>
      </c>
      <c r="D54" s="13">
        <f t="shared" si="1"/>
        <v>5.0449982846684583E-3</v>
      </c>
    </row>
    <row r="55" spans="1:4" x14ac:dyDescent="0.25">
      <c r="A55" s="15">
        <v>39059</v>
      </c>
      <c r="B55" s="14">
        <v>3.669</v>
      </c>
      <c r="C55" s="17">
        <f t="shared" si="0"/>
        <v>3.669E-2</v>
      </c>
      <c r="D55" s="13">
        <f t="shared" si="1"/>
        <v>5.0879875498759143E-3</v>
      </c>
    </row>
    <row r="56" spans="1:4" x14ac:dyDescent="0.25">
      <c r="A56" s="15">
        <v>39066</v>
      </c>
      <c r="B56" s="14">
        <v>3.6859999999999999</v>
      </c>
      <c r="C56" s="17">
        <f t="shared" si="0"/>
        <v>3.6859999999999997E-2</v>
      </c>
      <c r="D56" s="13">
        <f t="shared" si="1"/>
        <v>5.1115623082154862E-3</v>
      </c>
    </row>
    <row r="57" spans="1:4" x14ac:dyDescent="0.25">
      <c r="A57" s="15">
        <v>39073</v>
      </c>
      <c r="B57" s="14">
        <v>3.7160000000000002</v>
      </c>
      <c r="C57" s="17">
        <f t="shared" si="0"/>
        <v>3.7159999999999999E-2</v>
      </c>
      <c r="D57" s="13">
        <f t="shared" si="1"/>
        <v>5.1531648229323785E-3</v>
      </c>
    </row>
    <row r="58" spans="1:4" x14ac:dyDescent="0.25">
      <c r="A58" s="15">
        <v>39080</v>
      </c>
      <c r="B58" s="14">
        <v>3.7250000000000001</v>
      </c>
      <c r="C58" s="17">
        <f t="shared" si="0"/>
        <v>3.7249999999999998E-2</v>
      </c>
      <c r="D58" s="13">
        <f t="shared" si="1"/>
        <v>5.1656455773474459E-3</v>
      </c>
    </row>
    <row r="59" spans="1:4" x14ac:dyDescent="0.25">
      <c r="A59" s="15">
        <v>39087</v>
      </c>
      <c r="B59" s="14">
        <v>3.7349999999999999</v>
      </c>
      <c r="C59" s="17">
        <f t="shared" si="0"/>
        <v>3.7350000000000001E-2</v>
      </c>
      <c r="D59" s="13">
        <f t="shared" si="1"/>
        <v>5.1795130822530769E-3</v>
      </c>
    </row>
    <row r="60" spans="1:4" x14ac:dyDescent="0.25">
      <c r="A60" s="15">
        <v>39094</v>
      </c>
      <c r="B60" s="14">
        <v>3.7450000000000001</v>
      </c>
      <c r="C60" s="17">
        <f t="shared" si="0"/>
        <v>3.7450000000000004E-2</v>
      </c>
      <c r="D60" s="13">
        <f t="shared" si="1"/>
        <v>5.1933805871587089E-3</v>
      </c>
    </row>
    <row r="61" spans="1:4" x14ac:dyDescent="0.25">
      <c r="A61" s="15">
        <v>39101</v>
      </c>
      <c r="B61" s="14">
        <v>3.754</v>
      </c>
      <c r="C61" s="17">
        <f t="shared" si="0"/>
        <v>3.7539999999999997E-2</v>
      </c>
      <c r="D61" s="13">
        <f t="shared" si="1"/>
        <v>5.2058613415737753E-3</v>
      </c>
    </row>
    <row r="62" spans="1:4" x14ac:dyDescent="0.25">
      <c r="A62" s="15">
        <v>39108</v>
      </c>
      <c r="B62" s="14">
        <v>3.7720000000000002</v>
      </c>
      <c r="C62" s="17">
        <f t="shared" si="0"/>
        <v>3.7720000000000004E-2</v>
      </c>
      <c r="D62" s="13">
        <f t="shared" si="1"/>
        <v>5.2308228504039118E-3</v>
      </c>
    </row>
    <row r="63" spans="1:4" x14ac:dyDescent="0.25">
      <c r="A63" s="15">
        <v>39115</v>
      </c>
      <c r="B63" s="14">
        <v>3.7880000000000003</v>
      </c>
      <c r="C63" s="17">
        <f t="shared" si="0"/>
        <v>3.7880000000000004E-2</v>
      </c>
      <c r="D63" s="13">
        <f t="shared" si="1"/>
        <v>5.2530108582529208E-3</v>
      </c>
    </row>
    <row r="64" spans="1:4" x14ac:dyDescent="0.25">
      <c r="A64" s="15">
        <v>39122</v>
      </c>
      <c r="B64" s="14">
        <v>3.806</v>
      </c>
      <c r="C64" s="17">
        <f t="shared" si="0"/>
        <v>3.8060000000000004E-2</v>
      </c>
      <c r="D64" s="13">
        <f t="shared" si="1"/>
        <v>5.2779723670830555E-3</v>
      </c>
    </row>
    <row r="65" spans="1:4" x14ac:dyDescent="0.25">
      <c r="A65" s="15">
        <v>39129</v>
      </c>
      <c r="B65" s="14">
        <v>3.8260000000000001</v>
      </c>
      <c r="C65" s="17">
        <f t="shared" si="0"/>
        <v>3.8260000000000002E-2</v>
      </c>
      <c r="D65" s="13">
        <f t="shared" si="1"/>
        <v>5.3057073768943168E-3</v>
      </c>
    </row>
    <row r="66" spans="1:4" x14ac:dyDescent="0.25">
      <c r="A66" s="15">
        <v>39136</v>
      </c>
      <c r="B66" s="14">
        <v>3.8460000000000001</v>
      </c>
      <c r="C66" s="17">
        <f t="shared" si="0"/>
        <v>3.8460000000000001E-2</v>
      </c>
      <c r="D66" s="13">
        <f t="shared" si="1"/>
        <v>5.333442386705578E-3</v>
      </c>
    </row>
    <row r="67" spans="1:4" x14ac:dyDescent="0.25">
      <c r="A67" s="15">
        <v>39143</v>
      </c>
      <c r="B67" s="14">
        <v>3.859</v>
      </c>
      <c r="C67" s="17">
        <f t="shared" si="0"/>
        <v>3.8589999999999999E-2</v>
      </c>
      <c r="D67" s="13">
        <f t="shared" si="1"/>
        <v>5.3514701430828985E-3</v>
      </c>
    </row>
    <row r="68" spans="1:4" x14ac:dyDescent="0.25">
      <c r="A68" s="15">
        <v>39150</v>
      </c>
      <c r="B68" s="14">
        <v>3.8849999999999998</v>
      </c>
      <c r="C68" s="17">
        <f t="shared" si="0"/>
        <v>3.8849999999999996E-2</v>
      </c>
      <c r="D68" s="13">
        <f t="shared" si="1"/>
        <v>5.3875256558375377E-3</v>
      </c>
    </row>
    <row r="69" spans="1:4" x14ac:dyDescent="0.25">
      <c r="A69" s="15">
        <v>39157</v>
      </c>
      <c r="B69" s="14">
        <v>3.8959999999999999</v>
      </c>
      <c r="C69" s="17">
        <f t="shared" si="0"/>
        <v>3.8960000000000002E-2</v>
      </c>
      <c r="D69" s="13">
        <f t="shared" si="1"/>
        <v>5.4027799112337325E-3</v>
      </c>
    </row>
    <row r="70" spans="1:4" x14ac:dyDescent="0.25">
      <c r="A70" s="15">
        <v>39164</v>
      </c>
      <c r="B70" s="14">
        <v>3.9039999999999999</v>
      </c>
      <c r="C70" s="17">
        <f t="shared" si="0"/>
        <v>3.9039999999999998E-2</v>
      </c>
      <c r="D70" s="13">
        <f t="shared" si="1"/>
        <v>5.4138739151582361E-3</v>
      </c>
    </row>
    <row r="71" spans="1:4" x14ac:dyDescent="0.25">
      <c r="A71" s="15">
        <v>39171</v>
      </c>
      <c r="B71" s="14">
        <v>3.9239999999999999</v>
      </c>
      <c r="C71" s="17">
        <f t="shared" si="0"/>
        <v>3.9239999999999997E-2</v>
      </c>
      <c r="D71" s="13">
        <f t="shared" si="1"/>
        <v>5.4416089249694974E-3</v>
      </c>
    </row>
    <row r="72" spans="1:4" x14ac:dyDescent="0.25">
      <c r="A72" s="15">
        <v>39178</v>
      </c>
      <c r="B72" s="14">
        <v>3.9459999999999997</v>
      </c>
      <c r="C72" s="17">
        <f t="shared" ref="C72:C135" si="2">B72/100</f>
        <v>3.9459999999999995E-2</v>
      </c>
      <c r="D72" s="13">
        <f t="shared" ref="D72:D135" si="3">C72/SQRT(52)</f>
        <v>5.4721174357618852E-3</v>
      </c>
    </row>
    <row r="73" spans="1:4" x14ac:dyDescent="0.25">
      <c r="A73" s="15">
        <v>39185</v>
      </c>
      <c r="B73" s="14">
        <v>3.9699999999999998</v>
      </c>
      <c r="C73" s="17">
        <f t="shared" si="2"/>
        <v>3.9699999999999999E-2</v>
      </c>
      <c r="D73" s="13">
        <f t="shared" si="3"/>
        <v>5.5053994475353996E-3</v>
      </c>
    </row>
    <row r="74" spans="1:4" x14ac:dyDescent="0.25">
      <c r="A74" s="15">
        <v>39192</v>
      </c>
      <c r="B74" s="14">
        <v>3.988</v>
      </c>
      <c r="C74" s="17">
        <f t="shared" si="2"/>
        <v>3.9879999999999999E-2</v>
      </c>
      <c r="D74" s="13">
        <f t="shared" si="3"/>
        <v>5.5303609563655343E-3</v>
      </c>
    </row>
    <row r="75" spans="1:4" x14ac:dyDescent="0.25">
      <c r="A75" s="15">
        <v>39199</v>
      </c>
      <c r="B75" s="14">
        <v>4.0129999999999999</v>
      </c>
      <c r="C75" s="17">
        <f t="shared" si="2"/>
        <v>4.0129999999999999E-2</v>
      </c>
      <c r="D75" s="13">
        <f t="shared" si="3"/>
        <v>5.5650297186296115E-3</v>
      </c>
    </row>
    <row r="76" spans="1:4" x14ac:dyDescent="0.25">
      <c r="A76" s="15">
        <v>39206</v>
      </c>
      <c r="B76" s="14">
        <v>4.0359999999999996</v>
      </c>
      <c r="C76" s="17">
        <f t="shared" si="2"/>
        <v>4.0359999999999993E-2</v>
      </c>
      <c r="D76" s="13">
        <f t="shared" si="3"/>
        <v>5.5969249799125613E-3</v>
      </c>
    </row>
    <row r="77" spans="1:4" x14ac:dyDescent="0.25">
      <c r="A77" s="15">
        <v>39213</v>
      </c>
      <c r="B77" s="14">
        <v>4.0609999999999999</v>
      </c>
      <c r="C77" s="17">
        <f t="shared" si="2"/>
        <v>4.061E-2</v>
      </c>
      <c r="D77" s="13">
        <f t="shared" si="3"/>
        <v>5.6315937421766386E-3</v>
      </c>
    </row>
    <row r="78" spans="1:4" x14ac:dyDescent="0.25">
      <c r="A78" s="15">
        <v>39220</v>
      </c>
      <c r="B78" s="14">
        <v>4.077</v>
      </c>
      <c r="C78" s="17">
        <f t="shared" si="2"/>
        <v>4.0770000000000001E-2</v>
      </c>
      <c r="D78" s="13">
        <f t="shared" si="3"/>
        <v>5.6537817500256484E-3</v>
      </c>
    </row>
    <row r="79" spans="1:4" x14ac:dyDescent="0.25">
      <c r="A79" s="15">
        <v>39227</v>
      </c>
      <c r="B79" s="14">
        <v>4.0979999999999999</v>
      </c>
      <c r="C79" s="17">
        <f t="shared" si="2"/>
        <v>4.0979999999999996E-2</v>
      </c>
      <c r="D79" s="13">
        <f t="shared" si="3"/>
        <v>5.6829035103274717E-3</v>
      </c>
    </row>
    <row r="80" spans="1:4" x14ac:dyDescent="0.25">
      <c r="A80" s="15">
        <v>39234</v>
      </c>
      <c r="B80" s="14">
        <v>4.1239999999999997</v>
      </c>
      <c r="C80" s="17">
        <f t="shared" si="2"/>
        <v>4.1239999999999999E-2</v>
      </c>
      <c r="D80" s="13">
        <f t="shared" si="3"/>
        <v>5.7189590230821126E-3</v>
      </c>
    </row>
    <row r="81" spans="1:4" x14ac:dyDescent="0.25">
      <c r="A81" s="15">
        <v>39241</v>
      </c>
      <c r="B81" s="14">
        <v>4.1379999999999999</v>
      </c>
      <c r="C81" s="17">
        <f t="shared" si="2"/>
        <v>4.138E-2</v>
      </c>
      <c r="D81" s="13">
        <f t="shared" si="3"/>
        <v>5.738373529949996E-3</v>
      </c>
    </row>
    <row r="82" spans="1:4" x14ac:dyDescent="0.25">
      <c r="A82" s="15">
        <v>39248</v>
      </c>
      <c r="B82" s="14">
        <v>4.1479999999999997</v>
      </c>
      <c r="C82" s="17">
        <f t="shared" si="2"/>
        <v>4.1479999999999996E-2</v>
      </c>
      <c r="D82" s="13">
        <f t="shared" si="3"/>
        <v>5.7522410348556253E-3</v>
      </c>
    </row>
    <row r="83" spans="1:4" x14ac:dyDescent="0.25">
      <c r="A83" s="15">
        <v>39255</v>
      </c>
      <c r="B83" s="14">
        <v>4.16</v>
      </c>
      <c r="C83" s="17">
        <f t="shared" si="2"/>
        <v>4.1599999999999998E-2</v>
      </c>
      <c r="D83" s="13">
        <f t="shared" si="3"/>
        <v>5.7688820407423829E-3</v>
      </c>
    </row>
    <row r="84" spans="1:4" x14ac:dyDescent="0.25">
      <c r="A84" s="15">
        <v>39262</v>
      </c>
      <c r="B84" s="14">
        <v>4.1749999999999998</v>
      </c>
      <c r="C84" s="17">
        <f t="shared" si="2"/>
        <v>4.1749999999999995E-2</v>
      </c>
      <c r="D84" s="13">
        <f t="shared" si="3"/>
        <v>5.7896832981008282E-3</v>
      </c>
    </row>
    <row r="85" spans="1:4" x14ac:dyDescent="0.25">
      <c r="A85" s="15">
        <v>39269</v>
      </c>
      <c r="B85" s="14">
        <v>4.1959999999999997</v>
      </c>
      <c r="C85" s="17">
        <f t="shared" si="2"/>
        <v>4.1959999999999997E-2</v>
      </c>
      <c r="D85" s="13">
        <f t="shared" si="3"/>
        <v>5.8188050584026532E-3</v>
      </c>
    </row>
    <row r="86" spans="1:4" x14ac:dyDescent="0.25">
      <c r="A86" s="15">
        <v>39276</v>
      </c>
      <c r="B86" s="14">
        <v>4.2140000000000004</v>
      </c>
      <c r="C86" s="17">
        <f t="shared" si="2"/>
        <v>4.2140000000000004E-2</v>
      </c>
      <c r="D86" s="13">
        <f t="shared" si="3"/>
        <v>5.8437665672327896E-3</v>
      </c>
    </row>
    <row r="87" spans="1:4" x14ac:dyDescent="0.25">
      <c r="A87" s="15">
        <v>39283</v>
      </c>
      <c r="B87" s="14">
        <v>4.2279999999999998</v>
      </c>
      <c r="C87" s="17">
        <f t="shared" si="2"/>
        <v>4.2279999999999998E-2</v>
      </c>
      <c r="D87" s="13">
        <f t="shared" si="3"/>
        <v>5.8631810741006721E-3</v>
      </c>
    </row>
    <row r="88" spans="1:4" x14ac:dyDescent="0.25">
      <c r="A88" s="15">
        <v>39290</v>
      </c>
      <c r="B88" s="14">
        <v>4.2460000000000004</v>
      </c>
      <c r="C88" s="17">
        <f t="shared" si="2"/>
        <v>4.2460000000000005E-2</v>
      </c>
      <c r="D88" s="13">
        <f t="shared" si="3"/>
        <v>5.8881425829308076E-3</v>
      </c>
    </row>
    <row r="89" spans="1:4" x14ac:dyDescent="0.25">
      <c r="A89" s="15">
        <v>39297</v>
      </c>
      <c r="B89" s="14">
        <v>4.2960000000000003</v>
      </c>
      <c r="C89" s="17">
        <f t="shared" si="2"/>
        <v>4.2960000000000005E-2</v>
      </c>
      <c r="D89" s="13">
        <f t="shared" si="3"/>
        <v>5.9574801074589621E-3</v>
      </c>
    </row>
    <row r="90" spans="1:4" x14ac:dyDescent="0.25">
      <c r="A90" s="15">
        <v>39304</v>
      </c>
      <c r="B90" s="14">
        <v>4.4509999999999996</v>
      </c>
      <c r="C90" s="17">
        <f t="shared" si="2"/>
        <v>4.4509999999999994E-2</v>
      </c>
      <c r="D90" s="13">
        <f t="shared" si="3"/>
        <v>6.1724264334962363E-3</v>
      </c>
    </row>
    <row r="91" spans="1:4" x14ac:dyDescent="0.25">
      <c r="A91" s="15">
        <v>39311</v>
      </c>
      <c r="B91" s="14">
        <v>4.6449999999999996</v>
      </c>
      <c r="C91" s="17">
        <f t="shared" si="2"/>
        <v>4.6449999999999998E-2</v>
      </c>
      <c r="D91" s="13">
        <f t="shared" si="3"/>
        <v>6.4414560286654736E-3</v>
      </c>
    </row>
    <row r="92" spans="1:4" x14ac:dyDescent="0.25">
      <c r="A92" s="15">
        <v>39318</v>
      </c>
      <c r="B92" s="14">
        <v>4.7210000000000001</v>
      </c>
      <c r="C92" s="17">
        <f t="shared" si="2"/>
        <v>4.7210000000000002E-2</v>
      </c>
      <c r="D92" s="13">
        <f t="shared" si="3"/>
        <v>6.5468490659482672E-3</v>
      </c>
    </row>
    <row r="93" spans="1:4" x14ac:dyDescent="0.25">
      <c r="A93" s="15">
        <v>39325</v>
      </c>
      <c r="B93" s="14">
        <v>4.7350000000000003</v>
      </c>
      <c r="C93" s="17">
        <f t="shared" si="2"/>
        <v>4.7350000000000003E-2</v>
      </c>
      <c r="D93" s="13">
        <f t="shared" si="3"/>
        <v>6.5662635728161505E-3</v>
      </c>
    </row>
    <row r="94" spans="1:4" x14ac:dyDescent="0.25">
      <c r="A94" s="15">
        <v>39332</v>
      </c>
      <c r="B94" s="14">
        <v>4.7519999999999998</v>
      </c>
      <c r="C94" s="17">
        <f t="shared" si="2"/>
        <v>4.752E-2</v>
      </c>
      <c r="D94" s="13">
        <f t="shared" si="3"/>
        <v>6.5898383311557224E-3</v>
      </c>
    </row>
    <row r="95" spans="1:4" x14ac:dyDescent="0.25">
      <c r="A95" s="15">
        <v>39339</v>
      </c>
      <c r="B95" s="14">
        <v>4.7240000000000002</v>
      </c>
      <c r="C95" s="17">
        <f t="shared" si="2"/>
        <v>4.7240000000000004E-2</v>
      </c>
      <c r="D95" s="13">
        <f t="shared" si="3"/>
        <v>6.5510093174199566E-3</v>
      </c>
    </row>
    <row r="96" spans="1:4" x14ac:dyDescent="0.25">
      <c r="A96" s="15">
        <v>39346</v>
      </c>
      <c r="B96" s="14">
        <v>4.7229999999999999</v>
      </c>
      <c r="C96" s="17">
        <f t="shared" si="2"/>
        <v>4.7230000000000001E-2</v>
      </c>
      <c r="D96" s="13">
        <f t="shared" si="3"/>
        <v>6.5496225669293929E-3</v>
      </c>
    </row>
    <row r="97" spans="1:4" x14ac:dyDescent="0.25">
      <c r="A97" s="15">
        <v>39353</v>
      </c>
      <c r="B97" s="14">
        <v>4.7919999999999998</v>
      </c>
      <c r="C97" s="17">
        <f t="shared" si="2"/>
        <v>4.7919999999999997E-2</v>
      </c>
      <c r="D97" s="13">
        <f t="shared" si="3"/>
        <v>6.6453083507782449E-3</v>
      </c>
    </row>
    <row r="98" spans="1:4" x14ac:dyDescent="0.25">
      <c r="A98" s="15">
        <v>39360</v>
      </c>
      <c r="B98" s="14">
        <v>4.7750000000000004</v>
      </c>
      <c r="C98" s="17">
        <f t="shared" si="2"/>
        <v>4.7750000000000001E-2</v>
      </c>
      <c r="D98" s="13">
        <f t="shared" si="3"/>
        <v>6.6217335924386731E-3</v>
      </c>
    </row>
    <row r="99" spans="1:4" x14ac:dyDescent="0.25">
      <c r="A99" s="15">
        <v>39367</v>
      </c>
      <c r="B99" s="14">
        <v>4.6909999999999998</v>
      </c>
      <c r="C99" s="17">
        <f t="shared" si="2"/>
        <v>4.691E-2</v>
      </c>
      <c r="D99" s="13">
        <f t="shared" si="3"/>
        <v>6.5052465512313749E-3</v>
      </c>
    </row>
    <row r="100" spans="1:4" x14ac:dyDescent="0.25">
      <c r="A100" s="15">
        <v>39374</v>
      </c>
      <c r="B100" s="14">
        <v>4.6370000000000005</v>
      </c>
      <c r="C100" s="17">
        <f t="shared" si="2"/>
        <v>4.6370000000000001E-2</v>
      </c>
      <c r="D100" s="13">
        <f t="shared" si="3"/>
        <v>6.4303620247409691E-3</v>
      </c>
    </row>
    <row r="101" spans="1:4" x14ac:dyDescent="0.25">
      <c r="A101" s="15">
        <v>39381</v>
      </c>
      <c r="B101" s="14">
        <v>4.6050000000000004</v>
      </c>
      <c r="C101" s="17">
        <f t="shared" si="2"/>
        <v>4.6050000000000008E-2</v>
      </c>
      <c r="D101" s="13">
        <f t="shared" si="3"/>
        <v>6.3859860090429519E-3</v>
      </c>
    </row>
    <row r="102" spans="1:4" x14ac:dyDescent="0.25">
      <c r="A102" s="15">
        <v>39388</v>
      </c>
      <c r="B102" s="14">
        <v>4.5910000000000002</v>
      </c>
      <c r="C102" s="17">
        <f t="shared" si="2"/>
        <v>4.5909999999999999E-2</v>
      </c>
      <c r="D102" s="13">
        <f t="shared" si="3"/>
        <v>6.3665715021750677E-3</v>
      </c>
    </row>
    <row r="103" spans="1:4" x14ac:dyDescent="0.25">
      <c r="A103" s="15">
        <v>39395</v>
      </c>
      <c r="B103" s="14">
        <v>4.5789999999999997</v>
      </c>
      <c r="C103" s="17">
        <f t="shared" si="2"/>
        <v>4.5789999999999997E-2</v>
      </c>
      <c r="D103" s="13">
        <f t="shared" si="3"/>
        <v>6.3499304962883101E-3</v>
      </c>
    </row>
    <row r="104" spans="1:4" x14ac:dyDescent="0.25">
      <c r="A104" s="15">
        <v>39402</v>
      </c>
      <c r="B104" s="14">
        <v>4.5839999999999996</v>
      </c>
      <c r="C104" s="17">
        <f t="shared" si="2"/>
        <v>4.5839999999999999E-2</v>
      </c>
      <c r="D104" s="13">
        <f t="shared" si="3"/>
        <v>6.3568642487411261E-3</v>
      </c>
    </row>
    <row r="105" spans="1:4" x14ac:dyDescent="0.25">
      <c r="A105" s="15">
        <v>39409</v>
      </c>
      <c r="B105" s="14">
        <v>4.6970000000000001</v>
      </c>
      <c r="C105" s="17">
        <f t="shared" si="2"/>
        <v>4.6969999999999998E-2</v>
      </c>
      <c r="D105" s="13">
        <f t="shared" si="3"/>
        <v>6.5135670541747528E-3</v>
      </c>
    </row>
    <row r="106" spans="1:4" x14ac:dyDescent="0.25">
      <c r="A106" s="15">
        <v>39416</v>
      </c>
      <c r="B106" s="14">
        <v>4.8100000000000005</v>
      </c>
      <c r="C106" s="17">
        <f t="shared" si="2"/>
        <v>4.8100000000000004E-2</v>
      </c>
      <c r="D106" s="13">
        <f t="shared" si="3"/>
        <v>6.6702698596083814E-3</v>
      </c>
    </row>
    <row r="107" spans="1:4" x14ac:dyDescent="0.25">
      <c r="A107" s="15">
        <v>39423</v>
      </c>
      <c r="B107" s="14">
        <v>4.891</v>
      </c>
      <c r="C107" s="17">
        <f t="shared" si="2"/>
        <v>4.8910000000000002E-2</v>
      </c>
      <c r="D107" s="13">
        <f t="shared" si="3"/>
        <v>6.7825966493439893E-3</v>
      </c>
    </row>
    <row r="108" spans="1:4" x14ac:dyDescent="0.25">
      <c r="A108" s="15">
        <v>39430</v>
      </c>
      <c r="B108" s="14">
        <v>4.9409999999999998</v>
      </c>
      <c r="C108" s="17">
        <f t="shared" si="2"/>
        <v>4.9409999999999996E-2</v>
      </c>
      <c r="D108" s="13">
        <f t="shared" si="3"/>
        <v>6.851934173872142E-3</v>
      </c>
    </row>
    <row r="109" spans="1:4" x14ac:dyDescent="0.25">
      <c r="A109" s="15">
        <v>39437</v>
      </c>
      <c r="B109" s="14">
        <v>4.774</v>
      </c>
      <c r="C109" s="17">
        <f t="shared" si="2"/>
        <v>4.7739999999999998E-2</v>
      </c>
      <c r="D109" s="13">
        <f t="shared" si="3"/>
        <v>6.6203468419481094E-3</v>
      </c>
    </row>
    <row r="110" spans="1:4" x14ac:dyDescent="0.25">
      <c r="A110" s="15">
        <v>39444</v>
      </c>
      <c r="B110" s="14">
        <v>4.6899999999999995</v>
      </c>
      <c r="C110" s="17">
        <f t="shared" si="2"/>
        <v>4.6899999999999997E-2</v>
      </c>
      <c r="D110" s="13">
        <f t="shared" si="3"/>
        <v>6.5038598007408112E-3</v>
      </c>
    </row>
    <row r="111" spans="1:4" x14ac:dyDescent="0.25">
      <c r="A111" s="15">
        <v>39451</v>
      </c>
      <c r="B111" s="14">
        <v>4.63</v>
      </c>
      <c r="C111" s="17">
        <f t="shared" si="2"/>
        <v>4.6300000000000001E-2</v>
      </c>
      <c r="D111" s="13">
        <f t="shared" si="3"/>
        <v>6.4206547713070274E-3</v>
      </c>
    </row>
    <row r="112" spans="1:4" x14ac:dyDescent="0.25">
      <c r="A112" s="15">
        <v>39458</v>
      </c>
      <c r="B112" s="14">
        <v>4.5759999999999996</v>
      </c>
      <c r="C112" s="17">
        <f t="shared" si="2"/>
        <v>4.5759999999999995E-2</v>
      </c>
      <c r="D112" s="13">
        <f t="shared" si="3"/>
        <v>6.3457702448166207E-3</v>
      </c>
    </row>
    <row r="113" spans="1:4" x14ac:dyDescent="0.25">
      <c r="A113" s="15">
        <v>39465</v>
      </c>
      <c r="B113" s="14">
        <v>4.4109999999999996</v>
      </c>
      <c r="C113" s="17">
        <f t="shared" si="2"/>
        <v>4.4109999999999996E-2</v>
      </c>
      <c r="D113" s="13">
        <f t="shared" si="3"/>
        <v>6.1169564138737137E-3</v>
      </c>
    </row>
    <row r="114" spans="1:4" x14ac:dyDescent="0.25">
      <c r="A114" s="15">
        <v>39472</v>
      </c>
      <c r="B114" s="14">
        <v>4.383</v>
      </c>
      <c r="C114" s="17">
        <f t="shared" si="2"/>
        <v>4.3830000000000001E-2</v>
      </c>
      <c r="D114" s="13">
        <f t="shared" si="3"/>
        <v>6.0781274001379488E-3</v>
      </c>
    </row>
    <row r="115" spans="1:4" x14ac:dyDescent="0.25">
      <c r="A115" s="15">
        <v>39479</v>
      </c>
      <c r="B115" s="14">
        <v>4.367</v>
      </c>
      <c r="C115" s="17">
        <f t="shared" si="2"/>
        <v>4.367E-2</v>
      </c>
      <c r="D115" s="13">
        <f t="shared" si="3"/>
        <v>6.0559393922889389E-3</v>
      </c>
    </row>
    <row r="116" spans="1:4" x14ac:dyDescent="0.25">
      <c r="A116" s="15">
        <v>39486</v>
      </c>
      <c r="B116" s="14">
        <v>4.3310000000000004</v>
      </c>
      <c r="C116" s="17">
        <f t="shared" si="2"/>
        <v>4.3310000000000001E-2</v>
      </c>
      <c r="D116" s="13">
        <f t="shared" si="3"/>
        <v>6.0060163746286687E-3</v>
      </c>
    </row>
    <row r="117" spans="1:4" x14ac:dyDescent="0.25">
      <c r="A117" s="15">
        <v>39493</v>
      </c>
      <c r="B117" s="14">
        <v>4.3550000000000004</v>
      </c>
      <c r="C117" s="17">
        <f t="shared" si="2"/>
        <v>4.3550000000000005E-2</v>
      </c>
      <c r="D117" s="13">
        <f t="shared" si="3"/>
        <v>6.0392983864021831E-3</v>
      </c>
    </row>
    <row r="118" spans="1:4" x14ac:dyDescent="0.25">
      <c r="A118" s="15">
        <v>39500</v>
      </c>
      <c r="B118" s="14">
        <v>4.3739999999999997</v>
      </c>
      <c r="C118" s="17">
        <f t="shared" si="2"/>
        <v>4.3739999999999994E-2</v>
      </c>
      <c r="D118" s="13">
        <f t="shared" si="3"/>
        <v>6.0656466457228797E-3</v>
      </c>
    </row>
    <row r="119" spans="1:4" x14ac:dyDescent="0.25">
      <c r="A119" s="15">
        <v>39507</v>
      </c>
      <c r="B119" s="14">
        <v>4.3840000000000003</v>
      </c>
      <c r="C119" s="17">
        <f t="shared" si="2"/>
        <v>4.3840000000000004E-2</v>
      </c>
      <c r="D119" s="13">
        <f t="shared" si="3"/>
        <v>6.0795141506285117E-3</v>
      </c>
    </row>
    <row r="120" spans="1:4" x14ac:dyDescent="0.25">
      <c r="A120" s="15">
        <v>39514</v>
      </c>
      <c r="B120" s="14">
        <v>4.4969999999999999</v>
      </c>
      <c r="C120" s="17">
        <f t="shared" si="2"/>
        <v>4.4969999999999996E-2</v>
      </c>
      <c r="D120" s="13">
        <f t="shared" si="3"/>
        <v>6.2362169560621385E-3</v>
      </c>
    </row>
    <row r="121" spans="1:4" x14ac:dyDescent="0.25">
      <c r="A121" s="15">
        <v>39521</v>
      </c>
      <c r="B121" s="14">
        <v>4.617</v>
      </c>
      <c r="C121" s="17">
        <f t="shared" si="2"/>
        <v>4.6170000000000003E-2</v>
      </c>
      <c r="D121" s="13">
        <f t="shared" si="3"/>
        <v>6.4026270149297078E-3</v>
      </c>
    </row>
    <row r="122" spans="1:4" x14ac:dyDescent="0.25">
      <c r="A122" s="15">
        <v>39528</v>
      </c>
      <c r="B122" s="14">
        <v>4.6740000000000004</v>
      </c>
      <c r="C122" s="17">
        <f t="shared" si="2"/>
        <v>4.6740000000000004E-2</v>
      </c>
      <c r="D122" s="13">
        <f t="shared" si="3"/>
        <v>6.481671792891803E-3</v>
      </c>
    </row>
    <row r="123" spans="1:4" x14ac:dyDescent="0.25">
      <c r="A123" s="15">
        <v>39535</v>
      </c>
      <c r="B123" s="14">
        <v>4.7309999999999999</v>
      </c>
      <c r="C123" s="17">
        <f t="shared" si="2"/>
        <v>4.7309999999999998E-2</v>
      </c>
      <c r="D123" s="13">
        <f t="shared" si="3"/>
        <v>6.5607165708538974E-3</v>
      </c>
    </row>
    <row r="124" spans="1:4" x14ac:dyDescent="0.25">
      <c r="A124" s="15">
        <v>39542</v>
      </c>
      <c r="B124" s="14">
        <v>4.7409999999999997</v>
      </c>
      <c r="C124" s="17">
        <f t="shared" si="2"/>
        <v>4.7409999999999994E-2</v>
      </c>
      <c r="D124" s="13">
        <f t="shared" si="3"/>
        <v>6.5745840757595276E-3</v>
      </c>
    </row>
    <row r="125" spans="1:4" x14ac:dyDescent="0.25">
      <c r="A125" s="15">
        <v>39549</v>
      </c>
      <c r="B125" s="14">
        <v>4.7469999999999999</v>
      </c>
      <c r="C125" s="17">
        <f t="shared" si="2"/>
        <v>4.7469999999999998E-2</v>
      </c>
      <c r="D125" s="13">
        <f t="shared" si="3"/>
        <v>6.5829045787029064E-3</v>
      </c>
    </row>
    <row r="126" spans="1:4" x14ac:dyDescent="0.25">
      <c r="A126" s="15">
        <v>39556</v>
      </c>
      <c r="B126" s="14">
        <v>4.7940000000000005</v>
      </c>
      <c r="C126" s="17">
        <f t="shared" si="2"/>
        <v>4.7940000000000003E-2</v>
      </c>
      <c r="D126" s="13">
        <f t="shared" si="3"/>
        <v>6.6480818517593715E-3</v>
      </c>
    </row>
    <row r="127" spans="1:4" x14ac:dyDescent="0.25">
      <c r="A127" s="15">
        <v>39563</v>
      </c>
      <c r="B127" s="14">
        <v>4.8469999999999995</v>
      </c>
      <c r="C127" s="17">
        <f t="shared" si="2"/>
        <v>4.8469999999999992E-2</v>
      </c>
      <c r="D127" s="13">
        <f t="shared" si="3"/>
        <v>6.7215796277592128E-3</v>
      </c>
    </row>
    <row r="128" spans="1:4" x14ac:dyDescent="0.25">
      <c r="A128" s="15">
        <v>39570</v>
      </c>
      <c r="B128" s="14">
        <v>4.8550000000000004</v>
      </c>
      <c r="C128" s="17">
        <f t="shared" si="2"/>
        <v>4.8550000000000003E-2</v>
      </c>
      <c r="D128" s="13">
        <f t="shared" si="3"/>
        <v>6.732673631683719E-3</v>
      </c>
    </row>
    <row r="129" spans="1:4" x14ac:dyDescent="0.25">
      <c r="A129" s="15">
        <v>39577</v>
      </c>
      <c r="B129" s="14">
        <v>4.8550000000000004</v>
      </c>
      <c r="C129" s="17">
        <f t="shared" si="2"/>
        <v>4.8550000000000003E-2</v>
      </c>
      <c r="D129" s="13">
        <f t="shared" si="3"/>
        <v>6.732673631683719E-3</v>
      </c>
    </row>
    <row r="130" spans="1:4" x14ac:dyDescent="0.25">
      <c r="A130" s="15">
        <v>39584</v>
      </c>
      <c r="B130" s="14">
        <v>4.859</v>
      </c>
      <c r="C130" s="17">
        <f t="shared" si="2"/>
        <v>4.8590000000000001E-2</v>
      </c>
      <c r="D130" s="13">
        <f t="shared" si="3"/>
        <v>6.7382206336459713E-3</v>
      </c>
    </row>
    <row r="131" spans="1:4" x14ac:dyDescent="0.25">
      <c r="A131" s="15">
        <v>39591</v>
      </c>
      <c r="B131" s="14">
        <v>4.8570000000000002</v>
      </c>
      <c r="C131" s="17">
        <f t="shared" si="2"/>
        <v>4.8570000000000002E-2</v>
      </c>
      <c r="D131" s="13">
        <f t="shared" si="3"/>
        <v>6.7354471326648456E-3</v>
      </c>
    </row>
    <row r="132" spans="1:4" x14ac:dyDescent="0.25">
      <c r="A132" s="15">
        <v>39598</v>
      </c>
      <c r="B132" s="14">
        <v>4.8639999999999999</v>
      </c>
      <c r="C132" s="17">
        <f t="shared" si="2"/>
        <v>4.8639999999999996E-2</v>
      </c>
      <c r="D132" s="13">
        <f t="shared" si="3"/>
        <v>6.7451543860987855E-3</v>
      </c>
    </row>
    <row r="133" spans="1:4" x14ac:dyDescent="0.25">
      <c r="A133" s="15">
        <v>39605</v>
      </c>
      <c r="B133" s="14">
        <v>4.9669999999999996</v>
      </c>
      <c r="C133" s="17">
        <f t="shared" si="2"/>
        <v>4.9669999999999999E-2</v>
      </c>
      <c r="D133" s="13">
        <f t="shared" si="3"/>
        <v>6.887989686626783E-3</v>
      </c>
    </row>
    <row r="134" spans="1:4" x14ac:dyDescent="0.25">
      <c r="A134" s="15">
        <v>39612</v>
      </c>
      <c r="B134" s="14">
        <v>4.9610000000000003</v>
      </c>
      <c r="C134" s="17">
        <f t="shared" si="2"/>
        <v>4.9610000000000001E-2</v>
      </c>
      <c r="D134" s="13">
        <f t="shared" si="3"/>
        <v>6.879669183683405E-3</v>
      </c>
    </row>
    <row r="135" spans="1:4" x14ac:dyDescent="0.25">
      <c r="A135" s="15">
        <v>39619</v>
      </c>
      <c r="B135" s="14">
        <v>4.9589999999999996</v>
      </c>
      <c r="C135" s="17">
        <f t="shared" si="2"/>
        <v>4.9589999999999995E-2</v>
      </c>
      <c r="D135" s="13">
        <f t="shared" si="3"/>
        <v>6.8768956827022776E-3</v>
      </c>
    </row>
    <row r="136" spans="1:4" x14ac:dyDescent="0.25">
      <c r="A136" s="15">
        <v>39626</v>
      </c>
      <c r="B136" s="14">
        <v>4.9470000000000001</v>
      </c>
      <c r="C136" s="17">
        <f t="shared" ref="C136:C199" si="4">B136/100</f>
        <v>4.947E-2</v>
      </c>
      <c r="D136" s="13">
        <f t="shared" ref="D136:D199" si="5">C136/SQRT(52)</f>
        <v>6.8602546768155217E-3</v>
      </c>
    </row>
    <row r="137" spans="1:4" x14ac:dyDescent="0.25">
      <c r="A137" s="15">
        <v>39633</v>
      </c>
      <c r="B137" s="14">
        <v>4.9589999999999996</v>
      </c>
      <c r="C137" s="17">
        <f t="shared" si="4"/>
        <v>4.9589999999999995E-2</v>
      </c>
      <c r="D137" s="13">
        <f t="shared" si="5"/>
        <v>6.8768956827022776E-3</v>
      </c>
    </row>
    <row r="138" spans="1:4" x14ac:dyDescent="0.25">
      <c r="A138" s="15">
        <v>39640</v>
      </c>
      <c r="B138" s="14">
        <v>4.9630000000000001</v>
      </c>
      <c r="C138" s="17">
        <f t="shared" si="4"/>
        <v>4.9630000000000001E-2</v>
      </c>
      <c r="D138" s="13">
        <f t="shared" si="5"/>
        <v>6.8824426846645307E-3</v>
      </c>
    </row>
    <row r="139" spans="1:4" x14ac:dyDescent="0.25">
      <c r="A139" s="15">
        <v>39647</v>
      </c>
      <c r="B139" s="14">
        <v>4.9569999999999999</v>
      </c>
      <c r="C139" s="17">
        <f t="shared" si="4"/>
        <v>4.9569999999999996E-2</v>
      </c>
      <c r="D139" s="13">
        <f t="shared" si="5"/>
        <v>6.8741221817211519E-3</v>
      </c>
    </row>
    <row r="140" spans="1:4" x14ac:dyDescent="0.25">
      <c r="A140" s="15">
        <v>39654</v>
      </c>
      <c r="B140" s="14">
        <v>4.9619999999999997</v>
      </c>
      <c r="C140" s="17">
        <f t="shared" si="4"/>
        <v>4.9619999999999997E-2</v>
      </c>
      <c r="D140" s="13">
        <f t="shared" si="5"/>
        <v>6.881055934173967E-3</v>
      </c>
    </row>
    <row r="141" spans="1:4" x14ac:dyDescent="0.25">
      <c r="A141" s="15">
        <v>39661</v>
      </c>
      <c r="B141" s="14">
        <v>4.968</v>
      </c>
      <c r="C141" s="17">
        <f t="shared" si="4"/>
        <v>4.9680000000000002E-2</v>
      </c>
      <c r="D141" s="13">
        <f t="shared" si="5"/>
        <v>6.8893764371173467E-3</v>
      </c>
    </row>
    <row r="142" spans="1:4" x14ac:dyDescent="0.25">
      <c r="A142" s="15">
        <v>39668</v>
      </c>
      <c r="B142" s="14">
        <v>4.9660000000000002</v>
      </c>
      <c r="C142" s="17">
        <f t="shared" si="4"/>
        <v>4.9660000000000003E-2</v>
      </c>
      <c r="D142" s="13">
        <f t="shared" si="5"/>
        <v>6.8866029361362201E-3</v>
      </c>
    </row>
    <row r="143" spans="1:4" x14ac:dyDescent="0.25">
      <c r="A143" s="15">
        <v>39675</v>
      </c>
      <c r="B143" s="14">
        <v>4.9660000000000002</v>
      </c>
      <c r="C143" s="17">
        <f t="shared" si="4"/>
        <v>4.9660000000000003E-2</v>
      </c>
      <c r="D143" s="13">
        <f t="shared" si="5"/>
        <v>6.8866029361362201E-3</v>
      </c>
    </row>
    <row r="144" spans="1:4" x14ac:dyDescent="0.25">
      <c r="A144" s="15">
        <v>39682</v>
      </c>
      <c r="B144" s="14">
        <v>4.9640000000000004</v>
      </c>
      <c r="C144" s="17">
        <f t="shared" si="4"/>
        <v>4.9640000000000004E-2</v>
      </c>
      <c r="D144" s="13">
        <f t="shared" si="5"/>
        <v>6.8838294351550944E-3</v>
      </c>
    </row>
    <row r="145" spans="1:4" x14ac:dyDescent="0.25">
      <c r="A145" s="15">
        <v>39689</v>
      </c>
      <c r="B145" s="14">
        <v>4.9630000000000001</v>
      </c>
      <c r="C145" s="17">
        <f t="shared" si="4"/>
        <v>4.9630000000000001E-2</v>
      </c>
      <c r="D145" s="13">
        <f t="shared" si="5"/>
        <v>6.8824426846645307E-3</v>
      </c>
    </row>
    <row r="146" spans="1:4" x14ac:dyDescent="0.25">
      <c r="A146" s="15">
        <v>39696</v>
      </c>
      <c r="B146" s="14">
        <v>4.96</v>
      </c>
      <c r="C146" s="17">
        <f t="shared" si="4"/>
        <v>4.9599999999999998E-2</v>
      </c>
      <c r="D146" s="13">
        <f t="shared" si="5"/>
        <v>6.8782824331928413E-3</v>
      </c>
    </row>
    <row r="147" spans="1:4" x14ac:dyDescent="0.25">
      <c r="A147" s="15">
        <v>39703</v>
      </c>
      <c r="B147" s="14">
        <v>4.9580000000000002</v>
      </c>
      <c r="C147" s="17">
        <f t="shared" si="4"/>
        <v>4.9579999999999999E-2</v>
      </c>
      <c r="D147" s="13">
        <f t="shared" si="5"/>
        <v>6.8755089322117147E-3</v>
      </c>
    </row>
    <row r="148" spans="1:4" x14ac:dyDescent="0.25">
      <c r="A148" s="15">
        <v>39710</v>
      </c>
      <c r="B148" s="14">
        <v>5.0049999999999999</v>
      </c>
      <c r="C148" s="17">
        <f t="shared" si="4"/>
        <v>5.0049999999999997E-2</v>
      </c>
      <c r="D148" s="13">
        <f t="shared" si="5"/>
        <v>6.9406862052681789E-3</v>
      </c>
    </row>
    <row r="149" spans="1:4" x14ac:dyDescent="0.25">
      <c r="A149" s="15">
        <v>39717</v>
      </c>
      <c r="B149" s="14">
        <v>5.1420000000000003</v>
      </c>
      <c r="C149" s="17">
        <f t="shared" si="4"/>
        <v>5.142E-2</v>
      </c>
      <c r="D149" s="13">
        <f t="shared" si="5"/>
        <v>7.130671022475321E-3</v>
      </c>
    </row>
    <row r="150" spans="1:4" x14ac:dyDescent="0.25">
      <c r="A150" s="15">
        <v>39724</v>
      </c>
      <c r="B150" s="14">
        <v>5.3390000000000004</v>
      </c>
      <c r="C150" s="17">
        <f t="shared" si="4"/>
        <v>5.3390000000000007E-2</v>
      </c>
      <c r="D150" s="13">
        <f t="shared" si="5"/>
        <v>7.4038608691162468E-3</v>
      </c>
    </row>
    <row r="151" spans="1:4" x14ac:dyDescent="0.25">
      <c r="A151" s="15">
        <v>39731</v>
      </c>
      <c r="B151" s="14">
        <v>5.3810000000000002</v>
      </c>
      <c r="C151" s="17">
        <f t="shared" si="4"/>
        <v>5.3810000000000004E-2</v>
      </c>
      <c r="D151" s="13">
        <f t="shared" si="5"/>
        <v>7.4621043897198959E-3</v>
      </c>
    </row>
    <row r="152" spans="1:4" x14ac:dyDescent="0.25">
      <c r="A152" s="15">
        <v>39738</v>
      </c>
      <c r="B152" s="14">
        <v>5.0449999999999999</v>
      </c>
      <c r="C152" s="17">
        <f t="shared" si="4"/>
        <v>5.0450000000000002E-2</v>
      </c>
      <c r="D152" s="13">
        <f t="shared" si="5"/>
        <v>6.9961562248907032E-3</v>
      </c>
    </row>
    <row r="153" spans="1:4" x14ac:dyDescent="0.25">
      <c r="A153" s="15">
        <v>39745</v>
      </c>
      <c r="B153" s="14">
        <v>4.9180000000000001</v>
      </c>
      <c r="C153" s="17">
        <f t="shared" si="4"/>
        <v>4.9180000000000001E-2</v>
      </c>
      <c r="D153" s="13">
        <f t="shared" si="5"/>
        <v>6.8200389125891922E-3</v>
      </c>
    </row>
    <row r="154" spans="1:4" x14ac:dyDescent="0.25">
      <c r="A154" s="15">
        <v>39752</v>
      </c>
      <c r="B154" s="14">
        <v>4.76</v>
      </c>
      <c r="C154" s="17">
        <f t="shared" si="4"/>
        <v>4.7599999999999996E-2</v>
      </c>
      <c r="D154" s="13">
        <f t="shared" si="5"/>
        <v>6.600932335080226E-3</v>
      </c>
    </row>
    <row r="155" spans="1:4" x14ac:dyDescent="0.25">
      <c r="A155" s="15">
        <v>39759</v>
      </c>
      <c r="B155" s="14">
        <v>4.4740000000000002</v>
      </c>
      <c r="C155" s="17">
        <f t="shared" si="4"/>
        <v>4.4740000000000002E-2</v>
      </c>
      <c r="D155" s="13">
        <f t="shared" si="5"/>
        <v>6.2043216947791887E-3</v>
      </c>
    </row>
    <row r="156" spans="1:4" x14ac:dyDescent="0.25">
      <c r="A156" s="15">
        <v>39766</v>
      </c>
      <c r="B156" s="14">
        <v>4.2229999999999999</v>
      </c>
      <c r="C156" s="17">
        <f t="shared" si="4"/>
        <v>4.2229999999999997E-2</v>
      </c>
      <c r="D156" s="13">
        <f t="shared" si="5"/>
        <v>5.8562473216478561E-3</v>
      </c>
    </row>
    <row r="157" spans="1:4" x14ac:dyDescent="0.25">
      <c r="A157" s="15">
        <v>39773</v>
      </c>
      <c r="B157" s="14">
        <v>4.0209999999999999</v>
      </c>
      <c r="C157" s="17">
        <f t="shared" si="4"/>
        <v>4.0209999999999996E-2</v>
      </c>
      <c r="D157" s="13">
        <f t="shared" si="5"/>
        <v>5.5761237225541152E-3</v>
      </c>
    </row>
    <row r="158" spans="1:4" x14ac:dyDescent="0.25">
      <c r="A158" s="15">
        <v>39780</v>
      </c>
      <c r="B158" s="14">
        <v>3.8529999999999998</v>
      </c>
      <c r="C158" s="17">
        <f t="shared" si="4"/>
        <v>3.8529999999999995E-2</v>
      </c>
      <c r="D158" s="13">
        <f t="shared" si="5"/>
        <v>5.3431496401395188E-3</v>
      </c>
    </row>
    <row r="159" spans="1:4" x14ac:dyDescent="0.25">
      <c r="A159" s="15">
        <v>39787</v>
      </c>
      <c r="B159" s="14">
        <v>3.5629999999999997</v>
      </c>
      <c r="C159" s="17">
        <f t="shared" si="4"/>
        <v>3.5629999999999995E-2</v>
      </c>
      <c r="D159" s="13">
        <f t="shared" si="5"/>
        <v>4.9409919978762283E-3</v>
      </c>
    </row>
    <row r="160" spans="1:4" x14ac:dyDescent="0.25">
      <c r="A160" s="15">
        <v>39794</v>
      </c>
      <c r="B160" s="14">
        <v>3.282</v>
      </c>
      <c r="C160" s="17">
        <f t="shared" si="4"/>
        <v>3.2820000000000002E-2</v>
      </c>
      <c r="D160" s="13">
        <f t="shared" si="5"/>
        <v>4.5513151100280052E-3</v>
      </c>
    </row>
    <row r="161" spans="1:4" x14ac:dyDescent="0.25">
      <c r="A161" s="15">
        <v>39801</v>
      </c>
      <c r="B161" s="14">
        <v>3.0819999999999999</v>
      </c>
      <c r="C161" s="17">
        <f t="shared" si="4"/>
        <v>3.082E-2</v>
      </c>
      <c r="D161" s="13">
        <f t="shared" si="5"/>
        <v>4.2739650119153908E-3</v>
      </c>
    </row>
    <row r="162" spans="1:4" x14ac:dyDescent="0.25">
      <c r="A162" s="15">
        <v>39808</v>
      </c>
      <c r="B162" s="14">
        <v>2.9910000000000001</v>
      </c>
      <c r="C162" s="17">
        <f t="shared" si="4"/>
        <v>2.9910000000000003E-2</v>
      </c>
      <c r="D162" s="13">
        <f t="shared" si="5"/>
        <v>4.1477707172741509E-3</v>
      </c>
    </row>
    <row r="163" spans="1:4" x14ac:dyDescent="0.25">
      <c r="A163" s="15">
        <v>39815</v>
      </c>
      <c r="B163" s="14">
        <v>2.859</v>
      </c>
      <c r="C163" s="17">
        <f t="shared" si="4"/>
        <v>2.8590000000000001E-2</v>
      </c>
      <c r="D163" s="13">
        <f t="shared" si="5"/>
        <v>3.9647196525198257E-3</v>
      </c>
    </row>
    <row r="164" spans="1:4" x14ac:dyDescent="0.25">
      <c r="A164" s="15">
        <v>39822</v>
      </c>
      <c r="B164" s="14">
        <v>2.6920000000000002</v>
      </c>
      <c r="C164" s="17">
        <f t="shared" si="4"/>
        <v>2.6920000000000003E-2</v>
      </c>
      <c r="D164" s="13">
        <f t="shared" si="5"/>
        <v>3.7331323205957927E-3</v>
      </c>
    </row>
    <row r="165" spans="1:4" x14ac:dyDescent="0.25">
      <c r="A165" s="15">
        <v>39829</v>
      </c>
      <c r="B165" s="14">
        <v>2.4529999999999998</v>
      </c>
      <c r="C165" s="17">
        <f t="shared" si="4"/>
        <v>2.453E-2</v>
      </c>
      <c r="D165" s="13">
        <f t="shared" si="5"/>
        <v>3.4016989533512177E-3</v>
      </c>
    </row>
    <row r="166" spans="1:4" x14ac:dyDescent="0.25">
      <c r="A166" s="15">
        <v>39836</v>
      </c>
      <c r="B166" s="14">
        <v>2.1989999999999998</v>
      </c>
      <c r="C166" s="17">
        <f t="shared" si="4"/>
        <v>2.1989999999999999E-2</v>
      </c>
      <c r="D166" s="13">
        <f t="shared" si="5"/>
        <v>3.0494643287481971E-3</v>
      </c>
    </row>
    <row r="167" spans="1:4" x14ac:dyDescent="0.25">
      <c r="A167" s="15">
        <v>39843</v>
      </c>
      <c r="B167" s="14">
        <v>2.0859999999999999</v>
      </c>
      <c r="C167" s="17">
        <f t="shared" si="4"/>
        <v>2.086E-2</v>
      </c>
      <c r="D167" s="13">
        <f t="shared" si="5"/>
        <v>2.8927615233145698E-3</v>
      </c>
    </row>
    <row r="168" spans="1:4" x14ac:dyDescent="0.25">
      <c r="A168" s="15">
        <v>39850</v>
      </c>
      <c r="B168" s="14">
        <v>2.0219999999999998</v>
      </c>
      <c r="C168" s="17">
        <f t="shared" si="4"/>
        <v>2.0219999999999998E-2</v>
      </c>
      <c r="D168" s="13">
        <f t="shared" si="5"/>
        <v>2.8040094919185329E-3</v>
      </c>
    </row>
    <row r="169" spans="1:4" x14ac:dyDescent="0.25">
      <c r="A169" s="15">
        <v>39857</v>
      </c>
      <c r="B169" s="14">
        <v>1.9430000000000001</v>
      </c>
      <c r="C169" s="17">
        <f t="shared" si="4"/>
        <v>1.9429999999999999E-2</v>
      </c>
      <c r="D169" s="13">
        <f t="shared" si="5"/>
        <v>2.6944562031640507E-3</v>
      </c>
    </row>
    <row r="170" spans="1:4" x14ac:dyDescent="0.25">
      <c r="A170" s="15">
        <v>39864</v>
      </c>
      <c r="B170" s="14">
        <v>1.875</v>
      </c>
      <c r="C170" s="17">
        <f t="shared" si="4"/>
        <v>1.8749999999999999E-2</v>
      </c>
      <c r="D170" s="13">
        <f t="shared" si="5"/>
        <v>2.6001571698057615E-3</v>
      </c>
    </row>
    <row r="171" spans="1:4" x14ac:dyDescent="0.25">
      <c r="A171" s="15">
        <v>39871</v>
      </c>
      <c r="B171" s="14">
        <v>1.825</v>
      </c>
      <c r="C171" s="17">
        <f t="shared" si="4"/>
        <v>1.8249999999999999E-2</v>
      </c>
      <c r="D171" s="13">
        <f t="shared" si="5"/>
        <v>2.5308196452776079E-3</v>
      </c>
    </row>
    <row r="172" spans="1:4" x14ac:dyDescent="0.25">
      <c r="A172" s="15">
        <v>39878</v>
      </c>
      <c r="B172" s="14">
        <v>1.726</v>
      </c>
      <c r="C172" s="17">
        <f t="shared" si="4"/>
        <v>1.7260000000000001E-2</v>
      </c>
      <c r="D172" s="13">
        <f t="shared" si="5"/>
        <v>2.393531346711864E-3</v>
      </c>
    </row>
    <row r="173" spans="1:4" x14ac:dyDescent="0.25">
      <c r="A173" s="15">
        <v>39885</v>
      </c>
      <c r="B173" s="14">
        <v>1.6400000000000001</v>
      </c>
      <c r="C173" s="17">
        <f t="shared" si="4"/>
        <v>1.6400000000000001E-2</v>
      </c>
      <c r="D173" s="13">
        <f t="shared" si="5"/>
        <v>2.2742708045234397E-3</v>
      </c>
    </row>
    <row r="174" spans="1:4" x14ac:dyDescent="0.25">
      <c r="A174" s="15">
        <v>39892</v>
      </c>
      <c r="B174" s="14">
        <v>1.5739999999999998</v>
      </c>
      <c r="C174" s="17">
        <f t="shared" si="4"/>
        <v>1.5739999999999997E-2</v>
      </c>
      <c r="D174" s="13">
        <f t="shared" si="5"/>
        <v>2.1827452721462763E-3</v>
      </c>
    </row>
    <row r="175" spans="1:4" x14ac:dyDescent="0.25">
      <c r="A175" s="15">
        <v>39899</v>
      </c>
      <c r="B175" s="14">
        <v>1.5310000000000001</v>
      </c>
      <c r="C175" s="17">
        <f t="shared" si="4"/>
        <v>1.5310000000000001E-2</v>
      </c>
      <c r="D175" s="13">
        <f t="shared" si="5"/>
        <v>2.1231150010520648E-3</v>
      </c>
    </row>
    <row r="176" spans="1:4" x14ac:dyDescent="0.25">
      <c r="A176" s="15">
        <v>39906</v>
      </c>
      <c r="B176" s="14">
        <v>1.4790000000000001</v>
      </c>
      <c r="C176" s="17">
        <f t="shared" si="4"/>
        <v>1.4790000000000001E-2</v>
      </c>
      <c r="D176" s="13">
        <f t="shared" si="5"/>
        <v>2.051003975542785E-3</v>
      </c>
    </row>
    <row r="177" spans="1:4" x14ac:dyDescent="0.25">
      <c r="A177" s="15">
        <v>39913</v>
      </c>
      <c r="B177" s="14">
        <v>1.4350000000000001</v>
      </c>
      <c r="C177" s="17">
        <f t="shared" si="4"/>
        <v>1.435E-2</v>
      </c>
      <c r="D177" s="13">
        <f t="shared" si="5"/>
        <v>1.9899869539580094E-3</v>
      </c>
    </row>
    <row r="178" spans="1:4" x14ac:dyDescent="0.25">
      <c r="A178" s="15">
        <v>39920</v>
      </c>
      <c r="B178" s="14">
        <v>1.405</v>
      </c>
      <c r="C178" s="17">
        <f t="shared" si="4"/>
        <v>1.405E-2</v>
      </c>
      <c r="D178" s="13">
        <f t="shared" si="5"/>
        <v>1.9483844392411173E-3</v>
      </c>
    </row>
    <row r="179" spans="1:4" x14ac:dyDescent="0.25">
      <c r="A179" s="15">
        <v>39927</v>
      </c>
      <c r="B179" s="14">
        <v>1.4</v>
      </c>
      <c r="C179" s="17">
        <f t="shared" si="4"/>
        <v>1.3999999999999999E-2</v>
      </c>
      <c r="D179" s="13">
        <f t="shared" si="5"/>
        <v>1.9414506867883017E-3</v>
      </c>
    </row>
    <row r="180" spans="1:4" x14ac:dyDescent="0.25">
      <c r="A180" s="15">
        <v>39934</v>
      </c>
      <c r="B180" s="14">
        <v>1.365</v>
      </c>
      <c r="C180" s="17">
        <f t="shared" si="4"/>
        <v>1.3650000000000001E-2</v>
      </c>
      <c r="D180" s="13">
        <f t="shared" si="5"/>
        <v>1.8929144196185945E-3</v>
      </c>
    </row>
    <row r="181" spans="1:4" x14ac:dyDescent="0.25">
      <c r="A181" s="15">
        <v>39941</v>
      </c>
      <c r="B181" s="14">
        <v>1.3129999999999999</v>
      </c>
      <c r="C181" s="17">
        <f t="shared" si="4"/>
        <v>1.3129999999999999E-2</v>
      </c>
      <c r="D181" s="13">
        <f t="shared" si="5"/>
        <v>1.8208033941093146E-3</v>
      </c>
    </row>
    <row r="182" spans="1:4" x14ac:dyDescent="0.25">
      <c r="A182" s="15">
        <v>39948</v>
      </c>
      <c r="B182" s="14">
        <v>1.25</v>
      </c>
      <c r="C182" s="17">
        <f t="shared" si="4"/>
        <v>1.2500000000000001E-2</v>
      </c>
      <c r="D182" s="13">
        <f t="shared" si="5"/>
        <v>1.7334381132038412E-3</v>
      </c>
    </row>
    <row r="183" spans="1:4" x14ac:dyDescent="0.25">
      <c r="A183" s="15">
        <v>39955</v>
      </c>
      <c r="B183" s="14">
        <v>1.2589999999999999</v>
      </c>
      <c r="C183" s="17">
        <f t="shared" si="4"/>
        <v>1.2589999999999999E-2</v>
      </c>
      <c r="D183" s="13">
        <f t="shared" si="5"/>
        <v>1.7459188676189085E-3</v>
      </c>
    </row>
    <row r="184" spans="1:4" x14ac:dyDescent="0.25">
      <c r="A184" s="15">
        <v>39962</v>
      </c>
      <c r="B184" s="14">
        <v>1.2690000000000001</v>
      </c>
      <c r="C184" s="17">
        <f t="shared" si="4"/>
        <v>1.2690000000000002E-2</v>
      </c>
      <c r="D184" s="13">
        <f t="shared" si="5"/>
        <v>1.7597863725245396E-3</v>
      </c>
    </row>
    <row r="185" spans="1:4" x14ac:dyDescent="0.25">
      <c r="A185" s="15">
        <v>39969</v>
      </c>
      <c r="B185" s="14">
        <v>1.268</v>
      </c>
      <c r="C185" s="17">
        <f t="shared" si="4"/>
        <v>1.268E-2</v>
      </c>
      <c r="D185" s="13">
        <f t="shared" si="5"/>
        <v>1.7583996220339765E-3</v>
      </c>
    </row>
    <row r="186" spans="1:4" x14ac:dyDescent="0.25">
      <c r="A186" s="15">
        <v>39976</v>
      </c>
      <c r="B186" s="14">
        <v>1.268</v>
      </c>
      <c r="C186" s="17">
        <f t="shared" si="4"/>
        <v>1.268E-2</v>
      </c>
      <c r="D186" s="13">
        <f t="shared" si="5"/>
        <v>1.7583996220339765E-3</v>
      </c>
    </row>
    <row r="187" spans="1:4" x14ac:dyDescent="0.25">
      <c r="A187" s="15">
        <v>39983</v>
      </c>
      <c r="B187" s="14">
        <v>1.224</v>
      </c>
      <c r="C187" s="17">
        <f t="shared" si="4"/>
        <v>1.2239999999999999E-2</v>
      </c>
      <c r="D187" s="13">
        <f t="shared" si="5"/>
        <v>1.6973826004492011E-3</v>
      </c>
    </row>
    <row r="188" spans="1:4" x14ac:dyDescent="0.25">
      <c r="A188" s="15">
        <v>39990</v>
      </c>
      <c r="B188" s="14">
        <v>1.1200000000000001</v>
      </c>
      <c r="C188" s="17">
        <f t="shared" si="4"/>
        <v>1.1200000000000002E-2</v>
      </c>
      <c r="D188" s="13">
        <f t="shared" si="5"/>
        <v>1.5531605494306419E-3</v>
      </c>
    </row>
    <row r="189" spans="1:4" x14ac:dyDescent="0.25">
      <c r="A189" s="15">
        <v>39997</v>
      </c>
      <c r="B189" s="14">
        <v>1.0589999999999999</v>
      </c>
      <c r="C189" s="17">
        <f t="shared" si="4"/>
        <v>1.0589999999999999E-2</v>
      </c>
      <c r="D189" s="13">
        <f t="shared" si="5"/>
        <v>1.4685687695062939E-3</v>
      </c>
    </row>
    <row r="190" spans="1:4" x14ac:dyDescent="0.25">
      <c r="A190" s="15">
        <v>40004</v>
      </c>
      <c r="B190" s="14">
        <v>1.0069999999999999</v>
      </c>
      <c r="C190" s="17">
        <f t="shared" si="4"/>
        <v>1.0069999999999999E-2</v>
      </c>
      <c r="D190" s="13">
        <f t="shared" si="5"/>
        <v>1.3964577439970142E-3</v>
      </c>
    </row>
    <row r="191" spans="1:4" x14ac:dyDescent="0.25">
      <c r="A191" s="15">
        <v>40011</v>
      </c>
      <c r="B191" s="14">
        <v>0.95399999999999996</v>
      </c>
      <c r="C191" s="17">
        <f t="shared" si="4"/>
        <v>9.5399999999999999E-3</v>
      </c>
      <c r="D191" s="13">
        <f t="shared" si="5"/>
        <v>1.3229599679971714E-3</v>
      </c>
    </row>
    <row r="192" spans="1:4" x14ac:dyDescent="0.25">
      <c r="A192" s="15">
        <v>40018</v>
      </c>
      <c r="B192" s="14">
        <v>0.92100000000000004</v>
      </c>
      <c r="C192" s="17">
        <f t="shared" si="4"/>
        <v>9.2100000000000012E-3</v>
      </c>
      <c r="D192" s="13">
        <f t="shared" si="5"/>
        <v>1.2771972018085903E-3</v>
      </c>
    </row>
    <row r="193" spans="1:4" x14ac:dyDescent="0.25">
      <c r="A193" s="15">
        <v>40025</v>
      </c>
      <c r="B193" s="14">
        <v>0.89300000000000002</v>
      </c>
      <c r="C193" s="17">
        <f t="shared" si="4"/>
        <v>8.9300000000000004E-3</v>
      </c>
      <c r="D193" s="13">
        <f t="shared" si="5"/>
        <v>1.2383681880728241E-3</v>
      </c>
    </row>
    <row r="194" spans="1:4" x14ac:dyDescent="0.25">
      <c r="A194" s="15">
        <v>40032</v>
      </c>
      <c r="B194" s="14">
        <v>0.88100000000000001</v>
      </c>
      <c r="C194" s="17">
        <f t="shared" si="4"/>
        <v>8.8100000000000001E-3</v>
      </c>
      <c r="D194" s="13">
        <f t="shared" si="5"/>
        <v>1.2217271821860672E-3</v>
      </c>
    </row>
    <row r="195" spans="1:4" x14ac:dyDescent="0.25">
      <c r="A195" s="15">
        <v>40039</v>
      </c>
      <c r="B195" s="14">
        <v>0.86899999999999999</v>
      </c>
      <c r="C195" s="17">
        <f t="shared" si="4"/>
        <v>8.6899999999999998E-3</v>
      </c>
      <c r="D195" s="13">
        <f t="shared" si="5"/>
        <v>1.2050861762993104E-3</v>
      </c>
    </row>
    <row r="196" spans="1:4" x14ac:dyDescent="0.25">
      <c r="A196" s="15">
        <v>40046</v>
      </c>
      <c r="B196" s="14">
        <v>0.84899999999999998</v>
      </c>
      <c r="C196" s="17">
        <f t="shared" si="4"/>
        <v>8.4899999999999993E-3</v>
      </c>
      <c r="D196" s="13">
        <f t="shared" si="5"/>
        <v>1.1773511664880487E-3</v>
      </c>
    </row>
    <row r="197" spans="1:4" x14ac:dyDescent="0.25">
      <c r="A197" s="15">
        <v>40053</v>
      </c>
      <c r="B197" s="14">
        <v>0.82499999999999996</v>
      </c>
      <c r="C197" s="17">
        <f t="shared" si="4"/>
        <v>8.2500000000000004E-3</v>
      </c>
      <c r="D197" s="13">
        <f t="shared" si="5"/>
        <v>1.1440691547145352E-3</v>
      </c>
    </row>
    <row r="198" spans="1:4" x14ac:dyDescent="0.25">
      <c r="A198" s="15">
        <v>40060</v>
      </c>
      <c r="B198" s="14">
        <v>0.80300000000000005</v>
      </c>
      <c r="C198" s="17">
        <f t="shared" si="4"/>
        <v>8.0300000000000007E-3</v>
      </c>
      <c r="D198" s="13">
        <f t="shared" si="5"/>
        <v>1.1135606439221476E-3</v>
      </c>
    </row>
    <row r="199" spans="1:4" x14ac:dyDescent="0.25">
      <c r="A199" s="15">
        <v>40067</v>
      </c>
      <c r="B199" s="14">
        <v>0.77300000000000002</v>
      </c>
      <c r="C199" s="17">
        <f t="shared" si="4"/>
        <v>7.7299999999999999E-3</v>
      </c>
      <c r="D199" s="13">
        <f t="shared" si="5"/>
        <v>1.0719581292052552E-3</v>
      </c>
    </row>
    <row r="200" spans="1:4" x14ac:dyDescent="0.25">
      <c r="A200" s="15">
        <v>40074</v>
      </c>
      <c r="B200" s="14">
        <v>0.76200000000000001</v>
      </c>
      <c r="C200" s="17">
        <f t="shared" ref="C200:C263" si="6">B200/100</f>
        <v>7.62E-3</v>
      </c>
      <c r="D200" s="13">
        <f t="shared" ref="D200:D263" si="7">C200/SQRT(52)</f>
        <v>1.0567038738090615E-3</v>
      </c>
    </row>
    <row r="201" spans="1:4" x14ac:dyDescent="0.25">
      <c r="A201" s="15">
        <v>40081</v>
      </c>
      <c r="B201" s="14">
        <v>0.74099999999999999</v>
      </c>
      <c r="C201" s="17">
        <f t="shared" si="6"/>
        <v>7.4099999999999999E-3</v>
      </c>
      <c r="D201" s="13">
        <f t="shared" si="7"/>
        <v>1.027582113507237E-3</v>
      </c>
    </row>
    <row r="202" spans="1:4" x14ac:dyDescent="0.25">
      <c r="A202" s="15">
        <v>40088</v>
      </c>
      <c r="B202" s="14">
        <v>0.752</v>
      </c>
      <c r="C202" s="17">
        <f t="shared" si="6"/>
        <v>7.5199999999999998E-3</v>
      </c>
      <c r="D202" s="13">
        <f t="shared" si="7"/>
        <v>1.0428363689034307E-3</v>
      </c>
    </row>
    <row r="203" spans="1:4" x14ac:dyDescent="0.25">
      <c r="A203" s="15">
        <v>40095</v>
      </c>
      <c r="B203" s="14">
        <v>0.74299999999999999</v>
      </c>
      <c r="C203" s="17">
        <f t="shared" si="6"/>
        <v>7.43E-3</v>
      </c>
      <c r="D203" s="13">
        <f t="shared" si="7"/>
        <v>1.0303556144883631E-3</v>
      </c>
    </row>
    <row r="204" spans="1:4" x14ac:dyDescent="0.25">
      <c r="A204" s="15">
        <v>40102</v>
      </c>
      <c r="B204" s="14">
        <v>0.73899999999999999</v>
      </c>
      <c r="C204" s="17">
        <f t="shared" si="6"/>
        <v>7.3899999999999999E-3</v>
      </c>
      <c r="D204" s="13">
        <f t="shared" si="7"/>
        <v>1.0248086125261109E-3</v>
      </c>
    </row>
    <row r="205" spans="1:4" x14ac:dyDescent="0.25">
      <c r="A205" s="15">
        <v>40109</v>
      </c>
      <c r="B205" s="14">
        <v>0.73</v>
      </c>
      <c r="C205" s="17">
        <f t="shared" si="6"/>
        <v>7.3000000000000001E-3</v>
      </c>
      <c r="D205" s="13">
        <f t="shared" si="7"/>
        <v>1.0123278581110433E-3</v>
      </c>
    </row>
    <row r="206" spans="1:4" x14ac:dyDescent="0.25">
      <c r="A206" s="15">
        <v>40116</v>
      </c>
      <c r="B206" s="14">
        <v>0.72</v>
      </c>
      <c r="C206" s="17">
        <f t="shared" si="6"/>
        <v>7.1999999999999998E-3</v>
      </c>
      <c r="D206" s="13">
        <f t="shared" si="7"/>
        <v>9.9846035320541246E-4</v>
      </c>
    </row>
    <row r="207" spans="1:4" x14ac:dyDescent="0.25">
      <c r="A207" s="15">
        <v>40123</v>
      </c>
      <c r="B207" s="14">
        <v>0.71599999999999997</v>
      </c>
      <c r="C207" s="17">
        <f t="shared" si="6"/>
        <v>7.1599999999999997E-3</v>
      </c>
      <c r="D207" s="13">
        <f t="shared" si="7"/>
        <v>9.9291335124316021E-4</v>
      </c>
    </row>
    <row r="208" spans="1:4" x14ac:dyDescent="0.25">
      <c r="A208" s="15">
        <v>40130</v>
      </c>
      <c r="B208" s="14">
        <v>0.71399999999999997</v>
      </c>
      <c r="C208" s="17">
        <f t="shared" si="6"/>
        <v>7.1399999999999996E-3</v>
      </c>
      <c r="D208" s="13">
        <f t="shared" si="7"/>
        <v>9.9013985026203408E-4</v>
      </c>
    </row>
    <row r="209" spans="1:4" x14ac:dyDescent="0.25">
      <c r="A209" s="15">
        <v>40137</v>
      </c>
      <c r="B209" s="14">
        <v>0.71399999999999997</v>
      </c>
      <c r="C209" s="17">
        <f t="shared" si="6"/>
        <v>7.1399999999999996E-3</v>
      </c>
      <c r="D209" s="13">
        <f t="shared" si="7"/>
        <v>9.9013985026203408E-4</v>
      </c>
    </row>
    <row r="210" spans="1:4" x14ac:dyDescent="0.25">
      <c r="A210" s="15">
        <v>40144</v>
      </c>
      <c r="B210" s="14">
        <v>0.71799999999999997</v>
      </c>
      <c r="C210" s="17">
        <f t="shared" si="6"/>
        <v>7.1799999999999998E-3</v>
      </c>
      <c r="D210" s="13">
        <f t="shared" si="7"/>
        <v>9.9568685222428633E-4</v>
      </c>
    </row>
    <row r="211" spans="1:4" x14ac:dyDescent="0.25">
      <c r="A211" s="15">
        <v>40151</v>
      </c>
      <c r="B211" s="14">
        <v>0.71799999999999997</v>
      </c>
      <c r="C211" s="17">
        <f t="shared" si="6"/>
        <v>7.1799999999999998E-3</v>
      </c>
      <c r="D211" s="13">
        <f t="shared" si="7"/>
        <v>9.9568685222428633E-4</v>
      </c>
    </row>
    <row r="212" spans="1:4" x14ac:dyDescent="0.25">
      <c r="A212" s="15">
        <v>40158</v>
      </c>
      <c r="B212" s="14">
        <v>0.71399999999999997</v>
      </c>
      <c r="C212" s="17">
        <f t="shared" si="6"/>
        <v>7.1399999999999996E-3</v>
      </c>
      <c r="D212" s="13">
        <f t="shared" si="7"/>
        <v>9.9013985026203408E-4</v>
      </c>
    </row>
    <row r="213" spans="1:4" x14ac:dyDescent="0.25">
      <c r="A213" s="15">
        <v>40165</v>
      </c>
      <c r="B213" s="14">
        <v>0.71</v>
      </c>
      <c r="C213" s="17">
        <f t="shared" si="6"/>
        <v>7.0999999999999995E-3</v>
      </c>
      <c r="D213" s="13">
        <f t="shared" si="7"/>
        <v>9.8459284829978161E-4</v>
      </c>
    </row>
    <row r="214" spans="1:4" x14ac:dyDescent="0.25">
      <c r="A214" s="15">
        <v>40172</v>
      </c>
      <c r="B214" s="14">
        <v>0.70699999999999996</v>
      </c>
      <c r="C214" s="17">
        <f t="shared" si="6"/>
        <v>7.0699999999999999E-3</v>
      </c>
      <c r="D214" s="13">
        <f t="shared" si="7"/>
        <v>9.8043259682809242E-4</v>
      </c>
    </row>
    <row r="215" spans="1:4" x14ac:dyDescent="0.25">
      <c r="A215" s="15">
        <v>40179</v>
      </c>
      <c r="B215" s="14">
        <v>0.7</v>
      </c>
      <c r="C215" s="17">
        <f t="shared" si="6"/>
        <v>6.9999999999999993E-3</v>
      </c>
      <c r="D215" s="13">
        <f t="shared" si="7"/>
        <v>9.7072534339415087E-4</v>
      </c>
    </row>
    <row r="216" spans="1:4" x14ac:dyDescent="0.25">
      <c r="A216" s="15">
        <v>40186</v>
      </c>
      <c r="B216" s="14">
        <v>0.69099999999999995</v>
      </c>
      <c r="C216" s="17">
        <f t="shared" si="6"/>
        <v>6.9099999999999995E-3</v>
      </c>
      <c r="D216" s="13">
        <f t="shared" si="7"/>
        <v>9.582445889790833E-4</v>
      </c>
    </row>
    <row r="217" spans="1:4" x14ac:dyDescent="0.25">
      <c r="A217" s="15">
        <v>40193</v>
      </c>
      <c r="B217" s="14">
        <v>0.68</v>
      </c>
      <c r="C217" s="17">
        <f t="shared" si="6"/>
        <v>6.8000000000000005E-3</v>
      </c>
      <c r="D217" s="13">
        <f t="shared" si="7"/>
        <v>9.4299033358288961E-4</v>
      </c>
    </row>
    <row r="218" spans="1:4" x14ac:dyDescent="0.25">
      <c r="A218" s="15">
        <v>40200</v>
      </c>
      <c r="B218" s="14">
        <v>0.67</v>
      </c>
      <c r="C218" s="17">
        <f t="shared" si="6"/>
        <v>6.7000000000000002E-3</v>
      </c>
      <c r="D218" s="13">
        <f t="shared" si="7"/>
        <v>9.2912282867725886E-4</v>
      </c>
    </row>
    <row r="219" spans="1:4" x14ac:dyDescent="0.25">
      <c r="A219" s="15">
        <v>40207</v>
      </c>
      <c r="B219" s="14">
        <v>0.66500000000000004</v>
      </c>
      <c r="C219" s="17">
        <f t="shared" si="6"/>
        <v>6.6500000000000005E-3</v>
      </c>
      <c r="D219" s="13">
        <f t="shared" si="7"/>
        <v>9.2218907622444355E-4</v>
      </c>
    </row>
    <row r="220" spans="1:4" x14ac:dyDescent="0.25">
      <c r="A220" s="15">
        <v>40214</v>
      </c>
      <c r="B220" s="14">
        <v>0.66300000000000003</v>
      </c>
      <c r="C220" s="17">
        <f t="shared" si="6"/>
        <v>6.6300000000000005E-3</v>
      </c>
      <c r="D220" s="13">
        <f t="shared" si="7"/>
        <v>9.1941557524331742E-4</v>
      </c>
    </row>
    <row r="221" spans="1:4" x14ac:dyDescent="0.25">
      <c r="A221" s="15">
        <v>40221</v>
      </c>
      <c r="B221" s="14">
        <v>0.66300000000000003</v>
      </c>
      <c r="C221" s="17">
        <f t="shared" si="6"/>
        <v>6.6300000000000005E-3</v>
      </c>
      <c r="D221" s="13">
        <f t="shared" si="7"/>
        <v>9.1941557524331742E-4</v>
      </c>
    </row>
    <row r="222" spans="1:4" x14ac:dyDescent="0.25">
      <c r="A222" s="15">
        <v>40228</v>
      </c>
      <c r="B222" s="14">
        <v>0.66100000000000003</v>
      </c>
      <c r="C222" s="17">
        <f t="shared" si="6"/>
        <v>6.6100000000000004E-3</v>
      </c>
      <c r="D222" s="13">
        <f t="shared" si="7"/>
        <v>9.1664207426219119E-4</v>
      </c>
    </row>
    <row r="223" spans="1:4" x14ac:dyDescent="0.25">
      <c r="A223" s="15">
        <v>40235</v>
      </c>
      <c r="B223" s="14">
        <v>0.65600000000000003</v>
      </c>
      <c r="C223" s="17">
        <f t="shared" si="6"/>
        <v>6.5599999999999999E-3</v>
      </c>
      <c r="D223" s="13">
        <f t="shared" si="7"/>
        <v>9.0970832180937576E-4</v>
      </c>
    </row>
    <row r="224" spans="1:4" x14ac:dyDescent="0.25">
      <c r="A224" s="15">
        <v>40242</v>
      </c>
      <c r="B224" s="14">
        <v>0.65300000000000002</v>
      </c>
      <c r="C224" s="17">
        <f t="shared" si="6"/>
        <v>6.5300000000000002E-3</v>
      </c>
      <c r="D224" s="13">
        <f t="shared" si="7"/>
        <v>9.0554807033768657E-4</v>
      </c>
    </row>
    <row r="225" spans="1:4" x14ac:dyDescent="0.25">
      <c r="A225" s="15">
        <v>40249</v>
      </c>
      <c r="B225" s="14">
        <v>0.64900000000000002</v>
      </c>
      <c r="C225" s="17">
        <f t="shared" si="6"/>
        <v>6.4900000000000001E-3</v>
      </c>
      <c r="D225" s="13">
        <f t="shared" si="7"/>
        <v>9.0000106837543432E-4</v>
      </c>
    </row>
    <row r="226" spans="1:4" x14ac:dyDescent="0.25">
      <c r="A226" s="15">
        <v>40256</v>
      </c>
      <c r="B226" s="14">
        <v>0.64200000000000002</v>
      </c>
      <c r="C226" s="17">
        <f t="shared" si="6"/>
        <v>6.4200000000000004E-3</v>
      </c>
      <c r="D226" s="13">
        <f t="shared" si="7"/>
        <v>8.9029381494149288E-4</v>
      </c>
    </row>
    <row r="227" spans="1:4" x14ac:dyDescent="0.25">
      <c r="A227" s="15">
        <v>40263</v>
      </c>
      <c r="B227" s="14">
        <v>0.63600000000000001</v>
      </c>
      <c r="C227" s="17">
        <f t="shared" si="6"/>
        <v>6.3600000000000002E-3</v>
      </c>
      <c r="D227" s="13">
        <f t="shared" si="7"/>
        <v>8.8197331199811439E-4</v>
      </c>
    </row>
    <row r="228" spans="1:4" x14ac:dyDescent="0.25">
      <c r="A228" s="15">
        <v>40270</v>
      </c>
      <c r="B228" s="14">
        <v>0.63500000000000001</v>
      </c>
      <c r="C228" s="17">
        <f t="shared" si="6"/>
        <v>6.3499999999999997E-3</v>
      </c>
      <c r="D228" s="13">
        <f t="shared" si="7"/>
        <v>8.8058656150755122E-4</v>
      </c>
    </row>
    <row r="229" spans="1:4" x14ac:dyDescent="0.25">
      <c r="A229" s="15">
        <v>40277</v>
      </c>
      <c r="B229" s="14">
        <v>0.64100000000000001</v>
      </c>
      <c r="C229" s="17">
        <f t="shared" si="6"/>
        <v>6.4099999999999999E-3</v>
      </c>
      <c r="D229" s="13">
        <f t="shared" si="7"/>
        <v>8.8890706445092971E-4</v>
      </c>
    </row>
    <row r="230" spans="1:4" x14ac:dyDescent="0.25">
      <c r="A230" s="15">
        <v>40284</v>
      </c>
      <c r="B230" s="14">
        <v>0.64400000000000002</v>
      </c>
      <c r="C230" s="17">
        <f t="shared" si="6"/>
        <v>6.4400000000000004E-3</v>
      </c>
      <c r="D230" s="13">
        <f t="shared" si="7"/>
        <v>8.93067315922619E-4</v>
      </c>
    </row>
    <row r="231" spans="1:4" x14ac:dyDescent="0.25">
      <c r="A231" s="15">
        <v>40291</v>
      </c>
      <c r="B231" s="14">
        <v>0.64500000000000002</v>
      </c>
      <c r="C231" s="17">
        <f t="shared" si="6"/>
        <v>6.45E-3</v>
      </c>
      <c r="D231" s="13">
        <f t="shared" si="7"/>
        <v>8.9445406641318196E-4</v>
      </c>
    </row>
    <row r="232" spans="1:4" x14ac:dyDescent="0.25">
      <c r="A232" s="15">
        <v>40298</v>
      </c>
      <c r="B232" s="14">
        <v>0.66300000000000003</v>
      </c>
      <c r="C232" s="17">
        <f t="shared" si="6"/>
        <v>6.6300000000000005E-3</v>
      </c>
      <c r="D232" s="13">
        <f t="shared" si="7"/>
        <v>9.1941557524331742E-4</v>
      </c>
    </row>
    <row r="233" spans="1:4" x14ac:dyDescent="0.25">
      <c r="A233" s="15">
        <v>40305</v>
      </c>
      <c r="B233" s="14">
        <v>0.68200000000000005</v>
      </c>
      <c r="C233" s="17">
        <f t="shared" si="6"/>
        <v>6.8200000000000005E-3</v>
      </c>
      <c r="D233" s="13">
        <f t="shared" si="7"/>
        <v>9.4576383456401573E-4</v>
      </c>
    </row>
    <row r="234" spans="1:4" x14ac:dyDescent="0.25">
      <c r="A234" s="15">
        <v>40312</v>
      </c>
      <c r="B234" s="14">
        <v>0.68400000000000005</v>
      </c>
      <c r="C234" s="17">
        <f t="shared" si="6"/>
        <v>6.8400000000000006E-3</v>
      </c>
      <c r="D234" s="13">
        <f t="shared" si="7"/>
        <v>9.4853733554514197E-4</v>
      </c>
    </row>
    <row r="235" spans="1:4" x14ac:dyDescent="0.25">
      <c r="A235" s="15">
        <v>40319</v>
      </c>
      <c r="B235" s="14">
        <v>0.69499999999999995</v>
      </c>
      <c r="C235" s="17">
        <f t="shared" si="6"/>
        <v>6.9499999999999996E-3</v>
      </c>
      <c r="D235" s="13">
        <f t="shared" si="7"/>
        <v>9.6379159094133555E-4</v>
      </c>
    </row>
    <row r="236" spans="1:4" x14ac:dyDescent="0.25">
      <c r="A236" s="15">
        <v>40326</v>
      </c>
      <c r="B236" s="14">
        <v>0.69899999999999995</v>
      </c>
      <c r="C236" s="17">
        <f t="shared" si="6"/>
        <v>6.9899999999999997E-3</v>
      </c>
      <c r="D236" s="13">
        <f t="shared" si="7"/>
        <v>9.6933859290358792E-4</v>
      </c>
    </row>
    <row r="237" spans="1:4" x14ac:dyDescent="0.25">
      <c r="A237" s="15">
        <v>40333</v>
      </c>
      <c r="B237" s="14">
        <v>0.70699999999999996</v>
      </c>
      <c r="C237" s="17">
        <f t="shared" si="6"/>
        <v>7.0699999999999999E-3</v>
      </c>
      <c r="D237" s="13">
        <f t="shared" si="7"/>
        <v>9.8043259682809242E-4</v>
      </c>
    </row>
    <row r="238" spans="1:4" x14ac:dyDescent="0.25">
      <c r="A238" s="15">
        <v>40340</v>
      </c>
      <c r="B238" s="14">
        <v>0.71899999999999997</v>
      </c>
      <c r="C238" s="17">
        <f t="shared" si="6"/>
        <v>7.1899999999999993E-3</v>
      </c>
      <c r="D238" s="13">
        <f t="shared" si="7"/>
        <v>9.970736027148494E-4</v>
      </c>
    </row>
    <row r="239" spans="1:4" x14ac:dyDescent="0.25">
      <c r="A239" s="15">
        <v>40347</v>
      </c>
      <c r="B239" s="14">
        <v>0.73199999999999998</v>
      </c>
      <c r="C239" s="17">
        <f t="shared" si="6"/>
        <v>7.3200000000000001E-3</v>
      </c>
      <c r="D239" s="13">
        <f t="shared" si="7"/>
        <v>1.0151013590921694E-3</v>
      </c>
    </row>
    <row r="240" spans="1:4" x14ac:dyDescent="0.25">
      <c r="A240" s="15">
        <v>40354</v>
      </c>
      <c r="B240" s="14">
        <v>0.748</v>
      </c>
      <c r="C240" s="17">
        <f t="shared" si="6"/>
        <v>7.4799999999999997E-3</v>
      </c>
      <c r="D240" s="13">
        <f t="shared" si="7"/>
        <v>1.0372893669411784E-3</v>
      </c>
    </row>
    <row r="241" spans="1:4" x14ac:dyDescent="0.25">
      <c r="A241" s="15">
        <v>40361</v>
      </c>
      <c r="B241" s="14">
        <v>0.79</v>
      </c>
      <c r="C241" s="17">
        <f t="shared" si="6"/>
        <v>7.9000000000000008E-3</v>
      </c>
      <c r="D241" s="13">
        <f t="shared" si="7"/>
        <v>1.0955328875448278E-3</v>
      </c>
    </row>
    <row r="242" spans="1:4" x14ac:dyDescent="0.25">
      <c r="A242" s="15">
        <v>40368</v>
      </c>
      <c r="B242" s="14">
        <v>0.82199999999999995</v>
      </c>
      <c r="C242" s="17">
        <f t="shared" si="6"/>
        <v>8.2199999999999999E-3</v>
      </c>
      <c r="D242" s="13">
        <f t="shared" si="7"/>
        <v>1.1399089032428458E-3</v>
      </c>
    </row>
    <row r="243" spans="1:4" x14ac:dyDescent="0.25">
      <c r="A243" s="15">
        <v>40375</v>
      </c>
      <c r="B243" s="14">
        <v>0.86099999999999999</v>
      </c>
      <c r="C243" s="17">
        <f t="shared" si="6"/>
        <v>8.6099999999999996E-3</v>
      </c>
      <c r="D243" s="13">
        <f t="shared" si="7"/>
        <v>1.1939921723748057E-3</v>
      </c>
    </row>
    <row r="244" spans="1:4" x14ac:dyDescent="0.25">
      <c r="A244" s="15">
        <v>40382</v>
      </c>
      <c r="B244" s="14">
        <v>0.88500000000000001</v>
      </c>
      <c r="C244" s="17">
        <f t="shared" si="6"/>
        <v>8.8500000000000002E-3</v>
      </c>
      <c r="D244" s="13">
        <f t="shared" si="7"/>
        <v>1.2272741841483196E-3</v>
      </c>
    </row>
    <row r="245" spans="1:4" x14ac:dyDescent="0.25">
      <c r="A245" s="15">
        <v>40389</v>
      </c>
      <c r="B245" s="14">
        <v>0.89600000000000002</v>
      </c>
      <c r="C245" s="17">
        <f t="shared" si="6"/>
        <v>8.9600000000000009E-3</v>
      </c>
      <c r="D245" s="13">
        <f t="shared" si="7"/>
        <v>1.2425284395445133E-3</v>
      </c>
    </row>
    <row r="246" spans="1:4" x14ac:dyDescent="0.25">
      <c r="A246" s="15">
        <v>40396</v>
      </c>
      <c r="B246" s="14">
        <v>0.90500000000000003</v>
      </c>
      <c r="C246" s="17">
        <f t="shared" si="6"/>
        <v>9.0500000000000008E-3</v>
      </c>
      <c r="D246" s="13">
        <f t="shared" si="7"/>
        <v>1.2550091939595811E-3</v>
      </c>
    </row>
    <row r="247" spans="1:4" x14ac:dyDescent="0.25">
      <c r="A247" s="15">
        <v>40403</v>
      </c>
      <c r="B247" s="14">
        <v>0.89800000000000002</v>
      </c>
      <c r="C247" s="17">
        <f t="shared" si="6"/>
        <v>8.9800000000000001E-3</v>
      </c>
      <c r="D247" s="13">
        <f t="shared" si="7"/>
        <v>1.2453019405256394E-3</v>
      </c>
    </row>
    <row r="248" spans="1:4" x14ac:dyDescent="0.25">
      <c r="A248" s="15">
        <v>40410</v>
      </c>
      <c r="B248" s="14">
        <v>0.89</v>
      </c>
      <c r="C248" s="17">
        <f t="shared" si="6"/>
        <v>8.8999999999999999E-3</v>
      </c>
      <c r="D248" s="13">
        <f t="shared" si="7"/>
        <v>1.2342079366011349E-3</v>
      </c>
    </row>
    <row r="249" spans="1:4" x14ac:dyDescent="0.25">
      <c r="A249" s="15">
        <v>40417</v>
      </c>
      <c r="B249" s="14">
        <v>0.88800000000000001</v>
      </c>
      <c r="C249" s="17">
        <f t="shared" si="6"/>
        <v>8.8800000000000007E-3</v>
      </c>
      <c r="D249" s="13">
        <f t="shared" si="7"/>
        <v>1.2314344356200088E-3</v>
      </c>
    </row>
    <row r="250" spans="1:4" x14ac:dyDescent="0.25">
      <c r="A250" s="15">
        <v>40424</v>
      </c>
      <c r="B250" s="14">
        <v>0.88300000000000001</v>
      </c>
      <c r="C250" s="17">
        <f t="shared" si="6"/>
        <v>8.8299999999999993E-3</v>
      </c>
      <c r="D250" s="13">
        <f t="shared" si="7"/>
        <v>1.2245006831671933E-3</v>
      </c>
    </row>
    <row r="251" spans="1:4" x14ac:dyDescent="0.25">
      <c r="A251" s="15">
        <v>40431</v>
      </c>
      <c r="B251" s="14">
        <v>0.878</v>
      </c>
      <c r="C251" s="17">
        <f t="shared" si="6"/>
        <v>8.7799999999999996E-3</v>
      </c>
      <c r="D251" s="13">
        <f t="shared" si="7"/>
        <v>1.217566930714378E-3</v>
      </c>
    </row>
    <row r="252" spans="1:4" x14ac:dyDescent="0.25">
      <c r="A252" s="15">
        <v>40438</v>
      </c>
      <c r="B252" s="14">
        <v>0.879</v>
      </c>
      <c r="C252" s="17">
        <f t="shared" si="6"/>
        <v>8.7899999999999992E-3</v>
      </c>
      <c r="D252" s="13">
        <f t="shared" si="7"/>
        <v>1.218953681204941E-3</v>
      </c>
    </row>
    <row r="253" spans="1:4" x14ac:dyDescent="0.25">
      <c r="A253" s="15">
        <v>40445</v>
      </c>
      <c r="B253" s="14">
        <v>0.879</v>
      </c>
      <c r="C253" s="17">
        <f t="shared" si="6"/>
        <v>8.7899999999999992E-3</v>
      </c>
      <c r="D253" s="13">
        <f t="shared" si="7"/>
        <v>1.218953681204941E-3</v>
      </c>
    </row>
    <row r="254" spans="1:4" x14ac:dyDescent="0.25">
      <c r="A254" s="15">
        <v>40452</v>
      </c>
      <c r="B254" s="14">
        <v>0.94199999999999995</v>
      </c>
      <c r="C254" s="17">
        <f t="shared" si="6"/>
        <v>9.4199999999999996E-3</v>
      </c>
      <c r="D254" s="13">
        <f t="shared" si="7"/>
        <v>1.3063189621104147E-3</v>
      </c>
    </row>
    <row r="255" spans="1:4" x14ac:dyDescent="0.25">
      <c r="A255" s="15">
        <v>40459</v>
      </c>
      <c r="B255" s="14">
        <v>0.97199999999999998</v>
      </c>
      <c r="C255" s="17">
        <f t="shared" si="6"/>
        <v>9.7199999999999995E-3</v>
      </c>
      <c r="D255" s="13">
        <f t="shared" si="7"/>
        <v>1.3479214768273068E-3</v>
      </c>
    </row>
    <row r="256" spans="1:4" x14ac:dyDescent="0.25">
      <c r="A256" s="15">
        <v>40466</v>
      </c>
      <c r="B256" s="14">
        <v>0.99299999999999999</v>
      </c>
      <c r="C256" s="17">
        <f t="shared" si="6"/>
        <v>9.9299999999999996E-3</v>
      </c>
      <c r="D256" s="13">
        <f t="shared" si="7"/>
        <v>1.3770432371291313E-3</v>
      </c>
    </row>
    <row r="257" spans="1:4" x14ac:dyDescent="0.25">
      <c r="A257" s="15">
        <v>40473</v>
      </c>
      <c r="B257" s="14">
        <v>1.0289999999999999</v>
      </c>
      <c r="C257" s="17">
        <f t="shared" si="6"/>
        <v>1.0289999999999999E-2</v>
      </c>
      <c r="D257" s="13">
        <f t="shared" si="7"/>
        <v>1.4269662547894018E-3</v>
      </c>
    </row>
    <row r="258" spans="1:4" x14ac:dyDescent="0.25">
      <c r="A258" s="15">
        <v>40480</v>
      </c>
      <c r="B258" s="14">
        <v>1.0449999999999999</v>
      </c>
      <c r="C258" s="17">
        <f t="shared" si="6"/>
        <v>1.0449999999999999E-2</v>
      </c>
      <c r="D258" s="13">
        <f t="shared" si="7"/>
        <v>1.449154262638411E-3</v>
      </c>
    </row>
    <row r="259" spans="1:4" x14ac:dyDescent="0.25">
      <c r="A259" s="15">
        <v>40487</v>
      </c>
      <c r="B259" s="14">
        <v>1.05</v>
      </c>
      <c r="C259" s="17">
        <f t="shared" si="6"/>
        <v>1.0500000000000001E-2</v>
      </c>
      <c r="D259" s="13">
        <f t="shared" si="7"/>
        <v>1.4560880150912266E-3</v>
      </c>
    </row>
    <row r="260" spans="1:4" x14ac:dyDescent="0.25">
      <c r="A260" s="15">
        <v>40494</v>
      </c>
      <c r="B260" s="14">
        <v>1.0489999999999999</v>
      </c>
      <c r="C260" s="17">
        <f t="shared" si="6"/>
        <v>1.0489999999999999E-2</v>
      </c>
      <c r="D260" s="13">
        <f t="shared" si="7"/>
        <v>1.4547012646006633E-3</v>
      </c>
    </row>
    <row r="261" spans="1:4" x14ac:dyDescent="0.25">
      <c r="A261" s="15">
        <v>40501</v>
      </c>
      <c r="B261" s="14">
        <v>1.04</v>
      </c>
      <c r="C261" s="17">
        <f t="shared" si="6"/>
        <v>1.04E-2</v>
      </c>
      <c r="D261" s="13">
        <f t="shared" si="7"/>
        <v>1.4422205101855957E-3</v>
      </c>
    </row>
    <row r="262" spans="1:4" x14ac:dyDescent="0.25">
      <c r="A262" s="15">
        <v>40508</v>
      </c>
      <c r="B262" s="14">
        <v>1.028</v>
      </c>
      <c r="C262" s="17">
        <f t="shared" si="6"/>
        <v>1.0280000000000001E-2</v>
      </c>
      <c r="D262" s="13">
        <f t="shared" si="7"/>
        <v>1.425579504298839E-3</v>
      </c>
    </row>
    <row r="263" spans="1:4" x14ac:dyDescent="0.25">
      <c r="A263" s="15">
        <v>40515</v>
      </c>
      <c r="B263" s="14">
        <v>1.0269999999999999</v>
      </c>
      <c r="C263" s="17">
        <f t="shared" si="6"/>
        <v>1.027E-2</v>
      </c>
      <c r="D263" s="13">
        <f t="shared" si="7"/>
        <v>1.4241927538082757E-3</v>
      </c>
    </row>
    <row r="264" spans="1:4" x14ac:dyDescent="0.25">
      <c r="A264" s="15">
        <v>40522</v>
      </c>
      <c r="B264" s="14">
        <v>1.028</v>
      </c>
      <c r="C264" s="17">
        <f t="shared" ref="C264:C327" si="8">B264/100</f>
        <v>1.0280000000000001E-2</v>
      </c>
      <c r="D264" s="13">
        <f t="shared" ref="D264:D327" si="9">C264/SQRT(52)</f>
        <v>1.425579504298839E-3</v>
      </c>
    </row>
    <row r="265" spans="1:4" x14ac:dyDescent="0.25">
      <c r="A265" s="15">
        <v>40529</v>
      </c>
      <c r="B265" s="14">
        <v>1.0229999999999999</v>
      </c>
      <c r="C265" s="17">
        <f t="shared" si="8"/>
        <v>1.023E-2</v>
      </c>
      <c r="D265" s="13">
        <f t="shared" si="9"/>
        <v>1.4186457518460234E-3</v>
      </c>
    </row>
    <row r="266" spans="1:4" x14ac:dyDescent="0.25">
      <c r="A266" s="15">
        <v>40536</v>
      </c>
      <c r="B266" s="14">
        <v>1.014</v>
      </c>
      <c r="C266" s="17">
        <f t="shared" si="8"/>
        <v>1.014E-2</v>
      </c>
      <c r="D266" s="13">
        <f t="shared" si="9"/>
        <v>1.4061649974309559E-3</v>
      </c>
    </row>
    <row r="267" spans="1:4" x14ac:dyDescent="0.25">
      <c r="A267" s="15">
        <v>40543</v>
      </c>
      <c r="B267" s="14">
        <v>1.006</v>
      </c>
      <c r="C267" s="17">
        <f t="shared" si="8"/>
        <v>1.0059999999999999E-2</v>
      </c>
      <c r="D267" s="13">
        <f t="shared" si="9"/>
        <v>1.3950709935064511E-3</v>
      </c>
    </row>
    <row r="268" spans="1:4" x14ac:dyDescent="0.25">
      <c r="A268" s="15">
        <v>40550</v>
      </c>
      <c r="B268" s="14">
        <v>0.997</v>
      </c>
      <c r="C268" s="17">
        <f t="shared" si="8"/>
        <v>9.9699999999999997E-3</v>
      </c>
      <c r="D268" s="13">
        <f t="shared" si="9"/>
        <v>1.3825902390913836E-3</v>
      </c>
    </row>
    <row r="269" spans="1:4" x14ac:dyDescent="0.25">
      <c r="A269" s="15">
        <v>40557</v>
      </c>
      <c r="B269" s="14">
        <v>1.006</v>
      </c>
      <c r="C269" s="17">
        <f t="shared" si="8"/>
        <v>1.0059999999999999E-2</v>
      </c>
      <c r="D269" s="13">
        <f t="shared" si="9"/>
        <v>1.3950709935064511E-3</v>
      </c>
    </row>
    <row r="270" spans="1:4" x14ac:dyDescent="0.25">
      <c r="A270" s="15">
        <v>40564</v>
      </c>
      <c r="B270" s="14">
        <v>1.0249999999999999</v>
      </c>
      <c r="C270" s="17">
        <f t="shared" si="8"/>
        <v>1.0249999999999999E-2</v>
      </c>
      <c r="D270" s="13">
        <f t="shared" si="9"/>
        <v>1.4214192528271496E-3</v>
      </c>
    </row>
    <row r="271" spans="1:4" x14ac:dyDescent="0.25">
      <c r="A271" s="15">
        <v>40571</v>
      </c>
      <c r="B271" s="14">
        <v>1.0629999999999999</v>
      </c>
      <c r="C271" s="17">
        <f t="shared" si="8"/>
        <v>1.0629999999999999E-2</v>
      </c>
      <c r="D271" s="13">
        <f t="shared" si="9"/>
        <v>1.4741157714685464E-3</v>
      </c>
    </row>
    <row r="272" spans="1:4" x14ac:dyDescent="0.25">
      <c r="A272" s="15">
        <v>40578</v>
      </c>
      <c r="B272" s="14">
        <v>1.0880000000000001</v>
      </c>
      <c r="C272" s="17">
        <f t="shared" si="8"/>
        <v>1.0880000000000001E-2</v>
      </c>
      <c r="D272" s="13">
        <f t="shared" si="9"/>
        <v>1.5087845337326234E-3</v>
      </c>
    </row>
    <row r="273" spans="1:4" x14ac:dyDescent="0.25">
      <c r="A273" s="15">
        <v>40585</v>
      </c>
      <c r="B273" s="14">
        <v>1.093</v>
      </c>
      <c r="C273" s="17">
        <f t="shared" si="8"/>
        <v>1.093E-2</v>
      </c>
      <c r="D273" s="13">
        <f t="shared" si="9"/>
        <v>1.5157182861854387E-3</v>
      </c>
    </row>
    <row r="274" spans="1:4" x14ac:dyDescent="0.25">
      <c r="A274" s="15">
        <v>40592</v>
      </c>
      <c r="B274" s="14">
        <v>1.0780000000000001</v>
      </c>
      <c r="C274" s="17">
        <f t="shared" si="8"/>
        <v>1.0780000000000001E-2</v>
      </c>
      <c r="D274" s="13">
        <f t="shared" si="9"/>
        <v>1.4949170288269928E-3</v>
      </c>
    </row>
    <row r="275" spans="1:4" x14ac:dyDescent="0.25">
      <c r="A275" s="15">
        <v>40599</v>
      </c>
      <c r="B275" s="14">
        <v>1.0920000000000001</v>
      </c>
      <c r="C275" s="17">
        <f t="shared" si="8"/>
        <v>1.0920000000000001E-2</v>
      </c>
      <c r="D275" s="13">
        <f t="shared" si="9"/>
        <v>1.5143315356948757E-3</v>
      </c>
    </row>
    <row r="276" spans="1:4" x14ac:dyDescent="0.25">
      <c r="A276" s="15">
        <v>40606</v>
      </c>
      <c r="B276" s="14">
        <v>1.1619999999999999</v>
      </c>
      <c r="C276" s="17">
        <f t="shared" si="8"/>
        <v>1.1619999999999998E-2</v>
      </c>
      <c r="D276" s="13">
        <f t="shared" si="9"/>
        <v>1.6114040700342905E-3</v>
      </c>
    </row>
    <row r="277" spans="1:4" x14ac:dyDescent="0.25">
      <c r="A277" s="15">
        <v>40613</v>
      </c>
      <c r="B277" s="14">
        <v>1.173</v>
      </c>
      <c r="C277" s="17">
        <f t="shared" si="8"/>
        <v>1.1730000000000001E-2</v>
      </c>
      <c r="D277" s="13">
        <f t="shared" si="9"/>
        <v>1.6266583254304847E-3</v>
      </c>
    </row>
    <row r="278" spans="1:4" x14ac:dyDescent="0.25">
      <c r="A278" s="15">
        <v>40620</v>
      </c>
      <c r="B278" s="14">
        <v>1.1719999999999999</v>
      </c>
      <c r="C278" s="17">
        <f t="shared" si="8"/>
        <v>1.172E-2</v>
      </c>
      <c r="D278" s="13">
        <f t="shared" si="9"/>
        <v>1.6252715749399214E-3</v>
      </c>
    </row>
    <row r="279" spans="1:4" x14ac:dyDescent="0.25">
      <c r="A279" s="15">
        <v>40627</v>
      </c>
      <c r="B279" s="14">
        <v>1.2030000000000001</v>
      </c>
      <c r="C279" s="17">
        <f t="shared" si="8"/>
        <v>1.2030000000000001E-2</v>
      </c>
      <c r="D279" s="13">
        <f t="shared" si="9"/>
        <v>1.6682608401473768E-3</v>
      </c>
    </row>
    <row r="280" spans="1:4" x14ac:dyDescent="0.25">
      <c r="A280" s="15">
        <v>40634</v>
      </c>
      <c r="B280" s="14">
        <v>1.2490000000000001</v>
      </c>
      <c r="C280" s="17">
        <f t="shared" si="8"/>
        <v>1.2490000000000001E-2</v>
      </c>
      <c r="D280" s="13">
        <f t="shared" si="9"/>
        <v>1.7320513627132781E-3</v>
      </c>
    </row>
    <row r="281" spans="1:4" x14ac:dyDescent="0.25">
      <c r="A281" s="15">
        <v>40641</v>
      </c>
      <c r="B281" s="14">
        <v>1.294</v>
      </c>
      <c r="C281" s="17">
        <f t="shared" si="8"/>
        <v>1.294E-2</v>
      </c>
      <c r="D281" s="13">
        <f t="shared" si="9"/>
        <v>1.7944551347886164E-3</v>
      </c>
    </row>
    <row r="282" spans="1:4" x14ac:dyDescent="0.25">
      <c r="A282" s="15">
        <v>40648</v>
      </c>
      <c r="B282" s="14">
        <v>1.3320000000000001</v>
      </c>
      <c r="C282" s="17">
        <f t="shared" si="8"/>
        <v>1.332E-2</v>
      </c>
      <c r="D282" s="13">
        <f t="shared" si="9"/>
        <v>1.847151653430013E-3</v>
      </c>
    </row>
    <row r="283" spans="1:4" x14ac:dyDescent="0.25">
      <c r="A283" s="15">
        <v>40655</v>
      </c>
      <c r="B283" s="14">
        <v>1.3559999999999999</v>
      </c>
      <c r="C283" s="17">
        <f t="shared" si="8"/>
        <v>1.3559999999999999E-2</v>
      </c>
      <c r="D283" s="13">
        <f t="shared" si="9"/>
        <v>1.8804336652035267E-3</v>
      </c>
    </row>
    <row r="284" spans="1:4" x14ac:dyDescent="0.25">
      <c r="A284" s="15">
        <v>40662</v>
      </c>
      <c r="B284" s="14">
        <v>1.385</v>
      </c>
      <c r="C284" s="17">
        <f t="shared" si="8"/>
        <v>1.3849999999999999E-2</v>
      </c>
      <c r="D284" s="13">
        <f t="shared" si="9"/>
        <v>1.9206494294298558E-3</v>
      </c>
    </row>
    <row r="285" spans="1:4" x14ac:dyDescent="0.25">
      <c r="A285" s="15">
        <v>40669</v>
      </c>
      <c r="B285" s="14">
        <v>1.419</v>
      </c>
      <c r="C285" s="17">
        <f t="shared" si="8"/>
        <v>1.4190000000000001E-2</v>
      </c>
      <c r="D285" s="13">
        <f t="shared" si="9"/>
        <v>1.9677989461090004E-3</v>
      </c>
    </row>
    <row r="286" spans="1:4" x14ac:dyDescent="0.25">
      <c r="A286" s="15">
        <v>40676</v>
      </c>
      <c r="B286" s="14">
        <v>1.425</v>
      </c>
      <c r="C286" s="17">
        <f t="shared" si="8"/>
        <v>1.4250000000000001E-2</v>
      </c>
      <c r="D286" s="13">
        <f t="shared" si="9"/>
        <v>1.9761194490523788E-3</v>
      </c>
    </row>
    <row r="287" spans="1:4" x14ac:dyDescent="0.25">
      <c r="A287" s="15">
        <v>40683</v>
      </c>
      <c r="B287" s="14">
        <v>1.4350000000000001</v>
      </c>
      <c r="C287" s="17">
        <f t="shared" si="8"/>
        <v>1.435E-2</v>
      </c>
      <c r="D287" s="13">
        <f t="shared" si="9"/>
        <v>1.9899869539580094E-3</v>
      </c>
    </row>
    <row r="288" spans="1:4" x14ac:dyDescent="0.25">
      <c r="A288" s="15">
        <v>40690</v>
      </c>
      <c r="B288" s="14">
        <v>1.43</v>
      </c>
      <c r="C288" s="17">
        <f t="shared" si="8"/>
        <v>1.43E-2</v>
      </c>
      <c r="D288" s="13">
        <f t="shared" si="9"/>
        <v>1.9830532015051943E-3</v>
      </c>
    </row>
    <row r="289" spans="1:4" x14ac:dyDescent="0.25">
      <c r="A289" s="15">
        <v>40697</v>
      </c>
      <c r="B289" s="14">
        <v>1.4359999999999999</v>
      </c>
      <c r="C289" s="17">
        <f t="shared" si="8"/>
        <v>1.436E-2</v>
      </c>
      <c r="D289" s="13">
        <f t="shared" si="9"/>
        <v>1.9913737044485727E-3</v>
      </c>
    </row>
    <row r="290" spans="1:4" x14ac:dyDescent="0.25">
      <c r="A290" s="15">
        <v>40704</v>
      </c>
      <c r="B290" s="14">
        <v>1.4689999999999999</v>
      </c>
      <c r="C290" s="17">
        <f t="shared" si="8"/>
        <v>1.4689999999999998E-2</v>
      </c>
      <c r="D290" s="13">
        <f t="shared" si="9"/>
        <v>2.037136470637154E-3</v>
      </c>
    </row>
    <row r="291" spans="1:4" x14ac:dyDescent="0.25">
      <c r="A291" s="15">
        <v>40711</v>
      </c>
      <c r="B291" s="14">
        <v>1.502</v>
      </c>
      <c r="C291" s="17">
        <f t="shared" si="8"/>
        <v>1.502E-2</v>
      </c>
      <c r="D291" s="13">
        <f t="shared" si="9"/>
        <v>2.0828992368257357E-3</v>
      </c>
    </row>
    <row r="292" spans="1:4" x14ac:dyDescent="0.25">
      <c r="A292" s="15">
        <v>40718</v>
      </c>
      <c r="B292" s="14">
        <v>1.528</v>
      </c>
      <c r="C292" s="17">
        <f t="shared" si="8"/>
        <v>1.528E-2</v>
      </c>
      <c r="D292" s="13">
        <f t="shared" si="9"/>
        <v>2.1189547495803754E-3</v>
      </c>
    </row>
    <row r="293" spans="1:4" x14ac:dyDescent="0.25">
      <c r="A293" s="15">
        <v>40725</v>
      </c>
      <c r="B293" s="14">
        <v>1.556</v>
      </c>
      <c r="C293" s="17">
        <f t="shared" si="8"/>
        <v>1.5560000000000001E-2</v>
      </c>
      <c r="D293" s="13">
        <f t="shared" si="9"/>
        <v>2.1577837633161416E-3</v>
      </c>
    </row>
    <row r="294" spans="1:4" x14ac:dyDescent="0.25">
      <c r="A294" s="15">
        <v>40732</v>
      </c>
      <c r="B294" s="14">
        <v>1.593</v>
      </c>
      <c r="C294" s="17">
        <f t="shared" si="8"/>
        <v>1.593E-2</v>
      </c>
      <c r="D294" s="13">
        <f t="shared" si="9"/>
        <v>2.2090935314669751E-3</v>
      </c>
    </row>
    <row r="295" spans="1:4" x14ac:dyDescent="0.25">
      <c r="A295" s="15">
        <v>40739</v>
      </c>
      <c r="B295" s="14">
        <v>1.6080000000000001</v>
      </c>
      <c r="C295" s="17">
        <f t="shared" si="8"/>
        <v>1.6080000000000001E-2</v>
      </c>
      <c r="D295" s="13">
        <f t="shared" si="9"/>
        <v>2.2298947888254213E-3</v>
      </c>
    </row>
    <row r="296" spans="1:4" x14ac:dyDescent="0.25">
      <c r="A296" s="15">
        <v>40746</v>
      </c>
      <c r="B296" s="14">
        <v>1.611</v>
      </c>
      <c r="C296" s="17">
        <f t="shared" si="8"/>
        <v>1.6109999999999999E-2</v>
      </c>
      <c r="D296" s="13">
        <f t="shared" si="9"/>
        <v>2.2340550402971102E-3</v>
      </c>
    </row>
    <row r="297" spans="1:4" x14ac:dyDescent="0.25">
      <c r="A297" s="15">
        <v>40753</v>
      </c>
      <c r="B297" s="14">
        <v>1.609</v>
      </c>
      <c r="C297" s="17">
        <f t="shared" si="8"/>
        <v>1.609E-2</v>
      </c>
      <c r="D297" s="13">
        <f t="shared" si="9"/>
        <v>2.2312815393159841E-3</v>
      </c>
    </row>
    <row r="298" spans="1:4" x14ac:dyDescent="0.25">
      <c r="A298" s="15">
        <v>40760</v>
      </c>
      <c r="B298" s="14">
        <v>1.5640000000000001</v>
      </c>
      <c r="C298" s="17">
        <f t="shared" si="8"/>
        <v>1.5640000000000001E-2</v>
      </c>
      <c r="D298" s="13">
        <f t="shared" si="9"/>
        <v>2.1688777672406461E-3</v>
      </c>
    </row>
    <row r="299" spans="1:4" x14ac:dyDescent="0.25">
      <c r="A299" s="15">
        <v>40767</v>
      </c>
      <c r="B299" s="14">
        <v>1.5350000000000001</v>
      </c>
      <c r="C299" s="17">
        <f t="shared" si="8"/>
        <v>1.5350000000000001E-2</v>
      </c>
      <c r="D299" s="13">
        <f t="shared" si="9"/>
        <v>2.128662003014317E-3</v>
      </c>
    </row>
    <row r="300" spans="1:4" x14ac:dyDescent="0.25">
      <c r="A300" s="15">
        <v>40774</v>
      </c>
      <c r="B300" s="14">
        <v>1.5329999999999999</v>
      </c>
      <c r="C300" s="17">
        <f t="shared" si="8"/>
        <v>1.533E-2</v>
      </c>
      <c r="D300" s="13">
        <f t="shared" si="9"/>
        <v>2.1258885020331909E-3</v>
      </c>
    </row>
    <row r="301" spans="1:4" x14ac:dyDescent="0.25">
      <c r="A301" s="15">
        <v>40781</v>
      </c>
      <c r="B301" s="14">
        <v>1.54</v>
      </c>
      <c r="C301" s="17">
        <f t="shared" si="8"/>
        <v>1.54E-2</v>
      </c>
      <c r="D301" s="13">
        <f t="shared" si="9"/>
        <v>2.1355957554671321E-3</v>
      </c>
    </row>
    <row r="302" spans="1:4" x14ac:dyDescent="0.25">
      <c r="A302" s="15">
        <v>40788</v>
      </c>
      <c r="B302" s="14">
        <v>1.5409999999999999</v>
      </c>
      <c r="C302" s="17">
        <f t="shared" si="8"/>
        <v>1.541E-2</v>
      </c>
      <c r="D302" s="13">
        <f t="shared" si="9"/>
        <v>2.1369825059576954E-3</v>
      </c>
    </row>
    <row r="303" spans="1:4" x14ac:dyDescent="0.25">
      <c r="A303" s="15">
        <v>40795</v>
      </c>
      <c r="B303" s="14">
        <v>1.53</v>
      </c>
      <c r="C303" s="17">
        <f t="shared" si="8"/>
        <v>1.5300000000000001E-2</v>
      </c>
      <c r="D303" s="13">
        <f t="shared" si="9"/>
        <v>2.1217282505615015E-3</v>
      </c>
    </row>
    <row r="304" spans="1:4" x14ac:dyDescent="0.25">
      <c r="A304" s="15">
        <v>40802</v>
      </c>
      <c r="B304" s="14">
        <v>1.5350000000000001</v>
      </c>
      <c r="C304" s="17">
        <f t="shared" si="8"/>
        <v>1.5350000000000001E-2</v>
      </c>
      <c r="D304" s="13">
        <f t="shared" si="9"/>
        <v>2.128662003014317E-3</v>
      </c>
    </row>
    <row r="305" spans="1:4" x14ac:dyDescent="0.25">
      <c r="A305" s="15">
        <v>40809</v>
      </c>
      <c r="B305" s="14">
        <v>1.5369999999999999</v>
      </c>
      <c r="C305" s="17">
        <f t="shared" si="8"/>
        <v>1.537E-2</v>
      </c>
      <c r="D305" s="13">
        <f t="shared" si="9"/>
        <v>2.1314355039954431E-3</v>
      </c>
    </row>
    <row r="306" spans="1:4" x14ac:dyDescent="0.25">
      <c r="A306" s="15">
        <v>40816</v>
      </c>
      <c r="B306" s="14">
        <v>1.554</v>
      </c>
      <c r="C306" s="17">
        <f t="shared" si="8"/>
        <v>1.554E-2</v>
      </c>
      <c r="D306" s="13">
        <f t="shared" si="9"/>
        <v>2.1550102623350154E-3</v>
      </c>
    </row>
    <row r="307" spans="1:4" x14ac:dyDescent="0.25">
      <c r="A307" s="15">
        <v>40823</v>
      </c>
      <c r="B307" s="14">
        <v>1.5659999999999998</v>
      </c>
      <c r="C307" s="17">
        <f t="shared" si="8"/>
        <v>1.5659999999999997E-2</v>
      </c>
      <c r="D307" s="13">
        <f t="shared" si="9"/>
        <v>2.1716512682217718E-3</v>
      </c>
    </row>
    <row r="308" spans="1:4" x14ac:dyDescent="0.25">
      <c r="A308" s="15">
        <v>40830</v>
      </c>
      <c r="B308" s="14">
        <v>1.5739999999999998</v>
      </c>
      <c r="C308" s="17">
        <f t="shared" si="8"/>
        <v>1.5739999999999997E-2</v>
      </c>
      <c r="D308" s="13">
        <f t="shared" si="9"/>
        <v>2.1827452721462763E-3</v>
      </c>
    </row>
    <row r="309" spans="1:4" x14ac:dyDescent="0.25">
      <c r="A309" s="15">
        <v>40837</v>
      </c>
      <c r="B309" s="14">
        <v>1.585</v>
      </c>
      <c r="C309" s="17">
        <f t="shared" si="8"/>
        <v>1.585E-2</v>
      </c>
      <c r="D309" s="13">
        <f t="shared" si="9"/>
        <v>2.1979995275424706E-3</v>
      </c>
    </row>
    <row r="310" spans="1:4" x14ac:dyDescent="0.25">
      <c r="A310" s="15">
        <v>40844</v>
      </c>
      <c r="B310" s="14">
        <v>1.5920000000000001</v>
      </c>
      <c r="C310" s="17">
        <f t="shared" si="8"/>
        <v>1.592E-2</v>
      </c>
      <c r="D310" s="13">
        <f t="shared" si="9"/>
        <v>2.2077067809764118E-3</v>
      </c>
    </row>
    <row r="311" spans="1:4" x14ac:dyDescent="0.25">
      <c r="A311" s="15">
        <v>40851</v>
      </c>
      <c r="B311" s="14">
        <v>1.488</v>
      </c>
      <c r="C311" s="17">
        <f t="shared" si="8"/>
        <v>1.4879999999999999E-2</v>
      </c>
      <c r="D311" s="13">
        <f t="shared" si="9"/>
        <v>2.0634847299578524E-3</v>
      </c>
    </row>
    <row r="312" spans="1:4" x14ac:dyDescent="0.25">
      <c r="A312" s="15">
        <v>40858</v>
      </c>
      <c r="B312" s="14">
        <v>1.462</v>
      </c>
      <c r="C312" s="17">
        <f t="shared" si="8"/>
        <v>1.4619999999999999E-2</v>
      </c>
      <c r="D312" s="13">
        <f t="shared" si="9"/>
        <v>2.0274292172032123E-3</v>
      </c>
    </row>
    <row r="313" spans="1:4" x14ac:dyDescent="0.25">
      <c r="A313" s="15">
        <v>40865</v>
      </c>
      <c r="B313" s="14">
        <v>1.4650000000000001</v>
      </c>
      <c r="C313" s="17">
        <f t="shared" si="8"/>
        <v>1.4650000000000002E-2</v>
      </c>
      <c r="D313" s="13">
        <f t="shared" si="9"/>
        <v>2.0315894686749022E-3</v>
      </c>
    </row>
    <row r="314" spans="1:4" x14ac:dyDescent="0.25">
      <c r="A314" s="15">
        <v>40872</v>
      </c>
      <c r="B314" s="14">
        <v>1.4750000000000001</v>
      </c>
      <c r="C314" s="17">
        <f t="shared" si="8"/>
        <v>1.4750000000000001E-2</v>
      </c>
      <c r="D314" s="13">
        <f t="shared" si="9"/>
        <v>2.0454569735805328E-3</v>
      </c>
    </row>
    <row r="315" spans="1:4" x14ac:dyDescent="0.25">
      <c r="A315" s="15">
        <v>40879</v>
      </c>
      <c r="B315" s="14">
        <v>1.4689999999999999</v>
      </c>
      <c r="C315" s="17">
        <f t="shared" si="8"/>
        <v>1.4689999999999998E-2</v>
      </c>
      <c r="D315" s="13">
        <f t="shared" si="9"/>
        <v>2.037136470637154E-3</v>
      </c>
    </row>
    <row r="316" spans="1:4" x14ac:dyDescent="0.25">
      <c r="A316" s="15">
        <v>40886</v>
      </c>
      <c r="B316" s="14">
        <v>1.4370000000000001</v>
      </c>
      <c r="C316" s="17">
        <f t="shared" si="8"/>
        <v>1.4370000000000001E-2</v>
      </c>
      <c r="D316" s="13">
        <f t="shared" si="9"/>
        <v>1.9927604549391359E-3</v>
      </c>
    </row>
    <row r="317" spans="1:4" x14ac:dyDescent="0.25">
      <c r="A317" s="15">
        <v>40893</v>
      </c>
      <c r="B317" s="14">
        <v>1.417</v>
      </c>
      <c r="C317" s="17">
        <f t="shared" si="8"/>
        <v>1.417E-2</v>
      </c>
      <c r="D317" s="13">
        <f t="shared" si="9"/>
        <v>1.9650254451278742E-3</v>
      </c>
    </row>
    <row r="318" spans="1:4" x14ac:dyDescent="0.25">
      <c r="A318" s="15">
        <v>40900</v>
      </c>
      <c r="B318" s="14">
        <v>1.4039999999999999</v>
      </c>
      <c r="C318" s="17">
        <f t="shared" si="8"/>
        <v>1.4039999999999999E-2</v>
      </c>
      <c r="D318" s="13">
        <f t="shared" si="9"/>
        <v>1.9469976887505542E-3</v>
      </c>
    </row>
    <row r="319" spans="1:4" x14ac:dyDescent="0.25">
      <c r="A319" s="15">
        <v>40907</v>
      </c>
      <c r="B319" s="14">
        <v>1.3559999999999999</v>
      </c>
      <c r="C319" s="17">
        <f t="shared" si="8"/>
        <v>1.3559999999999999E-2</v>
      </c>
      <c r="D319" s="13">
        <f t="shared" si="9"/>
        <v>1.8804336652035267E-3</v>
      </c>
    </row>
    <row r="320" spans="1:4" x14ac:dyDescent="0.25">
      <c r="A320" s="15">
        <v>40914</v>
      </c>
      <c r="B320" s="14">
        <v>1.288</v>
      </c>
      <c r="C320" s="17">
        <f t="shared" si="8"/>
        <v>1.2880000000000001E-2</v>
      </c>
      <c r="D320" s="13">
        <f t="shared" si="9"/>
        <v>1.786134631845238E-3</v>
      </c>
    </row>
    <row r="321" spans="1:4" x14ac:dyDescent="0.25">
      <c r="A321" s="15">
        <v>40921</v>
      </c>
      <c r="B321" s="14">
        <v>1.2310000000000001</v>
      </c>
      <c r="C321" s="17">
        <f t="shared" si="8"/>
        <v>1.2310000000000001E-2</v>
      </c>
      <c r="D321" s="13">
        <f t="shared" si="9"/>
        <v>1.707089853883143E-3</v>
      </c>
    </row>
    <row r="322" spans="1:4" x14ac:dyDescent="0.25">
      <c r="A322" s="15">
        <v>40928</v>
      </c>
      <c r="B322" s="14">
        <v>1.1819999999999999</v>
      </c>
      <c r="C322" s="17">
        <f t="shared" si="8"/>
        <v>1.1819999999999999E-2</v>
      </c>
      <c r="D322" s="13">
        <f t="shared" si="9"/>
        <v>1.639139079845552E-3</v>
      </c>
    </row>
    <row r="323" spans="1:4" x14ac:dyDescent="0.25">
      <c r="A323" s="15">
        <v>40935</v>
      </c>
      <c r="B323" s="14">
        <v>1.1379999999999999</v>
      </c>
      <c r="C323" s="17">
        <f t="shared" si="8"/>
        <v>1.1379999999999999E-2</v>
      </c>
      <c r="D323" s="13">
        <f t="shared" si="9"/>
        <v>1.5781220582607768E-3</v>
      </c>
    </row>
    <row r="324" spans="1:4" x14ac:dyDescent="0.25">
      <c r="A324" s="15">
        <v>40942</v>
      </c>
      <c r="B324" s="14">
        <v>1.1020000000000001</v>
      </c>
      <c r="C324" s="17">
        <f t="shared" si="8"/>
        <v>1.102E-2</v>
      </c>
      <c r="D324" s="13">
        <f t="shared" si="9"/>
        <v>1.5281990406005063E-3</v>
      </c>
    </row>
    <row r="325" spans="1:4" x14ac:dyDescent="0.25">
      <c r="A325" s="15">
        <v>40949</v>
      </c>
      <c r="B325" s="14">
        <v>1.0629999999999999</v>
      </c>
      <c r="C325" s="17">
        <f t="shared" si="8"/>
        <v>1.0629999999999999E-2</v>
      </c>
      <c r="D325" s="13">
        <f t="shared" si="9"/>
        <v>1.4741157714685464E-3</v>
      </c>
    </row>
    <row r="326" spans="1:4" x14ac:dyDescent="0.25">
      <c r="A326" s="15">
        <v>40956</v>
      </c>
      <c r="B326" s="14">
        <v>1.036</v>
      </c>
      <c r="C326" s="17">
        <f t="shared" si="8"/>
        <v>1.0360000000000001E-2</v>
      </c>
      <c r="D326" s="13">
        <f t="shared" si="9"/>
        <v>1.4366735082233437E-3</v>
      </c>
    </row>
    <row r="327" spans="1:4" x14ac:dyDescent="0.25">
      <c r="A327" s="15">
        <v>40963</v>
      </c>
      <c r="B327" s="14">
        <v>1.006</v>
      </c>
      <c r="C327" s="17">
        <f t="shared" si="8"/>
        <v>1.0059999999999999E-2</v>
      </c>
      <c r="D327" s="13">
        <f t="shared" si="9"/>
        <v>1.3950709935064511E-3</v>
      </c>
    </row>
    <row r="328" spans="1:4" x14ac:dyDescent="0.25">
      <c r="A328" s="15">
        <v>40970</v>
      </c>
      <c r="B328" s="14">
        <v>0.94799999999999995</v>
      </c>
      <c r="C328" s="17">
        <f t="shared" ref="C328:C391" si="10">B328/100</f>
        <v>9.4799999999999988E-3</v>
      </c>
      <c r="D328" s="13">
        <f t="shared" ref="D328:D391" si="11">C328/SQRT(52)</f>
        <v>1.3146394650537928E-3</v>
      </c>
    </row>
    <row r="329" spans="1:4" x14ac:dyDescent="0.25">
      <c r="A329" s="15">
        <v>40977</v>
      </c>
      <c r="B329" s="14">
        <v>0.89400000000000002</v>
      </c>
      <c r="C329" s="17">
        <f t="shared" si="10"/>
        <v>8.94E-3</v>
      </c>
      <c r="D329" s="13">
        <f t="shared" si="11"/>
        <v>1.2397549385633872E-3</v>
      </c>
    </row>
    <row r="330" spans="1:4" x14ac:dyDescent="0.25">
      <c r="A330" s="15">
        <v>40984</v>
      </c>
      <c r="B330" s="14">
        <v>0.85299999999999998</v>
      </c>
      <c r="C330" s="17">
        <f t="shared" si="10"/>
        <v>8.5299999999999994E-3</v>
      </c>
      <c r="D330" s="13">
        <f t="shared" si="11"/>
        <v>1.1828981684503012E-3</v>
      </c>
    </row>
    <row r="331" spans="1:4" x14ac:dyDescent="0.25">
      <c r="A331" s="15">
        <v>40991</v>
      </c>
      <c r="B331" s="14">
        <v>0.80800000000000005</v>
      </c>
      <c r="C331" s="17">
        <f t="shared" si="10"/>
        <v>8.0800000000000004E-3</v>
      </c>
      <c r="D331" s="13">
        <f t="shared" si="11"/>
        <v>1.1204943963749629E-3</v>
      </c>
    </row>
    <row r="332" spans="1:4" x14ac:dyDescent="0.25">
      <c r="A332" s="15">
        <v>40998</v>
      </c>
      <c r="B332" s="14">
        <v>0.77700000000000002</v>
      </c>
      <c r="C332" s="17">
        <f t="shared" si="10"/>
        <v>7.77E-3</v>
      </c>
      <c r="D332" s="13">
        <f t="shared" si="11"/>
        <v>1.0775051311675077E-3</v>
      </c>
    </row>
    <row r="333" spans="1:4" x14ac:dyDescent="0.25">
      <c r="A333" s="15">
        <v>41005</v>
      </c>
      <c r="B333" s="14">
        <v>0.76600000000000001</v>
      </c>
      <c r="C333" s="17">
        <f t="shared" si="10"/>
        <v>7.6600000000000001E-3</v>
      </c>
      <c r="D333" s="13">
        <f t="shared" si="11"/>
        <v>1.0622508757713138E-3</v>
      </c>
    </row>
    <row r="334" spans="1:4" x14ac:dyDescent="0.25">
      <c r="A334" s="15">
        <v>41012</v>
      </c>
      <c r="B334" s="14">
        <v>0.753</v>
      </c>
      <c r="C334" s="17">
        <f t="shared" si="10"/>
        <v>7.5300000000000002E-3</v>
      </c>
      <c r="D334" s="13">
        <f t="shared" si="11"/>
        <v>1.044223119393994E-3</v>
      </c>
    </row>
    <row r="335" spans="1:4" x14ac:dyDescent="0.25">
      <c r="A335" s="15">
        <v>41019</v>
      </c>
      <c r="B335" s="14">
        <v>0.73399999999999999</v>
      </c>
      <c r="C335" s="17">
        <f t="shared" si="10"/>
        <v>7.3400000000000002E-3</v>
      </c>
      <c r="D335" s="13">
        <f t="shared" si="11"/>
        <v>1.0178748600732956E-3</v>
      </c>
    </row>
    <row r="336" spans="1:4" x14ac:dyDescent="0.25">
      <c r="A336" s="15">
        <v>41026</v>
      </c>
      <c r="B336" s="14">
        <v>0.71499999999999997</v>
      </c>
      <c r="C336" s="17">
        <f t="shared" si="10"/>
        <v>7.1500000000000001E-3</v>
      </c>
      <c r="D336" s="13">
        <f t="shared" si="11"/>
        <v>9.9152660075259714E-4</v>
      </c>
    </row>
    <row r="337" spans="1:4" x14ac:dyDescent="0.25">
      <c r="A337" s="15">
        <v>41033</v>
      </c>
      <c r="B337" s="14">
        <v>0.69699999999999995</v>
      </c>
      <c r="C337" s="17">
        <f t="shared" si="10"/>
        <v>6.9699999999999996E-3</v>
      </c>
      <c r="D337" s="13">
        <f t="shared" si="11"/>
        <v>9.6656509192246179E-4</v>
      </c>
    </row>
    <row r="338" spans="1:4" x14ac:dyDescent="0.25">
      <c r="A338" s="15">
        <v>41040</v>
      </c>
      <c r="B338" s="14">
        <v>0.69</v>
      </c>
      <c r="C338" s="17">
        <f t="shared" si="10"/>
        <v>6.8999999999999999E-3</v>
      </c>
      <c r="D338" s="13">
        <f t="shared" si="11"/>
        <v>9.5685783848852024E-4</v>
      </c>
    </row>
    <row r="339" spans="1:4" x14ac:dyDescent="0.25">
      <c r="A339" s="15">
        <v>41047</v>
      </c>
      <c r="B339" s="14">
        <v>0.68400000000000005</v>
      </c>
      <c r="C339" s="17">
        <f t="shared" si="10"/>
        <v>6.8400000000000006E-3</v>
      </c>
      <c r="D339" s="13">
        <f t="shared" si="11"/>
        <v>9.4853733554514197E-4</v>
      </c>
    </row>
    <row r="340" spans="1:4" x14ac:dyDescent="0.25">
      <c r="A340" s="15">
        <v>41054</v>
      </c>
      <c r="B340" s="14">
        <v>0.67500000000000004</v>
      </c>
      <c r="C340" s="17">
        <f t="shared" si="10"/>
        <v>6.7500000000000008E-3</v>
      </c>
      <c r="D340" s="13">
        <f t="shared" si="11"/>
        <v>9.3605658113007429E-4</v>
      </c>
    </row>
    <row r="341" spans="1:4" x14ac:dyDescent="0.25">
      <c r="A341" s="15">
        <v>41061</v>
      </c>
      <c r="B341" s="14">
        <v>0.66500000000000004</v>
      </c>
      <c r="C341" s="17">
        <f t="shared" si="10"/>
        <v>6.6500000000000005E-3</v>
      </c>
      <c r="D341" s="13">
        <f t="shared" si="11"/>
        <v>9.2218907622444355E-4</v>
      </c>
    </row>
    <row r="342" spans="1:4" x14ac:dyDescent="0.25">
      <c r="A342" s="15">
        <v>41068</v>
      </c>
      <c r="B342" s="14">
        <v>0.66300000000000003</v>
      </c>
      <c r="C342" s="17">
        <f t="shared" si="10"/>
        <v>6.6300000000000005E-3</v>
      </c>
      <c r="D342" s="13">
        <f t="shared" si="11"/>
        <v>9.1941557524331742E-4</v>
      </c>
    </row>
    <row r="343" spans="1:4" x14ac:dyDescent="0.25">
      <c r="A343" s="15">
        <v>41075</v>
      </c>
      <c r="B343" s="14">
        <v>0.66200000000000003</v>
      </c>
      <c r="C343" s="17">
        <f t="shared" si="10"/>
        <v>6.62E-3</v>
      </c>
      <c r="D343" s="13">
        <f t="shared" si="11"/>
        <v>9.1802882475275425E-4</v>
      </c>
    </row>
    <row r="344" spans="1:4" x14ac:dyDescent="0.25">
      <c r="A344" s="15">
        <v>41082</v>
      </c>
      <c r="B344" s="14">
        <v>0.65400000000000003</v>
      </c>
      <c r="C344" s="17">
        <f t="shared" si="10"/>
        <v>6.5400000000000007E-3</v>
      </c>
      <c r="D344" s="13">
        <f t="shared" si="11"/>
        <v>9.0693482082824974E-4</v>
      </c>
    </row>
    <row r="345" spans="1:4" x14ac:dyDescent="0.25">
      <c r="A345" s="15">
        <v>41089</v>
      </c>
      <c r="B345" s="14">
        <v>0.65300000000000002</v>
      </c>
      <c r="C345" s="17">
        <f t="shared" si="10"/>
        <v>6.5300000000000002E-3</v>
      </c>
      <c r="D345" s="13">
        <f t="shared" si="11"/>
        <v>9.0554807033768657E-4</v>
      </c>
    </row>
    <row r="346" spans="1:4" x14ac:dyDescent="0.25">
      <c r="A346" s="15">
        <v>41096</v>
      </c>
      <c r="B346" s="14">
        <v>0.54900000000000004</v>
      </c>
      <c r="C346" s="17">
        <f t="shared" si="10"/>
        <v>5.4900000000000001E-3</v>
      </c>
      <c r="D346" s="13">
        <f t="shared" si="11"/>
        <v>7.6132601931912702E-4</v>
      </c>
    </row>
    <row r="347" spans="1:4" x14ac:dyDescent="0.25">
      <c r="A347" s="15">
        <v>41103</v>
      </c>
      <c r="B347" s="14">
        <v>0.48599999999999999</v>
      </c>
      <c r="C347" s="17">
        <f t="shared" si="10"/>
        <v>4.8599999999999997E-3</v>
      </c>
      <c r="D347" s="13">
        <f t="shared" si="11"/>
        <v>6.7396073841365339E-4</v>
      </c>
    </row>
    <row r="348" spans="1:4" x14ac:dyDescent="0.25">
      <c r="A348" s="15">
        <v>41110</v>
      </c>
      <c r="B348" s="14">
        <v>0.45100000000000001</v>
      </c>
      <c r="C348" s="17">
        <f t="shared" si="10"/>
        <v>4.5100000000000001E-3</v>
      </c>
      <c r="D348" s="13">
        <f t="shared" si="11"/>
        <v>6.2542447124394585E-4</v>
      </c>
    </row>
    <row r="349" spans="1:4" x14ac:dyDescent="0.25">
      <c r="A349" s="15">
        <v>41117</v>
      </c>
      <c r="B349" s="14">
        <v>0.41499999999999998</v>
      </c>
      <c r="C349" s="17">
        <f t="shared" si="10"/>
        <v>4.15E-3</v>
      </c>
      <c r="D349" s="13">
        <f t="shared" si="11"/>
        <v>5.7550145358367525E-4</v>
      </c>
    </row>
    <row r="350" spans="1:4" x14ac:dyDescent="0.25">
      <c r="A350" s="15">
        <v>41124</v>
      </c>
      <c r="B350" s="14">
        <v>0.375</v>
      </c>
      <c r="C350" s="17">
        <f t="shared" si="10"/>
        <v>3.7499999999999999E-3</v>
      </c>
      <c r="D350" s="13">
        <f t="shared" si="11"/>
        <v>5.2003143396115229E-4</v>
      </c>
    </row>
    <row r="351" spans="1:4" x14ac:dyDescent="0.25">
      <c r="A351" s="15">
        <v>41131</v>
      </c>
      <c r="B351" s="14">
        <v>0.35299999999999998</v>
      </c>
      <c r="C351" s="17">
        <f t="shared" si="10"/>
        <v>3.5299999999999997E-3</v>
      </c>
      <c r="D351" s="13">
        <f t="shared" si="11"/>
        <v>4.8952292316876468E-4</v>
      </c>
    </row>
    <row r="352" spans="1:4" x14ac:dyDescent="0.25">
      <c r="A352" s="15">
        <v>41138</v>
      </c>
      <c r="B352" s="14">
        <v>0.33400000000000002</v>
      </c>
      <c r="C352" s="17">
        <f t="shared" si="10"/>
        <v>3.3400000000000001E-3</v>
      </c>
      <c r="D352" s="13">
        <f t="shared" si="11"/>
        <v>4.6317466384806637E-4</v>
      </c>
    </row>
    <row r="353" spans="1:4" x14ac:dyDescent="0.25">
      <c r="A353" s="15">
        <v>41145</v>
      </c>
      <c r="B353" s="14">
        <v>0.29499999999999998</v>
      </c>
      <c r="C353" s="17">
        <f t="shared" si="10"/>
        <v>2.9499999999999999E-3</v>
      </c>
      <c r="D353" s="13">
        <f t="shared" si="11"/>
        <v>4.0909139471610647E-4</v>
      </c>
    </row>
    <row r="354" spans="1:4" x14ac:dyDescent="0.25">
      <c r="A354" s="15">
        <v>41152</v>
      </c>
      <c r="B354" s="14">
        <v>0.27800000000000002</v>
      </c>
      <c r="C354" s="17">
        <f t="shared" si="10"/>
        <v>2.7800000000000004E-3</v>
      </c>
      <c r="D354" s="13">
        <f t="shared" si="11"/>
        <v>3.8551663637653429E-4</v>
      </c>
    </row>
    <row r="355" spans="1:4" x14ac:dyDescent="0.25">
      <c r="A355" s="15">
        <v>41159</v>
      </c>
      <c r="B355" s="14">
        <v>0.26500000000000001</v>
      </c>
      <c r="C355" s="17">
        <f t="shared" si="10"/>
        <v>2.65E-3</v>
      </c>
      <c r="D355" s="13">
        <f t="shared" si="11"/>
        <v>3.674888799992143E-4</v>
      </c>
    </row>
    <row r="356" spans="1:4" x14ac:dyDescent="0.25">
      <c r="A356" s="15">
        <v>41166</v>
      </c>
      <c r="B356" s="14">
        <v>0.25</v>
      </c>
      <c r="C356" s="17">
        <f t="shared" si="10"/>
        <v>2.5000000000000001E-3</v>
      </c>
      <c r="D356" s="13">
        <f t="shared" si="11"/>
        <v>3.4668762264076825E-4</v>
      </c>
    </row>
    <row r="357" spans="1:4" x14ac:dyDescent="0.25">
      <c r="A357" s="15">
        <v>41173</v>
      </c>
      <c r="B357" s="14">
        <v>0.22800000000000001</v>
      </c>
      <c r="C357" s="17">
        <f t="shared" si="10"/>
        <v>2.2799999999999999E-3</v>
      </c>
      <c r="D357" s="13">
        <f t="shared" si="11"/>
        <v>3.1617911184838058E-4</v>
      </c>
    </row>
    <row r="358" spans="1:4" x14ac:dyDescent="0.25">
      <c r="A358" s="15">
        <v>41180</v>
      </c>
      <c r="B358" s="14">
        <v>0.22</v>
      </c>
      <c r="C358" s="17">
        <f t="shared" si="10"/>
        <v>2.2000000000000001E-3</v>
      </c>
      <c r="D358" s="13">
        <f t="shared" si="11"/>
        <v>3.0508510792387602E-4</v>
      </c>
    </row>
    <row r="359" spans="1:4" x14ac:dyDescent="0.25">
      <c r="A359" s="15">
        <v>41187</v>
      </c>
      <c r="B359" s="14">
        <v>0.215</v>
      </c>
      <c r="C359" s="17">
        <f t="shared" si="10"/>
        <v>2.15E-3</v>
      </c>
      <c r="D359" s="13">
        <f t="shared" si="11"/>
        <v>2.9815135547106065E-4</v>
      </c>
    </row>
    <row r="360" spans="1:4" x14ac:dyDescent="0.25">
      <c r="A360" s="15">
        <v>41194</v>
      </c>
      <c r="B360" s="14">
        <v>0.21</v>
      </c>
      <c r="C360" s="17">
        <f t="shared" si="10"/>
        <v>2.0999999999999999E-3</v>
      </c>
      <c r="D360" s="13">
        <f t="shared" si="11"/>
        <v>2.9121760301824528E-4</v>
      </c>
    </row>
    <row r="361" spans="1:4" x14ac:dyDescent="0.25">
      <c r="A361" s="15">
        <v>41201</v>
      </c>
      <c r="B361" s="14">
        <v>0.20399999999999999</v>
      </c>
      <c r="C361" s="17">
        <f t="shared" si="10"/>
        <v>2.0399999999999997E-3</v>
      </c>
      <c r="D361" s="13">
        <f t="shared" si="11"/>
        <v>2.8289710007486685E-4</v>
      </c>
    </row>
    <row r="362" spans="1:4" x14ac:dyDescent="0.25">
      <c r="A362" s="15">
        <v>41208</v>
      </c>
      <c r="B362" s="14">
        <v>0.19900000000000001</v>
      </c>
      <c r="C362" s="17">
        <f t="shared" si="10"/>
        <v>1.99E-3</v>
      </c>
      <c r="D362" s="13">
        <f t="shared" si="11"/>
        <v>2.7596334762205148E-4</v>
      </c>
    </row>
    <row r="363" spans="1:4" x14ac:dyDescent="0.25">
      <c r="A363" s="15">
        <v>41215</v>
      </c>
      <c r="B363" s="14">
        <v>0.19700000000000001</v>
      </c>
      <c r="C363" s="17">
        <f t="shared" si="10"/>
        <v>1.97E-3</v>
      </c>
      <c r="D363" s="13">
        <f t="shared" si="11"/>
        <v>2.7318984664092535E-4</v>
      </c>
    </row>
    <row r="364" spans="1:4" x14ac:dyDescent="0.25">
      <c r="A364" s="15">
        <v>41222</v>
      </c>
      <c r="B364" s="14">
        <v>0.193</v>
      </c>
      <c r="C364" s="17">
        <f t="shared" si="10"/>
        <v>1.9300000000000001E-3</v>
      </c>
      <c r="D364" s="13">
        <f t="shared" si="11"/>
        <v>2.676428446786731E-4</v>
      </c>
    </row>
    <row r="365" spans="1:4" x14ac:dyDescent="0.25">
      <c r="A365" s="15">
        <v>41229</v>
      </c>
      <c r="B365" s="14">
        <v>0.191</v>
      </c>
      <c r="C365" s="17">
        <f t="shared" si="10"/>
        <v>1.91E-3</v>
      </c>
      <c r="D365" s="13">
        <f t="shared" si="11"/>
        <v>2.6486934369754692E-4</v>
      </c>
    </row>
    <row r="366" spans="1:4" x14ac:dyDescent="0.25">
      <c r="A366" s="15">
        <v>41236</v>
      </c>
      <c r="B366" s="14">
        <v>0.19</v>
      </c>
      <c r="C366" s="17">
        <f t="shared" si="10"/>
        <v>1.9E-3</v>
      </c>
      <c r="D366" s="13">
        <f t="shared" si="11"/>
        <v>2.6348259320698386E-4</v>
      </c>
    </row>
    <row r="367" spans="1:4" x14ac:dyDescent="0.25">
      <c r="A367" s="15">
        <v>41243</v>
      </c>
      <c r="B367" s="14">
        <v>0.191</v>
      </c>
      <c r="C367" s="17">
        <f t="shared" si="10"/>
        <v>1.91E-3</v>
      </c>
      <c r="D367" s="13">
        <f t="shared" si="11"/>
        <v>2.6486934369754692E-4</v>
      </c>
    </row>
    <row r="368" spans="1:4" x14ac:dyDescent="0.25">
      <c r="A368" s="15">
        <v>41250</v>
      </c>
      <c r="B368" s="14">
        <v>0.187</v>
      </c>
      <c r="C368" s="17">
        <f t="shared" si="10"/>
        <v>1.8699999999999999E-3</v>
      </c>
      <c r="D368" s="13">
        <f t="shared" si="11"/>
        <v>2.5932234173529461E-4</v>
      </c>
    </row>
    <row r="369" spans="1:4" x14ac:dyDescent="0.25">
      <c r="A369" s="15">
        <v>41257</v>
      </c>
      <c r="B369" s="14">
        <v>0.184</v>
      </c>
      <c r="C369" s="17">
        <f t="shared" si="10"/>
        <v>1.8400000000000001E-3</v>
      </c>
      <c r="D369" s="13">
        <f t="shared" si="11"/>
        <v>2.5516209026360542E-4</v>
      </c>
    </row>
    <row r="370" spans="1:4" x14ac:dyDescent="0.25">
      <c r="A370" s="15">
        <v>41264</v>
      </c>
      <c r="B370" s="14">
        <v>0.184</v>
      </c>
      <c r="C370" s="17">
        <f t="shared" si="10"/>
        <v>1.8400000000000001E-3</v>
      </c>
      <c r="D370" s="13">
        <f t="shared" si="11"/>
        <v>2.5516209026360542E-4</v>
      </c>
    </row>
    <row r="371" spans="1:4" x14ac:dyDescent="0.25">
      <c r="A371" s="15">
        <v>41271</v>
      </c>
      <c r="B371" s="14">
        <v>0.186</v>
      </c>
      <c r="C371" s="17">
        <f t="shared" si="10"/>
        <v>1.8599999999999999E-3</v>
      </c>
      <c r="D371" s="13">
        <f t="shared" si="11"/>
        <v>2.5793559124473155E-4</v>
      </c>
    </row>
    <row r="372" spans="1:4" x14ac:dyDescent="0.25">
      <c r="A372" s="15">
        <v>41278</v>
      </c>
      <c r="B372" s="14">
        <v>0.191</v>
      </c>
      <c r="C372" s="17">
        <f t="shared" si="10"/>
        <v>1.91E-3</v>
      </c>
      <c r="D372" s="13">
        <f t="shared" si="11"/>
        <v>2.6486934369754692E-4</v>
      </c>
    </row>
    <row r="373" spans="1:4" x14ac:dyDescent="0.25">
      <c r="A373" s="15">
        <v>41285</v>
      </c>
      <c r="B373" s="14">
        <v>0.19500000000000001</v>
      </c>
      <c r="C373" s="17">
        <f t="shared" si="10"/>
        <v>1.9500000000000001E-3</v>
      </c>
      <c r="D373" s="13">
        <f t="shared" si="11"/>
        <v>2.7041634565979923E-4</v>
      </c>
    </row>
    <row r="374" spans="1:4" x14ac:dyDescent="0.25">
      <c r="A374" s="15">
        <v>41292</v>
      </c>
      <c r="B374" s="14">
        <v>0.20899999999999999</v>
      </c>
      <c r="C374" s="17">
        <f t="shared" si="10"/>
        <v>2.0899999999999998E-3</v>
      </c>
      <c r="D374" s="13">
        <f t="shared" si="11"/>
        <v>2.8983085252768222E-4</v>
      </c>
    </row>
    <row r="375" spans="1:4" x14ac:dyDescent="0.25">
      <c r="A375" s="15">
        <v>41299</v>
      </c>
      <c r="B375" s="14">
        <v>0.214</v>
      </c>
      <c r="C375" s="17">
        <f t="shared" si="10"/>
        <v>2.14E-3</v>
      </c>
      <c r="D375" s="13">
        <f t="shared" si="11"/>
        <v>2.9676460498049759E-4</v>
      </c>
    </row>
    <row r="376" spans="1:4" x14ac:dyDescent="0.25">
      <c r="A376" s="15">
        <v>41306</v>
      </c>
      <c r="B376" s="14">
        <v>0.23400000000000001</v>
      </c>
      <c r="C376" s="17">
        <f t="shared" si="10"/>
        <v>2.3400000000000001E-3</v>
      </c>
      <c r="D376" s="13">
        <f t="shared" si="11"/>
        <v>3.2449961479175907E-4</v>
      </c>
    </row>
    <row r="377" spans="1:4" x14ac:dyDescent="0.25">
      <c r="A377" s="15">
        <v>41313</v>
      </c>
      <c r="B377" s="14">
        <v>0.22700000000000001</v>
      </c>
      <c r="C377" s="17">
        <f t="shared" si="10"/>
        <v>2.2699999999999999E-3</v>
      </c>
      <c r="D377" s="13">
        <f t="shared" si="11"/>
        <v>3.1479236135781752E-4</v>
      </c>
    </row>
    <row r="378" spans="1:4" x14ac:dyDescent="0.25">
      <c r="A378" s="15">
        <v>41320</v>
      </c>
      <c r="B378" s="14">
        <v>0.22500000000000001</v>
      </c>
      <c r="C378" s="17">
        <f t="shared" si="10"/>
        <v>2.2500000000000003E-3</v>
      </c>
      <c r="D378" s="13">
        <f t="shared" si="11"/>
        <v>3.1201886037669145E-4</v>
      </c>
    </row>
    <row r="379" spans="1:4" x14ac:dyDescent="0.25">
      <c r="A379" s="15">
        <v>41327</v>
      </c>
      <c r="B379" s="14">
        <v>0.218</v>
      </c>
      <c r="C379" s="17">
        <f t="shared" si="10"/>
        <v>2.1800000000000001E-3</v>
      </c>
      <c r="D379" s="13">
        <f t="shared" si="11"/>
        <v>3.023116069427499E-4</v>
      </c>
    </row>
    <row r="380" spans="1:4" x14ac:dyDescent="0.25">
      <c r="A380" s="15">
        <v>41334</v>
      </c>
      <c r="B380" s="14">
        <v>0.20599999999999999</v>
      </c>
      <c r="C380" s="17">
        <f t="shared" si="10"/>
        <v>2.0599999999999998E-3</v>
      </c>
      <c r="D380" s="13">
        <f t="shared" si="11"/>
        <v>2.8567060105599298E-4</v>
      </c>
    </row>
    <row r="381" spans="1:4" x14ac:dyDescent="0.25">
      <c r="A381" s="15">
        <v>41341</v>
      </c>
      <c r="B381" s="14">
        <v>0.20100000000000001</v>
      </c>
      <c r="C381" s="17">
        <f t="shared" si="10"/>
        <v>2.0100000000000001E-3</v>
      </c>
      <c r="D381" s="13">
        <f t="shared" si="11"/>
        <v>2.7873684860317766E-4</v>
      </c>
    </row>
    <row r="382" spans="1:4" x14ac:dyDescent="0.25">
      <c r="A382" s="15">
        <v>41348</v>
      </c>
      <c r="B382" s="14">
        <v>0.20399999999999999</v>
      </c>
      <c r="C382" s="17">
        <f t="shared" si="10"/>
        <v>2.0399999999999997E-3</v>
      </c>
      <c r="D382" s="13">
        <f t="shared" si="11"/>
        <v>2.8289710007486685E-4</v>
      </c>
    </row>
    <row r="383" spans="1:4" x14ac:dyDescent="0.25">
      <c r="A383" s="15">
        <v>41355</v>
      </c>
      <c r="B383" s="14">
        <v>0.215</v>
      </c>
      <c r="C383" s="17">
        <f t="shared" si="10"/>
        <v>2.15E-3</v>
      </c>
      <c r="D383" s="13">
        <f t="shared" si="11"/>
        <v>2.9815135547106065E-4</v>
      </c>
    </row>
    <row r="384" spans="1:4" x14ac:dyDescent="0.25">
      <c r="A384" s="15">
        <v>41362</v>
      </c>
      <c r="B384" s="14">
        <v>0.21099999999999999</v>
      </c>
      <c r="C384" s="17">
        <f t="shared" si="10"/>
        <v>2.1099999999999999E-3</v>
      </c>
      <c r="D384" s="13">
        <f t="shared" si="11"/>
        <v>2.9260435350880835E-4</v>
      </c>
    </row>
    <row r="385" spans="1:4" x14ac:dyDescent="0.25">
      <c r="A385" s="15">
        <v>41369</v>
      </c>
      <c r="B385" s="14">
        <v>0.21</v>
      </c>
      <c r="C385" s="17">
        <f t="shared" si="10"/>
        <v>2.0999999999999999E-3</v>
      </c>
      <c r="D385" s="13">
        <f t="shared" si="11"/>
        <v>2.9121760301824528E-4</v>
      </c>
    </row>
    <row r="386" spans="1:4" x14ac:dyDescent="0.25">
      <c r="A386" s="15">
        <v>41376</v>
      </c>
      <c r="B386" s="14">
        <v>0.21</v>
      </c>
      <c r="C386" s="17">
        <f t="shared" si="10"/>
        <v>2.0999999999999999E-3</v>
      </c>
      <c r="D386" s="13">
        <f t="shared" si="11"/>
        <v>2.9121760301824528E-4</v>
      </c>
    </row>
    <row r="387" spans="1:4" x14ac:dyDescent="0.25">
      <c r="A387" s="15">
        <v>41383</v>
      </c>
      <c r="B387" s="14">
        <v>0.20799999999999999</v>
      </c>
      <c r="C387" s="17">
        <f t="shared" si="10"/>
        <v>2.0799999999999998E-3</v>
      </c>
      <c r="D387" s="13">
        <f t="shared" si="11"/>
        <v>2.8844410203711916E-4</v>
      </c>
    </row>
    <row r="388" spans="1:4" x14ac:dyDescent="0.25">
      <c r="A388" s="15">
        <v>41390</v>
      </c>
      <c r="B388" s="14">
        <v>0.20699999999999999</v>
      </c>
      <c r="C388" s="17">
        <f t="shared" si="10"/>
        <v>2.0699999999999998E-3</v>
      </c>
      <c r="D388" s="13">
        <f t="shared" si="11"/>
        <v>2.8705735154655604E-4</v>
      </c>
    </row>
    <row r="389" spans="1:4" x14ac:dyDescent="0.25">
      <c r="A389" s="15">
        <v>41397</v>
      </c>
      <c r="B389" s="14">
        <v>0.20100000000000001</v>
      </c>
      <c r="C389" s="17">
        <f t="shared" si="10"/>
        <v>2.0100000000000001E-3</v>
      </c>
      <c r="D389" s="13">
        <f t="shared" si="11"/>
        <v>2.7873684860317766E-4</v>
      </c>
    </row>
    <row r="390" spans="1:4" x14ac:dyDescent="0.25">
      <c r="A390" s="15">
        <v>41404</v>
      </c>
      <c r="B390" s="14">
        <v>0.20300000000000001</v>
      </c>
      <c r="C390" s="17">
        <f t="shared" si="10"/>
        <v>2.0300000000000001E-3</v>
      </c>
      <c r="D390" s="13">
        <f t="shared" si="11"/>
        <v>2.8151034958430379E-4</v>
      </c>
    </row>
    <row r="391" spans="1:4" x14ac:dyDescent="0.25">
      <c r="A391" s="15">
        <v>41411</v>
      </c>
      <c r="B391" s="14">
        <v>0.2</v>
      </c>
      <c r="C391" s="17">
        <f t="shared" si="10"/>
        <v>2E-3</v>
      </c>
      <c r="D391" s="13">
        <f t="shared" si="11"/>
        <v>2.773500981126146E-4</v>
      </c>
    </row>
    <row r="392" spans="1:4" x14ac:dyDescent="0.25">
      <c r="A392" s="15">
        <v>41418</v>
      </c>
      <c r="B392" s="14">
        <v>0.2</v>
      </c>
      <c r="C392" s="17">
        <f t="shared" ref="C392:C455" si="12">B392/100</f>
        <v>2E-3</v>
      </c>
      <c r="D392" s="13">
        <f t="shared" ref="D392:D455" si="13">C392/SQRT(52)</f>
        <v>2.773500981126146E-4</v>
      </c>
    </row>
    <row r="393" spans="1:4" x14ac:dyDescent="0.25">
      <c r="A393" s="15">
        <v>41425</v>
      </c>
      <c r="B393" s="14">
        <v>0.2</v>
      </c>
      <c r="C393" s="17">
        <f t="shared" si="12"/>
        <v>2E-3</v>
      </c>
      <c r="D393" s="13">
        <f t="shared" si="13"/>
        <v>2.773500981126146E-4</v>
      </c>
    </row>
    <row r="394" spans="1:4" x14ac:dyDescent="0.25">
      <c r="A394" s="15">
        <v>41432</v>
      </c>
      <c r="B394" s="14">
        <v>0.20300000000000001</v>
      </c>
      <c r="C394" s="17">
        <f t="shared" si="12"/>
        <v>2.0300000000000001E-3</v>
      </c>
      <c r="D394" s="13">
        <f t="shared" si="13"/>
        <v>2.8151034958430379E-4</v>
      </c>
    </row>
    <row r="395" spans="1:4" x14ac:dyDescent="0.25">
      <c r="A395" s="15">
        <v>41439</v>
      </c>
      <c r="B395" s="14">
        <v>0.20899999999999999</v>
      </c>
      <c r="C395" s="17">
        <f t="shared" si="12"/>
        <v>2.0899999999999998E-3</v>
      </c>
      <c r="D395" s="13">
        <f t="shared" si="13"/>
        <v>2.8983085252768222E-4</v>
      </c>
    </row>
    <row r="396" spans="1:4" x14ac:dyDescent="0.25">
      <c r="A396" s="15">
        <v>41446</v>
      </c>
      <c r="B396" s="14">
        <v>0.216</v>
      </c>
      <c r="C396" s="17">
        <f t="shared" si="12"/>
        <v>2.16E-3</v>
      </c>
      <c r="D396" s="13">
        <f t="shared" si="13"/>
        <v>2.9953810596162377E-4</v>
      </c>
    </row>
    <row r="397" spans="1:4" x14ac:dyDescent="0.25">
      <c r="A397" s="15">
        <v>41453</v>
      </c>
      <c r="B397" s="14">
        <v>0.218</v>
      </c>
      <c r="C397" s="17">
        <f t="shared" si="12"/>
        <v>2.1800000000000001E-3</v>
      </c>
      <c r="D397" s="13">
        <f t="shared" si="13"/>
        <v>3.023116069427499E-4</v>
      </c>
    </row>
    <row r="398" spans="1:4" x14ac:dyDescent="0.25">
      <c r="A398" s="15">
        <v>41460</v>
      </c>
      <c r="B398" s="14">
        <v>0.217</v>
      </c>
      <c r="C398" s="17">
        <f t="shared" si="12"/>
        <v>2.1700000000000001E-3</v>
      </c>
      <c r="D398" s="13">
        <f t="shared" si="13"/>
        <v>3.0092485645218683E-4</v>
      </c>
    </row>
    <row r="399" spans="1:4" x14ac:dyDescent="0.25">
      <c r="A399" s="15">
        <v>41467</v>
      </c>
      <c r="B399" s="14">
        <v>0.22</v>
      </c>
      <c r="C399" s="17">
        <f t="shared" si="12"/>
        <v>2.2000000000000001E-3</v>
      </c>
      <c r="D399" s="13">
        <f t="shared" si="13"/>
        <v>3.0508510792387602E-4</v>
      </c>
    </row>
    <row r="400" spans="1:4" x14ac:dyDescent="0.25">
      <c r="A400" s="15">
        <v>41474</v>
      </c>
      <c r="B400" s="14">
        <v>0.22</v>
      </c>
      <c r="C400" s="17">
        <f t="shared" si="12"/>
        <v>2.2000000000000001E-3</v>
      </c>
      <c r="D400" s="13">
        <f t="shared" si="13"/>
        <v>3.0508510792387602E-4</v>
      </c>
    </row>
    <row r="401" spans="1:4" x14ac:dyDescent="0.25">
      <c r="A401" s="15">
        <v>41481</v>
      </c>
      <c r="B401" s="14">
        <v>0.22600000000000001</v>
      </c>
      <c r="C401" s="17">
        <f t="shared" si="12"/>
        <v>2.2599999999999999E-3</v>
      </c>
      <c r="D401" s="13">
        <f t="shared" si="13"/>
        <v>3.1340561086725446E-4</v>
      </c>
    </row>
    <row r="402" spans="1:4" x14ac:dyDescent="0.25">
      <c r="A402" s="15">
        <v>41488</v>
      </c>
      <c r="B402" s="14">
        <v>0.22800000000000001</v>
      </c>
      <c r="C402" s="17">
        <f t="shared" si="12"/>
        <v>2.2799999999999999E-3</v>
      </c>
      <c r="D402" s="13">
        <f t="shared" si="13"/>
        <v>3.1617911184838058E-4</v>
      </c>
    </row>
    <row r="403" spans="1:4" x14ac:dyDescent="0.25">
      <c r="A403" s="15">
        <v>41495</v>
      </c>
      <c r="B403" s="14">
        <v>0.22700000000000001</v>
      </c>
      <c r="C403" s="17">
        <f t="shared" si="12"/>
        <v>2.2699999999999999E-3</v>
      </c>
      <c r="D403" s="13">
        <f t="shared" si="13"/>
        <v>3.1479236135781752E-4</v>
      </c>
    </row>
    <row r="404" spans="1:4" x14ac:dyDescent="0.25">
      <c r="A404" s="15">
        <v>41502</v>
      </c>
      <c r="B404" s="14">
        <v>0.22600000000000001</v>
      </c>
      <c r="C404" s="17">
        <f t="shared" si="12"/>
        <v>2.2599999999999999E-3</v>
      </c>
      <c r="D404" s="13">
        <f t="shared" si="13"/>
        <v>3.1340561086725446E-4</v>
      </c>
    </row>
    <row r="405" spans="1:4" x14ac:dyDescent="0.25">
      <c r="A405" s="15">
        <v>41509</v>
      </c>
      <c r="B405" s="14">
        <v>0.22500000000000001</v>
      </c>
      <c r="C405" s="17">
        <f t="shared" si="12"/>
        <v>2.2500000000000003E-3</v>
      </c>
      <c r="D405" s="13">
        <f t="shared" si="13"/>
        <v>3.1201886037669145E-4</v>
      </c>
    </row>
    <row r="406" spans="1:4" x14ac:dyDescent="0.25">
      <c r="A406" s="15">
        <v>41516</v>
      </c>
      <c r="B406" s="14">
        <v>0.224</v>
      </c>
      <c r="C406" s="17">
        <f t="shared" si="12"/>
        <v>2.2400000000000002E-3</v>
      </c>
      <c r="D406" s="13">
        <f t="shared" si="13"/>
        <v>3.1063210988612833E-4</v>
      </c>
    </row>
    <row r="407" spans="1:4" x14ac:dyDescent="0.25">
      <c r="A407" s="15">
        <v>41523</v>
      </c>
      <c r="B407" s="14">
        <v>0.22500000000000001</v>
      </c>
      <c r="C407" s="17">
        <f t="shared" si="12"/>
        <v>2.2500000000000003E-3</v>
      </c>
      <c r="D407" s="13">
        <f t="shared" si="13"/>
        <v>3.1201886037669145E-4</v>
      </c>
    </row>
    <row r="408" spans="1:4" x14ac:dyDescent="0.25">
      <c r="A408" s="15">
        <v>41530</v>
      </c>
      <c r="B408" s="14">
        <v>0.223</v>
      </c>
      <c r="C408" s="17">
        <f t="shared" si="12"/>
        <v>2.2300000000000002E-3</v>
      </c>
      <c r="D408" s="13">
        <f t="shared" si="13"/>
        <v>3.0924535939556527E-4</v>
      </c>
    </row>
    <row r="409" spans="1:4" x14ac:dyDescent="0.25">
      <c r="A409" s="15">
        <v>41537</v>
      </c>
      <c r="B409" s="14">
        <v>0.221</v>
      </c>
      <c r="C409" s="17">
        <f t="shared" si="12"/>
        <v>2.2100000000000002E-3</v>
      </c>
      <c r="D409" s="13">
        <f t="shared" si="13"/>
        <v>3.0647185841443914E-4</v>
      </c>
    </row>
    <row r="410" spans="1:4" x14ac:dyDescent="0.25">
      <c r="A410" s="15">
        <v>41544</v>
      </c>
      <c r="B410" s="14">
        <v>0.224</v>
      </c>
      <c r="C410" s="17">
        <f t="shared" si="12"/>
        <v>2.2400000000000002E-3</v>
      </c>
      <c r="D410" s="13">
        <f t="shared" si="13"/>
        <v>3.1063210988612833E-4</v>
      </c>
    </row>
    <row r="411" spans="1:4" x14ac:dyDescent="0.25">
      <c r="A411" s="15">
        <v>41551</v>
      </c>
      <c r="B411" s="14">
        <v>0.22500000000000001</v>
      </c>
      <c r="C411" s="17">
        <f t="shared" si="12"/>
        <v>2.2500000000000003E-3</v>
      </c>
      <c r="D411" s="13">
        <f t="shared" si="13"/>
        <v>3.1201886037669145E-4</v>
      </c>
    </row>
    <row r="412" spans="1:4" x14ac:dyDescent="0.25">
      <c r="A412" s="15">
        <v>41558</v>
      </c>
      <c r="B412" s="14">
        <v>0.22700000000000001</v>
      </c>
      <c r="C412" s="17">
        <f t="shared" si="12"/>
        <v>2.2699999999999999E-3</v>
      </c>
      <c r="D412" s="13">
        <f t="shared" si="13"/>
        <v>3.1479236135781752E-4</v>
      </c>
    </row>
    <row r="413" spans="1:4" x14ac:dyDescent="0.25">
      <c r="A413" s="15">
        <v>41565</v>
      </c>
      <c r="B413" s="14">
        <v>0.224</v>
      </c>
      <c r="C413" s="17">
        <f t="shared" si="12"/>
        <v>2.2400000000000002E-3</v>
      </c>
      <c r="D413" s="13">
        <f t="shared" si="13"/>
        <v>3.1063210988612833E-4</v>
      </c>
    </row>
    <row r="414" spans="1:4" x14ac:dyDescent="0.25">
      <c r="A414" s="15">
        <v>41572</v>
      </c>
      <c r="B414" s="14">
        <v>0.22800000000000001</v>
      </c>
      <c r="C414" s="17">
        <f t="shared" si="12"/>
        <v>2.2799999999999999E-3</v>
      </c>
      <c r="D414" s="13">
        <f t="shared" si="13"/>
        <v>3.1617911184838058E-4</v>
      </c>
    </row>
    <row r="415" spans="1:4" x14ac:dyDescent="0.25">
      <c r="A415" s="15">
        <v>41579</v>
      </c>
      <c r="B415" s="14">
        <v>0.22600000000000001</v>
      </c>
      <c r="C415" s="17">
        <f t="shared" si="12"/>
        <v>2.2599999999999999E-3</v>
      </c>
      <c r="D415" s="13">
        <f t="shared" si="13"/>
        <v>3.1340561086725446E-4</v>
      </c>
    </row>
    <row r="416" spans="1:4" x14ac:dyDescent="0.25">
      <c r="A416" s="15">
        <v>41586</v>
      </c>
      <c r="B416" s="14">
        <v>0.217</v>
      </c>
      <c r="C416" s="17">
        <f t="shared" si="12"/>
        <v>2.1700000000000001E-3</v>
      </c>
      <c r="D416" s="13">
        <f t="shared" si="13"/>
        <v>3.0092485645218683E-4</v>
      </c>
    </row>
    <row r="417" spans="1:4" x14ac:dyDescent="0.25">
      <c r="A417" s="15">
        <v>41593</v>
      </c>
      <c r="B417" s="14">
        <v>0.218</v>
      </c>
      <c r="C417" s="17">
        <f t="shared" si="12"/>
        <v>2.1800000000000001E-3</v>
      </c>
      <c r="D417" s="13">
        <f t="shared" si="13"/>
        <v>3.023116069427499E-4</v>
      </c>
    </row>
    <row r="418" spans="1:4" x14ac:dyDescent="0.25">
      <c r="A418" s="15">
        <v>41600</v>
      </c>
      <c r="B418" s="14">
        <v>0.223</v>
      </c>
      <c r="C418" s="17">
        <f t="shared" si="12"/>
        <v>2.2300000000000002E-3</v>
      </c>
      <c r="D418" s="13">
        <f t="shared" si="13"/>
        <v>3.0924535939556527E-4</v>
      </c>
    </row>
    <row r="419" spans="1:4" x14ac:dyDescent="0.25">
      <c r="A419" s="15">
        <v>41607</v>
      </c>
      <c r="B419" s="14">
        <v>0.23400000000000001</v>
      </c>
      <c r="C419" s="17">
        <f t="shared" si="12"/>
        <v>2.3400000000000001E-3</v>
      </c>
      <c r="D419" s="13">
        <f t="shared" si="13"/>
        <v>3.2449961479175907E-4</v>
      </c>
    </row>
    <row r="420" spans="1:4" x14ac:dyDescent="0.25">
      <c r="A420" s="15">
        <v>41614</v>
      </c>
      <c r="B420" s="14">
        <v>0.248</v>
      </c>
      <c r="C420" s="17">
        <f t="shared" si="12"/>
        <v>2.48E-3</v>
      </c>
      <c r="D420" s="13">
        <f t="shared" si="13"/>
        <v>3.4391412165964206E-4</v>
      </c>
    </row>
    <row r="421" spans="1:4" x14ac:dyDescent="0.25">
      <c r="A421" s="15">
        <v>41621</v>
      </c>
      <c r="B421" s="14">
        <v>0.28199999999999997</v>
      </c>
      <c r="C421" s="17">
        <f t="shared" si="12"/>
        <v>2.8199999999999996E-3</v>
      </c>
      <c r="D421" s="13">
        <f t="shared" si="13"/>
        <v>3.9106363833878649E-4</v>
      </c>
    </row>
    <row r="422" spans="1:4" x14ac:dyDescent="0.25">
      <c r="A422" s="15">
        <v>41628</v>
      </c>
      <c r="B422" s="14">
        <v>0.29199999999999998</v>
      </c>
      <c r="C422" s="17">
        <f t="shared" si="12"/>
        <v>2.9199999999999999E-3</v>
      </c>
      <c r="D422" s="13">
        <f t="shared" si="13"/>
        <v>4.0493114324441728E-4</v>
      </c>
    </row>
    <row r="423" spans="1:4" x14ac:dyDescent="0.25">
      <c r="A423" s="15">
        <v>41635</v>
      </c>
      <c r="B423" s="14">
        <v>0.29299999999999998</v>
      </c>
      <c r="C423" s="17">
        <f t="shared" si="12"/>
        <v>2.9299999999999999E-3</v>
      </c>
      <c r="D423" s="13">
        <f t="shared" si="13"/>
        <v>4.0631789373498034E-4</v>
      </c>
    </row>
    <row r="424" spans="1:4" x14ac:dyDescent="0.25">
      <c r="A424" s="15">
        <v>41642</v>
      </c>
      <c r="B424" s="14">
        <v>0.28000000000000003</v>
      </c>
      <c r="C424" s="17">
        <f t="shared" si="12"/>
        <v>2.8000000000000004E-3</v>
      </c>
      <c r="D424" s="13">
        <f t="shared" si="13"/>
        <v>3.8829013735766047E-4</v>
      </c>
    </row>
    <row r="425" spans="1:4" x14ac:dyDescent="0.25">
      <c r="A425" s="15">
        <v>41649</v>
      </c>
      <c r="B425" s="14">
        <v>0.28199999999999997</v>
      </c>
      <c r="C425" s="17">
        <f t="shared" si="12"/>
        <v>2.8199999999999996E-3</v>
      </c>
      <c r="D425" s="13">
        <f t="shared" si="13"/>
        <v>3.9106363833878649E-4</v>
      </c>
    </row>
    <row r="426" spans="1:4" x14ac:dyDescent="0.25">
      <c r="A426" s="15">
        <v>41656</v>
      </c>
      <c r="B426" s="14">
        <v>0.30199999999999999</v>
      </c>
      <c r="C426" s="17">
        <f t="shared" si="12"/>
        <v>3.0200000000000001E-3</v>
      </c>
      <c r="D426" s="13">
        <f t="shared" si="13"/>
        <v>4.1879864815004802E-4</v>
      </c>
    </row>
    <row r="427" spans="1:4" x14ac:dyDescent="0.25">
      <c r="A427" s="15">
        <v>41663</v>
      </c>
      <c r="B427" s="14">
        <v>0.3</v>
      </c>
      <c r="C427" s="17">
        <f t="shared" si="12"/>
        <v>3.0000000000000001E-3</v>
      </c>
      <c r="D427" s="13">
        <f t="shared" si="13"/>
        <v>4.1602514716892189E-4</v>
      </c>
    </row>
    <row r="428" spans="1:4" x14ac:dyDescent="0.25">
      <c r="A428" s="15">
        <v>41670</v>
      </c>
      <c r="B428" s="14">
        <v>0.29599999999999999</v>
      </c>
      <c r="C428" s="17">
        <f t="shared" si="12"/>
        <v>2.96E-3</v>
      </c>
      <c r="D428" s="13">
        <f t="shared" si="13"/>
        <v>4.1047814520666959E-4</v>
      </c>
    </row>
    <row r="429" spans="1:4" x14ac:dyDescent="0.25">
      <c r="A429" s="15">
        <v>41677</v>
      </c>
      <c r="B429" s="14">
        <v>0.29099999999999998</v>
      </c>
      <c r="C429" s="17">
        <f t="shared" si="12"/>
        <v>2.9099999999999998E-3</v>
      </c>
      <c r="D429" s="13">
        <f t="shared" si="13"/>
        <v>4.0354439275385416E-4</v>
      </c>
    </row>
    <row r="430" spans="1:4" x14ac:dyDescent="0.25">
      <c r="A430" s="15">
        <v>41684</v>
      </c>
      <c r="B430" s="14">
        <v>0.28699999999999998</v>
      </c>
      <c r="C430" s="17">
        <f t="shared" si="12"/>
        <v>2.8699999999999997E-3</v>
      </c>
      <c r="D430" s="13">
        <f t="shared" si="13"/>
        <v>3.9799739079160186E-4</v>
      </c>
    </row>
    <row r="431" spans="1:4" x14ac:dyDescent="0.25">
      <c r="A431" s="15">
        <v>41691</v>
      </c>
      <c r="B431" s="14">
        <v>0.28699999999999998</v>
      </c>
      <c r="C431" s="17">
        <f t="shared" si="12"/>
        <v>2.8699999999999997E-3</v>
      </c>
      <c r="D431" s="13">
        <f t="shared" si="13"/>
        <v>3.9799739079160186E-4</v>
      </c>
    </row>
    <row r="432" spans="1:4" x14ac:dyDescent="0.25">
      <c r="A432" s="15">
        <v>41698</v>
      </c>
      <c r="B432" s="14">
        <v>0.28599999999999998</v>
      </c>
      <c r="C432" s="17">
        <f t="shared" si="12"/>
        <v>2.8599999999999997E-3</v>
      </c>
      <c r="D432" s="13">
        <f t="shared" si="13"/>
        <v>3.9661064030103879E-4</v>
      </c>
    </row>
    <row r="433" spans="1:4" x14ac:dyDescent="0.25">
      <c r="A433" s="15">
        <v>41705</v>
      </c>
      <c r="B433" s="14">
        <v>0.29899999999999999</v>
      </c>
      <c r="C433" s="17">
        <f t="shared" si="12"/>
        <v>2.99E-3</v>
      </c>
      <c r="D433" s="13">
        <f t="shared" si="13"/>
        <v>4.1463839667835878E-4</v>
      </c>
    </row>
    <row r="434" spans="1:4" x14ac:dyDescent="0.25">
      <c r="A434" s="15">
        <v>41712</v>
      </c>
      <c r="B434" s="14">
        <v>0.30299999999999999</v>
      </c>
      <c r="C434" s="17">
        <f t="shared" si="12"/>
        <v>3.0299999999999997E-3</v>
      </c>
      <c r="D434" s="13">
        <f t="shared" si="13"/>
        <v>4.2018539864061103E-4</v>
      </c>
    </row>
    <row r="435" spans="1:4" x14ac:dyDescent="0.25">
      <c r="A435" s="15">
        <v>41719</v>
      </c>
      <c r="B435" s="14">
        <v>0.315</v>
      </c>
      <c r="C435" s="17">
        <f t="shared" si="12"/>
        <v>3.15E-3</v>
      </c>
      <c r="D435" s="13">
        <f t="shared" si="13"/>
        <v>4.3682640452736795E-4</v>
      </c>
    </row>
    <row r="436" spans="1:4" x14ac:dyDescent="0.25">
      <c r="A436" s="15">
        <v>41726</v>
      </c>
      <c r="B436" s="14">
        <v>0.31</v>
      </c>
      <c r="C436" s="17">
        <f t="shared" si="12"/>
        <v>3.0999999999999999E-3</v>
      </c>
      <c r="D436" s="13">
        <f t="shared" si="13"/>
        <v>4.2989265207455258E-4</v>
      </c>
    </row>
    <row r="437" spans="1:4" x14ac:dyDescent="0.25">
      <c r="A437" s="15">
        <v>41733</v>
      </c>
      <c r="B437" s="14">
        <v>0.32500000000000001</v>
      </c>
      <c r="C437" s="17">
        <f t="shared" si="12"/>
        <v>3.2500000000000003E-3</v>
      </c>
      <c r="D437" s="13">
        <f t="shared" si="13"/>
        <v>4.5069390943299875E-4</v>
      </c>
    </row>
    <row r="438" spans="1:4" x14ac:dyDescent="0.25">
      <c r="A438" s="15">
        <v>41740</v>
      </c>
      <c r="B438" s="14">
        <v>0.32800000000000001</v>
      </c>
      <c r="C438" s="17">
        <f t="shared" si="12"/>
        <v>3.2799999999999999E-3</v>
      </c>
      <c r="D438" s="13">
        <f t="shared" si="13"/>
        <v>4.5485416090468788E-4</v>
      </c>
    </row>
    <row r="439" spans="1:4" x14ac:dyDescent="0.25">
      <c r="A439" s="15">
        <v>41747</v>
      </c>
      <c r="B439" s="14">
        <v>0.32800000000000001</v>
      </c>
      <c r="C439" s="17">
        <f t="shared" si="12"/>
        <v>3.2799999999999999E-3</v>
      </c>
      <c r="D439" s="13">
        <f t="shared" si="13"/>
        <v>4.5485416090468788E-4</v>
      </c>
    </row>
    <row r="440" spans="1:4" x14ac:dyDescent="0.25">
      <c r="A440" s="15">
        <v>41754</v>
      </c>
      <c r="B440" s="14">
        <v>0.34399999999999997</v>
      </c>
      <c r="C440" s="17">
        <f t="shared" si="12"/>
        <v>3.4399999999999999E-3</v>
      </c>
      <c r="D440" s="13">
        <f t="shared" si="13"/>
        <v>4.7704216875369706E-4</v>
      </c>
    </row>
    <row r="441" spans="1:4" x14ac:dyDescent="0.25">
      <c r="A441" s="15">
        <v>41761</v>
      </c>
      <c r="B441" s="14">
        <v>0.33600000000000002</v>
      </c>
      <c r="C441" s="17">
        <f t="shared" si="12"/>
        <v>3.3600000000000001E-3</v>
      </c>
      <c r="D441" s="13">
        <f t="shared" si="13"/>
        <v>4.659481648291925E-4</v>
      </c>
    </row>
    <row r="442" spans="1:4" x14ac:dyDescent="0.25">
      <c r="A442" s="15">
        <v>41768</v>
      </c>
      <c r="B442" s="14">
        <v>0.33600000000000002</v>
      </c>
      <c r="C442" s="17">
        <f t="shared" si="12"/>
        <v>3.3600000000000001E-3</v>
      </c>
      <c r="D442" s="13">
        <f t="shared" si="13"/>
        <v>4.659481648291925E-4</v>
      </c>
    </row>
    <row r="443" spans="1:4" x14ac:dyDescent="0.25">
      <c r="A443" s="15">
        <v>41775</v>
      </c>
      <c r="B443" s="14">
        <v>0.318</v>
      </c>
      <c r="C443" s="17">
        <f t="shared" si="12"/>
        <v>3.1800000000000001E-3</v>
      </c>
      <c r="D443" s="13">
        <f t="shared" si="13"/>
        <v>4.409866559990572E-4</v>
      </c>
    </row>
    <row r="444" spans="1:4" x14ac:dyDescent="0.25">
      <c r="A444" s="15">
        <v>41782</v>
      </c>
      <c r="B444" s="14">
        <v>0.317</v>
      </c>
      <c r="C444" s="17">
        <f t="shared" si="12"/>
        <v>3.1700000000000001E-3</v>
      </c>
      <c r="D444" s="13">
        <f t="shared" si="13"/>
        <v>4.3959990550849413E-4</v>
      </c>
    </row>
    <row r="445" spans="1:4" x14ac:dyDescent="0.25">
      <c r="A445" s="15">
        <v>41789</v>
      </c>
      <c r="B445" s="14">
        <v>0.311</v>
      </c>
      <c r="C445" s="17">
        <f t="shared" si="12"/>
        <v>3.1099999999999999E-3</v>
      </c>
      <c r="D445" s="13">
        <f t="shared" si="13"/>
        <v>4.3127940256511564E-4</v>
      </c>
    </row>
    <row r="446" spans="1:4" x14ac:dyDescent="0.25">
      <c r="A446" s="15">
        <v>41796</v>
      </c>
      <c r="B446" s="14">
        <v>0.26700000000000002</v>
      </c>
      <c r="C446" s="17">
        <f t="shared" si="12"/>
        <v>2.6700000000000001E-3</v>
      </c>
      <c r="D446" s="13">
        <f t="shared" si="13"/>
        <v>3.7026238098034048E-4</v>
      </c>
    </row>
    <row r="447" spans="1:4" x14ac:dyDescent="0.25">
      <c r="A447" s="15">
        <v>41803</v>
      </c>
      <c r="B447" s="14">
        <v>0.23400000000000001</v>
      </c>
      <c r="C447" s="17">
        <f t="shared" si="12"/>
        <v>2.3400000000000001E-3</v>
      </c>
      <c r="D447" s="13">
        <f t="shared" si="13"/>
        <v>3.2449961479175907E-4</v>
      </c>
    </row>
    <row r="448" spans="1:4" x14ac:dyDescent="0.25">
      <c r="A448" s="15">
        <v>41810</v>
      </c>
      <c r="B448" s="14">
        <v>0.21199999999999999</v>
      </c>
      <c r="C448" s="17">
        <f t="shared" si="12"/>
        <v>2.1199999999999999E-3</v>
      </c>
      <c r="D448" s="13">
        <f t="shared" si="13"/>
        <v>2.9399110399937146E-4</v>
      </c>
    </row>
    <row r="449" spans="1:4" x14ac:dyDescent="0.25">
      <c r="A449" s="15">
        <v>41817</v>
      </c>
      <c r="B449" s="14">
        <v>0.20699999999999999</v>
      </c>
      <c r="C449" s="17">
        <f t="shared" si="12"/>
        <v>2.0699999999999998E-3</v>
      </c>
      <c r="D449" s="13">
        <f t="shared" si="13"/>
        <v>2.8705735154655604E-4</v>
      </c>
    </row>
    <row r="450" spans="1:4" x14ac:dyDescent="0.25">
      <c r="A450" s="15">
        <v>41824</v>
      </c>
      <c r="B450" s="14">
        <v>0.20399999999999999</v>
      </c>
      <c r="C450" s="17">
        <f t="shared" si="12"/>
        <v>2.0399999999999997E-3</v>
      </c>
      <c r="D450" s="13">
        <f t="shared" si="13"/>
        <v>2.8289710007486685E-4</v>
      </c>
    </row>
    <row r="451" spans="1:4" x14ac:dyDescent="0.25">
      <c r="A451" s="15">
        <v>41831</v>
      </c>
      <c r="B451" s="14">
        <v>0.20300000000000001</v>
      </c>
      <c r="C451" s="17">
        <f t="shared" si="12"/>
        <v>2.0300000000000001E-3</v>
      </c>
      <c r="D451" s="13">
        <f t="shared" si="13"/>
        <v>2.8151034958430379E-4</v>
      </c>
    </row>
    <row r="452" spans="1:4" x14ac:dyDescent="0.25">
      <c r="A452" s="15">
        <v>41838</v>
      </c>
      <c r="B452" s="14">
        <v>0.20200000000000001</v>
      </c>
      <c r="C452" s="17">
        <f t="shared" si="12"/>
        <v>2.0200000000000001E-3</v>
      </c>
      <c r="D452" s="13">
        <f t="shared" si="13"/>
        <v>2.8012359909374072E-4</v>
      </c>
    </row>
    <row r="453" spans="1:4" x14ac:dyDescent="0.25">
      <c r="A453" s="15">
        <v>41845</v>
      </c>
      <c r="B453" s="14">
        <v>0.20899999999999999</v>
      </c>
      <c r="C453" s="17">
        <f t="shared" si="12"/>
        <v>2.0899999999999998E-3</v>
      </c>
      <c r="D453" s="13">
        <f t="shared" si="13"/>
        <v>2.8983085252768222E-4</v>
      </c>
    </row>
    <row r="454" spans="1:4" x14ac:dyDescent="0.25">
      <c r="A454" s="15">
        <v>41852</v>
      </c>
      <c r="B454" s="14">
        <v>0.20799999999999999</v>
      </c>
      <c r="C454" s="17">
        <f t="shared" si="12"/>
        <v>2.0799999999999998E-3</v>
      </c>
      <c r="D454" s="13">
        <f t="shared" si="13"/>
        <v>2.8844410203711916E-4</v>
      </c>
    </row>
    <row r="455" spans="1:4" x14ac:dyDescent="0.25">
      <c r="A455" s="15">
        <v>41859</v>
      </c>
      <c r="B455" s="14">
        <v>0.20300000000000001</v>
      </c>
      <c r="C455" s="17">
        <f t="shared" si="12"/>
        <v>2.0300000000000001E-3</v>
      </c>
      <c r="D455" s="13">
        <f t="shared" si="13"/>
        <v>2.8151034958430379E-4</v>
      </c>
    </row>
    <row r="456" spans="1:4" x14ac:dyDescent="0.25">
      <c r="A456" s="15">
        <v>41866</v>
      </c>
      <c r="B456" s="14">
        <v>0.19700000000000001</v>
      </c>
      <c r="C456" s="17">
        <f t="shared" ref="C456:C519" si="14">B456/100</f>
        <v>1.97E-3</v>
      </c>
      <c r="D456" s="13">
        <f t="shared" ref="D456:D519" si="15">C456/SQRT(52)</f>
        <v>2.7318984664092535E-4</v>
      </c>
    </row>
    <row r="457" spans="1:4" x14ac:dyDescent="0.25">
      <c r="A457" s="15">
        <v>41873</v>
      </c>
      <c r="B457" s="14">
        <v>0.183</v>
      </c>
      <c r="C457" s="17">
        <f t="shared" si="14"/>
        <v>1.83E-3</v>
      </c>
      <c r="D457" s="13">
        <f t="shared" si="15"/>
        <v>2.5377533977304236E-4</v>
      </c>
    </row>
    <row r="458" spans="1:4" x14ac:dyDescent="0.25">
      <c r="A458" s="15">
        <v>41880</v>
      </c>
      <c r="B458" s="14">
        <v>0.16300000000000001</v>
      </c>
      <c r="C458" s="17">
        <f t="shared" si="14"/>
        <v>1.6300000000000002E-3</v>
      </c>
      <c r="D458" s="13">
        <f t="shared" si="15"/>
        <v>2.260403299617809E-4</v>
      </c>
    </row>
    <row r="459" spans="1:4" x14ac:dyDescent="0.25">
      <c r="A459" s="15">
        <v>41887</v>
      </c>
      <c r="B459" s="14">
        <v>0.104</v>
      </c>
      <c r="C459" s="17">
        <f t="shared" si="14"/>
        <v>1.0399999999999999E-3</v>
      </c>
      <c r="D459" s="13">
        <f t="shared" si="15"/>
        <v>1.4422205101855958E-4</v>
      </c>
    </row>
    <row r="460" spans="1:4" x14ac:dyDescent="0.25">
      <c r="A460" s="15">
        <v>41894</v>
      </c>
      <c r="B460" s="14">
        <v>8.2000000000000003E-2</v>
      </c>
      <c r="C460" s="17">
        <f t="shared" si="14"/>
        <v>8.1999999999999998E-4</v>
      </c>
      <c r="D460" s="13">
        <f t="shared" si="15"/>
        <v>1.1371354022617197E-4</v>
      </c>
    </row>
    <row r="461" spans="1:4" x14ac:dyDescent="0.25">
      <c r="A461" s="15">
        <v>41901</v>
      </c>
      <c r="B461" s="14">
        <v>8.3000000000000004E-2</v>
      </c>
      <c r="C461" s="17">
        <f t="shared" si="14"/>
        <v>8.3000000000000001E-4</v>
      </c>
      <c r="D461" s="13">
        <f t="shared" si="15"/>
        <v>1.1510029071673505E-4</v>
      </c>
    </row>
    <row r="462" spans="1:4" x14ac:dyDescent="0.25">
      <c r="A462" s="15">
        <v>41908</v>
      </c>
      <c r="B462" s="14">
        <v>8.2000000000000003E-2</v>
      </c>
      <c r="C462" s="17">
        <f t="shared" si="14"/>
        <v>8.1999999999999998E-4</v>
      </c>
      <c r="D462" s="13">
        <f t="shared" si="15"/>
        <v>1.1371354022617197E-4</v>
      </c>
    </row>
    <row r="463" spans="1:4" x14ac:dyDescent="0.25">
      <c r="A463" s="15">
        <v>41915</v>
      </c>
      <c r="B463" s="14">
        <v>8.1000000000000003E-2</v>
      </c>
      <c r="C463" s="17">
        <f t="shared" si="14"/>
        <v>8.1000000000000006E-4</v>
      </c>
      <c r="D463" s="13">
        <f t="shared" si="15"/>
        <v>1.1232678973560891E-4</v>
      </c>
    </row>
    <row r="464" spans="1:4" x14ac:dyDescent="0.25">
      <c r="A464" s="15">
        <v>41922</v>
      </c>
      <c r="B464" s="14">
        <v>7.9000000000000001E-2</v>
      </c>
      <c r="C464" s="17">
        <f t="shared" si="14"/>
        <v>7.9000000000000001E-4</v>
      </c>
      <c r="D464" s="13">
        <f t="shared" si="15"/>
        <v>1.0955328875448275E-4</v>
      </c>
    </row>
    <row r="465" spans="1:4" x14ac:dyDescent="0.25">
      <c r="A465" s="15">
        <v>41929</v>
      </c>
      <c r="B465" s="14">
        <v>8.1000000000000003E-2</v>
      </c>
      <c r="C465" s="17">
        <f t="shared" si="14"/>
        <v>8.1000000000000006E-4</v>
      </c>
      <c r="D465" s="13">
        <f t="shared" si="15"/>
        <v>1.1232678973560891E-4</v>
      </c>
    </row>
    <row r="466" spans="1:4" x14ac:dyDescent="0.25">
      <c r="A466" s="15">
        <v>41936</v>
      </c>
      <c r="B466" s="14">
        <v>8.5000000000000006E-2</v>
      </c>
      <c r="C466" s="17">
        <f t="shared" si="14"/>
        <v>8.5000000000000006E-4</v>
      </c>
      <c r="D466" s="13">
        <f t="shared" si="15"/>
        <v>1.178737916978612E-4</v>
      </c>
    </row>
    <row r="467" spans="1:4" x14ac:dyDescent="0.25">
      <c r="A467" s="15">
        <v>41943</v>
      </c>
      <c r="B467" s="14">
        <v>8.5999999999999993E-2</v>
      </c>
      <c r="C467" s="17">
        <f t="shared" si="14"/>
        <v>8.5999999999999998E-4</v>
      </c>
      <c r="D467" s="13">
        <f t="shared" si="15"/>
        <v>1.1926054218842426E-4</v>
      </c>
    </row>
    <row r="468" spans="1:4" x14ac:dyDescent="0.25">
      <c r="A468" s="15">
        <v>41950</v>
      </c>
      <c r="B468" s="14">
        <v>0.08</v>
      </c>
      <c r="C468" s="17">
        <f t="shared" si="14"/>
        <v>8.0000000000000004E-4</v>
      </c>
      <c r="D468" s="13">
        <f t="shared" si="15"/>
        <v>1.1094003924504583E-4</v>
      </c>
    </row>
    <row r="469" spans="1:4" x14ac:dyDescent="0.25">
      <c r="A469" s="15">
        <v>41957</v>
      </c>
      <c r="B469" s="14">
        <v>7.9000000000000001E-2</v>
      </c>
      <c r="C469" s="17">
        <f t="shared" si="14"/>
        <v>7.9000000000000001E-4</v>
      </c>
      <c r="D469" s="13">
        <f t="shared" si="15"/>
        <v>1.0955328875448275E-4</v>
      </c>
    </row>
    <row r="470" spans="1:4" x14ac:dyDescent="0.25">
      <c r="A470" s="15">
        <v>41964</v>
      </c>
      <c r="B470" s="14">
        <v>8.1000000000000003E-2</v>
      </c>
      <c r="C470" s="17">
        <f t="shared" si="14"/>
        <v>8.1000000000000006E-4</v>
      </c>
      <c r="D470" s="13">
        <f t="shared" si="15"/>
        <v>1.1232678973560891E-4</v>
      </c>
    </row>
    <row r="471" spans="1:4" x14ac:dyDescent="0.25">
      <c r="A471" s="15">
        <v>41971</v>
      </c>
      <c r="B471" s="14">
        <v>8.2000000000000003E-2</v>
      </c>
      <c r="C471" s="17">
        <f t="shared" si="14"/>
        <v>8.1999999999999998E-4</v>
      </c>
      <c r="D471" s="13">
        <f t="shared" si="15"/>
        <v>1.1371354022617197E-4</v>
      </c>
    </row>
    <row r="472" spans="1:4" x14ac:dyDescent="0.25">
      <c r="A472" s="15">
        <v>41978</v>
      </c>
      <c r="B472" s="14">
        <v>8.2000000000000003E-2</v>
      </c>
      <c r="C472" s="17">
        <f t="shared" si="14"/>
        <v>8.1999999999999998E-4</v>
      </c>
      <c r="D472" s="13">
        <f t="shared" si="15"/>
        <v>1.1371354022617197E-4</v>
      </c>
    </row>
    <row r="473" spans="1:4" x14ac:dyDescent="0.25">
      <c r="A473" s="15">
        <v>41985</v>
      </c>
      <c r="B473" s="14">
        <v>8.2000000000000003E-2</v>
      </c>
      <c r="C473" s="17">
        <f t="shared" si="14"/>
        <v>8.1999999999999998E-4</v>
      </c>
      <c r="D473" s="13">
        <f t="shared" si="15"/>
        <v>1.1371354022617197E-4</v>
      </c>
    </row>
    <row r="474" spans="1:4" x14ac:dyDescent="0.25">
      <c r="A474" s="15">
        <v>41992</v>
      </c>
      <c r="B474" s="14">
        <v>8.1000000000000003E-2</v>
      </c>
      <c r="C474" s="17">
        <f t="shared" si="14"/>
        <v>8.1000000000000006E-4</v>
      </c>
      <c r="D474" s="13">
        <f t="shared" si="15"/>
        <v>1.1232678973560891E-4</v>
      </c>
    </row>
    <row r="475" spans="1:4" x14ac:dyDescent="0.25">
      <c r="A475" s="15">
        <v>41999</v>
      </c>
      <c r="B475" s="14">
        <v>0.08</v>
      </c>
      <c r="C475" s="17">
        <f t="shared" si="14"/>
        <v>8.0000000000000004E-4</v>
      </c>
      <c r="D475" s="13">
        <f t="shared" si="15"/>
        <v>1.1094003924504583E-4</v>
      </c>
    </row>
    <row r="476" spans="1:4" x14ac:dyDescent="0.25">
      <c r="A476" s="15">
        <v>42006</v>
      </c>
      <c r="B476" s="14">
        <v>7.5999999999999998E-2</v>
      </c>
      <c r="C476" s="17">
        <f t="shared" si="14"/>
        <v>7.5999999999999993E-4</v>
      </c>
      <c r="D476" s="13">
        <f t="shared" si="15"/>
        <v>1.0539303728279352E-4</v>
      </c>
    </row>
    <row r="477" spans="1:4" x14ac:dyDescent="0.25">
      <c r="A477" s="15">
        <v>42013</v>
      </c>
      <c r="B477" s="14">
        <v>7.0000000000000007E-2</v>
      </c>
      <c r="C477" s="17">
        <f t="shared" si="14"/>
        <v>7.000000000000001E-4</v>
      </c>
      <c r="D477" s="13">
        <f t="shared" si="15"/>
        <v>9.7072534339415117E-5</v>
      </c>
    </row>
    <row r="478" spans="1:4" x14ac:dyDescent="0.25">
      <c r="A478" s="15">
        <v>42020</v>
      </c>
      <c r="B478" s="14">
        <v>0.06</v>
      </c>
      <c r="C478" s="17">
        <f t="shared" si="14"/>
        <v>5.9999999999999995E-4</v>
      </c>
      <c r="D478" s="13">
        <f t="shared" si="15"/>
        <v>8.3205029433784363E-5</v>
      </c>
    </row>
    <row r="479" spans="1:4" x14ac:dyDescent="0.25">
      <c r="A479" s="15">
        <v>42027</v>
      </c>
      <c r="B479" s="14">
        <v>5.2999999999999999E-2</v>
      </c>
      <c r="C479" s="17">
        <f t="shared" si="14"/>
        <v>5.2999999999999998E-4</v>
      </c>
      <c r="D479" s="13">
        <f t="shared" si="15"/>
        <v>7.3497775999842866E-5</v>
      </c>
    </row>
    <row r="480" spans="1:4" x14ac:dyDescent="0.25">
      <c r="A480" s="15">
        <v>42034</v>
      </c>
      <c r="B480" s="14">
        <v>5.3999999999999999E-2</v>
      </c>
      <c r="C480" s="17">
        <f t="shared" si="14"/>
        <v>5.4000000000000001E-4</v>
      </c>
      <c r="D480" s="13">
        <f t="shared" si="15"/>
        <v>7.4884526490405943E-5</v>
      </c>
    </row>
    <row r="481" spans="1:4" x14ac:dyDescent="0.25">
      <c r="A481" s="15">
        <v>42041</v>
      </c>
      <c r="B481" s="14">
        <v>5.2999999999999999E-2</v>
      </c>
      <c r="C481" s="17">
        <f t="shared" si="14"/>
        <v>5.2999999999999998E-4</v>
      </c>
      <c r="D481" s="13">
        <f t="shared" si="15"/>
        <v>7.3497775999842866E-5</v>
      </c>
    </row>
    <row r="482" spans="1:4" x14ac:dyDescent="0.25">
      <c r="A482" s="15">
        <v>42048</v>
      </c>
      <c r="B482" s="14">
        <v>4.8000000000000001E-2</v>
      </c>
      <c r="C482" s="17">
        <f t="shared" si="14"/>
        <v>4.8000000000000001E-4</v>
      </c>
      <c r="D482" s="13">
        <f t="shared" si="15"/>
        <v>6.6564023547027496E-5</v>
      </c>
    </row>
    <row r="483" spans="1:4" x14ac:dyDescent="0.25">
      <c r="A483" s="15">
        <v>42055</v>
      </c>
      <c r="B483" s="14">
        <v>4.8000000000000001E-2</v>
      </c>
      <c r="C483" s="17">
        <f t="shared" si="14"/>
        <v>4.8000000000000001E-4</v>
      </c>
      <c r="D483" s="13">
        <f t="shared" si="15"/>
        <v>6.6564023547027496E-5</v>
      </c>
    </row>
    <row r="484" spans="1:4" x14ac:dyDescent="0.25">
      <c r="A484" s="15">
        <v>42062</v>
      </c>
      <c r="B484" s="14">
        <v>3.9E-2</v>
      </c>
      <c r="C484" s="17">
        <f t="shared" si="14"/>
        <v>3.8999999999999999E-4</v>
      </c>
      <c r="D484" s="13">
        <f t="shared" si="15"/>
        <v>5.4083269131959838E-5</v>
      </c>
    </row>
    <row r="485" spans="1:4" x14ac:dyDescent="0.25">
      <c r="A485" s="15">
        <v>42069</v>
      </c>
      <c r="B485" s="14">
        <v>3.5999999999999997E-2</v>
      </c>
      <c r="C485" s="17">
        <f t="shared" si="14"/>
        <v>3.5999999999999997E-4</v>
      </c>
      <c r="D485" s="13">
        <f t="shared" si="15"/>
        <v>4.9923017660270622E-5</v>
      </c>
    </row>
    <row r="486" spans="1:4" x14ac:dyDescent="0.25">
      <c r="A486" s="15">
        <v>42076</v>
      </c>
      <c r="B486" s="14">
        <v>2.5000000000000001E-2</v>
      </c>
      <c r="C486" s="17">
        <f t="shared" si="14"/>
        <v>2.5000000000000001E-4</v>
      </c>
      <c r="D486" s="13">
        <f t="shared" si="15"/>
        <v>3.4668762264076825E-5</v>
      </c>
    </row>
    <row r="487" spans="1:4" x14ac:dyDescent="0.25">
      <c r="A487" s="15">
        <v>42083</v>
      </c>
      <c r="B487" s="14">
        <v>2.1000000000000001E-2</v>
      </c>
      <c r="C487" s="17">
        <f t="shared" si="14"/>
        <v>2.1000000000000001E-4</v>
      </c>
      <c r="D487" s="13">
        <f t="shared" si="15"/>
        <v>2.9121760301824531E-5</v>
      </c>
    </row>
    <row r="488" spans="1:4" x14ac:dyDescent="0.25">
      <c r="A488" s="15">
        <v>42090</v>
      </c>
      <c r="B488" s="14">
        <v>2.1000000000000001E-2</v>
      </c>
      <c r="C488" s="17">
        <f t="shared" si="14"/>
        <v>2.1000000000000001E-4</v>
      </c>
      <c r="D488" s="13">
        <f t="shared" si="15"/>
        <v>2.9121760301824531E-5</v>
      </c>
    </row>
    <row r="489" spans="1:4" x14ac:dyDescent="0.25">
      <c r="A489" s="15">
        <v>42097</v>
      </c>
      <c r="B489" s="14">
        <v>1.7999999999999999E-2</v>
      </c>
      <c r="C489" s="17">
        <f t="shared" si="14"/>
        <v>1.7999999999999998E-4</v>
      </c>
      <c r="D489" s="13">
        <f t="shared" si="15"/>
        <v>2.4961508830135311E-5</v>
      </c>
    </row>
    <row r="490" spans="1:4" x14ac:dyDescent="0.25">
      <c r="A490" s="15">
        <v>42104</v>
      </c>
      <c r="B490" s="14">
        <v>1.2E-2</v>
      </c>
      <c r="C490" s="17">
        <f t="shared" si="14"/>
        <v>1.2E-4</v>
      </c>
      <c r="D490" s="13">
        <f t="shared" si="15"/>
        <v>1.6641005886756874E-5</v>
      </c>
    </row>
    <row r="491" spans="1:4" x14ac:dyDescent="0.25">
      <c r="A491" s="15">
        <v>42111</v>
      </c>
      <c r="B491" s="14">
        <v>1E-3</v>
      </c>
      <c r="C491" s="17">
        <f t="shared" si="14"/>
        <v>1.0000000000000001E-5</v>
      </c>
      <c r="D491" s="13">
        <f t="shared" si="15"/>
        <v>1.386750490563073E-6</v>
      </c>
    </row>
    <row r="492" spans="1:4" x14ac:dyDescent="0.25">
      <c r="A492" s="15">
        <v>42118</v>
      </c>
      <c r="B492" s="14">
        <v>-1E-3</v>
      </c>
      <c r="C492" s="17">
        <f t="shared" si="14"/>
        <v>-1.0000000000000001E-5</v>
      </c>
      <c r="D492" s="13">
        <f t="shared" si="15"/>
        <v>-1.386750490563073E-6</v>
      </c>
    </row>
    <row r="493" spans="1:4" x14ac:dyDescent="0.25">
      <c r="A493" s="15">
        <v>42125</v>
      </c>
      <c r="B493" s="14">
        <v>-5.0000000000000001E-3</v>
      </c>
      <c r="C493" s="17">
        <f t="shared" si="14"/>
        <v>-5.0000000000000002E-5</v>
      </c>
      <c r="D493" s="13">
        <f t="shared" si="15"/>
        <v>-6.9337524528153644E-6</v>
      </c>
    </row>
    <row r="494" spans="1:4" x14ac:dyDescent="0.25">
      <c r="A494" s="15">
        <v>42132</v>
      </c>
      <c r="B494" s="14">
        <v>-8.9999999999999993E-3</v>
      </c>
      <c r="C494" s="17">
        <f t="shared" si="14"/>
        <v>-8.9999999999999992E-5</v>
      </c>
      <c r="D494" s="13">
        <f t="shared" si="15"/>
        <v>-1.2480754415067655E-5</v>
      </c>
    </row>
    <row r="495" spans="1:4" x14ac:dyDescent="0.25">
      <c r="A495" s="15">
        <v>42139</v>
      </c>
      <c r="B495" s="14">
        <v>-0.01</v>
      </c>
      <c r="C495" s="17">
        <f t="shared" si="14"/>
        <v>-1E-4</v>
      </c>
      <c r="D495" s="13">
        <f t="shared" si="15"/>
        <v>-1.3867504905630729E-5</v>
      </c>
    </row>
    <row r="496" spans="1:4" x14ac:dyDescent="0.25">
      <c r="A496" s="15">
        <v>42146</v>
      </c>
      <c r="B496" s="14">
        <v>-1.2E-2</v>
      </c>
      <c r="C496" s="17">
        <f t="shared" si="14"/>
        <v>-1.2E-4</v>
      </c>
      <c r="D496" s="13">
        <f t="shared" si="15"/>
        <v>-1.6641005886756874E-5</v>
      </c>
    </row>
    <row r="497" spans="1:4" x14ac:dyDescent="0.25">
      <c r="A497" s="15">
        <v>42153</v>
      </c>
      <c r="B497" s="14">
        <v>-1.2E-2</v>
      </c>
      <c r="C497" s="17">
        <f t="shared" si="14"/>
        <v>-1.2E-4</v>
      </c>
      <c r="D497" s="13">
        <f t="shared" si="15"/>
        <v>-1.6641005886756874E-5</v>
      </c>
    </row>
    <row r="498" spans="1:4" x14ac:dyDescent="0.25">
      <c r="A498" s="15">
        <v>42160</v>
      </c>
      <c r="B498" s="14">
        <v>-1.2999999999999999E-2</v>
      </c>
      <c r="C498" s="17">
        <f t="shared" si="14"/>
        <v>-1.2999999999999999E-4</v>
      </c>
      <c r="D498" s="13">
        <f t="shared" si="15"/>
        <v>-1.8027756377319947E-5</v>
      </c>
    </row>
    <row r="499" spans="1:4" x14ac:dyDescent="0.25">
      <c r="A499" s="15">
        <v>42167</v>
      </c>
      <c r="B499" s="14">
        <v>-1.4E-2</v>
      </c>
      <c r="C499" s="17">
        <f t="shared" si="14"/>
        <v>-1.4000000000000001E-4</v>
      </c>
      <c r="D499" s="13">
        <f t="shared" si="15"/>
        <v>-1.9414506867883021E-5</v>
      </c>
    </row>
    <row r="500" spans="1:4" x14ac:dyDescent="0.25">
      <c r="A500" s="15">
        <v>42174</v>
      </c>
      <c r="B500" s="14">
        <v>-1.4E-2</v>
      </c>
      <c r="C500" s="17">
        <f t="shared" si="14"/>
        <v>-1.4000000000000001E-4</v>
      </c>
      <c r="D500" s="13">
        <f t="shared" si="15"/>
        <v>-1.9414506867883021E-5</v>
      </c>
    </row>
    <row r="501" spans="1:4" x14ac:dyDescent="0.25">
      <c r="A501" s="15">
        <v>42181</v>
      </c>
      <c r="B501" s="14">
        <v>-1.4999999999999999E-2</v>
      </c>
      <c r="C501" s="17">
        <f t="shared" si="14"/>
        <v>-1.4999999999999999E-4</v>
      </c>
      <c r="D501" s="13">
        <f t="shared" si="15"/>
        <v>-2.0801257358446091E-5</v>
      </c>
    </row>
    <row r="502" spans="1:4" x14ac:dyDescent="0.25">
      <c r="A502" s="15">
        <v>42188</v>
      </c>
      <c r="B502" s="14">
        <v>-1.4999999999999999E-2</v>
      </c>
      <c r="C502" s="17">
        <f t="shared" si="14"/>
        <v>-1.4999999999999999E-4</v>
      </c>
      <c r="D502" s="13">
        <f t="shared" si="15"/>
        <v>-2.0801257358446091E-5</v>
      </c>
    </row>
    <row r="503" spans="1:4" x14ac:dyDescent="0.25">
      <c r="A503" s="15">
        <v>42195</v>
      </c>
      <c r="B503" s="14">
        <v>-1.7999999999999999E-2</v>
      </c>
      <c r="C503" s="17">
        <f t="shared" si="14"/>
        <v>-1.7999999999999998E-4</v>
      </c>
      <c r="D503" s="13">
        <f t="shared" si="15"/>
        <v>-2.4961508830135311E-5</v>
      </c>
    </row>
    <row r="504" spans="1:4" x14ac:dyDescent="0.25">
      <c r="A504" s="15">
        <v>42202</v>
      </c>
      <c r="B504" s="14">
        <v>-1.9E-2</v>
      </c>
      <c r="C504" s="17">
        <f t="shared" si="14"/>
        <v>-1.8999999999999998E-4</v>
      </c>
      <c r="D504" s="13">
        <f t="shared" si="15"/>
        <v>-2.6348259320698381E-5</v>
      </c>
    </row>
    <row r="505" spans="1:4" x14ac:dyDescent="0.25">
      <c r="A505" s="15">
        <v>42209</v>
      </c>
      <c r="B505" s="14">
        <v>-1.9E-2</v>
      </c>
      <c r="C505" s="17">
        <f t="shared" si="14"/>
        <v>-1.8999999999999998E-4</v>
      </c>
      <c r="D505" s="13">
        <f t="shared" si="15"/>
        <v>-2.6348259320698381E-5</v>
      </c>
    </row>
    <row r="506" spans="1:4" x14ac:dyDescent="0.25">
      <c r="A506" s="15">
        <v>42216</v>
      </c>
      <c r="B506" s="14">
        <v>-2.3E-2</v>
      </c>
      <c r="C506" s="17">
        <f t="shared" si="14"/>
        <v>-2.3000000000000001E-4</v>
      </c>
      <c r="D506" s="13">
        <f t="shared" si="15"/>
        <v>-3.1895261282950678E-5</v>
      </c>
    </row>
    <row r="507" spans="1:4" x14ac:dyDescent="0.25">
      <c r="A507" s="15">
        <v>42223</v>
      </c>
      <c r="B507" s="14">
        <v>-2.4E-2</v>
      </c>
      <c r="C507" s="17">
        <f t="shared" si="14"/>
        <v>-2.4000000000000001E-4</v>
      </c>
      <c r="D507" s="13">
        <f t="shared" si="15"/>
        <v>-3.3282011773513748E-5</v>
      </c>
    </row>
    <row r="508" spans="1:4" x14ac:dyDescent="0.25">
      <c r="A508" s="15">
        <v>42230</v>
      </c>
      <c r="B508" s="14">
        <v>-2.5000000000000001E-2</v>
      </c>
      <c r="C508" s="17">
        <f t="shared" si="14"/>
        <v>-2.5000000000000001E-4</v>
      </c>
      <c r="D508" s="13">
        <f t="shared" si="15"/>
        <v>-3.4668762264076825E-5</v>
      </c>
    </row>
    <row r="509" spans="1:4" x14ac:dyDescent="0.25">
      <c r="A509" s="15">
        <v>42237</v>
      </c>
      <c r="B509" s="14">
        <v>-3.1E-2</v>
      </c>
      <c r="C509" s="17">
        <f t="shared" si="14"/>
        <v>-3.1E-4</v>
      </c>
      <c r="D509" s="13">
        <f t="shared" si="15"/>
        <v>-4.2989265207455258E-5</v>
      </c>
    </row>
    <row r="510" spans="1:4" x14ac:dyDescent="0.25">
      <c r="A510" s="15">
        <v>42244</v>
      </c>
      <c r="B510" s="14">
        <v>-3.3000000000000002E-2</v>
      </c>
      <c r="C510" s="17">
        <f t="shared" si="14"/>
        <v>-3.3E-4</v>
      </c>
      <c r="D510" s="13">
        <f t="shared" si="15"/>
        <v>-4.5762766188581405E-5</v>
      </c>
    </row>
    <row r="511" spans="1:4" x14ac:dyDescent="0.25">
      <c r="A511" s="15">
        <v>42251</v>
      </c>
      <c r="B511" s="14">
        <v>-3.4000000000000002E-2</v>
      </c>
      <c r="C511" s="17">
        <f t="shared" si="14"/>
        <v>-3.4000000000000002E-4</v>
      </c>
      <c r="D511" s="13">
        <f t="shared" si="15"/>
        <v>-4.7149516679144482E-5</v>
      </c>
    </row>
    <row r="512" spans="1:4" x14ac:dyDescent="0.25">
      <c r="A512" s="15">
        <v>42258</v>
      </c>
      <c r="B512" s="14">
        <v>-3.7999999999999999E-2</v>
      </c>
      <c r="C512" s="17">
        <f t="shared" si="14"/>
        <v>-3.7999999999999997E-4</v>
      </c>
      <c r="D512" s="13">
        <f t="shared" si="15"/>
        <v>-5.2696518641396762E-5</v>
      </c>
    </row>
    <row r="513" spans="1:4" x14ac:dyDescent="0.25">
      <c r="A513" s="15">
        <v>42265</v>
      </c>
      <c r="B513" s="14">
        <v>-3.6999999999999998E-2</v>
      </c>
      <c r="C513" s="17">
        <f t="shared" si="14"/>
        <v>-3.6999999999999999E-4</v>
      </c>
      <c r="D513" s="13">
        <f t="shared" si="15"/>
        <v>-5.1309768150833698E-5</v>
      </c>
    </row>
    <row r="514" spans="1:4" x14ac:dyDescent="0.25">
      <c r="A514" s="15">
        <v>42272</v>
      </c>
      <c r="B514" s="14">
        <v>-4.1000000000000002E-2</v>
      </c>
      <c r="C514" s="17">
        <f t="shared" si="14"/>
        <v>-4.0999999999999999E-4</v>
      </c>
      <c r="D514" s="13">
        <f t="shared" si="15"/>
        <v>-5.6856770113085985E-5</v>
      </c>
    </row>
    <row r="515" spans="1:4" x14ac:dyDescent="0.25">
      <c r="A515" s="15">
        <v>42279</v>
      </c>
      <c r="B515" s="14">
        <v>-4.3999999999999997E-2</v>
      </c>
      <c r="C515" s="17">
        <f t="shared" si="14"/>
        <v>-4.3999999999999996E-4</v>
      </c>
      <c r="D515" s="13">
        <f t="shared" si="15"/>
        <v>-6.1017021584775202E-5</v>
      </c>
    </row>
    <row r="516" spans="1:4" x14ac:dyDescent="0.25">
      <c r="A516" s="15">
        <v>42286</v>
      </c>
      <c r="B516" s="14">
        <v>-4.9000000000000002E-2</v>
      </c>
      <c r="C516" s="17">
        <f t="shared" si="14"/>
        <v>-4.8999999999999998E-4</v>
      </c>
      <c r="D516" s="13">
        <f t="shared" si="15"/>
        <v>-6.7950774037590572E-5</v>
      </c>
    </row>
    <row r="517" spans="1:4" x14ac:dyDescent="0.25">
      <c r="A517" s="15">
        <v>42293</v>
      </c>
      <c r="B517" s="14">
        <v>-5.0999999999999997E-2</v>
      </c>
      <c r="C517" s="17">
        <f t="shared" si="14"/>
        <v>-5.0999999999999993E-4</v>
      </c>
      <c r="D517" s="13">
        <f t="shared" si="15"/>
        <v>-7.0724275018716712E-5</v>
      </c>
    </row>
    <row r="518" spans="1:4" x14ac:dyDescent="0.25">
      <c r="A518" s="15">
        <v>42300</v>
      </c>
      <c r="B518" s="14">
        <v>-6.0999999999999999E-2</v>
      </c>
      <c r="C518" s="17">
        <f t="shared" si="14"/>
        <v>-6.0999999999999997E-4</v>
      </c>
      <c r="D518" s="13">
        <f t="shared" si="15"/>
        <v>-8.4591779924347439E-5</v>
      </c>
    </row>
    <row r="519" spans="1:4" x14ac:dyDescent="0.25">
      <c r="A519" s="15">
        <v>42307</v>
      </c>
      <c r="B519" s="14">
        <v>-6.8000000000000005E-2</v>
      </c>
      <c r="C519" s="17">
        <f t="shared" si="14"/>
        <v>-6.8000000000000005E-4</v>
      </c>
      <c r="D519" s="13">
        <f t="shared" si="15"/>
        <v>-9.4299033358288963E-5</v>
      </c>
    </row>
    <row r="520" spans="1:4" x14ac:dyDescent="0.25">
      <c r="A520" s="15">
        <v>42314</v>
      </c>
      <c r="B520" s="14">
        <v>-7.2999999999999995E-2</v>
      </c>
      <c r="C520" s="17">
        <f t="shared" ref="C520:C583" si="16">B520/100</f>
        <v>-7.2999999999999996E-4</v>
      </c>
      <c r="D520" s="13">
        <f t="shared" ref="D520:D583" si="17">C520/SQRT(52)</f>
        <v>-1.0123278581110432E-4</v>
      </c>
    </row>
    <row r="521" spans="1:4" x14ac:dyDescent="0.25">
      <c r="A521" s="15">
        <v>42321</v>
      </c>
      <c r="B521" s="14">
        <v>-8.3000000000000004E-2</v>
      </c>
      <c r="C521" s="17">
        <f t="shared" si="16"/>
        <v>-8.3000000000000001E-4</v>
      </c>
      <c r="D521" s="13">
        <f t="shared" si="17"/>
        <v>-1.1510029071673505E-4</v>
      </c>
    </row>
    <row r="522" spans="1:4" x14ac:dyDescent="0.25">
      <c r="A522" s="15">
        <v>42328</v>
      </c>
      <c r="B522" s="14">
        <v>-9.5000000000000001E-2</v>
      </c>
      <c r="C522" s="17">
        <f t="shared" si="16"/>
        <v>-9.5E-4</v>
      </c>
      <c r="D522" s="13">
        <f t="shared" si="17"/>
        <v>-1.3174129660349193E-4</v>
      </c>
    </row>
    <row r="523" spans="1:4" x14ac:dyDescent="0.25">
      <c r="A523" s="15">
        <v>42335</v>
      </c>
      <c r="B523" s="14">
        <v>-0.113</v>
      </c>
      <c r="C523" s="17">
        <f t="shared" si="16"/>
        <v>-1.1299999999999999E-3</v>
      </c>
      <c r="D523" s="13">
        <f t="shared" si="17"/>
        <v>-1.5670280543362723E-4</v>
      </c>
    </row>
    <row r="524" spans="1:4" x14ac:dyDescent="0.25">
      <c r="A524" s="15">
        <v>42342</v>
      </c>
      <c r="B524" s="14">
        <v>-0.113</v>
      </c>
      <c r="C524" s="17">
        <f t="shared" si="16"/>
        <v>-1.1299999999999999E-3</v>
      </c>
      <c r="D524" s="13">
        <f t="shared" si="17"/>
        <v>-1.5670280543362723E-4</v>
      </c>
    </row>
    <row r="525" spans="1:4" x14ac:dyDescent="0.25">
      <c r="A525" s="15">
        <v>42349</v>
      </c>
      <c r="B525" s="14">
        <v>-0.128</v>
      </c>
      <c r="C525" s="17">
        <f t="shared" si="16"/>
        <v>-1.2800000000000001E-3</v>
      </c>
      <c r="D525" s="13">
        <f t="shared" si="17"/>
        <v>-1.7750406279207334E-4</v>
      </c>
    </row>
    <row r="526" spans="1:4" x14ac:dyDescent="0.25">
      <c r="A526" s="15">
        <v>42356</v>
      </c>
      <c r="B526" s="14">
        <v>-0.13100000000000001</v>
      </c>
      <c r="C526" s="17">
        <f t="shared" si="16"/>
        <v>-1.31E-3</v>
      </c>
      <c r="D526" s="13">
        <f t="shared" si="17"/>
        <v>-1.8166431426376253E-4</v>
      </c>
    </row>
    <row r="527" spans="1:4" x14ac:dyDescent="0.25">
      <c r="A527" s="15">
        <v>42363</v>
      </c>
      <c r="B527" s="14">
        <v>-0.13100000000000001</v>
      </c>
      <c r="C527" s="17">
        <f t="shared" si="16"/>
        <v>-1.31E-3</v>
      </c>
      <c r="D527" s="13">
        <f t="shared" si="17"/>
        <v>-1.8166431426376253E-4</v>
      </c>
    </row>
    <row r="528" spans="1:4" x14ac:dyDescent="0.25">
      <c r="A528" s="15">
        <v>42370</v>
      </c>
      <c r="B528" s="14">
        <v>-0.13100000000000001</v>
      </c>
      <c r="C528" s="17">
        <f t="shared" si="16"/>
        <v>-1.31E-3</v>
      </c>
      <c r="D528" s="13">
        <f t="shared" si="17"/>
        <v>-1.8166431426376253E-4</v>
      </c>
    </row>
    <row r="529" spans="1:4" x14ac:dyDescent="0.25">
      <c r="A529" s="15">
        <v>42377</v>
      </c>
      <c r="B529" s="14">
        <v>-0.14299999999999999</v>
      </c>
      <c r="C529" s="17">
        <f t="shared" si="16"/>
        <v>-1.4299999999999998E-3</v>
      </c>
      <c r="D529" s="13">
        <f t="shared" si="17"/>
        <v>-1.983053201505194E-4</v>
      </c>
    </row>
    <row r="530" spans="1:4" x14ac:dyDescent="0.25">
      <c r="A530" s="15">
        <v>42384</v>
      </c>
      <c r="B530" s="14">
        <v>-0.14199999999999999</v>
      </c>
      <c r="C530" s="17">
        <f t="shared" si="16"/>
        <v>-1.4199999999999998E-3</v>
      </c>
      <c r="D530" s="13">
        <f t="shared" si="17"/>
        <v>-1.9691856965995633E-4</v>
      </c>
    </row>
    <row r="531" spans="1:4" x14ac:dyDescent="0.25">
      <c r="A531" s="15">
        <v>42391</v>
      </c>
      <c r="B531" s="14">
        <v>-0.152</v>
      </c>
      <c r="C531" s="17">
        <f t="shared" si="16"/>
        <v>-1.5199999999999999E-3</v>
      </c>
      <c r="D531" s="13">
        <f t="shared" si="17"/>
        <v>-2.1078607456558705E-4</v>
      </c>
    </row>
    <row r="532" spans="1:4" x14ac:dyDescent="0.25">
      <c r="A532" s="15">
        <v>42398</v>
      </c>
      <c r="B532" s="14">
        <v>-0.16200000000000001</v>
      </c>
      <c r="C532" s="17">
        <f t="shared" si="16"/>
        <v>-1.6200000000000001E-3</v>
      </c>
      <c r="D532" s="13">
        <f t="shared" si="17"/>
        <v>-2.2465357947121781E-4</v>
      </c>
    </row>
    <row r="533" spans="1:4" x14ac:dyDescent="0.25">
      <c r="A533" s="15">
        <v>42405</v>
      </c>
      <c r="B533" s="14">
        <v>-0.16700000000000001</v>
      </c>
      <c r="C533" s="17">
        <f t="shared" si="16"/>
        <v>-1.67E-3</v>
      </c>
      <c r="D533" s="13">
        <f t="shared" si="17"/>
        <v>-2.3158733192403318E-4</v>
      </c>
    </row>
    <row r="534" spans="1:4" x14ac:dyDescent="0.25">
      <c r="A534" s="15">
        <v>42412</v>
      </c>
      <c r="B534" s="14">
        <v>-0.183</v>
      </c>
      <c r="C534" s="17">
        <f t="shared" si="16"/>
        <v>-1.83E-3</v>
      </c>
      <c r="D534" s="13">
        <f t="shared" si="17"/>
        <v>-2.5377533977304236E-4</v>
      </c>
    </row>
    <row r="535" spans="1:4" x14ac:dyDescent="0.25">
      <c r="A535" s="15">
        <v>42419</v>
      </c>
      <c r="B535" s="14">
        <v>-0.19800000000000001</v>
      </c>
      <c r="C535" s="17">
        <f t="shared" si="16"/>
        <v>-1.98E-3</v>
      </c>
      <c r="D535" s="13">
        <f t="shared" si="17"/>
        <v>-2.7457659713148842E-4</v>
      </c>
    </row>
    <row r="536" spans="1:4" x14ac:dyDescent="0.25">
      <c r="A536" s="15">
        <v>42426</v>
      </c>
      <c r="B536" s="14">
        <v>-0.20200000000000001</v>
      </c>
      <c r="C536" s="17">
        <f t="shared" si="16"/>
        <v>-2.0200000000000001E-3</v>
      </c>
      <c r="D536" s="13">
        <f t="shared" si="17"/>
        <v>-2.8012359909374072E-4</v>
      </c>
    </row>
    <row r="537" spans="1:4" x14ac:dyDescent="0.25">
      <c r="A537" s="15">
        <v>42433</v>
      </c>
      <c r="B537" s="14">
        <v>-0.215</v>
      </c>
      <c r="C537" s="17">
        <f t="shared" si="16"/>
        <v>-2.15E-3</v>
      </c>
      <c r="D537" s="13">
        <f t="shared" si="17"/>
        <v>-2.9815135547106065E-4</v>
      </c>
    </row>
    <row r="538" spans="1:4" x14ac:dyDescent="0.25">
      <c r="A538" s="15">
        <v>42440</v>
      </c>
      <c r="B538" s="14">
        <v>-0.22500000000000001</v>
      </c>
      <c r="C538" s="17">
        <f t="shared" si="16"/>
        <v>-2.2500000000000003E-3</v>
      </c>
      <c r="D538" s="13">
        <f t="shared" si="17"/>
        <v>-3.1201886037669145E-4</v>
      </c>
    </row>
    <row r="539" spans="1:4" x14ac:dyDescent="0.25">
      <c r="A539" s="15">
        <v>42447</v>
      </c>
      <c r="B539" s="14">
        <v>-0.23499999999999999</v>
      </c>
      <c r="C539" s="17">
        <f t="shared" si="16"/>
        <v>-2.3499999999999997E-3</v>
      </c>
      <c r="D539" s="13">
        <f t="shared" si="17"/>
        <v>-3.2588636528232208E-4</v>
      </c>
    </row>
    <row r="540" spans="1:4" x14ac:dyDescent="0.25">
      <c r="A540" s="15">
        <v>42454</v>
      </c>
      <c r="B540" s="14">
        <v>-0.24199999999999999</v>
      </c>
      <c r="C540" s="17">
        <f t="shared" si="16"/>
        <v>-2.4199999999999998E-3</v>
      </c>
      <c r="D540" s="13">
        <f t="shared" si="17"/>
        <v>-3.3559361871626363E-4</v>
      </c>
    </row>
    <row r="541" spans="1:4" x14ac:dyDescent="0.25">
      <c r="A541" s="15">
        <v>42461</v>
      </c>
      <c r="B541" s="14">
        <v>-0.245</v>
      </c>
      <c r="C541" s="17">
        <f t="shared" si="16"/>
        <v>-2.4499999999999999E-3</v>
      </c>
      <c r="D541" s="13">
        <f t="shared" si="17"/>
        <v>-3.3975387018795282E-4</v>
      </c>
    </row>
    <row r="542" spans="1:4" x14ac:dyDescent="0.25">
      <c r="A542" s="15">
        <v>42468</v>
      </c>
      <c r="B542" s="14">
        <v>-0.248</v>
      </c>
      <c r="C542" s="17">
        <f t="shared" si="16"/>
        <v>-2.48E-3</v>
      </c>
      <c r="D542" s="13">
        <f t="shared" si="17"/>
        <v>-3.4391412165964206E-4</v>
      </c>
    </row>
    <row r="543" spans="1:4" x14ac:dyDescent="0.25">
      <c r="A543" s="15">
        <v>42475</v>
      </c>
      <c r="B543" s="14">
        <v>-0.249</v>
      </c>
      <c r="C543" s="17">
        <f t="shared" si="16"/>
        <v>-2.49E-3</v>
      </c>
      <c r="D543" s="13">
        <f t="shared" si="17"/>
        <v>-3.4530087215020513E-4</v>
      </c>
    </row>
    <row r="544" spans="1:4" x14ac:dyDescent="0.25">
      <c r="A544" s="15">
        <v>42482</v>
      </c>
      <c r="B544" s="14">
        <v>-0.249</v>
      </c>
      <c r="C544" s="17">
        <f t="shared" si="16"/>
        <v>-2.49E-3</v>
      </c>
      <c r="D544" s="13">
        <f t="shared" si="17"/>
        <v>-3.4530087215020513E-4</v>
      </c>
    </row>
    <row r="545" spans="1:4" x14ac:dyDescent="0.25">
      <c r="A545" s="15">
        <v>42489</v>
      </c>
      <c r="B545" s="14">
        <v>-0.251</v>
      </c>
      <c r="C545" s="17">
        <f t="shared" si="16"/>
        <v>-2.5100000000000001E-3</v>
      </c>
      <c r="D545" s="13">
        <f t="shared" si="17"/>
        <v>-3.4807437313133131E-4</v>
      </c>
    </row>
    <row r="546" spans="1:4" x14ac:dyDescent="0.25">
      <c r="A546" s="15">
        <v>42496</v>
      </c>
      <c r="B546" s="14">
        <v>-0.25600000000000001</v>
      </c>
      <c r="C546" s="17">
        <f t="shared" si="16"/>
        <v>-2.5600000000000002E-3</v>
      </c>
      <c r="D546" s="13">
        <f t="shared" si="17"/>
        <v>-3.5500812558414668E-4</v>
      </c>
    </row>
    <row r="547" spans="1:4" x14ac:dyDescent="0.25">
      <c r="A547" s="15">
        <v>42503</v>
      </c>
      <c r="B547" s="14">
        <v>-0.25700000000000001</v>
      </c>
      <c r="C547" s="17">
        <f t="shared" si="16"/>
        <v>-2.5700000000000002E-3</v>
      </c>
      <c r="D547" s="13">
        <f t="shared" si="17"/>
        <v>-3.5639487607470974E-4</v>
      </c>
    </row>
    <row r="548" spans="1:4" x14ac:dyDescent="0.25">
      <c r="A548" s="15">
        <v>42510</v>
      </c>
      <c r="B548" s="14">
        <v>-0.25800000000000001</v>
      </c>
      <c r="C548" s="17">
        <f t="shared" si="16"/>
        <v>-2.5800000000000003E-3</v>
      </c>
      <c r="D548" s="13">
        <f t="shared" si="17"/>
        <v>-3.5778162656527286E-4</v>
      </c>
    </row>
    <row r="549" spans="1:4" x14ac:dyDescent="0.25">
      <c r="A549" s="15">
        <v>42517</v>
      </c>
      <c r="B549" s="14">
        <v>-0.26</v>
      </c>
      <c r="C549" s="17">
        <f t="shared" si="16"/>
        <v>-2.5999999999999999E-3</v>
      </c>
      <c r="D549" s="13">
        <f t="shared" si="17"/>
        <v>-3.6055512754639893E-4</v>
      </c>
    </row>
    <row r="550" spans="1:4" x14ac:dyDescent="0.25">
      <c r="A550" s="15">
        <v>42524</v>
      </c>
      <c r="B550" s="14">
        <v>-0.26100000000000001</v>
      </c>
      <c r="C550" s="17">
        <f t="shared" si="16"/>
        <v>-2.6099999999999999E-3</v>
      </c>
      <c r="D550" s="13">
        <f t="shared" si="17"/>
        <v>-3.6194187803696199E-4</v>
      </c>
    </row>
    <row r="551" spans="1:4" x14ac:dyDescent="0.25">
      <c r="A551" s="15">
        <v>42531</v>
      </c>
      <c r="B551" s="14">
        <v>-0.26300000000000001</v>
      </c>
      <c r="C551" s="17">
        <f t="shared" si="16"/>
        <v>-2.63E-3</v>
      </c>
      <c r="D551" s="13">
        <f t="shared" si="17"/>
        <v>-3.6471537901808818E-4</v>
      </c>
    </row>
    <row r="552" spans="1:4" x14ac:dyDescent="0.25">
      <c r="A552" s="15">
        <v>42538</v>
      </c>
      <c r="B552" s="14">
        <v>-0.26500000000000001</v>
      </c>
      <c r="C552" s="17">
        <f t="shared" si="16"/>
        <v>-2.65E-3</v>
      </c>
      <c r="D552" s="13">
        <f t="shared" si="17"/>
        <v>-3.674888799992143E-4</v>
      </c>
    </row>
    <row r="553" spans="1:4" x14ac:dyDescent="0.25">
      <c r="A553" s="15">
        <v>42545</v>
      </c>
      <c r="B553" s="14">
        <v>-0.28100000000000003</v>
      </c>
      <c r="C553" s="17">
        <f t="shared" si="16"/>
        <v>-2.8100000000000004E-3</v>
      </c>
      <c r="D553" s="13">
        <f t="shared" si="17"/>
        <v>-3.8967688784822353E-4</v>
      </c>
    </row>
    <row r="554" spans="1:4" x14ac:dyDescent="0.25">
      <c r="A554" s="15">
        <v>42552</v>
      </c>
      <c r="B554" s="14">
        <v>-0.28999999999999998</v>
      </c>
      <c r="C554" s="17">
        <f t="shared" si="16"/>
        <v>-2.8999999999999998E-3</v>
      </c>
      <c r="D554" s="13">
        <f t="shared" si="17"/>
        <v>-4.021576422632911E-4</v>
      </c>
    </row>
    <row r="555" spans="1:4" x14ac:dyDescent="0.25">
      <c r="A555" s="15">
        <v>42559</v>
      </c>
      <c r="B555" s="14">
        <v>-0.29299999999999998</v>
      </c>
      <c r="C555" s="17">
        <f t="shared" si="16"/>
        <v>-2.9299999999999999E-3</v>
      </c>
      <c r="D555" s="13">
        <f t="shared" si="17"/>
        <v>-4.0631789373498034E-4</v>
      </c>
    </row>
    <row r="556" spans="1:4" x14ac:dyDescent="0.25">
      <c r="A556" s="15">
        <v>42566</v>
      </c>
      <c r="B556" s="14">
        <v>-0.29299999999999998</v>
      </c>
      <c r="C556" s="17">
        <f t="shared" si="16"/>
        <v>-2.9299999999999999E-3</v>
      </c>
      <c r="D556" s="13">
        <f t="shared" si="17"/>
        <v>-4.0631789373498034E-4</v>
      </c>
    </row>
    <row r="557" spans="1:4" x14ac:dyDescent="0.25">
      <c r="A557" s="15">
        <v>42573</v>
      </c>
      <c r="B557" s="14">
        <v>-0.29699999999999999</v>
      </c>
      <c r="C557" s="17">
        <f t="shared" si="16"/>
        <v>-2.97E-3</v>
      </c>
      <c r="D557" s="13">
        <f t="shared" si="17"/>
        <v>-4.1186489569723265E-4</v>
      </c>
    </row>
    <row r="558" spans="1:4" x14ac:dyDescent="0.25">
      <c r="A558" s="15">
        <v>42580</v>
      </c>
      <c r="B558" s="14">
        <v>-0.29699999999999999</v>
      </c>
      <c r="C558" s="17">
        <f t="shared" si="16"/>
        <v>-2.97E-3</v>
      </c>
      <c r="D558" s="13">
        <f t="shared" si="17"/>
        <v>-4.1186489569723265E-4</v>
      </c>
    </row>
    <row r="559" spans="1:4" x14ac:dyDescent="0.25">
      <c r="A559" s="15">
        <v>42587</v>
      </c>
      <c r="B559" s="14">
        <v>-0.29799999999999999</v>
      </c>
      <c r="C559" s="17">
        <f t="shared" si="16"/>
        <v>-2.98E-3</v>
      </c>
      <c r="D559" s="13">
        <f t="shared" si="17"/>
        <v>-4.1325164618779571E-4</v>
      </c>
    </row>
    <row r="560" spans="1:4" x14ac:dyDescent="0.25">
      <c r="A560" s="15">
        <v>42594</v>
      </c>
      <c r="B560" s="14">
        <v>-0.29899999999999999</v>
      </c>
      <c r="C560" s="17">
        <f t="shared" si="16"/>
        <v>-2.99E-3</v>
      </c>
      <c r="D560" s="13">
        <f t="shared" si="17"/>
        <v>-4.1463839667835878E-4</v>
      </c>
    </row>
    <row r="561" spans="1:4" x14ac:dyDescent="0.25">
      <c r="A561" s="15">
        <v>42601</v>
      </c>
      <c r="B561" s="14">
        <v>-0.29799999999999999</v>
      </c>
      <c r="C561" s="17">
        <f t="shared" si="16"/>
        <v>-2.98E-3</v>
      </c>
      <c r="D561" s="13">
        <f t="shared" si="17"/>
        <v>-4.1325164618779571E-4</v>
      </c>
    </row>
    <row r="562" spans="1:4" x14ac:dyDescent="0.25">
      <c r="A562" s="15">
        <v>42608</v>
      </c>
      <c r="B562" s="14">
        <v>-0.29799999999999999</v>
      </c>
      <c r="C562" s="17">
        <f t="shared" si="16"/>
        <v>-2.98E-3</v>
      </c>
      <c r="D562" s="13">
        <f t="shared" si="17"/>
        <v>-4.1325164618779571E-4</v>
      </c>
    </row>
    <row r="563" spans="1:4" x14ac:dyDescent="0.25">
      <c r="A563" s="15">
        <v>42615</v>
      </c>
      <c r="B563" s="14">
        <v>-0.30099999999999999</v>
      </c>
      <c r="C563" s="17">
        <f t="shared" si="16"/>
        <v>-3.0100000000000001E-3</v>
      </c>
      <c r="D563" s="13">
        <f t="shared" si="17"/>
        <v>-4.1741189765948496E-4</v>
      </c>
    </row>
    <row r="564" spans="1:4" x14ac:dyDescent="0.25">
      <c r="A564" s="15">
        <v>42622</v>
      </c>
      <c r="B564" s="14">
        <v>-0.30099999999999999</v>
      </c>
      <c r="C564" s="17">
        <f t="shared" si="16"/>
        <v>-3.0100000000000001E-3</v>
      </c>
      <c r="D564" s="13">
        <f t="shared" si="17"/>
        <v>-4.1741189765948496E-4</v>
      </c>
    </row>
    <row r="565" spans="1:4" x14ac:dyDescent="0.25">
      <c r="A565" s="15">
        <v>42629</v>
      </c>
      <c r="B565" s="14">
        <v>-0.30099999999999999</v>
      </c>
      <c r="C565" s="17">
        <f t="shared" si="16"/>
        <v>-3.0100000000000001E-3</v>
      </c>
      <c r="D565" s="13">
        <f t="shared" si="17"/>
        <v>-4.1741189765948496E-4</v>
      </c>
    </row>
    <row r="566" spans="1:4" x14ac:dyDescent="0.25">
      <c r="A566" s="15">
        <v>42636</v>
      </c>
      <c r="B566" s="14">
        <v>-0.30199999999999999</v>
      </c>
      <c r="C566" s="17">
        <f t="shared" si="16"/>
        <v>-3.0200000000000001E-3</v>
      </c>
      <c r="D566" s="13">
        <f t="shared" si="17"/>
        <v>-4.1879864815004802E-4</v>
      </c>
    </row>
    <row r="567" spans="1:4" x14ac:dyDescent="0.25">
      <c r="A567" s="15">
        <v>42643</v>
      </c>
      <c r="B567" s="14">
        <v>-0.30099999999999999</v>
      </c>
      <c r="C567" s="17">
        <f t="shared" si="16"/>
        <v>-3.0100000000000001E-3</v>
      </c>
      <c r="D567" s="13">
        <f t="shared" si="17"/>
        <v>-4.1741189765948496E-4</v>
      </c>
    </row>
    <row r="568" spans="1:4" x14ac:dyDescent="0.25">
      <c r="A568" s="15">
        <v>42650</v>
      </c>
      <c r="B568" s="14">
        <v>-0.30399999999999999</v>
      </c>
      <c r="C568" s="17">
        <f t="shared" si="16"/>
        <v>-3.0399999999999997E-3</v>
      </c>
      <c r="D568" s="13">
        <f t="shared" si="17"/>
        <v>-4.2157214913117409E-4</v>
      </c>
    </row>
    <row r="569" spans="1:4" x14ac:dyDescent="0.25">
      <c r="A569" s="15">
        <v>42657</v>
      </c>
      <c r="B569" s="14">
        <v>-0.311</v>
      </c>
      <c r="C569" s="17">
        <f t="shared" si="16"/>
        <v>-3.1099999999999999E-3</v>
      </c>
      <c r="D569" s="13">
        <f t="shared" si="17"/>
        <v>-4.3127940256511564E-4</v>
      </c>
    </row>
    <row r="570" spans="1:4" x14ac:dyDescent="0.25">
      <c r="A570" s="15">
        <v>42664</v>
      </c>
      <c r="B570" s="14">
        <v>-0.312</v>
      </c>
      <c r="C570" s="17">
        <f t="shared" si="16"/>
        <v>-3.1199999999999999E-3</v>
      </c>
      <c r="D570" s="13">
        <f t="shared" si="17"/>
        <v>-4.3266615305567871E-4</v>
      </c>
    </row>
    <row r="571" spans="1:4" x14ac:dyDescent="0.25">
      <c r="A571" s="15">
        <v>42671</v>
      </c>
      <c r="B571" s="14">
        <v>-0.313</v>
      </c>
      <c r="C571" s="17">
        <f t="shared" si="16"/>
        <v>-3.13E-3</v>
      </c>
      <c r="D571" s="13">
        <f t="shared" si="17"/>
        <v>-4.3405290354624182E-4</v>
      </c>
    </row>
    <row r="572" spans="1:4" x14ac:dyDescent="0.25">
      <c r="A572" s="15">
        <v>42678</v>
      </c>
      <c r="B572" s="14">
        <v>-0.312</v>
      </c>
      <c r="C572" s="17">
        <f t="shared" si="16"/>
        <v>-3.1199999999999999E-3</v>
      </c>
      <c r="D572" s="13">
        <f t="shared" si="17"/>
        <v>-4.3266615305567871E-4</v>
      </c>
    </row>
    <row r="573" spans="1:4" x14ac:dyDescent="0.25">
      <c r="A573" s="15">
        <v>42685</v>
      </c>
      <c r="B573" s="14">
        <v>-0.312</v>
      </c>
      <c r="C573" s="17">
        <f t="shared" si="16"/>
        <v>-3.1199999999999999E-3</v>
      </c>
      <c r="D573" s="13">
        <f t="shared" si="17"/>
        <v>-4.3266615305567871E-4</v>
      </c>
    </row>
    <row r="574" spans="1:4" x14ac:dyDescent="0.25">
      <c r="A574" s="15">
        <v>42692</v>
      </c>
      <c r="B574" s="14">
        <v>-0.313</v>
      </c>
      <c r="C574" s="17">
        <f t="shared" si="16"/>
        <v>-3.13E-3</v>
      </c>
      <c r="D574" s="13">
        <f t="shared" si="17"/>
        <v>-4.3405290354624182E-4</v>
      </c>
    </row>
    <row r="575" spans="1:4" x14ac:dyDescent="0.25">
      <c r="A575" s="15">
        <v>42699</v>
      </c>
      <c r="B575" s="14">
        <v>-0.314</v>
      </c>
      <c r="C575" s="17">
        <f t="shared" si="16"/>
        <v>-3.14E-3</v>
      </c>
      <c r="D575" s="13">
        <f t="shared" si="17"/>
        <v>-4.3543965403680489E-4</v>
      </c>
    </row>
    <row r="576" spans="1:4" x14ac:dyDescent="0.25">
      <c r="A576" s="15">
        <v>42706</v>
      </c>
      <c r="B576" s="14">
        <v>-0.313</v>
      </c>
      <c r="C576" s="17">
        <f t="shared" si="16"/>
        <v>-3.13E-3</v>
      </c>
      <c r="D576" s="13">
        <f t="shared" si="17"/>
        <v>-4.3405290354624182E-4</v>
      </c>
    </row>
    <row r="577" spans="1:4" x14ac:dyDescent="0.25">
      <c r="A577" s="15">
        <v>42713</v>
      </c>
      <c r="B577" s="14">
        <v>-0.316</v>
      </c>
      <c r="C577" s="17">
        <f t="shared" si="16"/>
        <v>-3.16E-3</v>
      </c>
      <c r="D577" s="13">
        <f t="shared" si="17"/>
        <v>-4.3821315501793101E-4</v>
      </c>
    </row>
    <row r="578" spans="1:4" x14ac:dyDescent="0.25">
      <c r="A578" s="15">
        <v>42720</v>
      </c>
      <c r="B578" s="14">
        <v>-0.314</v>
      </c>
      <c r="C578" s="17">
        <f t="shared" si="16"/>
        <v>-3.14E-3</v>
      </c>
      <c r="D578" s="13">
        <f t="shared" si="17"/>
        <v>-4.3543965403680489E-4</v>
      </c>
    </row>
    <row r="579" spans="1:4" x14ac:dyDescent="0.25">
      <c r="A579" s="15">
        <v>42727</v>
      </c>
      <c r="B579" s="14">
        <v>-0.317</v>
      </c>
      <c r="C579" s="17">
        <f t="shared" si="16"/>
        <v>-3.1700000000000001E-3</v>
      </c>
      <c r="D579" s="13">
        <f t="shared" si="17"/>
        <v>-4.3959990550849413E-4</v>
      </c>
    </row>
    <row r="580" spans="1:4" x14ac:dyDescent="0.25">
      <c r="A580" s="15">
        <v>42734</v>
      </c>
      <c r="B580" s="14">
        <v>-0.31900000000000001</v>
      </c>
      <c r="C580" s="17">
        <f t="shared" si="16"/>
        <v>-3.1900000000000001E-3</v>
      </c>
      <c r="D580" s="13">
        <f t="shared" si="17"/>
        <v>-4.4237340648962026E-4</v>
      </c>
    </row>
    <row r="581" spans="1:4" x14ac:dyDescent="0.25">
      <c r="A581" s="15">
        <v>42741</v>
      </c>
      <c r="B581" s="14">
        <v>-0.32100000000000001</v>
      </c>
      <c r="C581" s="17">
        <f t="shared" si="16"/>
        <v>-3.2100000000000002E-3</v>
      </c>
      <c r="D581" s="13">
        <f t="shared" si="17"/>
        <v>-4.4514690747074644E-4</v>
      </c>
    </row>
    <row r="582" spans="1:4" x14ac:dyDescent="0.25">
      <c r="A582" s="15">
        <v>42748</v>
      </c>
      <c r="B582" s="14">
        <v>-0.32700000000000001</v>
      </c>
      <c r="C582" s="17">
        <f t="shared" si="16"/>
        <v>-3.2700000000000003E-3</v>
      </c>
      <c r="D582" s="13">
        <f t="shared" si="17"/>
        <v>-4.5346741041412487E-4</v>
      </c>
    </row>
    <row r="583" spans="1:4" x14ac:dyDescent="0.25">
      <c r="A583" s="15">
        <v>42755</v>
      </c>
      <c r="B583" s="14">
        <v>-0.32800000000000001</v>
      </c>
      <c r="C583" s="17">
        <f t="shared" si="16"/>
        <v>-3.2799999999999999E-3</v>
      </c>
      <c r="D583" s="13">
        <f t="shared" si="17"/>
        <v>-4.5485416090468788E-4</v>
      </c>
    </row>
    <row r="584" spans="1:4" x14ac:dyDescent="0.25">
      <c r="A584" s="15">
        <v>42762</v>
      </c>
      <c r="B584" s="14">
        <v>-0.32800000000000001</v>
      </c>
      <c r="C584" s="17">
        <f t="shared" ref="C584:C632" si="18">B584/100</f>
        <v>-3.2799999999999999E-3</v>
      </c>
      <c r="D584" s="13">
        <f t="shared" ref="D584:D632" si="19">C584/SQRT(52)</f>
        <v>-4.5485416090468788E-4</v>
      </c>
    </row>
    <row r="585" spans="1:4" x14ac:dyDescent="0.25">
      <c r="A585" s="15">
        <v>42769</v>
      </c>
      <c r="B585" s="14">
        <v>-0.32800000000000001</v>
      </c>
      <c r="C585" s="17">
        <f t="shared" si="18"/>
        <v>-3.2799999999999999E-3</v>
      </c>
      <c r="D585" s="13">
        <f t="shared" si="19"/>
        <v>-4.5485416090468788E-4</v>
      </c>
    </row>
    <row r="586" spans="1:4" x14ac:dyDescent="0.25">
      <c r="A586" s="15">
        <v>42776</v>
      </c>
      <c r="B586" s="14">
        <v>-0.32900000000000001</v>
      </c>
      <c r="C586" s="17">
        <f t="shared" si="18"/>
        <v>-3.29E-3</v>
      </c>
      <c r="D586" s="13">
        <f t="shared" si="19"/>
        <v>-4.5624091139525094E-4</v>
      </c>
    </row>
    <row r="587" spans="1:4" x14ac:dyDescent="0.25">
      <c r="A587" s="15">
        <v>42783</v>
      </c>
      <c r="B587" s="14">
        <v>-0.32900000000000001</v>
      </c>
      <c r="C587" s="17">
        <f t="shared" si="18"/>
        <v>-3.29E-3</v>
      </c>
      <c r="D587" s="13">
        <f t="shared" si="19"/>
        <v>-4.5624091139525094E-4</v>
      </c>
    </row>
    <row r="588" spans="1:4" x14ac:dyDescent="0.25">
      <c r="A588" s="15">
        <v>42790</v>
      </c>
      <c r="B588" s="14">
        <v>-0.32900000000000001</v>
      </c>
      <c r="C588" s="17">
        <f t="shared" si="18"/>
        <v>-3.29E-3</v>
      </c>
      <c r="D588" s="13">
        <f t="shared" si="19"/>
        <v>-4.5624091139525094E-4</v>
      </c>
    </row>
    <row r="589" spans="1:4" x14ac:dyDescent="0.25">
      <c r="A589" s="15">
        <v>42797</v>
      </c>
      <c r="B589" s="14">
        <v>-0.32900000000000001</v>
      </c>
      <c r="C589" s="17">
        <f t="shared" si="18"/>
        <v>-3.29E-3</v>
      </c>
      <c r="D589" s="13">
        <f t="shared" si="19"/>
        <v>-4.5624091139525094E-4</v>
      </c>
    </row>
    <row r="590" spans="1:4" x14ac:dyDescent="0.25">
      <c r="A590" s="15">
        <v>42804</v>
      </c>
      <c r="B590" s="14">
        <v>-0.32900000000000001</v>
      </c>
      <c r="C590" s="17">
        <f t="shared" si="18"/>
        <v>-3.29E-3</v>
      </c>
      <c r="D590" s="13">
        <f t="shared" si="19"/>
        <v>-4.5624091139525094E-4</v>
      </c>
    </row>
    <row r="591" spans="1:4" x14ac:dyDescent="0.25">
      <c r="A591" s="15">
        <v>42811</v>
      </c>
      <c r="B591" s="14">
        <v>-0.32900000000000001</v>
      </c>
      <c r="C591" s="17">
        <f t="shared" si="18"/>
        <v>-3.29E-3</v>
      </c>
      <c r="D591" s="13">
        <f t="shared" si="19"/>
        <v>-4.5624091139525094E-4</v>
      </c>
    </row>
    <row r="592" spans="1:4" x14ac:dyDescent="0.25">
      <c r="A592" s="15">
        <v>42818</v>
      </c>
      <c r="B592" s="14">
        <v>-0.33</v>
      </c>
      <c r="C592" s="17">
        <f t="shared" si="18"/>
        <v>-3.3E-3</v>
      </c>
      <c r="D592" s="13">
        <f t="shared" si="19"/>
        <v>-4.5762766188581406E-4</v>
      </c>
    </row>
    <row r="593" spans="1:4" x14ac:dyDescent="0.25">
      <c r="A593" s="15">
        <v>42825</v>
      </c>
      <c r="B593" s="14">
        <v>-0.32900000000000001</v>
      </c>
      <c r="C593" s="17">
        <f t="shared" si="18"/>
        <v>-3.29E-3</v>
      </c>
      <c r="D593" s="13">
        <f t="shared" si="19"/>
        <v>-4.5624091139525094E-4</v>
      </c>
    </row>
    <row r="594" spans="1:4" x14ac:dyDescent="0.25">
      <c r="A594" s="15">
        <v>42832</v>
      </c>
      <c r="B594" s="14">
        <v>-0.33</v>
      </c>
      <c r="C594" s="17">
        <f t="shared" si="18"/>
        <v>-3.3E-3</v>
      </c>
      <c r="D594" s="13">
        <f t="shared" si="19"/>
        <v>-4.5762766188581406E-4</v>
      </c>
    </row>
    <row r="595" spans="1:4" x14ac:dyDescent="0.25">
      <c r="A595" s="15">
        <v>42839</v>
      </c>
      <c r="B595" s="14">
        <v>-0.33100000000000002</v>
      </c>
      <c r="C595" s="17">
        <f t="shared" si="18"/>
        <v>-3.31E-3</v>
      </c>
      <c r="D595" s="13">
        <f t="shared" si="19"/>
        <v>-4.5901441237637713E-4</v>
      </c>
    </row>
    <row r="596" spans="1:4" x14ac:dyDescent="0.25">
      <c r="A596" s="15">
        <v>42846</v>
      </c>
      <c r="B596" s="14">
        <v>-0.33100000000000002</v>
      </c>
      <c r="C596" s="17">
        <f t="shared" si="18"/>
        <v>-3.31E-3</v>
      </c>
      <c r="D596" s="13">
        <f t="shared" si="19"/>
        <v>-4.5901441237637713E-4</v>
      </c>
    </row>
    <row r="597" spans="1:4" x14ac:dyDescent="0.25">
      <c r="A597" s="15">
        <v>42853</v>
      </c>
      <c r="B597" s="14">
        <v>-0.32900000000000001</v>
      </c>
      <c r="C597" s="17">
        <f t="shared" si="18"/>
        <v>-3.29E-3</v>
      </c>
      <c r="D597" s="13">
        <f t="shared" si="19"/>
        <v>-4.5624091139525094E-4</v>
      </c>
    </row>
    <row r="598" spans="1:4" x14ac:dyDescent="0.25">
      <c r="A598" s="15">
        <v>42860</v>
      </c>
      <c r="B598" s="14">
        <v>-0.32900000000000001</v>
      </c>
      <c r="C598" s="17">
        <f t="shared" si="18"/>
        <v>-3.29E-3</v>
      </c>
      <c r="D598" s="13">
        <f t="shared" si="19"/>
        <v>-4.5624091139525094E-4</v>
      </c>
    </row>
    <row r="599" spans="1:4" x14ac:dyDescent="0.25">
      <c r="A599" s="15">
        <v>42867</v>
      </c>
      <c r="B599" s="14">
        <v>-0.32900000000000001</v>
      </c>
      <c r="C599" s="17">
        <f t="shared" si="18"/>
        <v>-3.29E-3</v>
      </c>
      <c r="D599" s="13">
        <f t="shared" si="19"/>
        <v>-4.5624091139525094E-4</v>
      </c>
    </row>
    <row r="600" spans="1:4" x14ac:dyDescent="0.25">
      <c r="A600" s="15">
        <v>42874</v>
      </c>
      <c r="B600" s="14">
        <v>-0.33100000000000002</v>
      </c>
      <c r="C600" s="17">
        <f t="shared" si="18"/>
        <v>-3.31E-3</v>
      </c>
      <c r="D600" s="13">
        <f t="shared" si="19"/>
        <v>-4.5901441237637713E-4</v>
      </c>
    </row>
    <row r="601" spans="1:4" x14ac:dyDescent="0.25">
      <c r="A601" s="15">
        <v>42881</v>
      </c>
      <c r="B601" s="14">
        <v>-0.32900000000000001</v>
      </c>
      <c r="C601" s="17">
        <f t="shared" si="18"/>
        <v>-3.29E-3</v>
      </c>
      <c r="D601" s="13">
        <f t="shared" si="19"/>
        <v>-4.5624091139525094E-4</v>
      </c>
    </row>
    <row r="602" spans="1:4" x14ac:dyDescent="0.25">
      <c r="A602" s="15">
        <v>42888</v>
      </c>
      <c r="B602" s="14">
        <v>-0.32900000000000001</v>
      </c>
      <c r="C602" s="17">
        <f t="shared" si="18"/>
        <v>-3.29E-3</v>
      </c>
      <c r="D602" s="13">
        <f t="shared" si="19"/>
        <v>-4.5624091139525094E-4</v>
      </c>
    </row>
    <row r="603" spans="1:4" x14ac:dyDescent="0.25">
      <c r="A603" s="15">
        <v>42895</v>
      </c>
      <c r="B603" s="14">
        <v>-0.33100000000000002</v>
      </c>
      <c r="C603" s="17">
        <f t="shared" si="18"/>
        <v>-3.31E-3</v>
      </c>
      <c r="D603" s="13">
        <f t="shared" si="19"/>
        <v>-4.5901441237637713E-4</v>
      </c>
    </row>
    <row r="604" spans="1:4" x14ac:dyDescent="0.25">
      <c r="A604" s="15">
        <v>42902</v>
      </c>
      <c r="B604" s="14">
        <v>-0.32900000000000001</v>
      </c>
      <c r="C604" s="17">
        <f t="shared" si="18"/>
        <v>-3.29E-3</v>
      </c>
      <c r="D604" s="13">
        <f t="shared" si="19"/>
        <v>-4.5624091139525094E-4</v>
      </c>
    </row>
    <row r="605" spans="1:4" x14ac:dyDescent="0.25">
      <c r="A605" s="15">
        <v>42909</v>
      </c>
      <c r="B605" s="14">
        <v>-0.33100000000000002</v>
      </c>
      <c r="C605" s="17">
        <f t="shared" si="18"/>
        <v>-3.31E-3</v>
      </c>
      <c r="D605" s="13">
        <f t="shared" si="19"/>
        <v>-4.5901441237637713E-4</v>
      </c>
    </row>
    <row r="606" spans="1:4" x14ac:dyDescent="0.25">
      <c r="A606" s="15">
        <v>42916</v>
      </c>
      <c r="B606" s="14">
        <v>-0.33100000000000002</v>
      </c>
      <c r="C606" s="17">
        <f t="shared" si="18"/>
        <v>-3.31E-3</v>
      </c>
      <c r="D606" s="13">
        <f t="shared" si="19"/>
        <v>-4.5901441237637713E-4</v>
      </c>
    </row>
    <row r="607" spans="1:4" x14ac:dyDescent="0.25">
      <c r="A607" s="15">
        <v>42923</v>
      </c>
      <c r="B607" s="14">
        <v>-0.33100000000000002</v>
      </c>
      <c r="C607" s="17">
        <f t="shared" si="18"/>
        <v>-3.31E-3</v>
      </c>
      <c r="D607" s="13">
        <f t="shared" si="19"/>
        <v>-4.5901441237637713E-4</v>
      </c>
    </row>
    <row r="608" spans="1:4" x14ac:dyDescent="0.25">
      <c r="A608" s="15">
        <v>42930</v>
      </c>
      <c r="B608" s="14">
        <v>-0.33100000000000002</v>
      </c>
      <c r="C608" s="17">
        <f t="shared" si="18"/>
        <v>-3.31E-3</v>
      </c>
      <c r="D608" s="13">
        <f t="shared" si="19"/>
        <v>-4.5901441237637713E-4</v>
      </c>
    </row>
    <row r="609" spans="1:4" x14ac:dyDescent="0.25">
      <c r="A609" s="15">
        <v>42937</v>
      </c>
      <c r="B609" s="14">
        <v>-0.33100000000000002</v>
      </c>
      <c r="C609" s="17">
        <f t="shared" si="18"/>
        <v>-3.31E-3</v>
      </c>
      <c r="D609" s="13">
        <f t="shared" si="19"/>
        <v>-4.5901441237637713E-4</v>
      </c>
    </row>
    <row r="610" spans="1:4" x14ac:dyDescent="0.25">
      <c r="A610" s="15">
        <v>42944</v>
      </c>
      <c r="B610" s="14">
        <v>-0.32900000000000001</v>
      </c>
      <c r="C610" s="17">
        <f t="shared" si="18"/>
        <v>-3.29E-3</v>
      </c>
      <c r="D610" s="13">
        <f t="shared" si="19"/>
        <v>-4.5624091139525094E-4</v>
      </c>
    </row>
    <row r="611" spans="1:4" x14ac:dyDescent="0.25">
      <c r="A611" s="15">
        <v>42951</v>
      </c>
      <c r="B611" s="14">
        <v>-0.32900000000000001</v>
      </c>
      <c r="C611" s="17">
        <f t="shared" si="18"/>
        <v>-3.29E-3</v>
      </c>
      <c r="D611" s="13">
        <f t="shared" si="19"/>
        <v>-4.5624091139525094E-4</v>
      </c>
    </row>
    <row r="612" spans="1:4" x14ac:dyDescent="0.25">
      <c r="A612" s="15">
        <v>42958</v>
      </c>
      <c r="B612" s="14">
        <v>-0.32900000000000001</v>
      </c>
      <c r="C612" s="17">
        <f t="shared" si="18"/>
        <v>-3.29E-3</v>
      </c>
      <c r="D612" s="13">
        <f t="shared" si="19"/>
        <v>-4.5624091139525094E-4</v>
      </c>
    </row>
    <row r="613" spans="1:4" x14ac:dyDescent="0.25">
      <c r="A613" s="15">
        <v>42965</v>
      </c>
      <c r="B613" s="14">
        <v>-0.32900000000000001</v>
      </c>
      <c r="C613" s="17">
        <f t="shared" si="18"/>
        <v>-3.29E-3</v>
      </c>
      <c r="D613" s="13">
        <f t="shared" si="19"/>
        <v>-4.5624091139525094E-4</v>
      </c>
    </row>
    <row r="614" spans="1:4" x14ac:dyDescent="0.25">
      <c r="A614" s="15">
        <v>42972</v>
      </c>
      <c r="B614" s="14">
        <v>-0.32900000000000001</v>
      </c>
      <c r="C614" s="17">
        <f t="shared" si="18"/>
        <v>-3.29E-3</v>
      </c>
      <c r="D614" s="13">
        <f t="shared" si="19"/>
        <v>-4.5624091139525094E-4</v>
      </c>
    </row>
    <row r="615" spans="1:4" x14ac:dyDescent="0.25">
      <c r="A615" s="15">
        <v>42979</v>
      </c>
      <c r="B615" s="14">
        <v>-0.32900000000000001</v>
      </c>
      <c r="C615" s="17">
        <f t="shared" si="18"/>
        <v>-3.29E-3</v>
      </c>
      <c r="D615" s="13">
        <f t="shared" si="19"/>
        <v>-4.5624091139525094E-4</v>
      </c>
    </row>
    <row r="616" spans="1:4" x14ac:dyDescent="0.25">
      <c r="A616" s="15">
        <v>42986</v>
      </c>
      <c r="B616" s="14">
        <v>-0.33100000000000002</v>
      </c>
      <c r="C616" s="17">
        <f t="shared" si="18"/>
        <v>-3.31E-3</v>
      </c>
      <c r="D616" s="13">
        <f t="shared" si="19"/>
        <v>-4.5901441237637713E-4</v>
      </c>
    </row>
    <row r="617" spans="1:4" x14ac:dyDescent="0.25">
      <c r="A617" s="15">
        <v>42993</v>
      </c>
      <c r="B617" s="14">
        <v>-0.32900000000000001</v>
      </c>
      <c r="C617" s="17">
        <f t="shared" si="18"/>
        <v>-3.29E-3</v>
      </c>
      <c r="D617" s="13">
        <f t="shared" si="19"/>
        <v>-4.5624091139525094E-4</v>
      </c>
    </row>
    <row r="618" spans="1:4" x14ac:dyDescent="0.25">
      <c r="A618" s="15">
        <v>43000</v>
      </c>
      <c r="B618" s="14">
        <v>-0.32900000000000001</v>
      </c>
      <c r="C618" s="17">
        <f t="shared" si="18"/>
        <v>-3.29E-3</v>
      </c>
      <c r="D618" s="13">
        <f t="shared" si="19"/>
        <v>-4.5624091139525094E-4</v>
      </c>
    </row>
    <row r="619" spans="1:4" x14ac:dyDescent="0.25">
      <c r="A619" s="15">
        <v>43007</v>
      </c>
      <c r="B619" s="14">
        <v>-0.32900000000000001</v>
      </c>
      <c r="C619" s="17">
        <f t="shared" si="18"/>
        <v>-3.29E-3</v>
      </c>
      <c r="D619" s="13">
        <f t="shared" si="19"/>
        <v>-4.5624091139525094E-4</v>
      </c>
    </row>
    <row r="620" spans="1:4" x14ac:dyDescent="0.25">
      <c r="A620" s="15">
        <v>43014</v>
      </c>
      <c r="B620" s="14">
        <v>-0.32900000000000001</v>
      </c>
      <c r="C620" s="17">
        <f t="shared" si="18"/>
        <v>-3.29E-3</v>
      </c>
      <c r="D620" s="13">
        <f t="shared" si="19"/>
        <v>-4.5624091139525094E-4</v>
      </c>
    </row>
    <row r="621" spans="1:4" x14ac:dyDescent="0.25">
      <c r="A621" s="15">
        <v>43021</v>
      </c>
      <c r="B621" s="14">
        <v>-0.32900000000000001</v>
      </c>
      <c r="C621" s="17">
        <f t="shared" si="18"/>
        <v>-3.29E-3</v>
      </c>
      <c r="D621" s="13">
        <f t="shared" si="19"/>
        <v>-4.5624091139525094E-4</v>
      </c>
    </row>
    <row r="622" spans="1:4" x14ac:dyDescent="0.25">
      <c r="A622" s="15">
        <v>43028</v>
      </c>
      <c r="B622" s="14">
        <v>-0.32900000000000001</v>
      </c>
      <c r="C622" s="17">
        <f t="shared" si="18"/>
        <v>-3.29E-3</v>
      </c>
      <c r="D622" s="13">
        <f t="shared" si="19"/>
        <v>-4.5624091139525094E-4</v>
      </c>
    </row>
    <row r="623" spans="1:4" x14ac:dyDescent="0.25">
      <c r="A623" s="15">
        <v>43035</v>
      </c>
      <c r="B623" s="14">
        <v>-0.33100000000000002</v>
      </c>
      <c r="C623" s="17">
        <f t="shared" si="18"/>
        <v>-3.31E-3</v>
      </c>
      <c r="D623" s="13">
        <f t="shared" si="19"/>
        <v>-4.5901441237637713E-4</v>
      </c>
    </row>
    <row r="624" spans="1:4" x14ac:dyDescent="0.25">
      <c r="A624" s="15">
        <v>43042</v>
      </c>
      <c r="B624" s="14">
        <v>-0.32900000000000001</v>
      </c>
      <c r="C624" s="17">
        <f t="shared" si="18"/>
        <v>-3.29E-3</v>
      </c>
      <c r="D624" s="13">
        <f t="shared" si="19"/>
        <v>-4.5624091139525094E-4</v>
      </c>
    </row>
    <row r="625" spans="1:4" x14ac:dyDescent="0.25">
      <c r="A625" s="15">
        <v>43049</v>
      </c>
      <c r="B625" s="14">
        <v>-0.32900000000000001</v>
      </c>
      <c r="C625" s="17">
        <f t="shared" si="18"/>
        <v>-3.29E-3</v>
      </c>
      <c r="D625" s="13">
        <f t="shared" si="19"/>
        <v>-4.5624091139525094E-4</v>
      </c>
    </row>
    <row r="626" spans="1:4" x14ac:dyDescent="0.25">
      <c r="A626" s="15">
        <v>43056</v>
      </c>
      <c r="B626" s="14">
        <v>-0.32900000000000001</v>
      </c>
      <c r="C626" s="17">
        <f t="shared" si="18"/>
        <v>-3.29E-3</v>
      </c>
      <c r="D626" s="13">
        <f t="shared" si="19"/>
        <v>-4.5624091139525094E-4</v>
      </c>
    </row>
    <row r="627" spans="1:4" x14ac:dyDescent="0.25">
      <c r="A627" s="15">
        <v>43063</v>
      </c>
      <c r="B627" s="14">
        <v>-0.32900000000000001</v>
      </c>
      <c r="C627" s="17">
        <f t="shared" si="18"/>
        <v>-3.29E-3</v>
      </c>
      <c r="D627" s="13">
        <f t="shared" si="19"/>
        <v>-4.5624091139525094E-4</v>
      </c>
    </row>
    <row r="628" spans="1:4" x14ac:dyDescent="0.25">
      <c r="A628" s="15">
        <v>43070</v>
      </c>
      <c r="B628" s="14">
        <v>-0.32600000000000001</v>
      </c>
      <c r="C628" s="17">
        <f t="shared" si="18"/>
        <v>-3.2600000000000003E-3</v>
      </c>
      <c r="D628" s="13">
        <f t="shared" si="19"/>
        <v>-4.5208065992356181E-4</v>
      </c>
    </row>
    <row r="629" spans="1:4" x14ac:dyDescent="0.25">
      <c r="A629" s="15">
        <v>43077</v>
      </c>
      <c r="B629" s="14">
        <v>-0.32600000000000001</v>
      </c>
      <c r="C629" s="17">
        <f t="shared" si="18"/>
        <v>-3.2600000000000003E-3</v>
      </c>
      <c r="D629" s="13">
        <f t="shared" si="19"/>
        <v>-4.5208065992356181E-4</v>
      </c>
    </row>
    <row r="630" spans="1:4" x14ac:dyDescent="0.25">
      <c r="A630" s="15">
        <v>43084</v>
      </c>
      <c r="B630" s="14">
        <v>-0.32900000000000001</v>
      </c>
      <c r="C630" s="17">
        <f t="shared" si="18"/>
        <v>-3.29E-3</v>
      </c>
      <c r="D630" s="13">
        <f t="shared" si="19"/>
        <v>-4.5624091139525094E-4</v>
      </c>
    </row>
    <row r="631" spans="1:4" x14ac:dyDescent="0.25">
      <c r="A631" s="15">
        <v>43091</v>
      </c>
      <c r="B631" s="14">
        <v>-0.32900000000000001</v>
      </c>
      <c r="C631" s="17">
        <f t="shared" si="18"/>
        <v>-3.29E-3</v>
      </c>
      <c r="D631" s="13">
        <f t="shared" si="19"/>
        <v>-4.5624091139525094E-4</v>
      </c>
    </row>
    <row r="632" spans="1:4" x14ac:dyDescent="0.25">
      <c r="A632" s="15">
        <v>43098</v>
      </c>
      <c r="B632" s="14">
        <v>-0.32900000000000001</v>
      </c>
      <c r="C632" s="17">
        <f t="shared" si="18"/>
        <v>-3.29E-3</v>
      </c>
      <c r="D632" s="13">
        <f t="shared" si="19"/>
        <v>-4.5624091139525094E-4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riskfree rate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</dc:creator>
  <cp:lastModifiedBy>Karin</cp:lastModifiedBy>
  <dcterms:created xsi:type="dcterms:W3CDTF">2018-08-10T08:50:24Z</dcterms:created>
  <dcterms:modified xsi:type="dcterms:W3CDTF">2018-08-10T14:01:59Z</dcterms:modified>
</cp:coreProperties>
</file>