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<sst xmlns="http://schemas.openxmlformats.org/spreadsheetml/2006/main" count="26" uniqueCount="23">
  <si>
    <t xml:space="preserve">Anfangswert:</t>
  </si>
  <si>
    <t xml:space="preserve">Anfangsanteil Goldklumpen:</t>
  </si>
  <si>
    <t xml:space="preserve">jährliche Sparrate:</t>
  </si>
  <si>
    <t xml:space="preserve">jährliche Rendite Goldklumpen:</t>
  </si>
  <si>
    <t xml:space="preserve">jährliche Rendite andere:</t>
  </si>
  <si>
    <t xml:space="preserve">Rebalancing bei Anteil über:</t>
  </si>
  <si>
    <t xml:space="preserve">ohne Rebalancing</t>
  </si>
  <si>
    <t xml:space="preserve">mit Rebalancing</t>
  </si>
  <si>
    <t xml:space="preserve">Goldklumpen</t>
  </si>
  <si>
    <t xml:space="preserve">andere</t>
  </si>
  <si>
    <t xml:space="preserve">Gesamtwert</t>
  </si>
  <si>
    <t xml:space="preserve">Rebalancing</t>
  </si>
  <si>
    <t xml:space="preserve">Start</t>
  </si>
  <si>
    <t xml:space="preserve">Jahr 1</t>
  </si>
  <si>
    <t xml:space="preserve">Jahr 2</t>
  </si>
  <si>
    <t xml:space="preserve">Jahr 3</t>
  </si>
  <si>
    <t xml:space="preserve">Jahr 4</t>
  </si>
  <si>
    <t xml:space="preserve">Jahr 5</t>
  </si>
  <si>
    <t xml:space="preserve">Jahr 6</t>
  </si>
  <si>
    <t xml:space="preserve">Jahr 7</t>
  </si>
  <si>
    <t xml:space="preserve">Jahr 8</t>
  </si>
  <si>
    <t xml:space="preserve">Jahr 9</t>
  </si>
  <si>
    <t xml:space="preserve">Jahr 10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</si>
</sst>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\ [$€-407];[RED]\-#,##0\ [$€-407]"/>
    <numFmt numFmtId="166" formatCode="0%"/>
    <numFmt numFmtId="167" formatCode="0.00\ %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K2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24" activeCellId="0" sqref="C24"/>
    </sheetView>
  </sheetViews>
  <sheetFormatPr defaultRowHeight="12.8" zeroHeight="false" outlineLevelRow="0" outlineLevelCol="0"/>
  <cols>
    <col collapsed="false" customWidth="true" hidden="false" outlineLevel="0" max="1" min="1" style="1" width="2.77"/>
    <col collapsed="false" customWidth="false" hidden="false" outlineLevel="0" max="2" min="2" style="1" width="11.52"/>
    <col collapsed="false" customWidth="true" hidden="false" outlineLevel="0" max="4" min="3" style="1" width="16.06"/>
    <col collapsed="false" customWidth="true" hidden="false" outlineLevel="0" max="5" min="5" style="1" width="7.26"/>
    <col collapsed="false" customWidth="true" hidden="false" outlineLevel="0" max="8" min="6" style="1" width="16.06"/>
    <col collapsed="false" customWidth="true" hidden="false" outlineLevel="0" max="9" min="9" style="1" width="7.41"/>
    <col collapsed="false" customWidth="true" hidden="false" outlineLevel="0" max="11" min="10" style="1" width="16.06"/>
    <col collapsed="false" customWidth="false" hidden="false" outlineLevel="0" max="1025" min="12" style="1" width="11.52"/>
  </cols>
  <sheetData>
    <row r="1" customFormat="false" ht="12.8" hidden="false" customHeight="false" outlineLevel="0" collapsed="false">
      <c r="C1" s="2"/>
      <c r="D1" s="3"/>
      <c r="E1" s="3"/>
      <c r="F1" s="3"/>
      <c r="G1" s="2"/>
    </row>
    <row r="2" customFormat="false" ht="12.8" hidden="false" customHeight="false" outlineLevel="0" collapsed="false">
      <c r="B2" s="1" t="s">
        <v>0</v>
      </c>
      <c r="C2" s="2"/>
      <c r="D2" s="3" t="n">
        <v>10000</v>
      </c>
      <c r="E2" s="3"/>
      <c r="F2" s="3"/>
      <c r="G2" s="2"/>
    </row>
    <row r="3" customFormat="false" ht="12.8" hidden="false" customHeight="false" outlineLevel="0" collapsed="false">
      <c r="B3" s="1" t="s">
        <v>1</v>
      </c>
      <c r="C3" s="2"/>
      <c r="D3" s="4" t="n">
        <v>0.2</v>
      </c>
      <c r="E3" s="3"/>
      <c r="F3" s="3"/>
      <c r="G3" s="2"/>
    </row>
    <row r="4" customFormat="false" ht="12.8" hidden="false" customHeight="false" outlineLevel="0" collapsed="false">
      <c r="B4" s="1" t="s">
        <v>2</v>
      </c>
      <c r="C4" s="2"/>
      <c r="D4" s="3" t="n">
        <v>5000</v>
      </c>
      <c r="E4" s="3"/>
      <c r="F4" s="3"/>
      <c r="G4" s="2"/>
    </row>
    <row r="5" customFormat="false" ht="12.8" hidden="false" customHeight="false" outlineLevel="0" collapsed="false">
      <c r="B5" s="1" t="s">
        <v>3</v>
      </c>
      <c r="C5" s="2"/>
      <c r="D5" s="4" t="n">
        <v>0.6</v>
      </c>
      <c r="E5" s="5"/>
      <c r="F5" s="5"/>
      <c r="G5" s="2"/>
    </row>
    <row r="6" customFormat="false" ht="12.8" hidden="false" customHeight="false" outlineLevel="0" collapsed="false">
      <c r="B6" s="1" t="s">
        <v>4</v>
      </c>
      <c r="C6" s="2"/>
      <c r="D6" s="4" t="n">
        <v>0.06</v>
      </c>
      <c r="E6" s="5"/>
      <c r="F6" s="5"/>
      <c r="G6" s="2"/>
    </row>
    <row r="7" customFormat="false" ht="12.8" hidden="false" customHeight="false" outlineLevel="0" collapsed="false">
      <c r="B7" s="1" t="s">
        <v>5</v>
      </c>
      <c r="C7" s="2"/>
      <c r="D7" s="4" t="n">
        <v>0.3</v>
      </c>
      <c r="G7" s="2"/>
    </row>
    <row r="8" customFormat="false" ht="12.8" hidden="false" customHeight="false" outlineLevel="0" collapsed="false">
      <c r="C8" s="2"/>
      <c r="G8" s="2"/>
    </row>
    <row r="9" customFormat="false" ht="12.8" hidden="false" customHeight="false" outlineLevel="0" collapsed="false">
      <c r="C9" s="6" t="s">
        <v>6</v>
      </c>
      <c r="D9" s="6"/>
      <c r="E9" s="6"/>
      <c r="F9" s="6"/>
      <c r="G9" s="7" t="s">
        <v>7</v>
      </c>
      <c r="H9" s="7"/>
      <c r="I9" s="7"/>
      <c r="J9" s="7"/>
      <c r="K9" s="7"/>
    </row>
    <row r="10" customFormat="false" ht="12.8" hidden="false" customHeight="false" outlineLevel="0" collapsed="false">
      <c r="C10" s="8" t="s">
        <v>8</v>
      </c>
      <c r="D10" s="9" t="s">
        <v>9</v>
      </c>
      <c r="E10" s="9"/>
      <c r="F10" s="10" t="s">
        <v>10</v>
      </c>
      <c r="G10" s="11" t="s">
        <v>8</v>
      </c>
      <c r="H10" s="9" t="s">
        <v>9</v>
      </c>
      <c r="I10" s="9"/>
      <c r="J10" s="9" t="s">
        <v>11</v>
      </c>
      <c r="K10" s="12" t="s">
        <v>10</v>
      </c>
    </row>
    <row r="11" customFormat="false" ht="12.8" hidden="false" customHeight="false" outlineLevel="0" collapsed="false">
      <c r="B11" s="13" t="s">
        <v>12</v>
      </c>
      <c r="C11" s="14" t="n">
        <f aca="false">$D$2*$D$3</f>
        <v>2000</v>
      </c>
      <c r="D11" s="3" t="n">
        <f aca="false">$D$2*(1-$D$3)</f>
        <v>8000</v>
      </c>
      <c r="E11" s="4" t="n">
        <f aca="false">C11/(C11+D11)</f>
        <v>0.2</v>
      </c>
      <c r="F11" s="15" t="n">
        <f aca="false">C11+D11</f>
        <v>10000</v>
      </c>
      <c r="G11" s="14" t="n">
        <f aca="false">$D$2*$D$3</f>
        <v>2000</v>
      </c>
      <c r="H11" s="3" t="n">
        <f aca="false">$D$2*(1-$D$3)</f>
        <v>8000</v>
      </c>
      <c r="I11" s="4" t="n">
        <f aca="false">G11/(G11+H11)</f>
        <v>0.2</v>
      </c>
      <c r="J11" s="3" t="n">
        <f aca="false">MAX(0,G11-(G11+H11)*$D$7)</f>
        <v>0</v>
      </c>
      <c r="K11" s="16" t="n">
        <f aca="false">G11+H11</f>
        <v>10000</v>
      </c>
    </row>
    <row r="12" customFormat="false" ht="12.8" hidden="false" customHeight="false" outlineLevel="0" collapsed="false">
      <c r="B12" s="13" t="s">
        <v>13</v>
      </c>
      <c r="C12" s="14" t="n">
        <f aca="false">C11*(1+$D$5)</f>
        <v>3200</v>
      </c>
      <c r="D12" s="3" t="n">
        <f aca="false">D11*(1+$D$6)+$D$4</f>
        <v>13480</v>
      </c>
      <c r="E12" s="4" t="n">
        <f aca="false">C12/(C12+D12)</f>
        <v>0.191846522781775</v>
      </c>
      <c r="F12" s="15" t="n">
        <f aca="false">C12+D12</f>
        <v>16680</v>
      </c>
      <c r="G12" s="17" t="n">
        <f aca="false">(G11-J11)*(1+$D$5)</f>
        <v>3200</v>
      </c>
      <c r="H12" s="3" t="n">
        <f aca="false">(H11+J11)*(1+$D$6)+$D$4</f>
        <v>13480</v>
      </c>
      <c r="I12" s="4" t="n">
        <f aca="false">G12/(G12+H12)</f>
        <v>0.191846522781775</v>
      </c>
      <c r="J12" s="3" t="n">
        <f aca="false">MAX(0,G12-(G12+H12)*$D$7)</f>
        <v>0</v>
      </c>
      <c r="K12" s="16" t="n">
        <f aca="false">G12+H12</f>
        <v>16680</v>
      </c>
    </row>
    <row r="13" customFormat="false" ht="12.8" hidden="false" customHeight="false" outlineLevel="0" collapsed="false">
      <c r="B13" s="13" t="s">
        <v>14</v>
      </c>
      <c r="C13" s="14" t="n">
        <f aca="false">C12*(1+$D$5)</f>
        <v>5120</v>
      </c>
      <c r="D13" s="3" t="n">
        <f aca="false">D12*(1+$D$6)+$D$4</f>
        <v>19288.8</v>
      </c>
      <c r="E13" s="4" t="n">
        <f aca="false">C13/(C13+D13)</f>
        <v>0.209760414276818</v>
      </c>
      <c r="F13" s="15" t="n">
        <f aca="false">C13+D13</f>
        <v>24408.8</v>
      </c>
      <c r="G13" s="17" t="n">
        <f aca="false">(G12-J12)*(1+$D$5)</f>
        <v>5120</v>
      </c>
      <c r="H13" s="3" t="n">
        <f aca="false">(H12+J12)*(1+$D$6)+$D$4</f>
        <v>19288.8</v>
      </c>
      <c r="I13" s="4" t="n">
        <f aca="false">G13/(G13+H13)</f>
        <v>0.209760414276818</v>
      </c>
      <c r="J13" s="3" t="n">
        <f aca="false">MAX(0,G13-(G13+H13)*$D$7)</f>
        <v>0</v>
      </c>
      <c r="K13" s="16" t="n">
        <f aca="false">G13+H13</f>
        <v>24408.8</v>
      </c>
    </row>
    <row r="14" customFormat="false" ht="12.8" hidden="false" customHeight="false" outlineLevel="0" collapsed="false">
      <c r="B14" s="13" t="s">
        <v>15</v>
      </c>
      <c r="C14" s="14" t="n">
        <f aca="false">C13*(1+$D$5)</f>
        <v>8192</v>
      </c>
      <c r="D14" s="3" t="n">
        <f aca="false">D13*(1+$D$6)+$D$4</f>
        <v>25446.128</v>
      </c>
      <c r="E14" s="4" t="n">
        <f aca="false">C14/(C14+D14)</f>
        <v>0.243533171643797</v>
      </c>
      <c r="F14" s="15" t="n">
        <f aca="false">C14+D14</f>
        <v>33638.128</v>
      </c>
      <c r="G14" s="17" t="n">
        <f aca="false">(G13-J13)*(1+$D$5)</f>
        <v>8192</v>
      </c>
      <c r="H14" s="3" t="n">
        <f aca="false">(H13+J13)*(1+$D$6)+$D$4</f>
        <v>25446.128</v>
      </c>
      <c r="I14" s="4" t="n">
        <f aca="false">G14/(G14+H14)</f>
        <v>0.243533171643797</v>
      </c>
      <c r="J14" s="3" t="n">
        <f aca="false">MAX(0,G14-(G14+H14)*$D$7)</f>
        <v>0</v>
      </c>
      <c r="K14" s="16" t="n">
        <f aca="false">G14+H14</f>
        <v>33638.128</v>
      </c>
    </row>
    <row r="15" customFormat="false" ht="12.8" hidden="false" customHeight="false" outlineLevel="0" collapsed="false">
      <c r="B15" s="13" t="s">
        <v>16</v>
      </c>
      <c r="C15" s="14" t="n">
        <f aca="false">C14*(1+$D$5)</f>
        <v>13107.2</v>
      </c>
      <c r="D15" s="3" t="n">
        <f aca="false">D14*(1+$D$6)+$D$4</f>
        <v>31972.89568</v>
      </c>
      <c r="E15" s="4" t="n">
        <f aca="false">C15/(C15+D15)</f>
        <v>0.290753597619693</v>
      </c>
      <c r="F15" s="15" t="n">
        <f aca="false">C15+D15</f>
        <v>45080.09568</v>
      </c>
      <c r="G15" s="17" t="n">
        <f aca="false">(G14-J14)*(1+$D$5)</f>
        <v>13107.2</v>
      </c>
      <c r="H15" s="3" t="n">
        <f aca="false">(H14+J14)*(1+$D$6)+$D$4</f>
        <v>31972.89568</v>
      </c>
      <c r="I15" s="4" t="n">
        <f aca="false">G15/(G15+H15)</f>
        <v>0.290753597619693</v>
      </c>
      <c r="J15" s="3" t="n">
        <f aca="false">MAX(0,G15-(G15+H15)*$D$7)</f>
        <v>0</v>
      </c>
      <c r="K15" s="16" t="n">
        <f aca="false">G15+H15</f>
        <v>45080.09568</v>
      </c>
    </row>
    <row r="16" customFormat="false" ht="12.8" hidden="false" customHeight="false" outlineLevel="0" collapsed="false">
      <c r="B16" s="13" t="s">
        <v>17</v>
      </c>
      <c r="C16" s="14" t="n">
        <f aca="false">C15*(1+$D$5)</f>
        <v>20971.52</v>
      </c>
      <c r="D16" s="3" t="n">
        <f aca="false">D15*(1+$D$6)+$D$4</f>
        <v>38891.2694208</v>
      </c>
      <c r="E16" s="4" t="n">
        <f aca="false">C16/(C16+D16)</f>
        <v>0.350326474975675</v>
      </c>
      <c r="F16" s="15" t="n">
        <f aca="false">C16+D16</f>
        <v>59862.7894208</v>
      </c>
      <c r="G16" s="17" t="n">
        <f aca="false">(G15-J15)*(1+$D$5)</f>
        <v>20971.52</v>
      </c>
      <c r="H16" s="3" t="n">
        <f aca="false">(H15+J15)*(1+$D$6)+$D$4</f>
        <v>38891.2694208</v>
      </c>
      <c r="I16" s="4" t="n">
        <f aca="false">G16/(G16+H16)</f>
        <v>0.350326474975675</v>
      </c>
      <c r="J16" s="3" t="n">
        <f aca="false">MAX(0,G16-(G16+H16)*$D$7)</f>
        <v>3012.68317376</v>
      </c>
      <c r="K16" s="16" t="n">
        <f aca="false">G16+H16</f>
        <v>59862.7894208</v>
      </c>
    </row>
    <row r="17" customFormat="false" ht="12.8" hidden="false" customHeight="false" outlineLevel="0" collapsed="false">
      <c r="B17" s="13" t="s">
        <v>18</v>
      </c>
      <c r="C17" s="14" t="n">
        <f aca="false">C16*(1+$D$5)</f>
        <v>33554.432</v>
      </c>
      <c r="D17" s="3" t="n">
        <f aca="false">D16*(1+$D$6)+$D$4</f>
        <v>46224.745586048</v>
      </c>
      <c r="E17" s="4" t="n">
        <f aca="false">C17/(C17+D17)</f>
        <v>0.420591349964832</v>
      </c>
      <c r="F17" s="15" t="n">
        <f aca="false">C17+D17</f>
        <v>79779.177586048</v>
      </c>
      <c r="G17" s="17" t="n">
        <f aca="false">(G16-J16)*(1+$D$5)</f>
        <v>28734.138921984</v>
      </c>
      <c r="H17" s="3" t="n">
        <f aca="false">(H16+J16)*(1+$D$6)+$D$4</f>
        <v>49418.1897502336</v>
      </c>
      <c r="I17" s="4" t="n">
        <f aca="false">G17/(G17+H17)</f>
        <v>0.367668365231946</v>
      </c>
      <c r="J17" s="3" t="n">
        <f aca="false">MAX(0,G17-(G17+H17)*$D$7)</f>
        <v>5288.44032031872</v>
      </c>
      <c r="K17" s="16" t="n">
        <f aca="false">G17+H17</f>
        <v>78152.3286722176</v>
      </c>
    </row>
    <row r="18" customFormat="false" ht="12.8" hidden="false" customHeight="false" outlineLevel="0" collapsed="false">
      <c r="B18" s="13" t="s">
        <v>19</v>
      </c>
      <c r="C18" s="14" t="n">
        <f aca="false">C17*(1+$D$5)</f>
        <v>53687.0912</v>
      </c>
      <c r="D18" s="3" t="n">
        <f aca="false">D17*(1+$D$6)+$D$4</f>
        <v>53998.2303212109</v>
      </c>
      <c r="E18" s="4" t="n">
        <f aca="false">C18/(C18+D18)</f>
        <v>0.498555331790742</v>
      </c>
      <c r="F18" s="15" t="n">
        <f aca="false">C18+D18</f>
        <v>107685.321521211</v>
      </c>
      <c r="G18" s="17" t="n">
        <f aca="false">(G17-J17)*(1+$D$5)</f>
        <v>37513.1177626645</v>
      </c>
      <c r="H18" s="3" t="n">
        <f aca="false">(H17+J17)*(1+$D$6)+$D$4</f>
        <v>62989.0278747855</v>
      </c>
      <c r="I18" s="4" t="n">
        <f aca="false">G18/(G18+H18)</f>
        <v>0.373256884464823</v>
      </c>
      <c r="J18" s="3" t="n">
        <f aca="false">MAX(0,G18-(G18+H18)*$D$7)</f>
        <v>7362.47407142948</v>
      </c>
      <c r="K18" s="16" t="n">
        <f aca="false">G18+H18</f>
        <v>100502.14563745</v>
      </c>
    </row>
    <row r="19" customFormat="false" ht="12.8" hidden="false" customHeight="false" outlineLevel="0" collapsed="false">
      <c r="B19" s="13" t="s">
        <v>20</v>
      </c>
      <c r="C19" s="14" t="n">
        <f aca="false">C18*(1+$D$5)</f>
        <v>85899.34592</v>
      </c>
      <c r="D19" s="3" t="n">
        <f aca="false">D18*(1+$D$6)+$D$4</f>
        <v>62238.1241404836</v>
      </c>
      <c r="E19" s="4" t="n">
        <f aca="false">C19/(C19+D19)</f>
        <v>0.57986237975394</v>
      </c>
      <c r="F19" s="15" t="n">
        <f aca="false">C19+D19</f>
        <v>148137.470060484</v>
      </c>
      <c r="G19" s="17" t="n">
        <f aca="false">(G18-J18)*(1+$D$5)</f>
        <v>48241.029905976</v>
      </c>
      <c r="H19" s="3" t="n">
        <f aca="false">(H18+J18)*(1+$D$6)+$D$4</f>
        <v>79572.5920629879</v>
      </c>
      <c r="I19" s="4" t="n">
        <f aca="false">G19/(G19+H19)</f>
        <v>0.377432617610117</v>
      </c>
      <c r="J19" s="3" t="n">
        <f aca="false">MAX(0,G19-(G19+H19)*$D$7)</f>
        <v>9896.94331528682</v>
      </c>
      <c r="K19" s="16" t="n">
        <f aca="false">G19+H19</f>
        <v>127813.621968964</v>
      </c>
    </row>
    <row r="20" customFormat="false" ht="12.8" hidden="false" customHeight="false" outlineLevel="0" collapsed="false">
      <c r="B20" s="13" t="s">
        <v>21</v>
      </c>
      <c r="C20" s="14" t="n">
        <f aca="false">C19*(1+$D$5)</f>
        <v>137438.953472</v>
      </c>
      <c r="D20" s="3" t="n">
        <f aca="false">D19*(1+$D$6)+$D$4</f>
        <v>70972.4115889126</v>
      </c>
      <c r="E20" s="4" t="n">
        <f aca="false">C20/(C20+D20)</f>
        <v>0.659459974420448</v>
      </c>
      <c r="F20" s="15" t="n">
        <f aca="false">C20+D20</f>
        <v>208411.365060913</v>
      </c>
      <c r="G20" s="17" t="n">
        <f aca="false">(G19-J19)*(1+$D$5)</f>
        <v>61350.5385451026</v>
      </c>
      <c r="H20" s="3" t="n">
        <f aca="false">(H19+J19)*(1+$D$6)+$D$4</f>
        <v>99837.7075009712</v>
      </c>
      <c r="I20" s="4" t="n">
        <f aca="false">G20/(G20+H20)</f>
        <v>0.380614220019283</v>
      </c>
      <c r="J20" s="3" t="n">
        <f aca="false">MAX(0,G20-(G20+H20)*$D$7)</f>
        <v>12994.0647312805</v>
      </c>
      <c r="K20" s="16" t="n">
        <f aca="false">G20+H20</f>
        <v>161188.246046074</v>
      </c>
    </row>
    <row r="21" customFormat="false" ht="12.8" hidden="false" customHeight="false" outlineLevel="0" collapsed="false">
      <c r="B21" s="13" t="s">
        <v>22</v>
      </c>
      <c r="C21" s="18" t="n">
        <f aca="false">C20*(1+$D$5)</f>
        <v>219902.3255552</v>
      </c>
      <c r="D21" s="19" t="n">
        <f aca="false">D20*(1+$D$6)+$D$4</f>
        <v>80230.7562842473</v>
      </c>
      <c r="E21" s="20" t="n">
        <f aca="false">C21/(C21+D21)</f>
        <v>0.732682729299512</v>
      </c>
      <c r="F21" s="21" t="n">
        <f aca="false">C21+D21</f>
        <v>300133.081839447</v>
      </c>
      <c r="G21" s="22" t="n">
        <f aca="false">(G20-J20)*(1+$D$5)</f>
        <v>77370.3581021154</v>
      </c>
      <c r="H21" s="23" t="n">
        <f aca="false">(H20+J20)*(1+$D$6)+$D$4</f>
        <v>124601.678566187</v>
      </c>
      <c r="I21" s="24" t="n">
        <f aca="false">G21/(G21+H21)</f>
        <v>0.383074604675005</v>
      </c>
      <c r="J21" s="23" t="n">
        <f aca="false">MAX(0,G21-(G21+H21)*$D$7)</f>
        <v>16778.7471016248</v>
      </c>
      <c r="K21" s="25" t="n">
        <f aca="false">G21+H21</f>
        <v>201972.036668302</v>
      </c>
    </row>
  </sheetData>
  <mergeCells count="2">
    <mergeCell ref="C9:F9"/>
    <mergeCell ref="G9:K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LibreOffice/5.4.1.2$MacOSX_X86_64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2018-08-18T09:30:52Z</dcterms:created>
  <dc:creator/>
  <dc:description/>
  <dc:language>de-DE</dc:language>
  <cp:lastModifiedBy/>
  <dcterms:modified xsi:type="dcterms:W3CDTF">2018-08-18T09:56:51Z</dcterms:modified>
  <cp:revision>1</cp:revision>
  <dc:subject/>
  <dc:title/>
</cp:coreProperties>
</file>