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715" windowHeight="8010"/>
  </bookViews>
  <sheets>
    <sheet name="Mittelwert" sheetId="2" r:id="rId1"/>
    <sheet name="Tabelle1" sheetId="1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1" i="2"/>
  <c r="I11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C40" i="2" l="1"/>
  <c r="E40" i="2"/>
  <c r="C41" i="2"/>
  <c r="E41" i="2"/>
  <c r="C42" i="2"/>
  <c r="E42" i="2"/>
  <c r="F42" i="2" s="1"/>
  <c r="C43" i="2"/>
  <c r="E43" i="2"/>
  <c r="F43" i="2" s="1"/>
  <c r="C44" i="2"/>
  <c r="E44" i="2"/>
  <c r="C45" i="2"/>
  <c r="D46" i="2" s="1"/>
  <c r="E45" i="2"/>
  <c r="C46" i="2"/>
  <c r="E46" i="2"/>
  <c r="F46" i="2" s="1"/>
  <c r="C47" i="2"/>
  <c r="E47" i="2"/>
  <c r="F47" i="2"/>
  <c r="C48" i="2"/>
  <c r="D49" i="2" s="1"/>
  <c r="E48" i="2"/>
  <c r="F48" i="2" s="1"/>
  <c r="C49" i="2"/>
  <c r="E49" i="2"/>
  <c r="C50" i="2"/>
  <c r="E50" i="2"/>
  <c r="F50" i="2" s="1"/>
  <c r="C51" i="2"/>
  <c r="E51" i="2"/>
  <c r="F51" i="2" s="1"/>
  <c r="C52" i="2"/>
  <c r="E52" i="2"/>
  <c r="H52" i="2" s="1"/>
  <c r="C53" i="2"/>
  <c r="E53" i="2"/>
  <c r="C54" i="2"/>
  <c r="E54" i="2"/>
  <c r="F54" i="2" s="1"/>
  <c r="C55" i="2"/>
  <c r="E55" i="2"/>
  <c r="C56" i="2"/>
  <c r="E56" i="2"/>
  <c r="F56" i="2" s="1"/>
  <c r="C57" i="2"/>
  <c r="E57" i="2"/>
  <c r="C58" i="2"/>
  <c r="E58" i="2"/>
  <c r="F58" i="2" s="1"/>
  <c r="C59" i="2"/>
  <c r="E59" i="2"/>
  <c r="F59" i="2" s="1"/>
  <c r="C60" i="2"/>
  <c r="E60" i="2"/>
  <c r="H60" i="2" s="1"/>
  <c r="C61" i="2"/>
  <c r="D62" i="2" s="1"/>
  <c r="E61" i="2"/>
  <c r="C62" i="2"/>
  <c r="E62" i="2"/>
  <c r="F62" i="2" s="1"/>
  <c r="C63" i="2"/>
  <c r="E63" i="2"/>
  <c r="F63" i="2" s="1"/>
  <c r="C64" i="2"/>
  <c r="E64" i="2"/>
  <c r="F64" i="2" s="1"/>
  <c r="C65" i="2"/>
  <c r="E65" i="2"/>
  <c r="C66" i="2"/>
  <c r="E66" i="2"/>
  <c r="F66" i="2" s="1"/>
  <c r="C67" i="2"/>
  <c r="E67" i="2"/>
  <c r="F67" i="2" s="1"/>
  <c r="C68" i="2"/>
  <c r="E68" i="2"/>
  <c r="H68" i="2" s="1"/>
  <c r="C69" i="2"/>
  <c r="E69" i="2"/>
  <c r="C70" i="2"/>
  <c r="E70" i="2"/>
  <c r="F70" i="2" s="1"/>
  <c r="C71" i="2"/>
  <c r="E71" i="2"/>
  <c r="F71" i="2" s="1"/>
  <c r="C72" i="2"/>
  <c r="E72" i="2"/>
  <c r="F72" i="2" s="1"/>
  <c r="C73" i="2"/>
  <c r="D73" i="2" s="1"/>
  <c r="E73" i="2"/>
  <c r="C74" i="2"/>
  <c r="E74" i="2"/>
  <c r="F74" i="2" s="1"/>
  <c r="C75" i="2"/>
  <c r="E75" i="2"/>
  <c r="H75" i="2" s="1"/>
  <c r="C76" i="2"/>
  <c r="E76" i="2"/>
  <c r="C77" i="2"/>
  <c r="D78" i="2" s="1"/>
  <c r="E77" i="2"/>
  <c r="C78" i="2"/>
  <c r="E78" i="2"/>
  <c r="F78" i="2" s="1"/>
  <c r="C79" i="2"/>
  <c r="D79" i="2" s="1"/>
  <c r="E79" i="2"/>
  <c r="F79" i="2" s="1"/>
  <c r="C80" i="2"/>
  <c r="E80" i="2"/>
  <c r="F80" i="2" s="1"/>
  <c r="C81" i="2"/>
  <c r="E81" i="2"/>
  <c r="C82" i="2"/>
  <c r="E82" i="2"/>
  <c r="F82" i="2" s="1"/>
  <c r="C83" i="2"/>
  <c r="E83" i="2"/>
  <c r="F83" i="2" s="1"/>
  <c r="C84" i="2"/>
  <c r="E84" i="2"/>
  <c r="H84" i="2" s="1"/>
  <c r="C85" i="2"/>
  <c r="E85" i="2"/>
  <c r="C86" i="2"/>
  <c r="E86" i="2"/>
  <c r="F86" i="2" s="1"/>
  <c r="C87" i="2"/>
  <c r="E87" i="2"/>
  <c r="F87" i="2" s="1"/>
  <c r="C88" i="2"/>
  <c r="E88" i="2"/>
  <c r="F88" i="2" s="1"/>
  <c r="C89" i="2"/>
  <c r="E89" i="2"/>
  <c r="C90" i="2"/>
  <c r="E90" i="2"/>
  <c r="F90" i="2" s="1"/>
  <c r="C91" i="2"/>
  <c r="E91" i="2"/>
  <c r="F91" i="2" s="1"/>
  <c r="C92" i="2"/>
  <c r="E92" i="2"/>
  <c r="H92" i="2" s="1"/>
  <c r="C93" i="2"/>
  <c r="E93" i="2"/>
  <c r="C94" i="2"/>
  <c r="D94" i="2"/>
  <c r="E94" i="2"/>
  <c r="F94" i="2" s="1"/>
  <c r="C95" i="2"/>
  <c r="E95" i="2"/>
  <c r="F95" i="2"/>
  <c r="C96" i="2"/>
  <c r="E96" i="2"/>
  <c r="F96" i="2" s="1"/>
  <c r="C97" i="2"/>
  <c r="E97" i="2"/>
  <c r="C98" i="2"/>
  <c r="E98" i="2"/>
  <c r="F98" i="2" s="1"/>
  <c r="C99" i="2"/>
  <c r="E99" i="2"/>
  <c r="F99" i="2" s="1"/>
  <c r="C100" i="2"/>
  <c r="E100" i="2"/>
  <c r="C101" i="2"/>
  <c r="E101" i="2"/>
  <c r="C102" i="2"/>
  <c r="E102" i="2"/>
  <c r="F102" i="2" s="1"/>
  <c r="C103" i="2"/>
  <c r="E103" i="2"/>
  <c r="F103" i="2" s="1"/>
  <c r="C104" i="2"/>
  <c r="E104" i="2"/>
  <c r="F104" i="2" s="1"/>
  <c r="C105" i="2"/>
  <c r="E105" i="2"/>
  <c r="H105" i="2" s="1"/>
  <c r="C106" i="2"/>
  <c r="E106" i="2"/>
  <c r="F106" i="2" s="1"/>
  <c r="C107" i="2"/>
  <c r="E107" i="2"/>
  <c r="F107" i="2" s="1"/>
  <c r="C108" i="2"/>
  <c r="D108" i="2" s="1"/>
  <c r="E108" i="2"/>
  <c r="C109" i="2"/>
  <c r="E109" i="2"/>
  <c r="H109" i="2" s="1"/>
  <c r="C110" i="2"/>
  <c r="D110" i="2" s="1"/>
  <c r="E110" i="2"/>
  <c r="F110" i="2" s="1"/>
  <c r="C111" i="2"/>
  <c r="E111" i="2"/>
  <c r="H111" i="2" s="1"/>
  <c r="C112" i="2"/>
  <c r="E112" i="2"/>
  <c r="F112" i="2" s="1"/>
  <c r="C113" i="2"/>
  <c r="E113" i="2"/>
  <c r="C114" i="2"/>
  <c r="E114" i="2"/>
  <c r="F114" i="2" s="1"/>
  <c r="C115" i="2"/>
  <c r="E115" i="2"/>
  <c r="F115" i="2" s="1"/>
  <c r="C116" i="2"/>
  <c r="E116" i="2"/>
  <c r="F116" i="2" s="1"/>
  <c r="C117" i="2"/>
  <c r="E117" i="2"/>
  <c r="H117" i="2" s="1"/>
  <c r="C118" i="2"/>
  <c r="D118" i="2" s="1"/>
  <c r="E118" i="2"/>
  <c r="F118" i="2" s="1"/>
  <c r="C119" i="2"/>
  <c r="E119" i="2"/>
  <c r="F119" i="2" s="1"/>
  <c r="C120" i="2"/>
  <c r="E120" i="2"/>
  <c r="C121" i="2"/>
  <c r="C122" i="2" s="1"/>
  <c r="D122" i="2" s="1"/>
  <c r="E121" i="2"/>
  <c r="F121" i="2" s="1"/>
  <c r="E122" i="2"/>
  <c r="F122" i="2" s="1"/>
  <c r="C123" i="2"/>
  <c r="E123" i="2"/>
  <c r="H123" i="2" s="1"/>
  <c r="C124" i="2"/>
  <c r="E124" i="2"/>
  <c r="F124" i="2" s="1"/>
  <c r="C125" i="2"/>
  <c r="E125" i="2"/>
  <c r="F125" i="2" s="1"/>
  <c r="C126" i="2"/>
  <c r="E126" i="2"/>
  <c r="F126" i="2" s="1"/>
  <c r="C127" i="2"/>
  <c r="E127" i="2"/>
  <c r="F127" i="2" s="1"/>
  <c r="C128" i="2"/>
  <c r="E128" i="2"/>
  <c r="H128" i="2" s="1"/>
  <c r="C129" i="2"/>
  <c r="E129" i="2"/>
  <c r="H129" i="2" s="1"/>
  <c r="C130" i="2"/>
  <c r="E130" i="2"/>
  <c r="F130" i="2" s="1"/>
  <c r="C131" i="2"/>
  <c r="E131" i="2"/>
  <c r="F131" i="2" s="1"/>
  <c r="H42" i="2"/>
  <c r="H43" i="2"/>
  <c r="H44" i="2"/>
  <c r="H47" i="2"/>
  <c r="H48" i="2"/>
  <c r="H51" i="2"/>
  <c r="H54" i="2"/>
  <c r="H62" i="2"/>
  <c r="H64" i="2"/>
  <c r="H76" i="2"/>
  <c r="H78" i="2"/>
  <c r="H82" i="2"/>
  <c r="H94" i="2"/>
  <c r="H95" i="2"/>
  <c r="H113" i="2"/>
  <c r="H127" i="2"/>
  <c r="C10" i="2"/>
  <c r="C11" i="2" s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 s="1"/>
  <c r="D25" i="2" s="1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H10" i="2"/>
  <c r="E11" i="2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30" i="2"/>
  <c r="H30" i="2" s="1"/>
  <c r="E31" i="2"/>
  <c r="H31" i="2" s="1"/>
  <c r="E32" i="2"/>
  <c r="F32" i="2" s="1"/>
  <c r="E33" i="2"/>
  <c r="H33" i="2" s="1"/>
  <c r="E34" i="2"/>
  <c r="E35" i="2"/>
  <c r="H35" i="2" s="1"/>
  <c r="E36" i="2"/>
  <c r="F36" i="2" s="1"/>
  <c r="E37" i="2"/>
  <c r="H37" i="2" s="1"/>
  <c r="E38" i="2"/>
  <c r="F38" i="2" s="1"/>
  <c r="E39" i="2"/>
  <c r="H39" i="2" s="1"/>
  <c r="H90" i="2" l="1"/>
  <c r="H66" i="2"/>
  <c r="H46" i="2"/>
  <c r="D126" i="2"/>
  <c r="B6" i="2"/>
  <c r="D30" i="2"/>
  <c r="H131" i="2"/>
  <c r="H67" i="2"/>
  <c r="H119" i="2"/>
  <c r="H112" i="2"/>
  <c r="H121" i="2"/>
  <c r="H110" i="2"/>
  <c r="H91" i="2"/>
  <c r="H83" i="2"/>
  <c r="H74" i="2"/>
  <c r="H63" i="2"/>
  <c r="H13" i="2"/>
  <c r="D105" i="2"/>
  <c r="D90" i="2"/>
  <c r="D86" i="2"/>
  <c r="D82" i="2"/>
  <c r="D52" i="2"/>
  <c r="D50" i="2"/>
  <c r="H87" i="2"/>
  <c r="H115" i="2"/>
  <c r="H107" i="2"/>
  <c r="H86" i="2"/>
  <c r="H79" i="2"/>
  <c r="H70" i="2"/>
  <c r="D128" i="2"/>
  <c r="D117" i="2"/>
  <c r="D115" i="2"/>
  <c r="D102" i="2"/>
  <c r="D98" i="2"/>
  <c r="D74" i="2"/>
  <c r="D70" i="2"/>
  <c r="D66" i="2"/>
  <c r="D51" i="2"/>
  <c r="D48" i="2"/>
  <c r="D45" i="2"/>
  <c r="D41" i="2"/>
  <c r="H29" i="2"/>
  <c r="D131" i="2"/>
  <c r="D120" i="2"/>
  <c r="D58" i="2"/>
  <c r="D57" i="2"/>
  <c r="D54" i="2"/>
  <c r="H98" i="2"/>
  <c r="H21" i="2"/>
  <c r="F128" i="2"/>
  <c r="D127" i="2"/>
  <c r="F117" i="2"/>
  <c r="H118" i="2"/>
  <c r="H36" i="2"/>
  <c r="H28" i="2"/>
  <c r="H20" i="2"/>
  <c r="H12" i="2"/>
  <c r="D22" i="2"/>
  <c r="D14" i="2"/>
  <c r="H126" i="2"/>
  <c r="H102" i="2"/>
  <c r="H71" i="2"/>
  <c r="H59" i="2"/>
  <c r="H25" i="2"/>
  <c r="H17" i="2"/>
  <c r="F123" i="2"/>
  <c r="D112" i="2"/>
  <c r="D95" i="2"/>
  <c r="D85" i="2"/>
  <c r="D76" i="2"/>
  <c r="D63" i="2"/>
  <c r="D55" i="2"/>
  <c r="H32" i="2"/>
  <c r="H24" i="2"/>
  <c r="H16" i="2"/>
  <c r="F111" i="2"/>
  <c r="F75" i="2"/>
  <c r="H103" i="2"/>
  <c r="D125" i="2"/>
  <c r="D119" i="2"/>
  <c r="D111" i="2"/>
  <c r="D106" i="2"/>
  <c r="D101" i="2"/>
  <c r="D92" i="2"/>
  <c r="D89" i="2"/>
  <c r="D69" i="2"/>
  <c r="D60" i="2"/>
  <c r="D42" i="2"/>
  <c r="H125" i="2"/>
  <c r="H27" i="2"/>
  <c r="H23" i="2"/>
  <c r="H15" i="2"/>
  <c r="D37" i="2"/>
  <c r="D33" i="2"/>
  <c r="D29" i="2"/>
  <c r="D21" i="2"/>
  <c r="D17" i="2"/>
  <c r="D13" i="2"/>
  <c r="H106" i="2"/>
  <c r="H99" i="2"/>
  <c r="H80" i="2"/>
  <c r="H58" i="2"/>
  <c r="H50" i="2"/>
  <c r="H38" i="2"/>
  <c r="H26" i="2"/>
  <c r="H22" i="2"/>
  <c r="H18" i="2"/>
  <c r="H14" i="2"/>
  <c r="D123" i="2"/>
  <c r="D114" i="2"/>
  <c r="D107" i="2"/>
  <c r="D104" i="2"/>
  <c r="D91" i="2"/>
  <c r="D88" i="2"/>
  <c r="D75" i="2"/>
  <c r="D72" i="2"/>
  <c r="D59" i="2"/>
  <c r="D56" i="2"/>
  <c r="D47" i="2"/>
  <c r="D44" i="2"/>
  <c r="D109" i="2"/>
  <c r="D99" i="2"/>
  <c r="D96" i="2"/>
  <c r="D93" i="2"/>
  <c r="D83" i="2"/>
  <c r="D80" i="2"/>
  <c r="D77" i="2"/>
  <c r="D67" i="2"/>
  <c r="D64" i="2"/>
  <c r="D61" i="2"/>
  <c r="H19" i="2"/>
  <c r="D130" i="2"/>
  <c r="D103" i="2"/>
  <c r="D100" i="2"/>
  <c r="D97" i="2"/>
  <c r="D87" i="2"/>
  <c r="D84" i="2"/>
  <c r="D81" i="2"/>
  <c r="D71" i="2"/>
  <c r="D68" i="2"/>
  <c r="D65" i="2"/>
  <c r="D53" i="2"/>
  <c r="D43" i="2"/>
  <c r="D40" i="2"/>
  <c r="F109" i="2"/>
  <c r="F101" i="2"/>
  <c r="H101" i="2"/>
  <c r="F93" i="2"/>
  <c r="H93" i="2"/>
  <c r="F85" i="2"/>
  <c r="H85" i="2"/>
  <c r="F77" i="2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F69" i="2"/>
  <c r="H69" i="2"/>
  <c r="F61" i="2"/>
  <c r="H61" i="2"/>
  <c r="F53" i="2"/>
  <c r="H53" i="2"/>
  <c r="F45" i="2"/>
  <c r="H45" i="2"/>
  <c r="H124" i="2"/>
  <c r="H116" i="2"/>
  <c r="H108" i="2"/>
  <c r="H104" i="2"/>
  <c r="H88" i="2"/>
  <c r="H72" i="2"/>
  <c r="H56" i="2"/>
  <c r="H40" i="2"/>
  <c r="D129" i="2"/>
  <c r="D116" i="2"/>
  <c r="D113" i="2"/>
  <c r="F55" i="2"/>
  <c r="F40" i="2"/>
  <c r="F120" i="2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F105" i="2"/>
  <c r="F97" i="2"/>
  <c r="H97" i="2"/>
  <c r="F89" i="2"/>
  <c r="H89" i="2"/>
  <c r="F81" i="2"/>
  <c r="H81" i="2"/>
  <c r="F73" i="2"/>
  <c r="H73" i="2"/>
  <c r="F65" i="2"/>
  <c r="H65" i="2"/>
  <c r="F57" i="2"/>
  <c r="H57" i="2"/>
  <c r="F49" i="2"/>
  <c r="H49" i="2"/>
  <c r="F41" i="2"/>
  <c r="H41" i="2"/>
  <c r="H130" i="2"/>
  <c r="H122" i="2"/>
  <c r="H114" i="2"/>
  <c r="H96" i="2"/>
  <c r="F129" i="2"/>
  <c r="D124" i="2"/>
  <c r="D121" i="2"/>
  <c r="F113" i="2"/>
  <c r="F108" i="2"/>
  <c r="F100" i="2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F92" i="2"/>
  <c r="F84" i="2"/>
  <c r="F76" i="2"/>
  <c r="F68" i="2"/>
  <c r="F60" i="2"/>
  <c r="F52" i="2"/>
  <c r="F44" i="2"/>
  <c r="D39" i="2"/>
  <c r="D35" i="2"/>
  <c r="D27" i="2"/>
  <c r="F11" i="2"/>
  <c r="D36" i="2"/>
  <c r="D32" i="2"/>
  <c r="D28" i="2"/>
  <c r="D24" i="2"/>
  <c r="D20" i="2"/>
  <c r="D16" i="2"/>
  <c r="D12" i="2"/>
  <c r="D19" i="2"/>
  <c r="D31" i="2"/>
  <c r="D23" i="2"/>
  <c r="D15" i="2"/>
  <c r="D38" i="2"/>
  <c r="D34" i="2"/>
  <c r="D26" i="2"/>
  <c r="D18" i="2"/>
  <c r="F39" i="2"/>
  <c r="F35" i="2"/>
  <c r="F34" i="2"/>
  <c r="F30" i="2"/>
  <c r="F10" i="2"/>
  <c r="F37" i="2"/>
  <c r="F33" i="2"/>
  <c r="D11" i="2"/>
  <c r="F31" i="2"/>
  <c r="D23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4" i="1"/>
  <c r="H120" i="2" l="1"/>
  <c r="G55" i="2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H77" i="2" s="1"/>
  <c r="H100" i="2"/>
  <c r="G11" i="2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l="1"/>
  <c r="G30" i="2" s="1"/>
  <c r="G31" i="2" s="1"/>
  <c r="G32" i="2" s="1"/>
  <c r="G33" i="2" s="1"/>
  <c r="H34" i="2" s="1"/>
  <c r="G34" i="2" l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H55" i="2" s="1"/>
</calcChain>
</file>

<file path=xl/sharedStrings.xml><?xml version="1.0" encoding="utf-8"?>
<sst xmlns="http://schemas.openxmlformats.org/spreadsheetml/2006/main" count="41" uniqueCount="32">
  <si>
    <t>Datum</t>
  </si>
  <si>
    <t>Kurs</t>
  </si>
  <si>
    <t>gibt es hier die  möglichkeit zu sagen, mittelwert von allen september werten, im nächsten schritt dann die mittelwerte aller oktober werten (da meine tabelle von 2000-2018 geht ist es händisch viel arbeit - aber sonst auch möglich)</t>
  </si>
  <si>
    <t>(1)</t>
  </si>
  <si>
    <t>Monats-erster</t>
  </si>
  <si>
    <t>(2)</t>
  </si>
  <si>
    <t>Deine Werte in % umgewandelt, 1 abgezogen und mit 2 Nachkommastellen versehen</t>
  </si>
  <si>
    <t>Kurs Monats-erster</t>
  </si>
  <si>
    <t>(3)</t>
  </si>
  <si>
    <t>Hier merke ich mir nur den Monatsersten Kurs</t>
  </si>
  <si>
    <t>(4)</t>
  </si>
  <si>
    <t>(5)</t>
  </si>
  <si>
    <t>Hier schreibe ich den Monatsersten kurs nur nach unten fort, Berechnung erfolgt unter (5)</t>
  </si>
  <si>
    <t>Berechnung des jeweiligen Monatsersten und "Schalterfunktion".</t>
  </si>
  <si>
    <t>Da in (4) der 1. Kurs des Monats nach unten kopiert wurde, kann ich am nächsten Monatsersten gut rechnen.</t>
  </si>
  <si>
    <t>Kurse ver-vollstän-digen</t>
  </si>
  <si>
    <t>(6)</t>
  </si>
  <si>
    <t>Kursliste vervollständigen, da mind. am 1.1. und am 1.5. kein Kurs da sein wird. (kommt drauf an, wo Du die Kurse herholst)</t>
  </si>
  <si>
    <t>Kurs lt. Quelle</t>
  </si>
  <si>
    <t>tägl.  Veränder-ung in %</t>
  </si>
  <si>
    <t>mtl. Veränderung in %</t>
  </si>
  <si>
    <t>(7)</t>
  </si>
  <si>
    <t>Monat</t>
  </si>
  <si>
    <t>(8)</t>
  </si>
  <si>
    <t>Jahr</t>
  </si>
  <si>
    <t>Eingaben</t>
  </si>
  <si>
    <t>Durschnittskurs =</t>
  </si>
  <si>
    <t>Monat ?</t>
  </si>
  <si>
    <t>Jahr ?</t>
  </si>
  <si>
    <t>gibt den Monat an, wird zur Berechnung benötigt</t>
  </si>
  <si>
    <t>gibt das Jahr an, wird zur Berechnung benötigt</t>
  </si>
  <si>
    <t>anfangs- Kurs "merken"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</si>
</sst>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64" fontId="0" fillId="0" borderId="0" xfId="0" applyNumberFormat="1"/>
    <xf numFmtId="2" fontId="0" fillId="0" borderId="0" xfId="0" applyNumberFormat="1"/>
    <xf numFmtId="2" fontId="0" fillId="0" borderId="0" xfId="1" applyNumberFormat="1" applyFont="1"/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64" fontId="1" fillId="4" borderId="1" xfId="0" applyNumberFormat="1" applyFont="1" applyFill="1" applyBorder="1"/>
    <xf numFmtId="0" fontId="0" fillId="3" borderId="1" xfId="0" applyFont="1" applyFill="1" applyBorder="1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64" fontId="0" fillId="0" borderId="1" xfId="0" applyNumberFormat="1" applyBorder="1"/>
    <xf numFmtId="10" fontId="0" fillId="0" borderId="1" xfId="1" applyNumberFormat="1" applyFont="1" applyBorder="1"/>
    <xf numFmtId="10" fontId="3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1"/>
  <sheetViews>
    <sheetView tabSelected="1" workbookViewId="0">
      <selection activeCell="A12" sqref="A12"/>
    </sheetView>
  </sheetViews>
  <sheetFormatPr baseColWidth="10" defaultRowHeight="15" x14ac:dyDescent="0.25"/>
  <cols>
    <col min="1" max="1" width="17" customWidth="1"/>
    <col min="3" max="4" width="10" bestFit="1" customWidth="1"/>
    <col min="5" max="6" width="8.42578125" bestFit="1" customWidth="1"/>
    <col min="7" max="7" width="9.85546875" bestFit="1" customWidth="1"/>
    <col min="8" max="8" width="12.5703125" bestFit="1" customWidth="1"/>
    <col min="9" max="9" width="6.85546875" bestFit="1" customWidth="1"/>
    <col min="10" max="10" width="5" bestFit="1" customWidth="1"/>
  </cols>
  <sheetData>
    <row r="3" spans="1:13" x14ac:dyDescent="0.25">
      <c r="A3" s="11" t="s">
        <v>25</v>
      </c>
      <c r="B3" s="11"/>
    </row>
    <row r="4" spans="1:13" x14ac:dyDescent="0.25">
      <c r="A4" s="15" t="s">
        <v>27</v>
      </c>
      <c r="B4" s="12">
        <v>6</v>
      </c>
    </row>
    <row r="5" spans="1:13" x14ac:dyDescent="0.25">
      <c r="A5" s="15" t="s">
        <v>28</v>
      </c>
      <c r="B5" s="12">
        <v>2018</v>
      </c>
    </row>
    <row r="6" spans="1:13" x14ac:dyDescent="0.25">
      <c r="A6" s="13" t="s">
        <v>26</v>
      </c>
      <c r="B6" s="14">
        <f>AVERAGEIFS(C:C,I:I,B4,J:J,B5)</f>
        <v>13.463809523809525</v>
      </c>
    </row>
    <row r="8" spans="1:13" x14ac:dyDescent="0.25">
      <c r="A8" s="16"/>
      <c r="B8" s="16"/>
      <c r="C8" s="17" t="s">
        <v>3</v>
      </c>
      <c r="D8" s="17" t="s">
        <v>5</v>
      </c>
      <c r="E8" s="17" t="s">
        <v>8</v>
      </c>
      <c r="F8" s="17" t="s">
        <v>10</v>
      </c>
      <c r="G8" s="17" t="s">
        <v>11</v>
      </c>
      <c r="H8" s="17" t="s">
        <v>16</v>
      </c>
      <c r="I8" s="17" t="s">
        <v>21</v>
      </c>
      <c r="J8" s="17" t="s">
        <v>23</v>
      </c>
      <c r="K8" s="7"/>
    </row>
    <row r="9" spans="1:13" s="6" customFormat="1" ht="59.25" customHeight="1" x14ac:dyDescent="0.25">
      <c r="A9" s="18" t="s">
        <v>0</v>
      </c>
      <c r="B9" s="18" t="s">
        <v>18</v>
      </c>
      <c r="C9" s="18" t="s">
        <v>15</v>
      </c>
      <c r="D9" s="18" t="s">
        <v>19</v>
      </c>
      <c r="E9" s="18" t="s">
        <v>4</v>
      </c>
      <c r="F9" s="18" t="s">
        <v>7</v>
      </c>
      <c r="G9" s="18" t="s">
        <v>31</v>
      </c>
      <c r="H9" s="18" t="s">
        <v>20</v>
      </c>
      <c r="I9" s="18" t="s">
        <v>22</v>
      </c>
      <c r="J9" s="18" t="s">
        <v>24</v>
      </c>
      <c r="K9" s="10"/>
    </row>
    <row r="10" spans="1:13" x14ac:dyDescent="0.25">
      <c r="A10" s="19">
        <v>43220</v>
      </c>
      <c r="B10" s="20">
        <v>14.425000000000001</v>
      </c>
      <c r="C10" s="20">
        <f>IF(B10="",#REF!,B10)</f>
        <v>14.425000000000001</v>
      </c>
      <c r="D10" s="21">
        <v>0</v>
      </c>
      <c r="E10" s="12"/>
      <c r="F10" s="20" t="str">
        <f t="shared" ref="F10:F39" si="0">IF(E10="x",C10,"")</f>
        <v/>
      </c>
      <c r="G10" s="20"/>
      <c r="H10" s="22" t="str">
        <f>IF(E10="x",(F10/#REF!)-1,"")</f>
        <v/>
      </c>
      <c r="I10" s="22"/>
      <c r="J10" s="22"/>
    </row>
    <row r="11" spans="1:13" x14ac:dyDescent="0.25">
      <c r="A11" s="19">
        <v>43221</v>
      </c>
      <c r="B11" s="20"/>
      <c r="C11" s="20">
        <f t="shared" ref="C11:C39" si="1">IF(B11="",C10,B11)</f>
        <v>14.425000000000001</v>
      </c>
      <c r="D11" s="21">
        <f t="shared" ref="D11:D71" si="2">C11/C10-1</f>
        <v>0</v>
      </c>
      <c r="E11" s="12" t="str">
        <f>IF(MONTH(A11)&lt;&gt;MONTH(A10),"x","")</f>
        <v>x</v>
      </c>
      <c r="F11" s="20">
        <f t="shared" si="0"/>
        <v>14.425000000000001</v>
      </c>
      <c r="G11" s="20">
        <f t="shared" ref="G11:G39" si="3">IF(E11="x",F11,G10)</f>
        <v>14.425000000000001</v>
      </c>
      <c r="H11" s="22"/>
      <c r="I11" s="23">
        <f>MONTH(A11)</f>
        <v>5</v>
      </c>
      <c r="J11" s="16">
        <f>YEAR(A11)</f>
        <v>2018</v>
      </c>
      <c r="L11" s="7" t="s">
        <v>3</v>
      </c>
      <c r="M11" t="s">
        <v>17</v>
      </c>
    </row>
    <row r="12" spans="1:13" x14ac:dyDescent="0.25">
      <c r="A12" s="19">
        <v>43222</v>
      </c>
      <c r="B12" s="20">
        <v>14.54</v>
      </c>
      <c r="C12" s="20">
        <f t="shared" si="1"/>
        <v>14.54</v>
      </c>
      <c r="D12" s="21">
        <f t="shared" si="2"/>
        <v>7.9722703639513171E-3</v>
      </c>
      <c r="E12" s="12" t="str">
        <f>IF(MONTH(A12)&lt;&gt;MONTH(A11),"x","")</f>
        <v/>
      </c>
      <c r="F12" s="20" t="str">
        <f t="shared" si="0"/>
        <v/>
      </c>
      <c r="G12" s="20">
        <f t="shared" si="3"/>
        <v>14.425000000000001</v>
      </c>
      <c r="H12" s="22" t="str">
        <f t="shared" ref="H12:H70" si="4">IF(E12="x",(F12/G11)-1,"")</f>
        <v/>
      </c>
      <c r="I12" s="23">
        <f>MONTH(A12)</f>
        <v>5</v>
      </c>
      <c r="J12" s="16">
        <f t="shared" ref="J12:J75" si="5">YEAR(A12)</f>
        <v>2018</v>
      </c>
      <c r="L12" s="7" t="s">
        <v>5</v>
      </c>
      <c r="M12" t="s">
        <v>6</v>
      </c>
    </row>
    <row r="13" spans="1:13" x14ac:dyDescent="0.25">
      <c r="A13" s="19">
        <v>43223</v>
      </c>
      <c r="B13" s="20">
        <v>14.414999999999999</v>
      </c>
      <c r="C13" s="20">
        <f t="shared" si="1"/>
        <v>14.414999999999999</v>
      </c>
      <c r="D13" s="21">
        <f t="shared" si="2"/>
        <v>-8.5969738651994199E-3</v>
      </c>
      <c r="E13" s="12" t="str">
        <f>IF(MONTH(A13)&lt;&gt;MONTH(A12),"x","")</f>
        <v/>
      </c>
      <c r="F13" s="20" t="str">
        <f t="shared" si="0"/>
        <v/>
      </c>
      <c r="G13" s="20">
        <f t="shared" si="3"/>
        <v>14.425000000000001</v>
      </c>
      <c r="H13" s="22" t="str">
        <f t="shared" si="4"/>
        <v/>
      </c>
      <c r="I13" s="23">
        <f>MONTH(A13)</f>
        <v>5</v>
      </c>
      <c r="J13" s="16">
        <f t="shared" si="5"/>
        <v>2018</v>
      </c>
      <c r="L13" s="7" t="s">
        <v>8</v>
      </c>
      <c r="M13" t="s">
        <v>13</v>
      </c>
    </row>
    <row r="14" spans="1:13" x14ac:dyDescent="0.25">
      <c r="A14" s="19">
        <v>43224</v>
      </c>
      <c r="B14" s="20">
        <v>14.47</v>
      </c>
      <c r="C14" s="20">
        <f t="shared" si="1"/>
        <v>14.47</v>
      </c>
      <c r="D14" s="21">
        <f t="shared" si="2"/>
        <v>3.8154699965315952E-3</v>
      </c>
      <c r="E14" s="12" t="str">
        <f>IF(MONTH(A14)&lt;&gt;MONTH(A13),"x","")</f>
        <v/>
      </c>
      <c r="F14" s="20" t="str">
        <f t="shared" si="0"/>
        <v/>
      </c>
      <c r="G14" s="20">
        <f t="shared" si="3"/>
        <v>14.425000000000001</v>
      </c>
      <c r="H14" s="22" t="str">
        <f t="shared" si="4"/>
        <v/>
      </c>
      <c r="I14" s="23">
        <f>MONTH(A14)</f>
        <v>5</v>
      </c>
      <c r="J14" s="16">
        <f t="shared" si="5"/>
        <v>2018</v>
      </c>
      <c r="L14" s="7" t="s">
        <v>10</v>
      </c>
      <c r="M14" t="s">
        <v>9</v>
      </c>
    </row>
    <row r="15" spans="1:13" x14ac:dyDescent="0.25">
      <c r="A15" s="19">
        <v>43227</v>
      </c>
      <c r="B15" s="20">
        <v>14.574999999999999</v>
      </c>
      <c r="C15" s="20">
        <f t="shared" si="1"/>
        <v>14.574999999999999</v>
      </c>
      <c r="D15" s="21">
        <f t="shared" si="2"/>
        <v>7.2563925362818527E-3</v>
      </c>
      <c r="E15" s="12" t="str">
        <f>IF(MONTH(A15)&lt;&gt;MONTH(A14),"x","")</f>
        <v/>
      </c>
      <c r="F15" s="20" t="str">
        <f t="shared" si="0"/>
        <v/>
      </c>
      <c r="G15" s="20">
        <f t="shared" si="3"/>
        <v>14.425000000000001</v>
      </c>
      <c r="H15" s="22" t="str">
        <f t="shared" si="4"/>
        <v/>
      </c>
      <c r="I15" s="23">
        <f>MONTH(A15)</f>
        <v>5</v>
      </c>
      <c r="J15" s="16">
        <f t="shared" si="5"/>
        <v>2018</v>
      </c>
      <c r="L15" s="7" t="s">
        <v>11</v>
      </c>
      <c r="M15" t="s">
        <v>12</v>
      </c>
    </row>
    <row r="16" spans="1:13" x14ac:dyDescent="0.25">
      <c r="A16" s="19">
        <v>43228</v>
      </c>
      <c r="B16" s="20">
        <v>14.505000000000001</v>
      </c>
      <c r="C16" s="20">
        <f t="shared" si="1"/>
        <v>14.505000000000001</v>
      </c>
      <c r="D16" s="21">
        <f t="shared" si="2"/>
        <v>-4.8027444253858631E-3</v>
      </c>
      <c r="E16" s="12" t="str">
        <f>IF(MONTH(A16)&lt;&gt;MONTH(A15),"x","")</f>
        <v/>
      </c>
      <c r="F16" s="20" t="str">
        <f t="shared" si="0"/>
        <v/>
      </c>
      <c r="G16" s="20">
        <f t="shared" si="3"/>
        <v>14.425000000000001</v>
      </c>
      <c r="H16" s="22" t="str">
        <f t="shared" si="4"/>
        <v/>
      </c>
      <c r="I16" s="23">
        <f>MONTH(A16)</f>
        <v>5</v>
      </c>
      <c r="J16" s="16">
        <f t="shared" si="5"/>
        <v>2018</v>
      </c>
      <c r="L16" s="7" t="s">
        <v>16</v>
      </c>
      <c r="M16" t="s">
        <v>14</v>
      </c>
    </row>
    <row r="17" spans="1:13" x14ac:dyDescent="0.25">
      <c r="A17" s="19">
        <v>43229</v>
      </c>
      <c r="B17" s="20">
        <v>14.36</v>
      </c>
      <c r="C17" s="20">
        <f t="shared" si="1"/>
        <v>14.36</v>
      </c>
      <c r="D17" s="21">
        <f t="shared" si="2"/>
        <v>-9.9965529127887809E-3</v>
      </c>
      <c r="E17" s="12" t="str">
        <f>IF(MONTH(A17)&lt;&gt;MONTH(A16),"x","")</f>
        <v/>
      </c>
      <c r="F17" s="20" t="str">
        <f t="shared" si="0"/>
        <v/>
      </c>
      <c r="G17" s="20">
        <f t="shared" si="3"/>
        <v>14.425000000000001</v>
      </c>
      <c r="H17" s="22" t="str">
        <f t="shared" si="4"/>
        <v/>
      </c>
      <c r="I17" s="23">
        <f>MONTH(A17)</f>
        <v>5</v>
      </c>
      <c r="J17" s="16">
        <f t="shared" si="5"/>
        <v>2018</v>
      </c>
      <c r="L17" s="7" t="s">
        <v>21</v>
      </c>
      <c r="M17" t="s">
        <v>29</v>
      </c>
    </row>
    <row r="18" spans="1:13" x14ac:dyDescent="0.25">
      <c r="A18" s="19">
        <v>43230</v>
      </c>
      <c r="B18" s="20">
        <v>14.295</v>
      </c>
      <c r="C18" s="20">
        <f t="shared" si="1"/>
        <v>14.295</v>
      </c>
      <c r="D18" s="21">
        <f t="shared" si="2"/>
        <v>-4.5264623955431071E-3</v>
      </c>
      <c r="E18" s="12" t="str">
        <f>IF(MONTH(A18)&lt;&gt;MONTH(A17),"x","")</f>
        <v/>
      </c>
      <c r="F18" s="20" t="str">
        <f t="shared" si="0"/>
        <v/>
      </c>
      <c r="G18" s="20">
        <f t="shared" si="3"/>
        <v>14.425000000000001</v>
      </c>
      <c r="H18" s="22" t="str">
        <f t="shared" si="4"/>
        <v/>
      </c>
      <c r="I18" s="23">
        <f>MONTH(A18)</f>
        <v>5</v>
      </c>
      <c r="J18" s="16">
        <f t="shared" si="5"/>
        <v>2018</v>
      </c>
      <c r="L18" s="7" t="s">
        <v>23</v>
      </c>
      <c r="M18" t="s">
        <v>30</v>
      </c>
    </row>
    <row r="19" spans="1:13" x14ac:dyDescent="0.25">
      <c r="A19" s="19">
        <v>43231</v>
      </c>
      <c r="B19" s="20">
        <v>14.295</v>
      </c>
      <c r="C19" s="20">
        <f t="shared" si="1"/>
        <v>14.295</v>
      </c>
      <c r="D19" s="21">
        <f t="shared" si="2"/>
        <v>0</v>
      </c>
      <c r="E19" s="12" t="str">
        <f>IF(MONTH(A19)&lt;&gt;MONTH(A18),"x","")</f>
        <v/>
      </c>
      <c r="F19" s="20" t="str">
        <f t="shared" si="0"/>
        <v/>
      </c>
      <c r="G19" s="20">
        <f t="shared" si="3"/>
        <v>14.425000000000001</v>
      </c>
      <c r="H19" s="22" t="str">
        <f t="shared" si="4"/>
        <v/>
      </c>
      <c r="I19" s="23">
        <f>MONTH(A19)</f>
        <v>5</v>
      </c>
      <c r="J19" s="16">
        <f t="shared" si="5"/>
        <v>2018</v>
      </c>
    </row>
    <row r="20" spans="1:13" x14ac:dyDescent="0.25">
      <c r="A20" s="19">
        <v>43234</v>
      </c>
      <c r="B20" s="20">
        <v>14.285</v>
      </c>
      <c r="C20" s="20">
        <f t="shared" si="1"/>
        <v>14.285</v>
      </c>
      <c r="D20" s="21">
        <f t="shared" si="2"/>
        <v>-6.9954529555782408E-4</v>
      </c>
      <c r="E20" s="12" t="str">
        <f>IF(MONTH(A20)&lt;&gt;MONTH(A19),"x","")</f>
        <v/>
      </c>
      <c r="F20" s="20" t="str">
        <f t="shared" si="0"/>
        <v/>
      </c>
      <c r="G20" s="20">
        <f t="shared" si="3"/>
        <v>14.425000000000001</v>
      </c>
      <c r="H20" s="22" t="str">
        <f t="shared" si="4"/>
        <v/>
      </c>
      <c r="I20" s="23">
        <f>MONTH(A20)</f>
        <v>5</v>
      </c>
      <c r="J20" s="16">
        <f t="shared" si="5"/>
        <v>2018</v>
      </c>
    </row>
    <row r="21" spans="1:13" x14ac:dyDescent="0.25">
      <c r="A21" s="19">
        <v>43235</v>
      </c>
      <c r="B21" s="20">
        <v>14.18</v>
      </c>
      <c r="C21" s="20">
        <f t="shared" si="1"/>
        <v>14.18</v>
      </c>
      <c r="D21" s="21">
        <f t="shared" si="2"/>
        <v>-7.3503675183759221E-3</v>
      </c>
      <c r="E21" s="12" t="str">
        <f>IF(MONTH(A21)&lt;&gt;MONTH(A20),"x","")</f>
        <v/>
      </c>
      <c r="F21" s="20" t="str">
        <f t="shared" si="0"/>
        <v/>
      </c>
      <c r="G21" s="20">
        <f t="shared" si="3"/>
        <v>14.425000000000001</v>
      </c>
      <c r="H21" s="22" t="str">
        <f t="shared" si="4"/>
        <v/>
      </c>
      <c r="I21" s="23">
        <f>MONTH(A21)</f>
        <v>5</v>
      </c>
      <c r="J21" s="16">
        <f t="shared" si="5"/>
        <v>2018</v>
      </c>
    </row>
    <row r="22" spans="1:13" x14ac:dyDescent="0.25">
      <c r="A22" s="19">
        <v>43236</v>
      </c>
      <c r="B22" s="20">
        <v>14.21</v>
      </c>
      <c r="C22" s="20">
        <f t="shared" si="1"/>
        <v>14.21</v>
      </c>
      <c r="D22" s="21">
        <f t="shared" si="2"/>
        <v>2.1156558533146352E-3</v>
      </c>
      <c r="E22" s="12" t="str">
        <f>IF(MONTH(A22)&lt;&gt;MONTH(A21),"x","")</f>
        <v/>
      </c>
      <c r="F22" s="20" t="str">
        <f t="shared" si="0"/>
        <v/>
      </c>
      <c r="G22" s="20">
        <f t="shared" si="3"/>
        <v>14.425000000000001</v>
      </c>
      <c r="H22" s="22" t="str">
        <f t="shared" si="4"/>
        <v/>
      </c>
      <c r="I22" s="23">
        <f>MONTH(A22)</f>
        <v>5</v>
      </c>
      <c r="J22" s="16">
        <f t="shared" si="5"/>
        <v>2018</v>
      </c>
    </row>
    <row r="23" spans="1:13" x14ac:dyDescent="0.25">
      <c r="A23" s="19">
        <v>43237</v>
      </c>
      <c r="B23" s="20">
        <v>14.17</v>
      </c>
      <c r="C23" s="20">
        <f t="shared" si="1"/>
        <v>14.17</v>
      </c>
      <c r="D23" s="21">
        <f t="shared" si="2"/>
        <v>-2.8149190710767824E-3</v>
      </c>
      <c r="E23" s="12" t="str">
        <f>IF(MONTH(A23)&lt;&gt;MONTH(A22),"x","")</f>
        <v/>
      </c>
      <c r="F23" s="20" t="str">
        <f t="shared" si="0"/>
        <v/>
      </c>
      <c r="G23" s="20">
        <f t="shared" si="3"/>
        <v>14.425000000000001</v>
      </c>
      <c r="H23" s="22" t="str">
        <f t="shared" si="4"/>
        <v/>
      </c>
      <c r="I23" s="23">
        <f>MONTH(A23)</f>
        <v>5</v>
      </c>
      <c r="J23" s="16">
        <f t="shared" si="5"/>
        <v>2018</v>
      </c>
    </row>
    <row r="24" spans="1:13" x14ac:dyDescent="0.25">
      <c r="A24" s="19">
        <v>43238</v>
      </c>
      <c r="B24" s="20">
        <v>13.465</v>
      </c>
      <c r="C24" s="20">
        <f t="shared" si="1"/>
        <v>13.465</v>
      </c>
      <c r="D24" s="21">
        <f t="shared" si="2"/>
        <v>-4.9752999294283673E-2</v>
      </c>
      <c r="E24" s="12" t="str">
        <f>IF(MONTH(A24)&lt;&gt;MONTH(A23),"x","")</f>
        <v/>
      </c>
      <c r="F24" s="20" t="str">
        <f t="shared" si="0"/>
        <v/>
      </c>
      <c r="G24" s="20">
        <f t="shared" si="3"/>
        <v>14.425000000000001</v>
      </c>
      <c r="H24" s="22" t="str">
        <f t="shared" si="4"/>
        <v/>
      </c>
      <c r="I24" s="23">
        <f>MONTH(A24)</f>
        <v>5</v>
      </c>
      <c r="J24" s="16">
        <f t="shared" si="5"/>
        <v>2018</v>
      </c>
    </row>
    <row r="25" spans="1:13" x14ac:dyDescent="0.25">
      <c r="A25" s="19">
        <v>43241</v>
      </c>
      <c r="B25" s="20"/>
      <c r="C25" s="20">
        <f t="shared" si="1"/>
        <v>13.465</v>
      </c>
      <c r="D25" s="21">
        <f t="shared" si="2"/>
        <v>0</v>
      </c>
      <c r="E25" s="12" t="str">
        <f>IF(MONTH(A25)&lt;&gt;MONTH(A24),"x","")</f>
        <v/>
      </c>
      <c r="F25" s="20" t="str">
        <f t="shared" si="0"/>
        <v/>
      </c>
      <c r="G25" s="20">
        <f t="shared" si="3"/>
        <v>14.425000000000001</v>
      </c>
      <c r="H25" s="22" t="str">
        <f t="shared" si="4"/>
        <v/>
      </c>
      <c r="I25" s="23">
        <f>MONTH(A25)</f>
        <v>5</v>
      </c>
      <c r="J25" s="16">
        <f t="shared" si="5"/>
        <v>2018</v>
      </c>
    </row>
    <row r="26" spans="1:13" x14ac:dyDescent="0.25">
      <c r="A26" s="19">
        <v>43242</v>
      </c>
      <c r="B26" s="20">
        <v>13.565</v>
      </c>
      <c r="C26" s="20">
        <f t="shared" si="1"/>
        <v>13.565</v>
      </c>
      <c r="D26" s="21">
        <f t="shared" si="2"/>
        <v>7.4266617155587245E-3</v>
      </c>
      <c r="E26" s="12" t="str">
        <f>IF(MONTH(A26)&lt;&gt;MONTH(A25),"x","")</f>
        <v/>
      </c>
      <c r="F26" s="20" t="str">
        <f t="shared" si="0"/>
        <v/>
      </c>
      <c r="G26" s="20">
        <f t="shared" si="3"/>
        <v>14.425000000000001</v>
      </c>
      <c r="H26" s="22" t="str">
        <f t="shared" si="4"/>
        <v/>
      </c>
      <c r="I26" s="23">
        <f>MONTH(A26)</f>
        <v>5</v>
      </c>
      <c r="J26" s="16">
        <f t="shared" si="5"/>
        <v>2018</v>
      </c>
    </row>
    <row r="27" spans="1:13" x14ac:dyDescent="0.25">
      <c r="A27" s="19">
        <v>43243</v>
      </c>
      <c r="B27" s="20">
        <v>13.555</v>
      </c>
      <c r="C27" s="20">
        <f t="shared" si="1"/>
        <v>13.555</v>
      </c>
      <c r="D27" s="21">
        <f t="shared" si="2"/>
        <v>-7.3719130114258125E-4</v>
      </c>
      <c r="E27" s="12" t="str">
        <f>IF(MONTH(A27)&lt;&gt;MONTH(A26),"x","")</f>
        <v/>
      </c>
      <c r="F27" s="20" t="str">
        <f t="shared" si="0"/>
        <v/>
      </c>
      <c r="G27" s="20">
        <f t="shared" si="3"/>
        <v>14.425000000000001</v>
      </c>
      <c r="H27" s="22" t="str">
        <f t="shared" si="4"/>
        <v/>
      </c>
      <c r="I27" s="23">
        <f>MONTH(A27)</f>
        <v>5</v>
      </c>
      <c r="J27" s="16">
        <f t="shared" si="5"/>
        <v>2018</v>
      </c>
    </row>
    <row r="28" spans="1:13" x14ac:dyDescent="0.25">
      <c r="A28" s="19">
        <v>43244</v>
      </c>
      <c r="B28" s="20">
        <v>13.345000000000001</v>
      </c>
      <c r="C28" s="20">
        <f t="shared" si="1"/>
        <v>13.345000000000001</v>
      </c>
      <c r="D28" s="21">
        <f t="shared" si="2"/>
        <v>-1.5492438214680826E-2</v>
      </c>
      <c r="E28" s="12" t="str">
        <f>IF(MONTH(A28)&lt;&gt;MONTH(A27),"x","")</f>
        <v/>
      </c>
      <c r="F28" s="20" t="str">
        <f t="shared" si="0"/>
        <v/>
      </c>
      <c r="G28" s="20">
        <f t="shared" si="3"/>
        <v>14.425000000000001</v>
      </c>
      <c r="H28" s="22" t="str">
        <f t="shared" si="4"/>
        <v/>
      </c>
      <c r="I28" s="23">
        <f>MONTH(A28)</f>
        <v>5</v>
      </c>
      <c r="J28" s="16">
        <f t="shared" si="5"/>
        <v>2018</v>
      </c>
    </row>
    <row r="29" spans="1:13" x14ac:dyDescent="0.25">
      <c r="A29" s="19">
        <v>43245</v>
      </c>
      <c r="B29" s="20">
        <v>13.345000000000001</v>
      </c>
      <c r="C29" s="20">
        <f t="shared" si="1"/>
        <v>13.345000000000001</v>
      </c>
      <c r="D29" s="21">
        <f t="shared" si="2"/>
        <v>0</v>
      </c>
      <c r="E29" s="12" t="str">
        <f>IF(MONTH(A29)&lt;&gt;MONTH(A28),"x","")</f>
        <v/>
      </c>
      <c r="F29" s="20" t="str">
        <f t="shared" si="0"/>
        <v/>
      </c>
      <c r="G29" s="20">
        <f t="shared" si="3"/>
        <v>14.425000000000001</v>
      </c>
      <c r="H29" s="22" t="str">
        <f t="shared" si="4"/>
        <v/>
      </c>
      <c r="I29" s="23">
        <f>MONTH(A29)</f>
        <v>5</v>
      </c>
      <c r="J29" s="16">
        <f t="shared" si="5"/>
        <v>2018</v>
      </c>
    </row>
    <row r="30" spans="1:13" x14ac:dyDescent="0.25">
      <c r="A30" s="19">
        <v>43248</v>
      </c>
      <c r="B30" s="20">
        <v>13.285</v>
      </c>
      <c r="C30" s="20">
        <f t="shared" si="1"/>
        <v>13.285</v>
      </c>
      <c r="D30" s="21">
        <f t="shared" si="2"/>
        <v>-4.4960659423005644E-3</v>
      </c>
      <c r="E30" s="12" t="str">
        <f>IF(MONTH(A30)&lt;&gt;MONTH(A29),"x","")</f>
        <v/>
      </c>
      <c r="F30" s="20" t="str">
        <f t="shared" si="0"/>
        <v/>
      </c>
      <c r="G30" s="20">
        <f t="shared" si="3"/>
        <v>14.425000000000001</v>
      </c>
      <c r="H30" s="22" t="str">
        <f t="shared" si="4"/>
        <v/>
      </c>
      <c r="I30" s="23">
        <f>MONTH(A30)</f>
        <v>5</v>
      </c>
      <c r="J30" s="16">
        <f t="shared" si="5"/>
        <v>2018</v>
      </c>
    </row>
    <row r="31" spans="1:13" x14ac:dyDescent="0.25">
      <c r="A31" s="19">
        <v>43249</v>
      </c>
      <c r="B31" s="20">
        <v>13.19</v>
      </c>
      <c r="C31" s="20">
        <f t="shared" si="1"/>
        <v>13.19</v>
      </c>
      <c r="D31" s="21">
        <f t="shared" si="2"/>
        <v>-7.1509220925857209E-3</v>
      </c>
      <c r="E31" s="12" t="str">
        <f>IF(MONTH(A31)&lt;&gt;MONTH(A30),"x","")</f>
        <v/>
      </c>
      <c r="F31" s="20" t="str">
        <f t="shared" si="0"/>
        <v/>
      </c>
      <c r="G31" s="20">
        <f t="shared" si="3"/>
        <v>14.425000000000001</v>
      </c>
      <c r="H31" s="22" t="str">
        <f t="shared" si="4"/>
        <v/>
      </c>
      <c r="I31" s="23">
        <f>MONTH(A31)</f>
        <v>5</v>
      </c>
      <c r="J31" s="16">
        <f t="shared" si="5"/>
        <v>2018</v>
      </c>
    </row>
    <row r="32" spans="1:13" x14ac:dyDescent="0.25">
      <c r="A32" s="19">
        <v>43250</v>
      </c>
      <c r="B32" s="20">
        <v>13.365</v>
      </c>
      <c r="C32" s="20">
        <f t="shared" si="1"/>
        <v>13.365</v>
      </c>
      <c r="D32" s="21">
        <f t="shared" si="2"/>
        <v>1.3267626990144166E-2</v>
      </c>
      <c r="E32" s="12" t="str">
        <f>IF(MONTH(A32)&lt;&gt;MONTH(A31),"x","")</f>
        <v/>
      </c>
      <c r="F32" s="20" t="str">
        <f t="shared" si="0"/>
        <v/>
      </c>
      <c r="G32" s="20">
        <f t="shared" si="3"/>
        <v>14.425000000000001</v>
      </c>
      <c r="H32" s="22" t="str">
        <f t="shared" si="4"/>
        <v/>
      </c>
      <c r="I32" s="23">
        <f>MONTH(A32)</f>
        <v>5</v>
      </c>
      <c r="J32" s="16">
        <f t="shared" si="5"/>
        <v>2018</v>
      </c>
    </row>
    <row r="33" spans="1:10" x14ac:dyDescent="0.25">
      <c r="A33" s="19">
        <v>43251</v>
      </c>
      <c r="B33" s="20">
        <v>13.23</v>
      </c>
      <c r="C33" s="20">
        <f t="shared" si="1"/>
        <v>13.23</v>
      </c>
      <c r="D33" s="21">
        <f t="shared" si="2"/>
        <v>-1.0101010101010055E-2</v>
      </c>
      <c r="E33" s="12" t="str">
        <f>IF(MONTH(A33)&lt;&gt;MONTH(A32),"x","")</f>
        <v/>
      </c>
      <c r="F33" s="20" t="str">
        <f t="shared" si="0"/>
        <v/>
      </c>
      <c r="G33" s="20">
        <f t="shared" si="3"/>
        <v>14.425000000000001</v>
      </c>
      <c r="H33" s="22" t="str">
        <f t="shared" si="4"/>
        <v/>
      </c>
      <c r="I33" s="23">
        <f>MONTH(A33)</f>
        <v>5</v>
      </c>
      <c r="J33" s="16">
        <f t="shared" si="5"/>
        <v>2018</v>
      </c>
    </row>
    <row r="34" spans="1:10" x14ac:dyDescent="0.25">
      <c r="A34" s="19">
        <v>43252</v>
      </c>
      <c r="B34" s="20">
        <v>13.23</v>
      </c>
      <c r="C34" s="20">
        <f t="shared" si="1"/>
        <v>13.23</v>
      </c>
      <c r="D34" s="21">
        <f t="shared" si="2"/>
        <v>0</v>
      </c>
      <c r="E34" s="12" t="str">
        <f>IF(MONTH(A34)&lt;&gt;MONTH(A33),"x","")</f>
        <v>x</v>
      </c>
      <c r="F34" s="20">
        <f t="shared" si="0"/>
        <v>13.23</v>
      </c>
      <c r="G34" s="20">
        <f t="shared" si="3"/>
        <v>13.23</v>
      </c>
      <c r="H34" s="22">
        <f t="shared" si="4"/>
        <v>-8.2842287694974037E-2</v>
      </c>
      <c r="I34" s="23">
        <f>MONTH(A34)</f>
        <v>6</v>
      </c>
      <c r="J34" s="16">
        <f t="shared" si="5"/>
        <v>2018</v>
      </c>
    </row>
    <row r="35" spans="1:10" x14ac:dyDescent="0.25">
      <c r="A35" s="19">
        <v>43255</v>
      </c>
      <c r="B35" s="20">
        <v>13.32</v>
      </c>
      <c r="C35" s="20">
        <f t="shared" si="1"/>
        <v>13.32</v>
      </c>
      <c r="D35" s="21">
        <f t="shared" si="2"/>
        <v>6.8027210884353817E-3</v>
      </c>
      <c r="E35" s="12" t="str">
        <f>IF(MONTH(A35)&lt;&gt;MONTH(A34),"x","")</f>
        <v/>
      </c>
      <c r="F35" s="20" t="str">
        <f t="shared" si="0"/>
        <v/>
      </c>
      <c r="G35" s="20">
        <f t="shared" si="3"/>
        <v>13.23</v>
      </c>
      <c r="H35" s="22" t="str">
        <f t="shared" si="4"/>
        <v/>
      </c>
      <c r="I35" s="23">
        <f>MONTH(A35)</f>
        <v>6</v>
      </c>
      <c r="J35" s="16">
        <f t="shared" si="5"/>
        <v>2018</v>
      </c>
    </row>
    <row r="36" spans="1:10" x14ac:dyDescent="0.25">
      <c r="A36" s="19">
        <v>43256</v>
      </c>
      <c r="B36" s="20">
        <v>13.38</v>
      </c>
      <c r="C36" s="20">
        <f t="shared" si="1"/>
        <v>13.38</v>
      </c>
      <c r="D36" s="21">
        <f t="shared" si="2"/>
        <v>4.5045045045044585E-3</v>
      </c>
      <c r="E36" s="12" t="str">
        <f>IF(MONTH(A36)&lt;&gt;MONTH(A35),"x","")</f>
        <v/>
      </c>
      <c r="F36" s="20" t="str">
        <f t="shared" si="0"/>
        <v/>
      </c>
      <c r="G36" s="20">
        <f t="shared" si="3"/>
        <v>13.23</v>
      </c>
      <c r="H36" s="22" t="str">
        <f t="shared" si="4"/>
        <v/>
      </c>
      <c r="I36" s="23">
        <f>MONTH(A36)</f>
        <v>6</v>
      </c>
      <c r="J36" s="16">
        <f t="shared" si="5"/>
        <v>2018</v>
      </c>
    </row>
    <row r="37" spans="1:10" x14ac:dyDescent="0.25">
      <c r="A37" s="19">
        <v>43257</v>
      </c>
      <c r="B37" s="20">
        <v>13.47</v>
      </c>
      <c r="C37" s="20">
        <f t="shared" si="1"/>
        <v>13.47</v>
      </c>
      <c r="D37" s="21">
        <f t="shared" si="2"/>
        <v>6.7264573991030474E-3</v>
      </c>
      <c r="E37" s="12" t="str">
        <f>IF(MONTH(A37)&lt;&gt;MONTH(A36),"x","")</f>
        <v/>
      </c>
      <c r="F37" s="20" t="str">
        <f t="shared" si="0"/>
        <v/>
      </c>
      <c r="G37" s="20">
        <f t="shared" si="3"/>
        <v>13.23</v>
      </c>
      <c r="H37" s="22" t="str">
        <f t="shared" si="4"/>
        <v/>
      </c>
      <c r="I37" s="23">
        <f>MONTH(A37)</f>
        <v>6</v>
      </c>
      <c r="J37" s="16">
        <f t="shared" si="5"/>
        <v>2018</v>
      </c>
    </row>
    <row r="38" spans="1:10" x14ac:dyDescent="0.25">
      <c r="A38" s="19">
        <v>43258</v>
      </c>
      <c r="B38" s="20">
        <v>13.445</v>
      </c>
      <c r="C38" s="20">
        <f t="shared" si="1"/>
        <v>13.445</v>
      </c>
      <c r="D38" s="21">
        <f t="shared" si="2"/>
        <v>-1.8559762435040872E-3</v>
      </c>
      <c r="E38" s="12" t="str">
        <f>IF(MONTH(A38)&lt;&gt;MONTH(A37),"x","")</f>
        <v/>
      </c>
      <c r="F38" s="20" t="str">
        <f t="shared" si="0"/>
        <v/>
      </c>
      <c r="G38" s="20">
        <f t="shared" si="3"/>
        <v>13.23</v>
      </c>
      <c r="H38" s="22" t="str">
        <f t="shared" si="4"/>
        <v/>
      </c>
      <c r="I38" s="23">
        <f>MONTH(A38)</f>
        <v>6</v>
      </c>
      <c r="J38" s="16">
        <f t="shared" si="5"/>
        <v>2018</v>
      </c>
    </row>
    <row r="39" spans="1:10" x14ac:dyDescent="0.25">
      <c r="A39" s="19">
        <v>43259</v>
      </c>
      <c r="B39" s="20">
        <v>13.31</v>
      </c>
      <c r="C39" s="20">
        <f t="shared" si="1"/>
        <v>13.31</v>
      </c>
      <c r="D39" s="21">
        <f t="shared" si="2"/>
        <v>-1.004090740052066E-2</v>
      </c>
      <c r="E39" s="12" t="str">
        <f>IF(MONTH(A39)&lt;&gt;MONTH(A38),"x","")</f>
        <v/>
      </c>
      <c r="F39" s="20" t="str">
        <f t="shared" si="0"/>
        <v/>
      </c>
      <c r="G39" s="20">
        <f t="shared" si="3"/>
        <v>13.23</v>
      </c>
      <c r="H39" s="22" t="str">
        <f t="shared" si="4"/>
        <v/>
      </c>
      <c r="I39" s="23">
        <f>MONTH(A39)</f>
        <v>6</v>
      </c>
      <c r="J39" s="16">
        <f t="shared" si="5"/>
        <v>2018</v>
      </c>
    </row>
    <row r="40" spans="1:10" x14ac:dyDescent="0.25">
      <c r="A40" s="19">
        <v>43262</v>
      </c>
      <c r="B40" s="20">
        <v>13.66</v>
      </c>
      <c r="C40" s="20">
        <f t="shared" ref="C40:C103" si="6">IF(B40="",C39,B40)</f>
        <v>13.66</v>
      </c>
      <c r="D40" s="21">
        <f t="shared" si="2"/>
        <v>2.6296018031555235E-2</v>
      </c>
      <c r="E40" s="12" t="str">
        <f>IF(MONTH(A40)&lt;&gt;MONTH(A39),"x","")</f>
        <v/>
      </c>
      <c r="F40" s="20" t="str">
        <f t="shared" ref="F40:F103" si="7">IF(E40="x",C40,"")</f>
        <v/>
      </c>
      <c r="G40" s="20">
        <f t="shared" ref="G40:G103" si="8">IF(E40="x",F40,G39)</f>
        <v>13.23</v>
      </c>
      <c r="H40" s="22" t="str">
        <f t="shared" si="4"/>
        <v/>
      </c>
      <c r="I40" s="23">
        <f>MONTH(A40)</f>
        <v>6</v>
      </c>
      <c r="J40" s="16">
        <f t="shared" si="5"/>
        <v>2018</v>
      </c>
    </row>
    <row r="41" spans="1:10" x14ac:dyDescent="0.25">
      <c r="A41" s="19">
        <v>43263</v>
      </c>
      <c r="B41" s="20">
        <v>13.77</v>
      </c>
      <c r="C41" s="20">
        <f t="shared" si="6"/>
        <v>13.77</v>
      </c>
      <c r="D41" s="21">
        <f t="shared" si="2"/>
        <v>8.052708638360162E-3</v>
      </c>
      <c r="E41" s="12" t="str">
        <f>IF(MONTH(A41)&lt;&gt;MONTH(A40),"x","")</f>
        <v/>
      </c>
      <c r="F41" s="20" t="str">
        <f t="shared" si="7"/>
        <v/>
      </c>
      <c r="G41" s="20">
        <f t="shared" si="8"/>
        <v>13.23</v>
      </c>
      <c r="H41" s="22" t="str">
        <f t="shared" si="4"/>
        <v/>
      </c>
      <c r="I41" s="23">
        <f>MONTH(A41)</f>
        <v>6</v>
      </c>
      <c r="J41" s="16">
        <f t="shared" si="5"/>
        <v>2018</v>
      </c>
    </row>
    <row r="42" spans="1:10" x14ac:dyDescent="0.25">
      <c r="A42" s="19">
        <v>43264</v>
      </c>
      <c r="B42" s="20">
        <v>13.565</v>
      </c>
      <c r="C42" s="20">
        <f t="shared" si="6"/>
        <v>13.565</v>
      </c>
      <c r="D42" s="21">
        <f t="shared" si="2"/>
        <v>-1.4887436456063941E-2</v>
      </c>
      <c r="E42" s="12" t="str">
        <f>IF(MONTH(A42)&lt;&gt;MONTH(A41),"x","")</f>
        <v/>
      </c>
      <c r="F42" s="20" t="str">
        <f t="shared" si="7"/>
        <v/>
      </c>
      <c r="G42" s="20">
        <f t="shared" si="8"/>
        <v>13.23</v>
      </c>
      <c r="H42" s="22" t="str">
        <f t="shared" si="4"/>
        <v/>
      </c>
      <c r="I42" s="23">
        <f>MONTH(A42)</f>
        <v>6</v>
      </c>
      <c r="J42" s="16">
        <f t="shared" si="5"/>
        <v>2018</v>
      </c>
    </row>
    <row r="43" spans="1:10" x14ac:dyDescent="0.25">
      <c r="A43" s="19">
        <v>43265</v>
      </c>
      <c r="B43" s="20">
        <v>13.88</v>
      </c>
      <c r="C43" s="20">
        <f t="shared" si="6"/>
        <v>13.88</v>
      </c>
      <c r="D43" s="21">
        <f t="shared" si="2"/>
        <v>2.3221525985993363E-2</v>
      </c>
      <c r="E43" s="12" t="str">
        <f>IF(MONTH(A43)&lt;&gt;MONTH(A42),"x","")</f>
        <v/>
      </c>
      <c r="F43" s="20" t="str">
        <f t="shared" si="7"/>
        <v/>
      </c>
      <c r="G43" s="20">
        <f t="shared" si="8"/>
        <v>13.23</v>
      </c>
      <c r="H43" s="22" t="str">
        <f t="shared" si="4"/>
        <v/>
      </c>
      <c r="I43" s="23">
        <f>MONTH(A43)</f>
        <v>6</v>
      </c>
      <c r="J43" s="16">
        <f t="shared" si="5"/>
        <v>2018</v>
      </c>
    </row>
    <row r="44" spans="1:10" x14ac:dyDescent="0.25">
      <c r="A44" s="19">
        <v>43266</v>
      </c>
      <c r="B44" s="20">
        <v>13.75</v>
      </c>
      <c r="C44" s="20">
        <f t="shared" si="6"/>
        <v>13.75</v>
      </c>
      <c r="D44" s="21">
        <f t="shared" si="2"/>
        <v>-9.365994236311348E-3</v>
      </c>
      <c r="E44" s="12" t="str">
        <f>IF(MONTH(A44)&lt;&gt;MONTH(A43),"x","")</f>
        <v/>
      </c>
      <c r="F44" s="20" t="str">
        <f t="shared" si="7"/>
        <v/>
      </c>
      <c r="G44" s="20">
        <f t="shared" si="8"/>
        <v>13.23</v>
      </c>
      <c r="H44" s="22" t="str">
        <f t="shared" si="4"/>
        <v/>
      </c>
      <c r="I44" s="23">
        <f>MONTH(A44)</f>
        <v>6</v>
      </c>
      <c r="J44" s="16">
        <f t="shared" si="5"/>
        <v>2018</v>
      </c>
    </row>
    <row r="45" spans="1:10" x14ac:dyDescent="0.25">
      <c r="A45" s="19">
        <v>43269</v>
      </c>
      <c r="B45" s="20">
        <v>13.645</v>
      </c>
      <c r="C45" s="20">
        <f t="shared" si="6"/>
        <v>13.645</v>
      </c>
      <c r="D45" s="21">
        <f t="shared" si="2"/>
        <v>-7.6363636363636633E-3</v>
      </c>
      <c r="E45" s="12" t="str">
        <f>IF(MONTH(A45)&lt;&gt;MONTH(A44),"x","")</f>
        <v/>
      </c>
      <c r="F45" s="20" t="str">
        <f t="shared" si="7"/>
        <v/>
      </c>
      <c r="G45" s="20">
        <f t="shared" si="8"/>
        <v>13.23</v>
      </c>
      <c r="H45" s="22" t="str">
        <f t="shared" si="4"/>
        <v/>
      </c>
      <c r="I45" s="23">
        <f>MONTH(A45)</f>
        <v>6</v>
      </c>
      <c r="J45" s="16">
        <f t="shared" si="5"/>
        <v>2018</v>
      </c>
    </row>
    <row r="46" spans="1:10" x14ac:dyDescent="0.25">
      <c r="A46" s="19">
        <v>43270</v>
      </c>
      <c r="B46" s="20">
        <v>13.48</v>
      </c>
      <c r="C46" s="20">
        <f t="shared" si="6"/>
        <v>13.48</v>
      </c>
      <c r="D46" s="21">
        <f t="shared" si="2"/>
        <v>-1.2092341517039196E-2</v>
      </c>
      <c r="E46" s="12" t="str">
        <f>IF(MONTH(A46)&lt;&gt;MONTH(A45),"x","")</f>
        <v/>
      </c>
      <c r="F46" s="20" t="str">
        <f t="shared" si="7"/>
        <v/>
      </c>
      <c r="G46" s="20">
        <f t="shared" si="8"/>
        <v>13.23</v>
      </c>
      <c r="H46" s="22" t="str">
        <f t="shared" si="4"/>
        <v/>
      </c>
      <c r="I46" s="23">
        <f>MONTH(A46)</f>
        <v>6</v>
      </c>
      <c r="J46" s="16">
        <f t="shared" si="5"/>
        <v>2018</v>
      </c>
    </row>
    <row r="47" spans="1:10" x14ac:dyDescent="0.25">
      <c r="A47" s="19">
        <v>43271</v>
      </c>
      <c r="B47" s="20">
        <v>13.494999999999999</v>
      </c>
      <c r="C47" s="20">
        <f t="shared" si="6"/>
        <v>13.494999999999999</v>
      </c>
      <c r="D47" s="21">
        <f t="shared" si="2"/>
        <v>1.112759643916883E-3</v>
      </c>
      <c r="E47" s="12" t="str">
        <f>IF(MONTH(A47)&lt;&gt;MONTH(A46),"x","")</f>
        <v/>
      </c>
      <c r="F47" s="20" t="str">
        <f t="shared" si="7"/>
        <v/>
      </c>
      <c r="G47" s="20">
        <f t="shared" si="8"/>
        <v>13.23</v>
      </c>
      <c r="H47" s="22" t="str">
        <f t="shared" si="4"/>
        <v/>
      </c>
      <c r="I47" s="23">
        <f>MONTH(A47)</f>
        <v>6</v>
      </c>
      <c r="J47" s="16">
        <f t="shared" si="5"/>
        <v>2018</v>
      </c>
    </row>
    <row r="48" spans="1:10" x14ac:dyDescent="0.25">
      <c r="A48" s="19">
        <v>43272</v>
      </c>
      <c r="B48" s="20">
        <v>13.355</v>
      </c>
      <c r="C48" s="20">
        <f t="shared" si="6"/>
        <v>13.355</v>
      </c>
      <c r="D48" s="21">
        <f t="shared" si="2"/>
        <v>-1.0374212671359628E-2</v>
      </c>
      <c r="E48" s="12" t="str">
        <f>IF(MONTH(A48)&lt;&gt;MONTH(A47),"x","")</f>
        <v/>
      </c>
      <c r="F48" s="20" t="str">
        <f t="shared" si="7"/>
        <v/>
      </c>
      <c r="G48" s="20">
        <f t="shared" si="8"/>
        <v>13.23</v>
      </c>
      <c r="H48" s="22" t="str">
        <f t="shared" si="4"/>
        <v/>
      </c>
      <c r="I48" s="23">
        <f>MONTH(A48)</f>
        <v>6</v>
      </c>
      <c r="J48" s="16">
        <f t="shared" si="5"/>
        <v>2018</v>
      </c>
    </row>
    <row r="49" spans="1:10" x14ac:dyDescent="0.25">
      <c r="A49" s="19">
        <v>43273</v>
      </c>
      <c r="B49" s="20">
        <v>13.565</v>
      </c>
      <c r="C49" s="20">
        <f t="shared" si="6"/>
        <v>13.565</v>
      </c>
      <c r="D49" s="21">
        <f t="shared" si="2"/>
        <v>1.5724447772369921E-2</v>
      </c>
      <c r="E49" s="12" t="str">
        <f>IF(MONTH(A49)&lt;&gt;MONTH(A48),"x","")</f>
        <v/>
      </c>
      <c r="F49" s="20" t="str">
        <f t="shared" si="7"/>
        <v/>
      </c>
      <c r="G49" s="20">
        <f t="shared" si="8"/>
        <v>13.23</v>
      </c>
      <c r="H49" s="22" t="str">
        <f t="shared" si="4"/>
        <v/>
      </c>
      <c r="I49" s="23">
        <f>MONTH(A49)</f>
        <v>6</v>
      </c>
      <c r="J49" s="16">
        <f t="shared" si="5"/>
        <v>2018</v>
      </c>
    </row>
    <row r="50" spans="1:10" x14ac:dyDescent="0.25">
      <c r="A50" s="19">
        <v>43276</v>
      </c>
      <c r="B50" s="20">
        <v>13.35</v>
      </c>
      <c r="C50" s="20">
        <f t="shared" si="6"/>
        <v>13.35</v>
      </c>
      <c r="D50" s="21">
        <f t="shared" si="2"/>
        <v>-1.5849612974566885E-2</v>
      </c>
      <c r="E50" s="12" t="str">
        <f>IF(MONTH(A50)&lt;&gt;MONTH(A49),"x","")</f>
        <v/>
      </c>
      <c r="F50" s="20" t="str">
        <f t="shared" si="7"/>
        <v/>
      </c>
      <c r="G50" s="20">
        <f t="shared" si="8"/>
        <v>13.23</v>
      </c>
      <c r="H50" s="22" t="str">
        <f t="shared" si="4"/>
        <v/>
      </c>
      <c r="I50" s="23">
        <f>MONTH(A50)</f>
        <v>6</v>
      </c>
      <c r="J50" s="16">
        <f t="shared" si="5"/>
        <v>2018</v>
      </c>
    </row>
    <row r="51" spans="1:10" x14ac:dyDescent="0.25">
      <c r="A51" s="19">
        <v>43277</v>
      </c>
      <c r="B51" s="20">
        <v>13.22</v>
      </c>
      <c r="C51" s="20">
        <f t="shared" si="6"/>
        <v>13.22</v>
      </c>
      <c r="D51" s="21">
        <f t="shared" si="2"/>
        <v>-9.7378277153556958E-3</v>
      </c>
      <c r="E51" s="12" t="str">
        <f>IF(MONTH(A51)&lt;&gt;MONTH(A50),"x","")</f>
        <v/>
      </c>
      <c r="F51" s="20" t="str">
        <f t="shared" si="7"/>
        <v/>
      </c>
      <c r="G51" s="20">
        <f t="shared" si="8"/>
        <v>13.23</v>
      </c>
      <c r="H51" s="22" t="str">
        <f t="shared" si="4"/>
        <v/>
      </c>
      <c r="I51" s="23">
        <f>MONTH(A51)</f>
        <v>6</v>
      </c>
      <c r="J51" s="16">
        <f t="shared" si="5"/>
        <v>2018</v>
      </c>
    </row>
    <row r="52" spans="1:10" x14ac:dyDescent="0.25">
      <c r="A52" s="19">
        <v>43278</v>
      </c>
      <c r="B52" s="20">
        <v>13.3</v>
      </c>
      <c r="C52" s="20">
        <f t="shared" si="6"/>
        <v>13.3</v>
      </c>
      <c r="D52" s="21">
        <f t="shared" si="2"/>
        <v>6.0514372163389396E-3</v>
      </c>
      <c r="E52" s="12" t="str">
        <f>IF(MONTH(A52)&lt;&gt;MONTH(A51),"x","")</f>
        <v/>
      </c>
      <c r="F52" s="20" t="str">
        <f t="shared" si="7"/>
        <v/>
      </c>
      <c r="G52" s="20">
        <f t="shared" si="8"/>
        <v>13.23</v>
      </c>
      <c r="H52" s="22" t="str">
        <f t="shared" si="4"/>
        <v/>
      </c>
      <c r="I52" s="23">
        <f>MONTH(A52)</f>
        <v>6</v>
      </c>
      <c r="J52" s="16">
        <f t="shared" si="5"/>
        <v>2018</v>
      </c>
    </row>
    <row r="53" spans="1:10" x14ac:dyDescent="0.25">
      <c r="A53" s="19">
        <v>43279</v>
      </c>
      <c r="B53" s="20">
        <v>13.255000000000001</v>
      </c>
      <c r="C53" s="20">
        <f t="shared" si="6"/>
        <v>13.255000000000001</v>
      </c>
      <c r="D53" s="21">
        <f t="shared" si="2"/>
        <v>-3.3834586466164884E-3</v>
      </c>
      <c r="E53" s="12" t="str">
        <f>IF(MONTH(A53)&lt;&gt;MONTH(A52),"x","")</f>
        <v/>
      </c>
      <c r="F53" s="20" t="str">
        <f t="shared" si="7"/>
        <v/>
      </c>
      <c r="G53" s="20">
        <f t="shared" si="8"/>
        <v>13.23</v>
      </c>
      <c r="H53" s="22" t="str">
        <f t="shared" si="4"/>
        <v/>
      </c>
      <c r="I53" s="23">
        <f>MONTH(A53)</f>
        <v>6</v>
      </c>
      <c r="J53" s="16">
        <f t="shared" si="5"/>
        <v>2018</v>
      </c>
    </row>
    <row r="54" spans="1:10" x14ac:dyDescent="0.25">
      <c r="A54" s="19">
        <v>43280</v>
      </c>
      <c r="B54" s="20">
        <v>13.295</v>
      </c>
      <c r="C54" s="20">
        <f t="shared" si="6"/>
        <v>13.295</v>
      </c>
      <c r="D54" s="21">
        <f t="shared" si="2"/>
        <v>3.0177291588078248E-3</v>
      </c>
      <c r="E54" s="12" t="str">
        <f>IF(MONTH(A54)&lt;&gt;MONTH(A53),"x","")</f>
        <v/>
      </c>
      <c r="F54" s="20" t="str">
        <f t="shared" si="7"/>
        <v/>
      </c>
      <c r="G54" s="20">
        <f t="shared" si="8"/>
        <v>13.23</v>
      </c>
      <c r="H54" s="22" t="str">
        <f t="shared" si="4"/>
        <v/>
      </c>
      <c r="I54" s="23">
        <f>MONTH(A54)</f>
        <v>6</v>
      </c>
      <c r="J54" s="16">
        <f t="shared" si="5"/>
        <v>2018</v>
      </c>
    </row>
    <row r="55" spans="1:10" x14ac:dyDescent="0.25">
      <c r="A55" s="19">
        <v>43283</v>
      </c>
      <c r="B55" s="20">
        <v>13.3</v>
      </c>
      <c r="C55" s="20">
        <f t="shared" si="6"/>
        <v>13.3</v>
      </c>
      <c r="D55" s="21">
        <f t="shared" si="2"/>
        <v>3.7608123354648804E-4</v>
      </c>
      <c r="E55" s="12" t="str">
        <f>IF(MONTH(A55)&lt;&gt;MONTH(A54),"x","")</f>
        <v>x</v>
      </c>
      <c r="F55" s="20">
        <f t="shared" si="7"/>
        <v>13.3</v>
      </c>
      <c r="G55" s="20">
        <f t="shared" si="8"/>
        <v>13.3</v>
      </c>
      <c r="H55" s="22">
        <f t="shared" si="4"/>
        <v>5.2910052910053462E-3</v>
      </c>
      <c r="I55" s="23">
        <f>MONTH(A55)</f>
        <v>7</v>
      </c>
      <c r="J55" s="16">
        <f t="shared" si="5"/>
        <v>2018</v>
      </c>
    </row>
    <row r="56" spans="1:10" x14ac:dyDescent="0.25">
      <c r="A56" s="19">
        <v>43284</v>
      </c>
      <c r="B56" s="20">
        <v>13.48</v>
      </c>
      <c r="C56" s="20">
        <f t="shared" si="6"/>
        <v>13.48</v>
      </c>
      <c r="D56" s="21">
        <f t="shared" si="2"/>
        <v>1.3533834586466176E-2</v>
      </c>
      <c r="E56" s="12" t="str">
        <f>IF(MONTH(A56)&lt;&gt;MONTH(A55),"x","")</f>
        <v/>
      </c>
      <c r="F56" s="20" t="str">
        <f t="shared" si="7"/>
        <v/>
      </c>
      <c r="G56" s="20">
        <f t="shared" si="8"/>
        <v>13.3</v>
      </c>
      <c r="H56" s="22" t="str">
        <f t="shared" si="4"/>
        <v/>
      </c>
      <c r="I56" s="23">
        <f>MONTH(A56)</f>
        <v>7</v>
      </c>
      <c r="J56" s="16">
        <f t="shared" si="5"/>
        <v>2018</v>
      </c>
    </row>
    <row r="57" spans="1:10" x14ac:dyDescent="0.25">
      <c r="A57" s="19">
        <v>43285</v>
      </c>
      <c r="B57" s="20">
        <v>13.78</v>
      </c>
      <c r="C57" s="20">
        <f t="shared" si="6"/>
        <v>13.78</v>
      </c>
      <c r="D57" s="21">
        <f t="shared" si="2"/>
        <v>2.2255192878338104E-2</v>
      </c>
      <c r="E57" s="12" t="str">
        <f>IF(MONTH(A57)&lt;&gt;MONTH(A56),"x","")</f>
        <v/>
      </c>
      <c r="F57" s="20" t="str">
        <f t="shared" si="7"/>
        <v/>
      </c>
      <c r="G57" s="20">
        <f t="shared" si="8"/>
        <v>13.3</v>
      </c>
      <c r="H57" s="22" t="str">
        <f t="shared" si="4"/>
        <v/>
      </c>
      <c r="I57" s="23">
        <f>MONTH(A57)</f>
        <v>7</v>
      </c>
      <c r="J57" s="16">
        <f t="shared" si="5"/>
        <v>2018</v>
      </c>
    </row>
    <row r="58" spans="1:10" x14ac:dyDescent="0.25">
      <c r="A58" s="19">
        <v>43286</v>
      </c>
      <c r="B58" s="20">
        <v>13.81</v>
      </c>
      <c r="C58" s="20">
        <f t="shared" si="6"/>
        <v>13.81</v>
      </c>
      <c r="D58" s="21">
        <f t="shared" si="2"/>
        <v>2.1770682148041232E-3</v>
      </c>
      <c r="E58" s="12" t="str">
        <f>IF(MONTH(A58)&lt;&gt;MONTH(A57),"x","")</f>
        <v/>
      </c>
      <c r="F58" s="20" t="str">
        <f t="shared" si="7"/>
        <v/>
      </c>
      <c r="G58" s="20">
        <f t="shared" si="8"/>
        <v>13.3</v>
      </c>
      <c r="H58" s="22" t="str">
        <f t="shared" si="4"/>
        <v/>
      </c>
      <c r="I58" s="23">
        <f>MONTH(A58)</f>
        <v>7</v>
      </c>
      <c r="J58" s="16">
        <f t="shared" si="5"/>
        <v>2018</v>
      </c>
    </row>
    <row r="59" spans="1:10" x14ac:dyDescent="0.25">
      <c r="A59" s="19">
        <v>43287</v>
      </c>
      <c r="B59" s="20">
        <v>13.815</v>
      </c>
      <c r="C59" s="20">
        <f t="shared" si="6"/>
        <v>13.815</v>
      </c>
      <c r="D59" s="21">
        <f t="shared" si="2"/>
        <v>3.6205648081089059E-4</v>
      </c>
      <c r="E59" s="12" t="str">
        <f>IF(MONTH(A59)&lt;&gt;MONTH(A58),"x","")</f>
        <v/>
      </c>
      <c r="F59" s="20" t="str">
        <f t="shared" si="7"/>
        <v/>
      </c>
      <c r="G59" s="20">
        <f t="shared" si="8"/>
        <v>13.3</v>
      </c>
      <c r="H59" s="22" t="str">
        <f t="shared" si="4"/>
        <v/>
      </c>
      <c r="I59" s="23">
        <f>MONTH(A59)</f>
        <v>7</v>
      </c>
      <c r="J59" s="16">
        <f t="shared" si="5"/>
        <v>2018</v>
      </c>
    </row>
    <row r="60" spans="1:10" x14ac:dyDescent="0.25">
      <c r="A60" s="19">
        <v>43290</v>
      </c>
      <c r="B60" s="20">
        <v>13.865</v>
      </c>
      <c r="C60" s="20">
        <f t="shared" si="6"/>
        <v>13.865</v>
      </c>
      <c r="D60" s="21">
        <f t="shared" si="2"/>
        <v>3.6192544335866828E-3</v>
      </c>
      <c r="E60" s="12" t="str">
        <f>IF(MONTH(A60)&lt;&gt;MONTH(A59),"x","")</f>
        <v/>
      </c>
      <c r="F60" s="20" t="str">
        <f t="shared" si="7"/>
        <v/>
      </c>
      <c r="G60" s="20">
        <f t="shared" si="8"/>
        <v>13.3</v>
      </c>
      <c r="H60" s="22" t="str">
        <f t="shared" si="4"/>
        <v/>
      </c>
      <c r="I60" s="23">
        <f>MONTH(A60)</f>
        <v>7</v>
      </c>
      <c r="J60" s="16">
        <f t="shared" si="5"/>
        <v>2018</v>
      </c>
    </row>
    <row r="61" spans="1:10" x14ac:dyDescent="0.25">
      <c r="A61" s="19">
        <v>43291</v>
      </c>
      <c r="B61" s="20">
        <v>13.875</v>
      </c>
      <c r="C61" s="20">
        <f t="shared" si="6"/>
        <v>13.875</v>
      </c>
      <c r="D61" s="21">
        <f t="shared" si="2"/>
        <v>7.212405337180261E-4</v>
      </c>
      <c r="E61" s="12" t="str">
        <f>IF(MONTH(A61)&lt;&gt;MONTH(A60),"x","")</f>
        <v/>
      </c>
      <c r="F61" s="20" t="str">
        <f t="shared" si="7"/>
        <v/>
      </c>
      <c r="G61" s="20">
        <f t="shared" si="8"/>
        <v>13.3</v>
      </c>
      <c r="H61" s="22" t="str">
        <f t="shared" si="4"/>
        <v/>
      </c>
      <c r="I61" s="23">
        <f>MONTH(A61)</f>
        <v>7</v>
      </c>
      <c r="J61" s="16">
        <f t="shared" si="5"/>
        <v>2018</v>
      </c>
    </row>
    <row r="62" spans="1:10" x14ac:dyDescent="0.25">
      <c r="A62" s="19">
        <v>43292</v>
      </c>
      <c r="B62" s="20">
        <v>13.85</v>
      </c>
      <c r="C62" s="20">
        <f t="shared" si="6"/>
        <v>13.85</v>
      </c>
      <c r="D62" s="21">
        <f t="shared" si="2"/>
        <v>-1.8018018018017834E-3</v>
      </c>
      <c r="E62" s="12" t="str">
        <f>IF(MONTH(A62)&lt;&gt;MONTH(A61),"x","")</f>
        <v/>
      </c>
      <c r="F62" s="20" t="str">
        <f t="shared" si="7"/>
        <v/>
      </c>
      <c r="G62" s="20">
        <f t="shared" si="8"/>
        <v>13.3</v>
      </c>
      <c r="H62" s="22" t="str">
        <f t="shared" si="4"/>
        <v/>
      </c>
      <c r="I62" s="23">
        <f>MONTH(A62)</f>
        <v>7</v>
      </c>
      <c r="J62" s="16">
        <f t="shared" si="5"/>
        <v>2018</v>
      </c>
    </row>
    <row r="63" spans="1:10" x14ac:dyDescent="0.25">
      <c r="A63" s="19">
        <v>43293</v>
      </c>
      <c r="B63" s="20">
        <v>13.885</v>
      </c>
      <c r="C63" s="20">
        <f t="shared" si="6"/>
        <v>13.885</v>
      </c>
      <c r="D63" s="21">
        <f t="shared" si="2"/>
        <v>2.5270758122744041E-3</v>
      </c>
      <c r="E63" s="12" t="str">
        <f>IF(MONTH(A63)&lt;&gt;MONTH(A62),"x","")</f>
        <v/>
      </c>
      <c r="F63" s="20" t="str">
        <f t="shared" si="7"/>
        <v/>
      </c>
      <c r="G63" s="20">
        <f t="shared" si="8"/>
        <v>13.3</v>
      </c>
      <c r="H63" s="22" t="str">
        <f t="shared" si="4"/>
        <v/>
      </c>
      <c r="I63" s="23">
        <f>MONTH(A63)</f>
        <v>7</v>
      </c>
      <c r="J63" s="16">
        <f t="shared" si="5"/>
        <v>2018</v>
      </c>
    </row>
    <row r="64" spans="1:10" x14ac:dyDescent="0.25">
      <c r="A64" s="19">
        <v>43294</v>
      </c>
      <c r="B64" s="20">
        <v>13.75</v>
      </c>
      <c r="C64" s="20">
        <f t="shared" si="6"/>
        <v>13.75</v>
      </c>
      <c r="D64" s="21">
        <f t="shared" si="2"/>
        <v>-9.72272236226146E-3</v>
      </c>
      <c r="E64" s="12" t="str">
        <f>IF(MONTH(A64)&lt;&gt;MONTH(A63),"x","")</f>
        <v/>
      </c>
      <c r="F64" s="20" t="str">
        <f t="shared" si="7"/>
        <v/>
      </c>
      <c r="G64" s="20">
        <f t="shared" si="8"/>
        <v>13.3</v>
      </c>
      <c r="H64" s="22" t="str">
        <f t="shared" si="4"/>
        <v/>
      </c>
      <c r="I64" s="23">
        <f>MONTH(A64)</f>
        <v>7</v>
      </c>
      <c r="J64" s="16">
        <f t="shared" si="5"/>
        <v>2018</v>
      </c>
    </row>
    <row r="65" spans="1:10" x14ac:dyDescent="0.25">
      <c r="A65" s="19">
        <v>43297</v>
      </c>
      <c r="B65" s="20">
        <v>13.74</v>
      </c>
      <c r="C65" s="20">
        <f t="shared" si="6"/>
        <v>13.74</v>
      </c>
      <c r="D65" s="21">
        <f t="shared" si="2"/>
        <v>-7.2727272727268755E-4</v>
      </c>
      <c r="E65" s="12" t="str">
        <f>IF(MONTH(A65)&lt;&gt;MONTH(A64),"x","")</f>
        <v/>
      </c>
      <c r="F65" s="20" t="str">
        <f t="shared" si="7"/>
        <v/>
      </c>
      <c r="G65" s="20">
        <f t="shared" si="8"/>
        <v>13.3</v>
      </c>
      <c r="H65" s="22" t="str">
        <f t="shared" si="4"/>
        <v/>
      </c>
      <c r="I65" s="23">
        <f>MONTH(A65)</f>
        <v>7</v>
      </c>
      <c r="J65" s="16">
        <f t="shared" si="5"/>
        <v>2018</v>
      </c>
    </row>
    <row r="66" spans="1:10" x14ac:dyDescent="0.25">
      <c r="A66" s="19">
        <v>43298</v>
      </c>
      <c r="B66" s="20">
        <v>13.74</v>
      </c>
      <c r="C66" s="20">
        <f t="shared" si="6"/>
        <v>13.74</v>
      </c>
      <c r="D66" s="21">
        <f t="shared" si="2"/>
        <v>0</v>
      </c>
      <c r="E66" s="12" t="str">
        <f>IF(MONTH(A66)&lt;&gt;MONTH(A65),"x","")</f>
        <v/>
      </c>
      <c r="F66" s="20" t="str">
        <f t="shared" si="7"/>
        <v/>
      </c>
      <c r="G66" s="20">
        <f t="shared" si="8"/>
        <v>13.3</v>
      </c>
      <c r="H66" s="22" t="str">
        <f t="shared" si="4"/>
        <v/>
      </c>
      <c r="I66" s="23">
        <f>MONTH(A66)</f>
        <v>7</v>
      </c>
      <c r="J66" s="16">
        <f t="shared" si="5"/>
        <v>2018</v>
      </c>
    </row>
    <row r="67" spans="1:10" x14ac:dyDescent="0.25">
      <c r="A67" s="19">
        <v>43299</v>
      </c>
      <c r="B67" s="20">
        <v>13.805</v>
      </c>
      <c r="C67" s="20">
        <f t="shared" si="6"/>
        <v>13.805</v>
      </c>
      <c r="D67" s="21">
        <f t="shared" si="2"/>
        <v>4.7307132459970536E-3</v>
      </c>
      <c r="E67" s="12" t="str">
        <f>IF(MONTH(A67)&lt;&gt;MONTH(A66),"x","")</f>
        <v/>
      </c>
      <c r="F67" s="20" t="str">
        <f t="shared" si="7"/>
        <v/>
      </c>
      <c r="G67" s="20">
        <f t="shared" si="8"/>
        <v>13.3</v>
      </c>
      <c r="H67" s="22" t="str">
        <f t="shared" si="4"/>
        <v/>
      </c>
      <c r="I67" s="23">
        <f>MONTH(A67)</f>
        <v>7</v>
      </c>
      <c r="J67" s="16">
        <f t="shared" si="5"/>
        <v>2018</v>
      </c>
    </row>
    <row r="68" spans="1:10" x14ac:dyDescent="0.25">
      <c r="A68" s="19">
        <v>43300</v>
      </c>
      <c r="B68" s="20">
        <v>13.775</v>
      </c>
      <c r="C68" s="20">
        <f t="shared" si="6"/>
        <v>13.775</v>
      </c>
      <c r="D68" s="21">
        <f t="shared" si="2"/>
        <v>-2.1731256791017728E-3</v>
      </c>
      <c r="E68" s="12" t="str">
        <f>IF(MONTH(A68)&lt;&gt;MONTH(A67),"x","")</f>
        <v/>
      </c>
      <c r="F68" s="20" t="str">
        <f t="shared" si="7"/>
        <v/>
      </c>
      <c r="G68" s="20">
        <f t="shared" si="8"/>
        <v>13.3</v>
      </c>
      <c r="H68" s="22" t="str">
        <f t="shared" si="4"/>
        <v/>
      </c>
      <c r="I68" s="23">
        <f>MONTH(A68)</f>
        <v>7</v>
      </c>
      <c r="J68" s="16">
        <f t="shared" si="5"/>
        <v>2018</v>
      </c>
    </row>
    <row r="69" spans="1:10" x14ac:dyDescent="0.25">
      <c r="A69" s="19">
        <v>43301</v>
      </c>
      <c r="B69" s="20">
        <v>13.805</v>
      </c>
      <c r="C69" s="20">
        <f t="shared" si="6"/>
        <v>13.805</v>
      </c>
      <c r="D69" s="21">
        <f t="shared" si="2"/>
        <v>2.1778584392013745E-3</v>
      </c>
      <c r="E69" s="12" t="str">
        <f>IF(MONTH(A69)&lt;&gt;MONTH(A68),"x","")</f>
        <v/>
      </c>
      <c r="F69" s="20" t="str">
        <f t="shared" si="7"/>
        <v/>
      </c>
      <c r="G69" s="20">
        <f t="shared" si="8"/>
        <v>13.3</v>
      </c>
      <c r="H69" s="22" t="str">
        <f t="shared" si="4"/>
        <v/>
      </c>
      <c r="I69" s="23">
        <f>MONTH(A69)</f>
        <v>7</v>
      </c>
      <c r="J69" s="16">
        <f t="shared" si="5"/>
        <v>2018</v>
      </c>
    </row>
    <row r="70" spans="1:10" x14ac:dyDescent="0.25">
      <c r="A70" s="19">
        <v>43304</v>
      </c>
      <c r="B70" s="20">
        <v>13.71</v>
      </c>
      <c r="C70" s="20">
        <f t="shared" si="6"/>
        <v>13.71</v>
      </c>
      <c r="D70" s="21">
        <f t="shared" si="2"/>
        <v>-6.8815646504888361E-3</v>
      </c>
      <c r="E70" s="12" t="str">
        <f>IF(MONTH(A70)&lt;&gt;MONTH(A69),"x","")</f>
        <v/>
      </c>
      <c r="F70" s="20" t="str">
        <f t="shared" si="7"/>
        <v/>
      </c>
      <c r="G70" s="20">
        <f t="shared" si="8"/>
        <v>13.3</v>
      </c>
      <c r="H70" s="22" t="str">
        <f t="shared" si="4"/>
        <v/>
      </c>
      <c r="I70" s="23">
        <f>MONTH(A70)</f>
        <v>7</v>
      </c>
      <c r="J70" s="16">
        <f t="shared" si="5"/>
        <v>2018</v>
      </c>
    </row>
    <row r="71" spans="1:10" x14ac:dyDescent="0.25">
      <c r="A71" s="19">
        <v>43305</v>
      </c>
      <c r="B71" s="20">
        <v>13.58</v>
      </c>
      <c r="C71" s="20">
        <f t="shared" si="6"/>
        <v>13.58</v>
      </c>
      <c r="D71" s="21">
        <f t="shared" si="2"/>
        <v>-9.4821298322392833E-3</v>
      </c>
      <c r="E71" s="12" t="str">
        <f>IF(MONTH(A71)&lt;&gt;MONTH(A70),"x","")</f>
        <v/>
      </c>
      <c r="F71" s="20" t="str">
        <f t="shared" si="7"/>
        <v/>
      </c>
      <c r="G71" s="20">
        <f t="shared" si="8"/>
        <v>13.3</v>
      </c>
      <c r="H71" s="22" t="str">
        <f t="shared" ref="H71:H131" si="9">IF(E71="x",(F71/G70)-1,"")</f>
        <v/>
      </c>
      <c r="I71" s="23">
        <f>MONTH(A71)</f>
        <v>7</v>
      </c>
      <c r="J71" s="16">
        <f t="shared" si="5"/>
        <v>2018</v>
      </c>
    </row>
    <row r="72" spans="1:10" x14ac:dyDescent="0.25">
      <c r="A72" s="19">
        <v>43306</v>
      </c>
      <c r="B72" s="20">
        <v>13.6</v>
      </c>
      <c r="C72" s="20">
        <f t="shared" si="6"/>
        <v>13.6</v>
      </c>
      <c r="D72" s="21">
        <f t="shared" ref="D72:D131" si="10">C72/C71-1</f>
        <v>1.4727540500736325E-3</v>
      </c>
      <c r="E72" s="12" t="str">
        <f>IF(MONTH(A72)&lt;&gt;MONTH(A71),"x","")</f>
        <v/>
      </c>
      <c r="F72" s="20" t="str">
        <f t="shared" si="7"/>
        <v/>
      </c>
      <c r="G72" s="20">
        <f t="shared" si="8"/>
        <v>13.3</v>
      </c>
      <c r="H72" s="22" t="str">
        <f t="shared" si="9"/>
        <v/>
      </c>
      <c r="I72" s="23">
        <f>MONTH(A72)</f>
        <v>7</v>
      </c>
      <c r="J72" s="16">
        <f t="shared" si="5"/>
        <v>2018</v>
      </c>
    </row>
    <row r="73" spans="1:10" x14ac:dyDescent="0.25">
      <c r="A73" s="19">
        <v>43307</v>
      </c>
      <c r="B73" s="20">
        <v>13.85</v>
      </c>
      <c r="C73" s="20">
        <f t="shared" si="6"/>
        <v>13.85</v>
      </c>
      <c r="D73" s="21">
        <f t="shared" si="10"/>
        <v>1.8382352941176405E-2</v>
      </c>
      <c r="E73" s="12" t="str">
        <f>IF(MONTH(A73)&lt;&gt;MONTH(A72),"x","")</f>
        <v/>
      </c>
      <c r="F73" s="20" t="str">
        <f t="shared" si="7"/>
        <v/>
      </c>
      <c r="G73" s="20">
        <f t="shared" si="8"/>
        <v>13.3</v>
      </c>
      <c r="H73" s="22" t="str">
        <f t="shared" si="9"/>
        <v/>
      </c>
      <c r="I73" s="23">
        <f>MONTH(A73)</f>
        <v>7</v>
      </c>
      <c r="J73" s="16">
        <f t="shared" si="5"/>
        <v>2018</v>
      </c>
    </row>
    <row r="74" spans="1:10" x14ac:dyDescent="0.25">
      <c r="A74" s="19">
        <v>43308</v>
      </c>
      <c r="B74" s="20">
        <v>14.16</v>
      </c>
      <c r="C74" s="20">
        <f t="shared" si="6"/>
        <v>14.16</v>
      </c>
      <c r="D74" s="21">
        <f t="shared" si="10"/>
        <v>2.23826714801445E-2</v>
      </c>
      <c r="E74" s="12" t="str">
        <f>IF(MONTH(A74)&lt;&gt;MONTH(A73),"x","")</f>
        <v/>
      </c>
      <c r="F74" s="20" t="str">
        <f t="shared" si="7"/>
        <v/>
      </c>
      <c r="G74" s="20">
        <f t="shared" si="8"/>
        <v>13.3</v>
      </c>
      <c r="H74" s="22" t="str">
        <f t="shared" si="9"/>
        <v/>
      </c>
      <c r="I74" s="23">
        <f>MONTH(A74)</f>
        <v>7</v>
      </c>
      <c r="J74" s="16">
        <f t="shared" si="5"/>
        <v>2018</v>
      </c>
    </row>
    <row r="75" spans="1:10" x14ac:dyDescent="0.25">
      <c r="A75" s="19">
        <v>43311</v>
      </c>
      <c r="B75" s="20">
        <v>14.19</v>
      </c>
      <c r="C75" s="20">
        <f t="shared" si="6"/>
        <v>14.19</v>
      </c>
      <c r="D75" s="21">
        <f t="shared" si="10"/>
        <v>2.1186440677964935E-3</v>
      </c>
      <c r="E75" s="12" t="str">
        <f>IF(MONTH(A75)&lt;&gt;MONTH(A74),"x","")</f>
        <v/>
      </c>
      <c r="F75" s="20" t="str">
        <f t="shared" si="7"/>
        <v/>
      </c>
      <c r="G75" s="20">
        <f t="shared" si="8"/>
        <v>13.3</v>
      </c>
      <c r="H75" s="22" t="str">
        <f t="shared" si="9"/>
        <v/>
      </c>
      <c r="I75" s="23">
        <f>MONTH(A75)</f>
        <v>7</v>
      </c>
      <c r="J75" s="16">
        <f t="shared" si="5"/>
        <v>2018</v>
      </c>
    </row>
    <row r="76" spans="1:10" x14ac:dyDescent="0.25">
      <c r="A76" s="19">
        <v>43312</v>
      </c>
      <c r="B76" s="20">
        <v>14.14</v>
      </c>
      <c r="C76" s="20">
        <f t="shared" si="6"/>
        <v>14.14</v>
      </c>
      <c r="D76" s="21">
        <f t="shared" si="10"/>
        <v>-3.5236081747709314E-3</v>
      </c>
      <c r="E76" s="12" t="str">
        <f>IF(MONTH(A76)&lt;&gt;MONTH(A75),"x","")</f>
        <v/>
      </c>
      <c r="F76" s="20" t="str">
        <f t="shared" si="7"/>
        <v/>
      </c>
      <c r="G76" s="20">
        <f t="shared" si="8"/>
        <v>13.3</v>
      </c>
      <c r="H76" s="22" t="str">
        <f t="shared" si="9"/>
        <v/>
      </c>
      <c r="I76" s="23">
        <f t="shared" ref="I76:I131" si="11">MONTH(A76)</f>
        <v>7</v>
      </c>
      <c r="J76" s="16">
        <f t="shared" ref="J76:J131" si="12">YEAR(A76)</f>
        <v>2018</v>
      </c>
    </row>
    <row r="77" spans="1:10" x14ac:dyDescent="0.25">
      <c r="A77" s="19">
        <v>43313</v>
      </c>
      <c r="B77" s="20">
        <v>14.17</v>
      </c>
      <c r="C77" s="20">
        <f t="shared" si="6"/>
        <v>14.17</v>
      </c>
      <c r="D77" s="21">
        <f t="shared" si="10"/>
        <v>2.1216407355020284E-3</v>
      </c>
      <c r="E77" s="12" t="str">
        <f>IF(MONTH(A77)&lt;&gt;MONTH(A76),"x","")</f>
        <v>x</v>
      </c>
      <c r="F77" s="20">
        <f t="shared" si="7"/>
        <v>14.17</v>
      </c>
      <c r="G77" s="20">
        <f t="shared" si="8"/>
        <v>14.17</v>
      </c>
      <c r="H77" s="22">
        <f t="shared" si="9"/>
        <v>6.5413533834586479E-2</v>
      </c>
      <c r="I77" s="23">
        <f t="shared" si="11"/>
        <v>8</v>
      </c>
      <c r="J77" s="16">
        <f t="shared" si="12"/>
        <v>2018</v>
      </c>
    </row>
    <row r="78" spans="1:10" x14ac:dyDescent="0.25">
      <c r="A78" s="19">
        <v>43314</v>
      </c>
      <c r="B78" s="20">
        <v>14.065</v>
      </c>
      <c r="C78" s="20">
        <f t="shared" si="6"/>
        <v>14.065</v>
      </c>
      <c r="D78" s="21">
        <f t="shared" si="10"/>
        <v>-7.4100211714891451E-3</v>
      </c>
      <c r="E78" s="12" t="str">
        <f>IF(MONTH(A78)&lt;&gt;MONTH(A77),"x","")</f>
        <v/>
      </c>
      <c r="F78" s="20" t="str">
        <f t="shared" si="7"/>
        <v/>
      </c>
      <c r="G78" s="20">
        <f t="shared" si="8"/>
        <v>14.17</v>
      </c>
      <c r="H78" s="22" t="str">
        <f t="shared" si="9"/>
        <v/>
      </c>
      <c r="I78" s="23">
        <f t="shared" si="11"/>
        <v>8</v>
      </c>
      <c r="J78" s="16">
        <f t="shared" si="12"/>
        <v>2018</v>
      </c>
    </row>
    <row r="79" spans="1:10" x14ac:dyDescent="0.25">
      <c r="A79" s="19">
        <v>43315</v>
      </c>
      <c r="B79" s="20">
        <v>14.215</v>
      </c>
      <c r="C79" s="20">
        <f t="shared" si="6"/>
        <v>14.215</v>
      </c>
      <c r="D79" s="21">
        <f t="shared" si="10"/>
        <v>1.0664770707429883E-2</v>
      </c>
      <c r="E79" s="12" t="str">
        <f>IF(MONTH(A79)&lt;&gt;MONTH(A78),"x","")</f>
        <v/>
      </c>
      <c r="F79" s="20" t="str">
        <f t="shared" si="7"/>
        <v/>
      </c>
      <c r="G79" s="20">
        <f t="shared" si="8"/>
        <v>14.17</v>
      </c>
      <c r="H79" s="22" t="str">
        <f t="shared" si="9"/>
        <v/>
      </c>
      <c r="I79" s="23">
        <f t="shared" si="11"/>
        <v>8</v>
      </c>
      <c r="J79" s="16">
        <f t="shared" si="12"/>
        <v>2018</v>
      </c>
    </row>
    <row r="80" spans="1:10" x14ac:dyDescent="0.25">
      <c r="A80" s="19">
        <v>43318</v>
      </c>
      <c r="B80" s="20">
        <v>14.25</v>
      </c>
      <c r="C80" s="20">
        <f t="shared" si="6"/>
        <v>14.25</v>
      </c>
      <c r="D80" s="21">
        <f t="shared" si="10"/>
        <v>2.4621878297572675E-3</v>
      </c>
      <c r="E80" s="12" t="str">
        <f>IF(MONTH(A80)&lt;&gt;MONTH(A79),"x","")</f>
        <v/>
      </c>
      <c r="F80" s="20" t="str">
        <f t="shared" si="7"/>
        <v/>
      </c>
      <c r="G80" s="20">
        <f t="shared" si="8"/>
        <v>14.17</v>
      </c>
      <c r="H80" s="22" t="str">
        <f t="shared" si="9"/>
        <v/>
      </c>
      <c r="I80" s="23">
        <f t="shared" si="11"/>
        <v>8</v>
      </c>
      <c r="J80" s="16">
        <f t="shared" si="12"/>
        <v>2018</v>
      </c>
    </row>
    <row r="81" spans="1:10" x14ac:dyDescent="0.25">
      <c r="A81" s="19">
        <v>43319</v>
      </c>
      <c r="B81" s="20">
        <v>14.27</v>
      </c>
      <c r="C81" s="20">
        <f t="shared" si="6"/>
        <v>14.27</v>
      </c>
      <c r="D81" s="21">
        <f t="shared" si="10"/>
        <v>1.4035087719297401E-3</v>
      </c>
      <c r="E81" s="12" t="str">
        <f>IF(MONTH(A81)&lt;&gt;MONTH(A80),"x","")</f>
        <v/>
      </c>
      <c r="F81" s="20" t="str">
        <f t="shared" si="7"/>
        <v/>
      </c>
      <c r="G81" s="20">
        <f t="shared" si="8"/>
        <v>14.17</v>
      </c>
      <c r="H81" s="22" t="str">
        <f t="shared" si="9"/>
        <v/>
      </c>
      <c r="I81" s="23">
        <f t="shared" si="11"/>
        <v>8</v>
      </c>
      <c r="J81" s="16">
        <f t="shared" si="12"/>
        <v>2018</v>
      </c>
    </row>
    <row r="82" spans="1:10" x14ac:dyDescent="0.25">
      <c r="A82" s="19">
        <v>43320</v>
      </c>
      <c r="B82" s="20">
        <v>14.265000000000001</v>
      </c>
      <c r="C82" s="20">
        <f t="shared" si="6"/>
        <v>14.265000000000001</v>
      </c>
      <c r="D82" s="21">
        <f t="shared" si="10"/>
        <v>-3.503854239662596E-4</v>
      </c>
      <c r="E82" s="12" t="str">
        <f>IF(MONTH(A82)&lt;&gt;MONTH(A81),"x","")</f>
        <v/>
      </c>
      <c r="F82" s="20" t="str">
        <f t="shared" si="7"/>
        <v/>
      </c>
      <c r="G82" s="20">
        <f t="shared" si="8"/>
        <v>14.17</v>
      </c>
      <c r="H82" s="22" t="str">
        <f t="shared" si="9"/>
        <v/>
      </c>
      <c r="I82" s="23">
        <f t="shared" si="11"/>
        <v>8</v>
      </c>
      <c r="J82" s="16">
        <f t="shared" si="12"/>
        <v>2018</v>
      </c>
    </row>
    <row r="83" spans="1:10" x14ac:dyDescent="0.25">
      <c r="A83" s="19">
        <v>43321</v>
      </c>
      <c r="B83" s="20">
        <v>14.31</v>
      </c>
      <c r="C83" s="20">
        <f t="shared" si="6"/>
        <v>14.31</v>
      </c>
      <c r="D83" s="21">
        <f t="shared" si="10"/>
        <v>3.154574132492094E-3</v>
      </c>
      <c r="E83" s="12" t="str">
        <f>IF(MONTH(A83)&lt;&gt;MONTH(A82),"x","")</f>
        <v/>
      </c>
      <c r="F83" s="20" t="str">
        <f t="shared" si="7"/>
        <v/>
      </c>
      <c r="G83" s="20">
        <f t="shared" si="8"/>
        <v>14.17</v>
      </c>
      <c r="H83" s="22" t="str">
        <f t="shared" si="9"/>
        <v/>
      </c>
      <c r="I83" s="23">
        <f t="shared" si="11"/>
        <v>8</v>
      </c>
      <c r="J83" s="16">
        <f t="shared" si="12"/>
        <v>2018</v>
      </c>
    </row>
    <row r="84" spans="1:10" x14ac:dyDescent="0.25">
      <c r="A84" s="19">
        <v>43322</v>
      </c>
      <c r="B84" s="20">
        <v>13.9</v>
      </c>
      <c r="C84" s="20">
        <f t="shared" si="6"/>
        <v>13.9</v>
      </c>
      <c r="D84" s="21">
        <f t="shared" si="10"/>
        <v>-2.8651292802236217E-2</v>
      </c>
      <c r="E84" s="12" t="str">
        <f>IF(MONTH(A84)&lt;&gt;MONTH(A83),"x","")</f>
        <v/>
      </c>
      <c r="F84" s="20" t="str">
        <f t="shared" si="7"/>
        <v/>
      </c>
      <c r="G84" s="20">
        <f t="shared" si="8"/>
        <v>14.17</v>
      </c>
      <c r="H84" s="22" t="str">
        <f t="shared" si="9"/>
        <v/>
      </c>
      <c r="I84" s="23">
        <f t="shared" si="11"/>
        <v>8</v>
      </c>
      <c r="J84" s="16">
        <f t="shared" si="12"/>
        <v>2018</v>
      </c>
    </row>
    <row r="85" spans="1:10" x14ac:dyDescent="0.25">
      <c r="A85" s="19">
        <v>43325</v>
      </c>
      <c r="B85" s="20">
        <v>14.025</v>
      </c>
      <c r="C85" s="20">
        <f t="shared" si="6"/>
        <v>14.025</v>
      </c>
      <c r="D85" s="21">
        <f t="shared" si="10"/>
        <v>8.9928057553956275E-3</v>
      </c>
      <c r="E85" s="12" t="str">
        <f>IF(MONTH(A85)&lt;&gt;MONTH(A84),"x","")</f>
        <v/>
      </c>
      <c r="F85" s="20" t="str">
        <f t="shared" si="7"/>
        <v/>
      </c>
      <c r="G85" s="20">
        <f t="shared" si="8"/>
        <v>14.17</v>
      </c>
      <c r="H85" s="22" t="str">
        <f t="shared" si="9"/>
        <v/>
      </c>
      <c r="I85" s="23">
        <f t="shared" si="11"/>
        <v>8</v>
      </c>
      <c r="J85" s="16">
        <f t="shared" si="12"/>
        <v>2018</v>
      </c>
    </row>
    <row r="86" spans="1:10" x14ac:dyDescent="0.25">
      <c r="A86" s="19">
        <v>43326</v>
      </c>
      <c r="B86" s="20">
        <v>14.18</v>
      </c>
      <c r="C86" s="20">
        <f t="shared" si="6"/>
        <v>14.18</v>
      </c>
      <c r="D86" s="21">
        <f t="shared" si="10"/>
        <v>1.1051693404634522E-2</v>
      </c>
      <c r="E86" s="12" t="str">
        <f>IF(MONTH(A86)&lt;&gt;MONTH(A85),"x","")</f>
        <v/>
      </c>
      <c r="F86" s="20" t="str">
        <f t="shared" si="7"/>
        <v/>
      </c>
      <c r="G86" s="20">
        <f t="shared" si="8"/>
        <v>14.17</v>
      </c>
      <c r="H86" s="22" t="str">
        <f t="shared" si="9"/>
        <v/>
      </c>
      <c r="I86" s="23">
        <f t="shared" si="11"/>
        <v>8</v>
      </c>
      <c r="J86" s="16">
        <f t="shared" si="12"/>
        <v>2018</v>
      </c>
    </row>
    <row r="87" spans="1:10" x14ac:dyDescent="0.25">
      <c r="A87" s="19">
        <v>43327</v>
      </c>
      <c r="B87" s="20">
        <v>13.9</v>
      </c>
      <c r="C87" s="20">
        <f t="shared" si="6"/>
        <v>13.9</v>
      </c>
      <c r="D87" s="21">
        <f t="shared" si="10"/>
        <v>-1.9746121297602226E-2</v>
      </c>
      <c r="E87" s="12" t="str">
        <f>IF(MONTH(A87)&lt;&gt;MONTH(A86),"x","")</f>
        <v/>
      </c>
      <c r="F87" s="20" t="str">
        <f t="shared" si="7"/>
        <v/>
      </c>
      <c r="G87" s="20">
        <f t="shared" si="8"/>
        <v>14.17</v>
      </c>
      <c r="H87" s="22" t="str">
        <f t="shared" si="9"/>
        <v/>
      </c>
      <c r="I87" s="23">
        <f t="shared" si="11"/>
        <v>8</v>
      </c>
      <c r="J87" s="16">
        <f t="shared" si="12"/>
        <v>2018</v>
      </c>
    </row>
    <row r="88" spans="1:10" x14ac:dyDescent="0.25">
      <c r="A88" s="19">
        <v>43328</v>
      </c>
      <c r="B88" s="20">
        <v>14.06</v>
      </c>
      <c r="C88" s="20">
        <f t="shared" si="6"/>
        <v>14.06</v>
      </c>
      <c r="D88" s="21">
        <f t="shared" si="10"/>
        <v>1.1510791366906581E-2</v>
      </c>
      <c r="E88" s="12" t="str">
        <f>IF(MONTH(A88)&lt;&gt;MONTH(A87),"x","")</f>
        <v/>
      </c>
      <c r="F88" s="20" t="str">
        <f t="shared" si="7"/>
        <v/>
      </c>
      <c r="G88" s="20">
        <f t="shared" si="8"/>
        <v>14.17</v>
      </c>
      <c r="H88" s="22" t="str">
        <f t="shared" si="9"/>
        <v/>
      </c>
      <c r="I88" s="23">
        <f t="shared" si="11"/>
        <v>8</v>
      </c>
      <c r="J88" s="16">
        <f t="shared" si="12"/>
        <v>2018</v>
      </c>
    </row>
    <row r="89" spans="1:10" x14ac:dyDescent="0.25">
      <c r="A89" s="19">
        <v>43329</v>
      </c>
      <c r="B89" s="20">
        <v>13.97</v>
      </c>
      <c r="C89" s="20">
        <f t="shared" si="6"/>
        <v>13.97</v>
      </c>
      <c r="D89" s="21">
        <f t="shared" si="10"/>
        <v>-6.4011379800853474E-3</v>
      </c>
      <c r="E89" s="12" t="str">
        <f>IF(MONTH(A89)&lt;&gt;MONTH(A88),"x","")</f>
        <v/>
      </c>
      <c r="F89" s="20" t="str">
        <f t="shared" si="7"/>
        <v/>
      </c>
      <c r="G89" s="20">
        <f t="shared" si="8"/>
        <v>14.17</v>
      </c>
      <c r="H89" s="22" t="str">
        <f t="shared" si="9"/>
        <v/>
      </c>
      <c r="I89" s="23">
        <f t="shared" si="11"/>
        <v>8</v>
      </c>
      <c r="J89" s="16">
        <f t="shared" si="12"/>
        <v>2018</v>
      </c>
    </row>
    <row r="90" spans="1:10" x14ac:dyDescent="0.25">
      <c r="A90" s="19">
        <v>43332</v>
      </c>
      <c r="B90" s="20">
        <v>13.97</v>
      </c>
      <c r="C90" s="20">
        <f t="shared" si="6"/>
        <v>13.97</v>
      </c>
      <c r="D90" s="21">
        <f t="shared" si="10"/>
        <v>0</v>
      </c>
      <c r="E90" s="12" t="str">
        <f>IF(MONTH(A90)&lt;&gt;MONTH(A89),"x","")</f>
        <v/>
      </c>
      <c r="F90" s="20" t="str">
        <f t="shared" si="7"/>
        <v/>
      </c>
      <c r="G90" s="20">
        <f t="shared" si="8"/>
        <v>14.17</v>
      </c>
      <c r="H90" s="22" t="str">
        <f t="shared" si="9"/>
        <v/>
      </c>
      <c r="I90" s="23">
        <f t="shared" si="11"/>
        <v>8</v>
      </c>
      <c r="J90" s="16">
        <f t="shared" si="12"/>
        <v>2018</v>
      </c>
    </row>
    <row r="91" spans="1:10" x14ac:dyDescent="0.25">
      <c r="A91" s="19">
        <v>43333</v>
      </c>
      <c r="B91" s="20">
        <v>14.01</v>
      </c>
      <c r="C91" s="20">
        <f t="shared" si="6"/>
        <v>14.01</v>
      </c>
      <c r="D91" s="21">
        <f t="shared" si="10"/>
        <v>2.8632784538296097E-3</v>
      </c>
      <c r="E91" s="12" t="str">
        <f>IF(MONTH(A91)&lt;&gt;MONTH(A90),"x","")</f>
        <v/>
      </c>
      <c r="F91" s="20" t="str">
        <f t="shared" si="7"/>
        <v/>
      </c>
      <c r="G91" s="20">
        <f t="shared" si="8"/>
        <v>14.17</v>
      </c>
      <c r="H91" s="22" t="str">
        <f t="shared" si="9"/>
        <v/>
      </c>
      <c r="I91" s="23">
        <f t="shared" si="11"/>
        <v>8</v>
      </c>
      <c r="J91" s="16">
        <f t="shared" si="12"/>
        <v>2018</v>
      </c>
    </row>
    <row r="92" spans="1:10" x14ac:dyDescent="0.25">
      <c r="A92" s="19">
        <v>43334</v>
      </c>
      <c r="B92" s="20">
        <v>14.15</v>
      </c>
      <c r="C92" s="20">
        <f t="shared" si="6"/>
        <v>14.15</v>
      </c>
      <c r="D92" s="21">
        <f t="shared" si="10"/>
        <v>9.992862241256395E-3</v>
      </c>
      <c r="E92" s="12" t="str">
        <f>IF(MONTH(A92)&lt;&gt;MONTH(A91),"x","")</f>
        <v/>
      </c>
      <c r="F92" s="20" t="str">
        <f t="shared" si="7"/>
        <v/>
      </c>
      <c r="G92" s="20">
        <f t="shared" si="8"/>
        <v>14.17</v>
      </c>
      <c r="H92" s="22" t="str">
        <f t="shared" si="9"/>
        <v/>
      </c>
      <c r="I92" s="23">
        <f t="shared" si="11"/>
        <v>8</v>
      </c>
      <c r="J92" s="16">
        <f t="shared" si="12"/>
        <v>2018</v>
      </c>
    </row>
    <row r="93" spans="1:10" x14ac:dyDescent="0.25">
      <c r="A93" s="19">
        <v>43335</v>
      </c>
      <c r="B93" s="20">
        <v>14.154999999999999</v>
      </c>
      <c r="C93" s="20">
        <f t="shared" si="6"/>
        <v>14.154999999999999</v>
      </c>
      <c r="D93" s="21">
        <f t="shared" si="10"/>
        <v>3.5335689045923324E-4</v>
      </c>
      <c r="E93" s="12" t="str">
        <f>IF(MONTH(A93)&lt;&gt;MONTH(A92),"x","")</f>
        <v/>
      </c>
      <c r="F93" s="20" t="str">
        <f t="shared" si="7"/>
        <v/>
      </c>
      <c r="G93" s="20">
        <f t="shared" si="8"/>
        <v>14.17</v>
      </c>
      <c r="H93" s="22" t="str">
        <f t="shared" si="9"/>
        <v/>
      </c>
      <c r="I93" s="23">
        <f t="shared" si="11"/>
        <v>8</v>
      </c>
      <c r="J93" s="16">
        <f t="shared" si="12"/>
        <v>2018</v>
      </c>
    </row>
    <row r="94" spans="1:10" x14ac:dyDescent="0.25">
      <c r="A94" s="19">
        <v>43336</v>
      </c>
      <c r="B94" s="20">
        <v>14.095000000000001</v>
      </c>
      <c r="C94" s="20">
        <f t="shared" si="6"/>
        <v>14.095000000000001</v>
      </c>
      <c r="D94" s="21">
        <f t="shared" si="10"/>
        <v>-4.2387848816671791E-3</v>
      </c>
      <c r="E94" s="12" t="str">
        <f>IF(MONTH(A94)&lt;&gt;MONTH(A93),"x","")</f>
        <v/>
      </c>
      <c r="F94" s="20" t="str">
        <f t="shared" si="7"/>
        <v/>
      </c>
      <c r="G94" s="20">
        <f t="shared" si="8"/>
        <v>14.17</v>
      </c>
      <c r="H94" s="22" t="str">
        <f t="shared" si="9"/>
        <v/>
      </c>
      <c r="I94" s="23">
        <f t="shared" si="11"/>
        <v>8</v>
      </c>
      <c r="J94" s="16">
        <f t="shared" si="12"/>
        <v>2018</v>
      </c>
    </row>
    <row r="95" spans="1:10" x14ac:dyDescent="0.25">
      <c r="A95" s="19">
        <v>43339</v>
      </c>
      <c r="B95" s="20">
        <v>14.175000000000001</v>
      </c>
      <c r="C95" s="20">
        <f t="shared" si="6"/>
        <v>14.175000000000001</v>
      </c>
      <c r="D95" s="21">
        <f t="shared" si="10"/>
        <v>5.6757715501951633E-3</v>
      </c>
      <c r="E95" s="12" t="str">
        <f>IF(MONTH(A95)&lt;&gt;MONTH(A94),"x","")</f>
        <v/>
      </c>
      <c r="F95" s="20" t="str">
        <f t="shared" si="7"/>
        <v/>
      </c>
      <c r="G95" s="20">
        <f t="shared" si="8"/>
        <v>14.17</v>
      </c>
      <c r="H95" s="22" t="str">
        <f t="shared" si="9"/>
        <v/>
      </c>
      <c r="I95" s="23">
        <f t="shared" si="11"/>
        <v>8</v>
      </c>
      <c r="J95" s="16">
        <f t="shared" si="12"/>
        <v>2018</v>
      </c>
    </row>
    <row r="96" spans="1:10" x14ac:dyDescent="0.25">
      <c r="A96" s="19">
        <v>43340</v>
      </c>
      <c r="B96" s="20">
        <v>14.08</v>
      </c>
      <c r="C96" s="20">
        <f t="shared" si="6"/>
        <v>14.08</v>
      </c>
      <c r="D96" s="21">
        <f t="shared" si="10"/>
        <v>-6.7019400352734682E-3</v>
      </c>
      <c r="E96" s="12" t="str">
        <f>IF(MONTH(A96)&lt;&gt;MONTH(A95),"x","")</f>
        <v/>
      </c>
      <c r="F96" s="20" t="str">
        <f t="shared" si="7"/>
        <v/>
      </c>
      <c r="G96" s="20">
        <f t="shared" si="8"/>
        <v>14.17</v>
      </c>
      <c r="H96" s="22" t="str">
        <f t="shared" si="9"/>
        <v/>
      </c>
      <c r="I96" s="23">
        <f t="shared" si="11"/>
        <v>8</v>
      </c>
      <c r="J96" s="16">
        <f t="shared" si="12"/>
        <v>2018</v>
      </c>
    </row>
    <row r="97" spans="1:10" x14ac:dyDescent="0.25">
      <c r="A97" s="19">
        <v>43341</v>
      </c>
      <c r="B97" s="20">
        <v>14.135</v>
      </c>
      <c r="C97" s="20">
        <f t="shared" si="6"/>
        <v>14.135</v>
      </c>
      <c r="D97" s="21">
        <f t="shared" si="10"/>
        <v>3.90625E-3</v>
      </c>
      <c r="E97" s="12" t="str">
        <f>IF(MONTH(A97)&lt;&gt;MONTH(A96),"x","")</f>
        <v/>
      </c>
      <c r="F97" s="20" t="str">
        <f t="shared" si="7"/>
        <v/>
      </c>
      <c r="G97" s="20">
        <f t="shared" si="8"/>
        <v>14.17</v>
      </c>
      <c r="H97" s="22" t="str">
        <f t="shared" si="9"/>
        <v/>
      </c>
      <c r="I97" s="23">
        <f t="shared" si="11"/>
        <v>8</v>
      </c>
      <c r="J97" s="16">
        <f t="shared" si="12"/>
        <v>2018</v>
      </c>
    </row>
    <row r="98" spans="1:10" x14ac:dyDescent="0.25">
      <c r="A98" s="19">
        <v>43342</v>
      </c>
      <c r="B98" s="20">
        <v>14.02</v>
      </c>
      <c r="C98" s="20">
        <f t="shared" si="6"/>
        <v>14.02</v>
      </c>
      <c r="D98" s="21">
        <f t="shared" si="10"/>
        <v>-8.1358330385568056E-3</v>
      </c>
      <c r="E98" s="12" t="str">
        <f>IF(MONTH(A98)&lt;&gt;MONTH(A97),"x","")</f>
        <v/>
      </c>
      <c r="F98" s="20" t="str">
        <f t="shared" si="7"/>
        <v/>
      </c>
      <c r="G98" s="20">
        <f t="shared" si="8"/>
        <v>14.17</v>
      </c>
      <c r="H98" s="22" t="str">
        <f t="shared" si="9"/>
        <v/>
      </c>
      <c r="I98" s="23">
        <f t="shared" si="11"/>
        <v>8</v>
      </c>
      <c r="J98" s="16">
        <f t="shared" si="12"/>
        <v>2018</v>
      </c>
    </row>
    <row r="99" spans="1:10" x14ac:dyDescent="0.25">
      <c r="A99" s="19">
        <v>43343</v>
      </c>
      <c r="B99" s="20">
        <v>13.9</v>
      </c>
      <c r="C99" s="20">
        <f t="shared" si="6"/>
        <v>13.9</v>
      </c>
      <c r="D99" s="21">
        <f t="shared" si="10"/>
        <v>-8.5592011412267688E-3</v>
      </c>
      <c r="E99" s="12" t="str">
        <f>IF(MONTH(A99)&lt;&gt;MONTH(A98),"x","")</f>
        <v/>
      </c>
      <c r="F99" s="20" t="str">
        <f t="shared" si="7"/>
        <v/>
      </c>
      <c r="G99" s="20">
        <f t="shared" si="8"/>
        <v>14.17</v>
      </c>
      <c r="H99" s="22" t="str">
        <f t="shared" si="9"/>
        <v/>
      </c>
      <c r="I99" s="23">
        <f t="shared" si="11"/>
        <v>8</v>
      </c>
      <c r="J99" s="16">
        <f t="shared" si="12"/>
        <v>2018</v>
      </c>
    </row>
    <row r="100" spans="1:10" x14ac:dyDescent="0.25">
      <c r="A100" s="19">
        <v>43346</v>
      </c>
      <c r="B100" s="20">
        <v>13.98</v>
      </c>
      <c r="C100" s="20">
        <f t="shared" si="6"/>
        <v>13.98</v>
      </c>
      <c r="D100" s="21">
        <f t="shared" si="10"/>
        <v>5.7553956834532904E-3</v>
      </c>
      <c r="E100" s="12" t="str">
        <f>IF(MONTH(A100)&lt;&gt;MONTH(A99),"x","")</f>
        <v>x</v>
      </c>
      <c r="F100" s="20">
        <f t="shared" si="7"/>
        <v>13.98</v>
      </c>
      <c r="G100" s="20">
        <f t="shared" si="8"/>
        <v>13.98</v>
      </c>
      <c r="H100" s="22">
        <f t="shared" si="9"/>
        <v>-1.3408609738884913E-2</v>
      </c>
      <c r="I100" s="23">
        <f t="shared" si="11"/>
        <v>9</v>
      </c>
      <c r="J100" s="16">
        <f t="shared" si="12"/>
        <v>2018</v>
      </c>
    </row>
    <row r="101" spans="1:10" x14ac:dyDescent="0.25">
      <c r="A101" s="19">
        <v>43347</v>
      </c>
      <c r="B101" s="20">
        <v>13.74</v>
      </c>
      <c r="C101" s="20">
        <f t="shared" si="6"/>
        <v>13.74</v>
      </c>
      <c r="D101" s="21">
        <f t="shared" si="10"/>
        <v>-1.7167381974248941E-2</v>
      </c>
      <c r="E101" s="12" t="str">
        <f>IF(MONTH(A101)&lt;&gt;MONTH(A100),"x","")</f>
        <v/>
      </c>
      <c r="F101" s="20" t="str">
        <f t="shared" si="7"/>
        <v/>
      </c>
      <c r="G101" s="20">
        <f t="shared" si="8"/>
        <v>13.98</v>
      </c>
      <c r="H101" s="22" t="str">
        <f t="shared" si="9"/>
        <v/>
      </c>
      <c r="I101" s="23">
        <f t="shared" si="11"/>
        <v>9</v>
      </c>
      <c r="J101" s="16">
        <f t="shared" si="12"/>
        <v>2018</v>
      </c>
    </row>
    <row r="102" spans="1:10" x14ac:dyDescent="0.25">
      <c r="A102" s="19">
        <v>43348</v>
      </c>
      <c r="B102" s="20">
        <v>13.484999999999999</v>
      </c>
      <c r="C102" s="20">
        <f t="shared" si="6"/>
        <v>13.484999999999999</v>
      </c>
      <c r="D102" s="21">
        <f t="shared" si="10"/>
        <v>-1.8558951965065518E-2</v>
      </c>
      <c r="E102" s="12" t="str">
        <f>IF(MONTH(A102)&lt;&gt;MONTH(A101),"x","")</f>
        <v/>
      </c>
      <c r="F102" s="20" t="str">
        <f t="shared" si="7"/>
        <v/>
      </c>
      <c r="G102" s="20">
        <f t="shared" si="8"/>
        <v>13.98</v>
      </c>
      <c r="H102" s="22" t="str">
        <f t="shared" si="9"/>
        <v/>
      </c>
      <c r="I102" s="23">
        <f t="shared" si="11"/>
        <v>9</v>
      </c>
      <c r="J102" s="16">
        <f t="shared" si="12"/>
        <v>2018</v>
      </c>
    </row>
    <row r="103" spans="1:10" x14ac:dyDescent="0.25">
      <c r="A103" s="19">
        <v>43349</v>
      </c>
      <c r="B103" s="20">
        <v>13.455</v>
      </c>
      <c r="C103" s="20">
        <f t="shared" si="6"/>
        <v>13.455</v>
      </c>
      <c r="D103" s="21">
        <f t="shared" si="10"/>
        <v>-2.2246941045606095E-3</v>
      </c>
      <c r="E103" s="12" t="str">
        <f>IF(MONTH(A103)&lt;&gt;MONTH(A102),"x","")</f>
        <v/>
      </c>
      <c r="F103" s="20" t="str">
        <f t="shared" si="7"/>
        <v/>
      </c>
      <c r="G103" s="20">
        <f t="shared" si="8"/>
        <v>13.98</v>
      </c>
      <c r="H103" s="22" t="str">
        <f t="shared" si="9"/>
        <v/>
      </c>
      <c r="I103" s="23">
        <f t="shared" si="11"/>
        <v>9</v>
      </c>
      <c r="J103" s="16">
        <f t="shared" si="12"/>
        <v>2018</v>
      </c>
    </row>
    <row r="104" spans="1:10" x14ac:dyDescent="0.25">
      <c r="A104" s="19">
        <v>43350</v>
      </c>
      <c r="B104" s="20">
        <v>13.58</v>
      </c>
      <c r="C104" s="20">
        <f t="shared" ref="C104:C131" si="13">IF(B104="",C103,B104)</f>
        <v>13.58</v>
      </c>
      <c r="D104" s="21">
        <f t="shared" si="10"/>
        <v>9.2902266815311219E-3</v>
      </c>
      <c r="E104" s="12" t="str">
        <f>IF(MONTH(A104)&lt;&gt;MONTH(A103),"x","")</f>
        <v/>
      </c>
      <c r="F104" s="20" t="str">
        <f t="shared" ref="F104:F131" si="14">IF(E104="x",C104,"")</f>
        <v/>
      </c>
      <c r="G104" s="20">
        <f t="shared" ref="G104:G131" si="15">IF(E104="x",F104,G103)</f>
        <v>13.98</v>
      </c>
      <c r="H104" s="22" t="str">
        <f t="shared" si="9"/>
        <v/>
      </c>
      <c r="I104" s="23">
        <f t="shared" si="11"/>
        <v>9</v>
      </c>
      <c r="J104" s="16">
        <f t="shared" si="12"/>
        <v>2018</v>
      </c>
    </row>
    <row r="105" spans="1:10" x14ac:dyDescent="0.25">
      <c r="A105" s="19">
        <v>43353</v>
      </c>
      <c r="B105" s="20">
        <v>13.63</v>
      </c>
      <c r="C105" s="20">
        <f t="shared" si="13"/>
        <v>13.63</v>
      </c>
      <c r="D105" s="21">
        <f t="shared" si="10"/>
        <v>3.6818851251840812E-3</v>
      </c>
      <c r="E105" s="12" t="str">
        <f>IF(MONTH(A105)&lt;&gt;MONTH(A104),"x","")</f>
        <v/>
      </c>
      <c r="F105" s="20" t="str">
        <f t="shared" si="14"/>
        <v/>
      </c>
      <c r="G105" s="20">
        <f t="shared" si="15"/>
        <v>13.98</v>
      </c>
      <c r="H105" s="22" t="str">
        <f t="shared" si="9"/>
        <v/>
      </c>
      <c r="I105" s="23">
        <f t="shared" si="11"/>
        <v>9</v>
      </c>
      <c r="J105" s="16">
        <f t="shared" si="12"/>
        <v>2018</v>
      </c>
    </row>
    <row r="106" spans="1:10" x14ac:dyDescent="0.25">
      <c r="A106" s="19">
        <v>43354</v>
      </c>
      <c r="B106" s="20">
        <v>13.685</v>
      </c>
      <c r="C106" s="20">
        <f t="shared" si="13"/>
        <v>13.685</v>
      </c>
      <c r="D106" s="21">
        <f t="shared" si="10"/>
        <v>4.0352164343360197E-3</v>
      </c>
      <c r="E106" s="12" t="str">
        <f>IF(MONTH(A106)&lt;&gt;MONTH(A105),"x","")</f>
        <v/>
      </c>
      <c r="F106" s="20" t="str">
        <f t="shared" si="14"/>
        <v/>
      </c>
      <c r="G106" s="20">
        <f t="shared" si="15"/>
        <v>13.98</v>
      </c>
      <c r="H106" s="22" t="str">
        <f t="shared" si="9"/>
        <v/>
      </c>
      <c r="I106" s="23">
        <f t="shared" si="11"/>
        <v>9</v>
      </c>
      <c r="J106" s="16">
        <f t="shared" si="12"/>
        <v>2018</v>
      </c>
    </row>
    <row r="107" spans="1:10" x14ac:dyDescent="0.25">
      <c r="A107" s="19">
        <v>43355</v>
      </c>
      <c r="B107" s="20">
        <v>13.645</v>
      </c>
      <c r="C107" s="20">
        <f t="shared" si="13"/>
        <v>13.645</v>
      </c>
      <c r="D107" s="21">
        <f t="shared" si="10"/>
        <v>-2.9229082937523021E-3</v>
      </c>
      <c r="E107" s="12" t="str">
        <f>IF(MONTH(A107)&lt;&gt;MONTH(A106),"x","")</f>
        <v/>
      </c>
      <c r="F107" s="20" t="str">
        <f t="shared" si="14"/>
        <v/>
      </c>
      <c r="G107" s="20">
        <f t="shared" si="15"/>
        <v>13.98</v>
      </c>
      <c r="H107" s="22" t="str">
        <f t="shared" si="9"/>
        <v/>
      </c>
      <c r="I107" s="23">
        <f t="shared" si="11"/>
        <v>9</v>
      </c>
      <c r="J107" s="16">
        <f t="shared" si="12"/>
        <v>2018</v>
      </c>
    </row>
    <row r="108" spans="1:10" x14ac:dyDescent="0.25">
      <c r="A108" s="19">
        <v>43356</v>
      </c>
      <c r="B108" s="20">
        <v>13.734999999999999</v>
      </c>
      <c r="C108" s="20">
        <f t="shared" si="13"/>
        <v>13.734999999999999</v>
      </c>
      <c r="D108" s="21">
        <f t="shared" si="10"/>
        <v>6.5958226456577229E-3</v>
      </c>
      <c r="E108" s="12" t="str">
        <f>IF(MONTH(A108)&lt;&gt;MONTH(A107),"x","")</f>
        <v/>
      </c>
      <c r="F108" s="20" t="str">
        <f t="shared" si="14"/>
        <v/>
      </c>
      <c r="G108" s="20">
        <f t="shared" si="15"/>
        <v>13.98</v>
      </c>
      <c r="H108" s="22" t="str">
        <f t="shared" si="9"/>
        <v/>
      </c>
      <c r="I108" s="23">
        <f t="shared" si="11"/>
        <v>9</v>
      </c>
      <c r="J108" s="16">
        <f t="shared" si="12"/>
        <v>2018</v>
      </c>
    </row>
    <row r="109" spans="1:10" x14ac:dyDescent="0.25">
      <c r="A109" s="19">
        <v>43357</v>
      </c>
      <c r="B109" s="20">
        <v>13.76</v>
      </c>
      <c r="C109" s="20">
        <f t="shared" si="13"/>
        <v>13.76</v>
      </c>
      <c r="D109" s="21">
        <f t="shared" si="10"/>
        <v>1.8201674554059188E-3</v>
      </c>
      <c r="E109" s="12" t="str">
        <f>IF(MONTH(A109)&lt;&gt;MONTH(A108),"x","")</f>
        <v/>
      </c>
      <c r="F109" s="20" t="str">
        <f t="shared" si="14"/>
        <v/>
      </c>
      <c r="G109" s="20">
        <f t="shared" si="15"/>
        <v>13.98</v>
      </c>
      <c r="H109" s="22" t="str">
        <f t="shared" si="9"/>
        <v/>
      </c>
      <c r="I109" s="23">
        <f t="shared" si="11"/>
        <v>9</v>
      </c>
      <c r="J109" s="16">
        <f t="shared" si="12"/>
        <v>2018</v>
      </c>
    </row>
    <row r="110" spans="1:10" x14ac:dyDescent="0.25">
      <c r="A110" s="19">
        <v>43360</v>
      </c>
      <c r="B110" s="20">
        <v>13.734999999999999</v>
      </c>
      <c r="C110" s="20">
        <f t="shared" si="13"/>
        <v>13.734999999999999</v>
      </c>
      <c r="D110" s="21">
        <f t="shared" si="10"/>
        <v>-1.8168604651163101E-3</v>
      </c>
      <c r="E110" s="12" t="str">
        <f>IF(MONTH(A110)&lt;&gt;MONTH(A109),"x","")</f>
        <v/>
      </c>
      <c r="F110" s="20" t="str">
        <f t="shared" si="14"/>
        <v/>
      </c>
      <c r="G110" s="20">
        <f t="shared" si="15"/>
        <v>13.98</v>
      </c>
      <c r="H110" s="22" t="str">
        <f t="shared" si="9"/>
        <v/>
      </c>
      <c r="I110" s="23">
        <f t="shared" si="11"/>
        <v>9</v>
      </c>
      <c r="J110" s="16">
        <f t="shared" si="12"/>
        <v>2018</v>
      </c>
    </row>
    <row r="111" spans="1:10" x14ac:dyDescent="0.25">
      <c r="A111" s="19">
        <v>43361</v>
      </c>
      <c r="B111" s="20">
        <v>13.865</v>
      </c>
      <c r="C111" s="20">
        <f t="shared" si="13"/>
        <v>13.865</v>
      </c>
      <c r="D111" s="21">
        <f t="shared" si="10"/>
        <v>9.4648707681106448E-3</v>
      </c>
      <c r="E111" s="12" t="str">
        <f>IF(MONTH(A111)&lt;&gt;MONTH(A110),"x","")</f>
        <v/>
      </c>
      <c r="F111" s="20" t="str">
        <f t="shared" si="14"/>
        <v/>
      </c>
      <c r="G111" s="20">
        <f t="shared" si="15"/>
        <v>13.98</v>
      </c>
      <c r="H111" s="22" t="str">
        <f t="shared" si="9"/>
        <v/>
      </c>
      <c r="I111" s="23">
        <f t="shared" si="11"/>
        <v>9</v>
      </c>
      <c r="J111" s="16">
        <f t="shared" si="12"/>
        <v>2018</v>
      </c>
    </row>
    <row r="112" spans="1:10" x14ac:dyDescent="0.25">
      <c r="A112" s="19">
        <v>43362</v>
      </c>
      <c r="B112" s="20">
        <v>13.72</v>
      </c>
      <c r="C112" s="20">
        <f t="shared" si="13"/>
        <v>13.72</v>
      </c>
      <c r="D112" s="21">
        <f t="shared" si="10"/>
        <v>-1.0457987738910934E-2</v>
      </c>
      <c r="E112" s="12" t="str">
        <f>IF(MONTH(A112)&lt;&gt;MONTH(A111),"x","")</f>
        <v/>
      </c>
      <c r="F112" s="20" t="str">
        <f t="shared" si="14"/>
        <v/>
      </c>
      <c r="G112" s="20">
        <f t="shared" si="15"/>
        <v>13.98</v>
      </c>
      <c r="H112" s="22" t="str">
        <f t="shared" si="9"/>
        <v/>
      </c>
      <c r="I112" s="23">
        <f t="shared" si="11"/>
        <v>9</v>
      </c>
      <c r="J112" s="16">
        <f t="shared" si="12"/>
        <v>2018</v>
      </c>
    </row>
    <row r="113" spans="1:10" x14ac:dyDescent="0.25">
      <c r="A113" s="19">
        <v>43363</v>
      </c>
      <c r="B113" s="20">
        <v>13.8</v>
      </c>
      <c r="C113" s="20">
        <f t="shared" si="13"/>
        <v>13.8</v>
      </c>
      <c r="D113" s="21">
        <f t="shared" si="10"/>
        <v>5.8309037900874383E-3</v>
      </c>
      <c r="E113" s="12" t="str">
        <f>IF(MONTH(A113)&lt;&gt;MONTH(A112),"x","")</f>
        <v/>
      </c>
      <c r="F113" s="20" t="str">
        <f t="shared" si="14"/>
        <v/>
      </c>
      <c r="G113" s="20">
        <f t="shared" si="15"/>
        <v>13.98</v>
      </c>
      <c r="H113" s="22" t="str">
        <f t="shared" si="9"/>
        <v/>
      </c>
      <c r="I113" s="23">
        <f t="shared" si="11"/>
        <v>9</v>
      </c>
      <c r="J113" s="16">
        <f t="shared" si="12"/>
        <v>2018</v>
      </c>
    </row>
    <row r="114" spans="1:10" x14ac:dyDescent="0.25">
      <c r="A114" s="19">
        <v>43364</v>
      </c>
      <c r="B114" s="20">
        <v>13.88</v>
      </c>
      <c r="C114" s="20">
        <f t="shared" si="13"/>
        <v>13.88</v>
      </c>
      <c r="D114" s="21">
        <f t="shared" si="10"/>
        <v>5.7971014492754769E-3</v>
      </c>
      <c r="E114" s="12" t="str">
        <f>IF(MONTH(A114)&lt;&gt;MONTH(A113),"x","")</f>
        <v/>
      </c>
      <c r="F114" s="20" t="str">
        <f t="shared" si="14"/>
        <v/>
      </c>
      <c r="G114" s="20">
        <f t="shared" si="15"/>
        <v>13.98</v>
      </c>
      <c r="H114" s="22" t="str">
        <f t="shared" si="9"/>
        <v/>
      </c>
      <c r="I114" s="23">
        <f t="shared" si="11"/>
        <v>9</v>
      </c>
      <c r="J114" s="16">
        <f t="shared" si="12"/>
        <v>2018</v>
      </c>
    </row>
    <row r="115" spans="1:10" x14ac:dyDescent="0.25">
      <c r="A115" s="19">
        <v>43367</v>
      </c>
      <c r="B115" s="20">
        <v>13.795</v>
      </c>
      <c r="C115" s="20">
        <f t="shared" si="13"/>
        <v>13.795</v>
      </c>
      <c r="D115" s="21">
        <f t="shared" si="10"/>
        <v>-6.1239193083574284E-3</v>
      </c>
      <c r="E115" s="12" t="str">
        <f>IF(MONTH(A115)&lt;&gt;MONTH(A114),"x","")</f>
        <v/>
      </c>
      <c r="F115" s="20" t="str">
        <f t="shared" si="14"/>
        <v/>
      </c>
      <c r="G115" s="20">
        <f t="shared" si="15"/>
        <v>13.98</v>
      </c>
      <c r="H115" s="22" t="str">
        <f t="shared" si="9"/>
        <v/>
      </c>
      <c r="I115" s="23">
        <f t="shared" si="11"/>
        <v>9</v>
      </c>
      <c r="J115" s="16">
        <f t="shared" si="12"/>
        <v>2018</v>
      </c>
    </row>
    <row r="116" spans="1:10" x14ac:dyDescent="0.25">
      <c r="A116" s="19">
        <v>43368</v>
      </c>
      <c r="B116" s="20">
        <v>13.84</v>
      </c>
      <c r="C116" s="20">
        <f t="shared" si="13"/>
        <v>13.84</v>
      </c>
      <c r="D116" s="21">
        <f t="shared" si="10"/>
        <v>3.2620514679231327E-3</v>
      </c>
      <c r="E116" s="12" t="str">
        <f>IF(MONTH(A116)&lt;&gt;MONTH(A115),"x","")</f>
        <v/>
      </c>
      <c r="F116" s="20" t="str">
        <f t="shared" si="14"/>
        <v/>
      </c>
      <c r="G116" s="20">
        <f t="shared" si="15"/>
        <v>13.98</v>
      </c>
      <c r="H116" s="22" t="str">
        <f t="shared" si="9"/>
        <v/>
      </c>
      <c r="I116" s="23">
        <f t="shared" si="11"/>
        <v>9</v>
      </c>
      <c r="J116" s="16">
        <f t="shared" si="12"/>
        <v>2018</v>
      </c>
    </row>
    <row r="117" spans="1:10" x14ac:dyDescent="0.25">
      <c r="A117" s="19">
        <v>43369</v>
      </c>
      <c r="B117" s="20">
        <v>13.91</v>
      </c>
      <c r="C117" s="20">
        <f t="shared" si="13"/>
        <v>13.91</v>
      </c>
      <c r="D117" s="21">
        <f t="shared" si="10"/>
        <v>5.0578034682080553E-3</v>
      </c>
      <c r="E117" s="12" t="str">
        <f>IF(MONTH(A117)&lt;&gt;MONTH(A116),"x","")</f>
        <v/>
      </c>
      <c r="F117" s="20" t="str">
        <f t="shared" si="14"/>
        <v/>
      </c>
      <c r="G117" s="20">
        <f t="shared" si="15"/>
        <v>13.98</v>
      </c>
      <c r="H117" s="22" t="str">
        <f t="shared" si="9"/>
        <v/>
      </c>
      <c r="I117" s="23">
        <f t="shared" si="11"/>
        <v>9</v>
      </c>
      <c r="J117" s="16">
        <f t="shared" si="12"/>
        <v>2018</v>
      </c>
    </row>
    <row r="118" spans="1:10" x14ac:dyDescent="0.25">
      <c r="A118" s="19">
        <v>43370</v>
      </c>
      <c r="B118" s="20">
        <v>14.055</v>
      </c>
      <c r="C118" s="20">
        <f t="shared" si="13"/>
        <v>14.055</v>
      </c>
      <c r="D118" s="21">
        <f t="shared" si="10"/>
        <v>1.0424155283968339E-2</v>
      </c>
      <c r="E118" s="12" t="str">
        <f>IF(MONTH(A118)&lt;&gt;MONTH(A117),"x","")</f>
        <v/>
      </c>
      <c r="F118" s="20" t="str">
        <f t="shared" si="14"/>
        <v/>
      </c>
      <c r="G118" s="20">
        <f t="shared" si="15"/>
        <v>13.98</v>
      </c>
      <c r="H118" s="22" t="str">
        <f t="shared" si="9"/>
        <v/>
      </c>
      <c r="I118" s="23">
        <f t="shared" si="11"/>
        <v>9</v>
      </c>
      <c r="J118" s="16">
        <f t="shared" si="12"/>
        <v>2018</v>
      </c>
    </row>
    <row r="119" spans="1:10" x14ac:dyDescent="0.25">
      <c r="A119" s="19">
        <v>43371</v>
      </c>
      <c r="B119" s="20">
        <v>13.91</v>
      </c>
      <c r="C119" s="20">
        <f t="shared" si="13"/>
        <v>13.91</v>
      </c>
      <c r="D119" s="21">
        <f t="shared" si="10"/>
        <v>-1.0316613304873656E-2</v>
      </c>
      <c r="E119" s="12" t="str">
        <f>IF(MONTH(A119)&lt;&gt;MONTH(A118),"x","")</f>
        <v/>
      </c>
      <c r="F119" s="20" t="str">
        <f t="shared" si="14"/>
        <v/>
      </c>
      <c r="G119" s="20">
        <f t="shared" si="15"/>
        <v>13.98</v>
      </c>
      <c r="H119" s="22" t="str">
        <f t="shared" si="9"/>
        <v/>
      </c>
      <c r="I119" s="23">
        <f t="shared" si="11"/>
        <v>9</v>
      </c>
      <c r="J119" s="16">
        <f t="shared" si="12"/>
        <v>2018</v>
      </c>
    </row>
    <row r="120" spans="1:10" x14ac:dyDescent="0.25">
      <c r="A120" s="19">
        <v>43374</v>
      </c>
      <c r="B120" s="20">
        <v>13.87</v>
      </c>
      <c r="C120" s="20">
        <f t="shared" si="13"/>
        <v>13.87</v>
      </c>
      <c r="D120" s="21">
        <f t="shared" si="10"/>
        <v>-2.8756290438534116E-3</v>
      </c>
      <c r="E120" s="12" t="str">
        <f>IF(MONTH(A120)&lt;&gt;MONTH(A119),"x","")</f>
        <v>x</v>
      </c>
      <c r="F120" s="20">
        <f t="shared" si="14"/>
        <v>13.87</v>
      </c>
      <c r="G120" s="20">
        <f t="shared" si="15"/>
        <v>13.87</v>
      </c>
      <c r="H120" s="22">
        <f t="shared" si="9"/>
        <v>-7.8683834048641765E-3</v>
      </c>
      <c r="I120" s="23">
        <f t="shared" si="11"/>
        <v>10</v>
      </c>
      <c r="J120" s="16">
        <f t="shared" si="12"/>
        <v>2018</v>
      </c>
    </row>
    <row r="121" spans="1:10" x14ac:dyDescent="0.25">
      <c r="A121" s="19">
        <v>43375</v>
      </c>
      <c r="B121" s="20">
        <v>13.84</v>
      </c>
      <c r="C121" s="20">
        <f t="shared" si="13"/>
        <v>13.84</v>
      </c>
      <c r="D121" s="21">
        <f t="shared" si="10"/>
        <v>-2.1629416005767288E-3</v>
      </c>
      <c r="E121" s="12" t="str">
        <f>IF(MONTH(A121)&lt;&gt;MONTH(A120),"x","")</f>
        <v/>
      </c>
      <c r="F121" s="20" t="str">
        <f t="shared" si="14"/>
        <v/>
      </c>
      <c r="G121" s="20">
        <f t="shared" si="15"/>
        <v>13.87</v>
      </c>
      <c r="H121" s="22" t="str">
        <f t="shared" si="9"/>
        <v/>
      </c>
      <c r="I121" s="23">
        <f t="shared" si="11"/>
        <v>10</v>
      </c>
      <c r="J121" s="16">
        <f t="shared" si="12"/>
        <v>2018</v>
      </c>
    </row>
    <row r="122" spans="1:10" x14ac:dyDescent="0.25">
      <c r="A122" s="19">
        <v>43376</v>
      </c>
      <c r="B122" s="20"/>
      <c r="C122" s="20">
        <f t="shared" si="13"/>
        <v>13.84</v>
      </c>
      <c r="D122" s="21">
        <f t="shared" si="10"/>
        <v>0</v>
      </c>
      <c r="E122" s="12" t="str">
        <f>IF(MONTH(A122)&lt;&gt;MONTH(A121),"x","")</f>
        <v/>
      </c>
      <c r="F122" s="20" t="str">
        <f t="shared" si="14"/>
        <v/>
      </c>
      <c r="G122" s="20">
        <f t="shared" si="15"/>
        <v>13.87</v>
      </c>
      <c r="H122" s="22" t="str">
        <f t="shared" si="9"/>
        <v/>
      </c>
      <c r="I122" s="23">
        <f t="shared" si="11"/>
        <v>10</v>
      </c>
      <c r="J122" s="16">
        <f t="shared" si="12"/>
        <v>2018</v>
      </c>
    </row>
    <row r="123" spans="1:10" x14ac:dyDescent="0.25">
      <c r="A123" s="19">
        <v>43377</v>
      </c>
      <c r="B123" s="20">
        <v>14.025</v>
      </c>
      <c r="C123" s="20">
        <f t="shared" si="13"/>
        <v>14.025</v>
      </c>
      <c r="D123" s="21">
        <f t="shared" si="10"/>
        <v>1.3367052023121495E-2</v>
      </c>
      <c r="E123" s="12" t="str">
        <f>IF(MONTH(A123)&lt;&gt;MONTH(A122),"x","")</f>
        <v/>
      </c>
      <c r="F123" s="20" t="str">
        <f t="shared" si="14"/>
        <v/>
      </c>
      <c r="G123" s="20">
        <f t="shared" si="15"/>
        <v>13.87</v>
      </c>
      <c r="H123" s="22" t="str">
        <f t="shared" si="9"/>
        <v/>
      </c>
      <c r="I123" s="23">
        <f t="shared" si="11"/>
        <v>10</v>
      </c>
      <c r="J123" s="16">
        <f t="shared" si="12"/>
        <v>2018</v>
      </c>
    </row>
    <row r="124" spans="1:10" x14ac:dyDescent="0.25">
      <c r="A124" s="19">
        <v>43378</v>
      </c>
      <c r="B124" s="20">
        <v>14</v>
      </c>
      <c r="C124" s="20">
        <f t="shared" si="13"/>
        <v>14</v>
      </c>
      <c r="D124" s="21">
        <f t="shared" si="10"/>
        <v>-1.7825311942959443E-3</v>
      </c>
      <c r="E124" s="12" t="str">
        <f>IF(MONTH(A124)&lt;&gt;MONTH(A123),"x","")</f>
        <v/>
      </c>
      <c r="F124" s="20" t="str">
        <f t="shared" si="14"/>
        <v/>
      </c>
      <c r="G124" s="20">
        <f t="shared" si="15"/>
        <v>13.87</v>
      </c>
      <c r="H124" s="22" t="str">
        <f t="shared" si="9"/>
        <v/>
      </c>
      <c r="I124" s="23">
        <f t="shared" si="11"/>
        <v>10</v>
      </c>
      <c r="J124" s="16">
        <f t="shared" si="12"/>
        <v>2018</v>
      </c>
    </row>
    <row r="125" spans="1:10" x14ac:dyDescent="0.25">
      <c r="A125" s="19">
        <v>43381</v>
      </c>
      <c r="B125" s="20">
        <v>13.935</v>
      </c>
      <c r="C125" s="20">
        <f t="shared" si="13"/>
        <v>13.935</v>
      </c>
      <c r="D125" s="21">
        <f t="shared" si="10"/>
        <v>-4.6428571428570597E-3</v>
      </c>
      <c r="E125" s="12" t="str">
        <f>IF(MONTH(A125)&lt;&gt;MONTH(A124),"x","")</f>
        <v/>
      </c>
      <c r="F125" s="20" t="str">
        <f t="shared" si="14"/>
        <v/>
      </c>
      <c r="G125" s="20">
        <f t="shared" si="15"/>
        <v>13.87</v>
      </c>
      <c r="H125" s="22" t="str">
        <f t="shared" si="9"/>
        <v/>
      </c>
      <c r="I125" s="23">
        <f t="shared" si="11"/>
        <v>10</v>
      </c>
      <c r="J125" s="16">
        <f t="shared" si="12"/>
        <v>2018</v>
      </c>
    </row>
    <row r="126" spans="1:10" x14ac:dyDescent="0.25">
      <c r="A126" s="19">
        <v>43382</v>
      </c>
      <c r="B126" s="20">
        <v>13.904999999999999</v>
      </c>
      <c r="C126" s="20">
        <f t="shared" si="13"/>
        <v>13.904999999999999</v>
      </c>
      <c r="D126" s="21">
        <f t="shared" si="10"/>
        <v>-2.1528525296018453E-3</v>
      </c>
      <c r="E126" s="12" t="str">
        <f>IF(MONTH(A126)&lt;&gt;MONTH(A125),"x","")</f>
        <v/>
      </c>
      <c r="F126" s="20" t="str">
        <f t="shared" si="14"/>
        <v/>
      </c>
      <c r="G126" s="20">
        <f t="shared" si="15"/>
        <v>13.87</v>
      </c>
      <c r="H126" s="22" t="str">
        <f t="shared" si="9"/>
        <v/>
      </c>
      <c r="I126" s="23">
        <f t="shared" si="11"/>
        <v>10</v>
      </c>
      <c r="J126" s="16">
        <f t="shared" si="12"/>
        <v>2018</v>
      </c>
    </row>
    <row r="127" spans="1:10" x14ac:dyDescent="0.25">
      <c r="A127" s="19">
        <v>43383</v>
      </c>
      <c r="B127" s="20">
        <v>14.22</v>
      </c>
      <c r="C127" s="20">
        <f t="shared" si="13"/>
        <v>14.22</v>
      </c>
      <c r="D127" s="21">
        <f t="shared" si="10"/>
        <v>2.265372168284796E-2</v>
      </c>
      <c r="E127" s="12" t="str">
        <f>IF(MONTH(A127)&lt;&gt;MONTH(A126),"x","")</f>
        <v/>
      </c>
      <c r="F127" s="20" t="str">
        <f t="shared" si="14"/>
        <v/>
      </c>
      <c r="G127" s="20">
        <f t="shared" si="15"/>
        <v>13.87</v>
      </c>
      <c r="H127" s="22" t="str">
        <f t="shared" si="9"/>
        <v/>
      </c>
      <c r="I127" s="23">
        <f t="shared" si="11"/>
        <v>10</v>
      </c>
      <c r="J127" s="16">
        <f t="shared" si="12"/>
        <v>2018</v>
      </c>
    </row>
    <row r="128" spans="1:10" x14ac:dyDescent="0.25">
      <c r="A128" s="19">
        <v>43384</v>
      </c>
      <c r="B128" s="20">
        <v>14</v>
      </c>
      <c r="C128" s="20">
        <f t="shared" si="13"/>
        <v>14</v>
      </c>
      <c r="D128" s="21">
        <f t="shared" si="10"/>
        <v>-1.5471167369901617E-2</v>
      </c>
      <c r="E128" s="12" t="str">
        <f>IF(MONTH(A128)&lt;&gt;MONTH(A127),"x","")</f>
        <v/>
      </c>
      <c r="F128" s="20" t="str">
        <f t="shared" si="14"/>
        <v/>
      </c>
      <c r="G128" s="20">
        <f t="shared" si="15"/>
        <v>13.87</v>
      </c>
      <c r="H128" s="22" t="str">
        <f t="shared" si="9"/>
        <v/>
      </c>
      <c r="I128" s="23">
        <f t="shared" si="11"/>
        <v>10</v>
      </c>
      <c r="J128" s="16">
        <f t="shared" si="12"/>
        <v>2018</v>
      </c>
    </row>
    <row r="129" spans="1:10" x14ac:dyDescent="0.25">
      <c r="A129" s="19">
        <v>43385</v>
      </c>
      <c r="B129" s="20">
        <v>13.84</v>
      </c>
      <c r="C129" s="20">
        <f t="shared" si="13"/>
        <v>13.84</v>
      </c>
      <c r="D129" s="21">
        <f t="shared" si="10"/>
        <v>-1.1428571428571455E-2</v>
      </c>
      <c r="E129" s="12" t="str">
        <f>IF(MONTH(A129)&lt;&gt;MONTH(A128),"x","")</f>
        <v/>
      </c>
      <c r="F129" s="20" t="str">
        <f t="shared" si="14"/>
        <v/>
      </c>
      <c r="G129" s="20">
        <f t="shared" si="15"/>
        <v>13.87</v>
      </c>
      <c r="H129" s="22" t="str">
        <f t="shared" si="9"/>
        <v/>
      </c>
      <c r="I129" s="23">
        <f t="shared" si="11"/>
        <v>10</v>
      </c>
      <c r="J129" s="16">
        <f t="shared" si="12"/>
        <v>2018</v>
      </c>
    </row>
    <row r="130" spans="1:10" x14ac:dyDescent="0.25">
      <c r="A130" s="19">
        <v>43388</v>
      </c>
      <c r="B130" s="20">
        <v>14.16</v>
      </c>
      <c r="C130" s="20">
        <f t="shared" si="13"/>
        <v>14.16</v>
      </c>
      <c r="D130" s="21">
        <f t="shared" si="10"/>
        <v>2.3121387283236983E-2</v>
      </c>
      <c r="E130" s="12" t="str">
        <f>IF(MONTH(A130)&lt;&gt;MONTH(A129),"x","")</f>
        <v/>
      </c>
      <c r="F130" s="20" t="str">
        <f t="shared" si="14"/>
        <v/>
      </c>
      <c r="G130" s="20">
        <f t="shared" si="15"/>
        <v>13.87</v>
      </c>
      <c r="H130" s="22" t="str">
        <f t="shared" si="9"/>
        <v/>
      </c>
      <c r="I130" s="23">
        <f t="shared" si="11"/>
        <v>10</v>
      </c>
      <c r="J130" s="16">
        <f t="shared" si="12"/>
        <v>2018</v>
      </c>
    </row>
    <row r="131" spans="1:10" x14ac:dyDescent="0.25">
      <c r="A131" s="19">
        <v>43389</v>
      </c>
      <c r="B131" s="20">
        <v>14.244999999999999</v>
      </c>
      <c r="C131" s="20">
        <f t="shared" si="13"/>
        <v>14.244999999999999</v>
      </c>
      <c r="D131" s="21">
        <f t="shared" si="10"/>
        <v>6.0028248587569166E-3</v>
      </c>
      <c r="E131" s="12" t="str">
        <f>IF(MONTH(A131)&lt;&gt;MONTH(A130),"x","")</f>
        <v/>
      </c>
      <c r="F131" s="20" t="str">
        <f t="shared" si="14"/>
        <v/>
      </c>
      <c r="G131" s="20">
        <f t="shared" si="15"/>
        <v>13.87</v>
      </c>
      <c r="H131" s="22" t="str">
        <f t="shared" si="9"/>
        <v/>
      </c>
      <c r="I131" s="23">
        <f t="shared" si="11"/>
        <v>10</v>
      </c>
      <c r="J131" s="16">
        <f t="shared" si="12"/>
        <v>2018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>
      <selection activeCell="D23" sqref="D23"/>
    </sheetView>
  </sheetViews>
  <sheetFormatPr baseColWidth="10" defaultRowHeight="15" x14ac:dyDescent="0.25"/>
  <sheetData>
    <row r="2" spans="1:3" x14ac:dyDescent="0.25">
      <c r="A2" s="2" t="s">
        <v>0</v>
      </c>
      <c r="B2" s="2" t="s">
        <v>1</v>
      </c>
    </row>
    <row r="3" spans="1:3" x14ac:dyDescent="0.25">
      <c r="A3" s="1">
        <v>43343</v>
      </c>
      <c r="B3" s="3">
        <v>13.9</v>
      </c>
    </row>
    <row r="4" spans="1:3" x14ac:dyDescent="0.25">
      <c r="A4" s="1">
        <v>43346</v>
      </c>
      <c r="B4" s="3">
        <v>13.98</v>
      </c>
      <c r="C4" s="5">
        <f>B4/B3</f>
        <v>1.0057553956834533</v>
      </c>
    </row>
    <row r="5" spans="1:3" x14ac:dyDescent="0.25">
      <c r="A5" s="1">
        <v>43347</v>
      </c>
      <c r="B5" s="3">
        <v>13.74</v>
      </c>
      <c r="C5" s="5">
        <f t="shared" ref="C5:C34" si="0">B5/B4</f>
        <v>0.98283261802575106</v>
      </c>
    </row>
    <row r="6" spans="1:3" x14ac:dyDescent="0.25">
      <c r="A6" s="1">
        <v>43348</v>
      </c>
      <c r="B6" s="3">
        <v>13.484999999999999</v>
      </c>
      <c r="C6" s="5">
        <f t="shared" si="0"/>
        <v>0.98144104803493448</v>
      </c>
    </row>
    <row r="7" spans="1:3" x14ac:dyDescent="0.25">
      <c r="A7" s="1">
        <v>43349</v>
      </c>
      <c r="B7" s="3">
        <v>13.455</v>
      </c>
      <c r="C7" s="5">
        <f t="shared" si="0"/>
        <v>0.99777530589543939</v>
      </c>
    </row>
    <row r="8" spans="1:3" x14ac:dyDescent="0.25">
      <c r="A8" s="1">
        <v>43350</v>
      </c>
      <c r="B8" s="3">
        <v>13.58</v>
      </c>
      <c r="C8" s="5">
        <f t="shared" si="0"/>
        <v>1.0092902266815311</v>
      </c>
    </row>
    <row r="9" spans="1:3" x14ac:dyDescent="0.25">
      <c r="A9" s="1">
        <v>43353</v>
      </c>
      <c r="B9" s="3">
        <v>13.63</v>
      </c>
      <c r="C9" s="5">
        <f t="shared" si="0"/>
        <v>1.0036818851251841</v>
      </c>
    </row>
    <row r="10" spans="1:3" x14ac:dyDescent="0.25">
      <c r="A10" s="1">
        <v>43354</v>
      </c>
      <c r="B10" s="3">
        <v>13.685</v>
      </c>
      <c r="C10" s="5">
        <f t="shared" si="0"/>
        <v>1.004035216434336</v>
      </c>
    </row>
    <row r="11" spans="1:3" x14ac:dyDescent="0.25">
      <c r="A11" s="1">
        <v>43355</v>
      </c>
      <c r="B11" s="3">
        <v>13.645</v>
      </c>
      <c r="C11" s="5">
        <f t="shared" si="0"/>
        <v>0.9970770917062477</v>
      </c>
    </row>
    <row r="12" spans="1:3" x14ac:dyDescent="0.25">
      <c r="A12" s="1">
        <v>43356</v>
      </c>
      <c r="B12" s="3">
        <v>13.734999999999999</v>
      </c>
      <c r="C12" s="5">
        <f t="shared" si="0"/>
        <v>1.0065958226456577</v>
      </c>
    </row>
    <row r="13" spans="1:3" x14ac:dyDescent="0.25">
      <c r="A13" s="1">
        <v>43357</v>
      </c>
      <c r="B13" s="3">
        <v>13.76</v>
      </c>
      <c r="C13" s="5">
        <f t="shared" si="0"/>
        <v>1.0018201674554059</v>
      </c>
    </row>
    <row r="14" spans="1:3" x14ac:dyDescent="0.25">
      <c r="A14" s="1">
        <v>43360</v>
      </c>
      <c r="B14" s="3">
        <v>13.734999999999999</v>
      </c>
      <c r="C14" s="5">
        <f t="shared" si="0"/>
        <v>0.99818313953488369</v>
      </c>
    </row>
    <row r="15" spans="1:3" x14ac:dyDescent="0.25">
      <c r="A15" s="1">
        <v>43361</v>
      </c>
      <c r="B15" s="3">
        <v>13.865</v>
      </c>
      <c r="C15" s="5">
        <f t="shared" si="0"/>
        <v>1.0094648707681106</v>
      </c>
    </row>
    <row r="16" spans="1:3" x14ac:dyDescent="0.25">
      <c r="A16" s="1">
        <v>43362</v>
      </c>
      <c r="B16" s="3">
        <v>13.72</v>
      </c>
      <c r="C16" s="5">
        <f t="shared" si="0"/>
        <v>0.98954201226108907</v>
      </c>
    </row>
    <row r="17" spans="1:5" x14ac:dyDescent="0.25">
      <c r="A17" s="1">
        <v>43363</v>
      </c>
      <c r="B17" s="3">
        <v>13.8</v>
      </c>
      <c r="C17" s="5">
        <f t="shared" si="0"/>
        <v>1.0058309037900874</v>
      </c>
    </row>
    <row r="18" spans="1:5" x14ac:dyDescent="0.25">
      <c r="A18" s="1">
        <v>43364</v>
      </c>
      <c r="B18" s="3">
        <v>13.88</v>
      </c>
      <c r="C18" s="5">
        <f t="shared" si="0"/>
        <v>1.0057971014492755</v>
      </c>
    </row>
    <row r="19" spans="1:5" x14ac:dyDescent="0.25">
      <c r="A19" s="1">
        <v>43367</v>
      </c>
      <c r="B19" s="3">
        <v>13.795</v>
      </c>
      <c r="C19" s="5">
        <f t="shared" si="0"/>
        <v>0.99387608069164257</v>
      </c>
    </row>
    <row r="20" spans="1:5" x14ac:dyDescent="0.25">
      <c r="A20" s="1">
        <v>43368</v>
      </c>
      <c r="B20" s="3">
        <v>13.84</v>
      </c>
      <c r="C20" s="5">
        <f t="shared" si="0"/>
        <v>1.0032620514679231</v>
      </c>
    </row>
    <row r="21" spans="1:5" x14ac:dyDescent="0.25">
      <c r="A21" s="1">
        <v>43369</v>
      </c>
      <c r="B21" s="3">
        <v>13.91</v>
      </c>
      <c r="C21" s="5">
        <f t="shared" si="0"/>
        <v>1.0050578034682081</v>
      </c>
    </row>
    <row r="22" spans="1:5" x14ac:dyDescent="0.25">
      <c r="A22" s="1">
        <v>43370</v>
      </c>
      <c r="B22" s="3">
        <v>14.055</v>
      </c>
      <c r="C22" s="5">
        <f t="shared" si="0"/>
        <v>1.0104241552839683</v>
      </c>
    </row>
    <row r="23" spans="1:5" x14ac:dyDescent="0.25">
      <c r="A23" s="1">
        <v>43371</v>
      </c>
      <c r="B23" s="3">
        <v>13.91</v>
      </c>
      <c r="C23" s="5">
        <f t="shared" si="0"/>
        <v>0.98968338669512634</v>
      </c>
      <c r="D23" s="4">
        <f>AVERAGE(C4:C23)</f>
        <v>1.0000713141549129</v>
      </c>
      <c r="E23" t="s">
        <v>2</v>
      </c>
    </row>
    <row r="24" spans="1:5" x14ac:dyDescent="0.25">
      <c r="A24" s="1">
        <v>43374</v>
      </c>
      <c r="B24" s="3">
        <v>13.87</v>
      </c>
      <c r="C24" s="5">
        <f t="shared" si="0"/>
        <v>0.99712437095614659</v>
      </c>
    </row>
    <row r="25" spans="1:5" x14ac:dyDescent="0.25">
      <c r="A25" s="1">
        <v>43375</v>
      </c>
      <c r="B25" s="3">
        <v>13.84</v>
      </c>
      <c r="C25" s="5">
        <f t="shared" si="0"/>
        <v>0.99783705839942327</v>
      </c>
    </row>
    <row r="26" spans="1:5" x14ac:dyDescent="0.25">
      <c r="A26" s="1">
        <v>43376</v>
      </c>
      <c r="B26" s="3">
        <v>13.84</v>
      </c>
      <c r="C26" s="5">
        <f t="shared" si="0"/>
        <v>1</v>
      </c>
    </row>
    <row r="27" spans="1:5" x14ac:dyDescent="0.25">
      <c r="A27" s="1">
        <v>43377</v>
      </c>
      <c r="B27" s="3">
        <v>14.025</v>
      </c>
      <c r="C27" s="5">
        <f t="shared" si="0"/>
        <v>1.0133670520231215</v>
      </c>
    </row>
    <row r="28" spans="1:5" x14ac:dyDescent="0.25">
      <c r="A28" s="1">
        <v>43378</v>
      </c>
      <c r="B28" s="3">
        <v>14</v>
      </c>
      <c r="C28" s="5">
        <f t="shared" si="0"/>
        <v>0.99821746880570406</v>
      </c>
    </row>
    <row r="29" spans="1:5" x14ac:dyDescent="0.25">
      <c r="A29" s="1">
        <v>43381</v>
      </c>
      <c r="B29" s="3">
        <v>13.935</v>
      </c>
      <c r="C29" s="5">
        <f t="shared" si="0"/>
        <v>0.99535714285714294</v>
      </c>
    </row>
    <row r="30" spans="1:5" x14ac:dyDescent="0.25">
      <c r="A30" s="1">
        <v>43382</v>
      </c>
      <c r="B30" s="3">
        <v>13.904999999999999</v>
      </c>
      <c r="C30" s="5">
        <f t="shared" si="0"/>
        <v>0.99784714747039815</v>
      </c>
    </row>
    <row r="31" spans="1:5" x14ac:dyDescent="0.25">
      <c r="A31" s="1">
        <v>43383</v>
      </c>
      <c r="B31" s="3">
        <v>14.22</v>
      </c>
      <c r="C31" s="5">
        <f t="shared" si="0"/>
        <v>1.022653721682848</v>
      </c>
    </row>
    <row r="32" spans="1:5" x14ac:dyDescent="0.25">
      <c r="A32" s="1">
        <v>43384</v>
      </c>
      <c r="B32" s="3">
        <v>14</v>
      </c>
      <c r="C32" s="5">
        <f t="shared" si="0"/>
        <v>0.98452883263009838</v>
      </c>
    </row>
    <row r="33" spans="1:3" x14ac:dyDescent="0.25">
      <c r="A33" s="1">
        <v>43385</v>
      </c>
      <c r="B33" s="3">
        <v>13.84</v>
      </c>
      <c r="C33" s="5">
        <f t="shared" si="0"/>
        <v>0.98857142857142855</v>
      </c>
    </row>
    <row r="34" spans="1:3" x14ac:dyDescent="0.25">
      <c r="A34" s="1">
        <v>43388</v>
      </c>
      <c r="B34" s="3">
        <v>14.16</v>
      </c>
      <c r="C34" s="5">
        <f t="shared" si="0"/>
        <v>1.023121387283237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27"/>
  <sheetViews>
    <sheetView workbookViewId="0"/>
  </sheetViews>
  <sheetFormatPr baseColWidth="10" defaultRowHeight="15" x14ac:dyDescent="0.25"/>
  <sheetData>
    <row r="6" spans="1:8" x14ac:dyDescent="0.25">
      <c r="A6" s="1">
        <v>43220</v>
      </c>
      <c r="D6" s="8">
        <v>0</v>
      </c>
      <c r="H6" s="9"/>
    </row>
    <row r="7" spans="1:8" x14ac:dyDescent="0.25">
      <c r="H7" s="9"/>
    </row>
    <row r="8" spans="1:8" x14ac:dyDescent="0.25">
      <c r="H8" s="9"/>
    </row>
    <row r="9" spans="1:8" x14ac:dyDescent="0.25">
      <c r="H9" s="9"/>
    </row>
    <row r="10" spans="1:8" x14ac:dyDescent="0.25">
      <c r="H10" s="9"/>
    </row>
    <row r="11" spans="1:8" x14ac:dyDescent="0.25">
      <c r="H11" s="9"/>
    </row>
    <row r="12" spans="1:8" x14ac:dyDescent="0.25">
      <c r="H12" s="9"/>
    </row>
    <row r="13" spans="1:8" x14ac:dyDescent="0.25">
      <c r="H13" s="9"/>
    </row>
    <row r="14" spans="1:8" x14ac:dyDescent="0.25">
      <c r="H14" s="9"/>
    </row>
    <row r="15" spans="1:8" x14ac:dyDescent="0.25">
      <c r="H15" s="9"/>
    </row>
    <row r="16" spans="1:8" x14ac:dyDescent="0.25">
      <c r="H16" s="9"/>
    </row>
    <row r="17" spans="8:8" x14ac:dyDescent="0.25">
      <c r="H17" s="9"/>
    </row>
    <row r="18" spans="8:8" x14ac:dyDescent="0.25">
      <c r="H18" s="9"/>
    </row>
    <row r="19" spans="8:8" x14ac:dyDescent="0.25">
      <c r="H19" s="9"/>
    </row>
    <row r="20" spans="8:8" x14ac:dyDescent="0.25">
      <c r="H20" s="9"/>
    </row>
    <row r="21" spans="8:8" x14ac:dyDescent="0.25">
      <c r="H21" s="9"/>
    </row>
    <row r="22" spans="8:8" x14ac:dyDescent="0.25">
      <c r="H22" s="9"/>
    </row>
    <row r="23" spans="8:8" x14ac:dyDescent="0.25">
      <c r="H23" s="9"/>
    </row>
    <row r="24" spans="8:8" x14ac:dyDescent="0.25">
      <c r="H24" s="9"/>
    </row>
    <row r="25" spans="8:8" x14ac:dyDescent="0.25">
      <c r="H25" s="9"/>
    </row>
    <row r="26" spans="8:8" x14ac:dyDescent="0.25">
      <c r="H26" s="9"/>
    </row>
    <row r="27" spans="8:8" x14ac:dyDescent="0.25">
      <c r="H27" s="9"/>
    </row>
    <row r="28" spans="8:8" x14ac:dyDescent="0.25">
      <c r="H28" s="9"/>
    </row>
    <row r="29" spans="8:8" x14ac:dyDescent="0.25">
      <c r="H29" s="9"/>
    </row>
    <row r="30" spans="8:8" x14ac:dyDescent="0.25">
      <c r="H30" s="9"/>
    </row>
    <row r="31" spans="8:8" x14ac:dyDescent="0.25">
      <c r="H31" s="9"/>
    </row>
    <row r="32" spans="8:8" x14ac:dyDescent="0.25">
      <c r="H32" s="9"/>
    </row>
    <row r="33" spans="2:8" x14ac:dyDescent="0.25">
      <c r="H33" s="9"/>
    </row>
    <row r="34" spans="2:8" x14ac:dyDescent="0.25">
      <c r="H34" s="9"/>
    </row>
    <row r="35" spans="2:8" x14ac:dyDescent="0.25">
      <c r="B35" s="3"/>
      <c r="C35" s="3"/>
      <c r="H35" s="9"/>
    </row>
    <row r="36" spans="2:8" x14ac:dyDescent="0.25">
      <c r="B36" s="3"/>
      <c r="C36" s="3"/>
      <c r="H36" s="9"/>
    </row>
    <row r="37" spans="2:8" x14ac:dyDescent="0.25">
      <c r="B37" s="3"/>
      <c r="C37" s="3"/>
      <c r="H37" s="9"/>
    </row>
    <row r="38" spans="2:8" x14ac:dyDescent="0.25">
      <c r="B38" s="3"/>
      <c r="C38" s="3"/>
      <c r="H38" s="9"/>
    </row>
    <row r="39" spans="2:8" x14ac:dyDescent="0.25">
      <c r="B39" s="3"/>
      <c r="C39" s="3"/>
      <c r="H39" s="9"/>
    </row>
    <row r="40" spans="2:8" x14ac:dyDescent="0.25">
      <c r="B40" s="3"/>
      <c r="C40" s="3"/>
      <c r="H40" s="9"/>
    </row>
    <row r="41" spans="2:8" x14ac:dyDescent="0.25">
      <c r="B41" s="3"/>
      <c r="C41" s="3"/>
      <c r="H41" s="9"/>
    </row>
    <row r="42" spans="2:8" x14ac:dyDescent="0.25">
      <c r="B42" s="3"/>
      <c r="C42" s="3"/>
      <c r="H42" s="9"/>
    </row>
    <row r="43" spans="2:8" x14ac:dyDescent="0.25">
      <c r="B43" s="3"/>
      <c r="C43" s="3"/>
      <c r="H43" s="9"/>
    </row>
    <row r="44" spans="2:8" x14ac:dyDescent="0.25">
      <c r="B44" s="3"/>
      <c r="C44" s="3"/>
      <c r="H44" s="9"/>
    </row>
    <row r="45" spans="2:8" x14ac:dyDescent="0.25">
      <c r="B45" s="3"/>
      <c r="C45" s="3"/>
      <c r="H45" s="9"/>
    </row>
    <row r="46" spans="2:8" x14ac:dyDescent="0.25">
      <c r="B46" s="3"/>
      <c r="C46" s="3"/>
      <c r="H46" s="9"/>
    </row>
    <row r="47" spans="2:8" x14ac:dyDescent="0.25">
      <c r="B47" s="3"/>
      <c r="C47" s="3"/>
      <c r="H47" s="9"/>
    </row>
    <row r="48" spans="2:8" x14ac:dyDescent="0.25">
      <c r="B48" s="3"/>
      <c r="C48" s="3"/>
      <c r="H48" s="9"/>
    </row>
    <row r="49" spans="2:8" x14ac:dyDescent="0.25">
      <c r="B49" s="3"/>
      <c r="C49" s="3"/>
      <c r="H49" s="9"/>
    </row>
    <row r="50" spans="2:8" x14ac:dyDescent="0.25">
      <c r="B50" s="3"/>
      <c r="C50" s="3"/>
      <c r="H50" s="9"/>
    </row>
    <row r="51" spans="2:8" x14ac:dyDescent="0.25">
      <c r="B51" s="3"/>
      <c r="C51" s="3"/>
      <c r="H51" s="9"/>
    </row>
    <row r="52" spans="2:8" x14ac:dyDescent="0.25">
      <c r="B52" s="3"/>
      <c r="C52" s="3"/>
      <c r="H52" s="9"/>
    </row>
    <row r="53" spans="2:8" x14ac:dyDescent="0.25">
      <c r="B53" s="3"/>
      <c r="C53" s="3"/>
      <c r="H53" s="9"/>
    </row>
    <row r="54" spans="2:8" x14ac:dyDescent="0.25">
      <c r="B54" s="3"/>
      <c r="C54" s="3"/>
      <c r="H54" s="9"/>
    </row>
    <row r="55" spans="2:8" x14ac:dyDescent="0.25">
      <c r="B55" s="3"/>
      <c r="C55" s="3"/>
      <c r="H55" s="9"/>
    </row>
    <row r="56" spans="2:8" x14ac:dyDescent="0.25">
      <c r="B56" s="3"/>
      <c r="C56" s="3"/>
      <c r="H56" s="9"/>
    </row>
    <row r="57" spans="2:8" x14ac:dyDescent="0.25">
      <c r="B57" s="3"/>
      <c r="C57" s="3"/>
      <c r="H57" s="9"/>
    </row>
    <row r="58" spans="2:8" x14ac:dyDescent="0.25">
      <c r="B58" s="3"/>
      <c r="C58" s="3"/>
      <c r="H58" s="9"/>
    </row>
    <row r="59" spans="2:8" x14ac:dyDescent="0.25">
      <c r="B59" s="3"/>
      <c r="C59" s="3"/>
      <c r="H59" s="9"/>
    </row>
    <row r="60" spans="2:8" x14ac:dyDescent="0.25">
      <c r="B60" s="3"/>
      <c r="C60" s="3"/>
      <c r="H60" s="9"/>
    </row>
    <row r="61" spans="2:8" x14ac:dyDescent="0.25">
      <c r="B61" s="3"/>
      <c r="C61" s="3"/>
      <c r="H61" s="9"/>
    </row>
    <row r="62" spans="2:8" x14ac:dyDescent="0.25">
      <c r="B62" s="3"/>
      <c r="C62" s="3"/>
      <c r="H62" s="9"/>
    </row>
    <row r="63" spans="2:8" x14ac:dyDescent="0.25">
      <c r="B63" s="3"/>
      <c r="C63" s="3"/>
      <c r="H63" s="9"/>
    </row>
    <row r="64" spans="2:8" x14ac:dyDescent="0.25">
      <c r="B64" s="3"/>
      <c r="C64" s="3"/>
      <c r="H64" s="9"/>
    </row>
    <row r="65" spans="2:8" x14ac:dyDescent="0.25">
      <c r="B65" s="3"/>
      <c r="C65" s="3"/>
      <c r="H65" s="9"/>
    </row>
    <row r="66" spans="2:8" x14ac:dyDescent="0.25">
      <c r="B66" s="3"/>
      <c r="C66" s="3"/>
      <c r="H66" s="9"/>
    </row>
    <row r="67" spans="2:8" x14ac:dyDescent="0.25">
      <c r="B67" s="3"/>
      <c r="C67" s="3"/>
      <c r="H67" s="9"/>
    </row>
    <row r="68" spans="2:8" x14ac:dyDescent="0.25">
      <c r="B68" s="3"/>
      <c r="C68" s="3"/>
      <c r="H68" s="9"/>
    </row>
    <row r="69" spans="2:8" x14ac:dyDescent="0.25">
      <c r="B69" s="3"/>
      <c r="C69" s="3"/>
      <c r="H69" s="9"/>
    </row>
    <row r="70" spans="2:8" x14ac:dyDescent="0.25">
      <c r="B70" s="3"/>
      <c r="C70" s="3"/>
      <c r="H70" s="9"/>
    </row>
    <row r="71" spans="2:8" x14ac:dyDescent="0.25">
      <c r="B71" s="3"/>
      <c r="C71" s="3"/>
      <c r="H71" s="9"/>
    </row>
    <row r="72" spans="2:8" x14ac:dyDescent="0.25">
      <c r="B72" s="3"/>
      <c r="C72" s="3"/>
      <c r="H72" s="9"/>
    </row>
    <row r="73" spans="2:8" x14ac:dyDescent="0.25">
      <c r="B73" s="3"/>
      <c r="C73" s="3"/>
      <c r="H73" s="9"/>
    </row>
    <row r="74" spans="2:8" x14ac:dyDescent="0.25">
      <c r="B74" s="3"/>
      <c r="C74" s="3"/>
      <c r="H74" s="9"/>
    </row>
    <row r="75" spans="2:8" x14ac:dyDescent="0.25">
      <c r="B75" s="3"/>
      <c r="C75" s="3"/>
      <c r="H75" s="9"/>
    </row>
    <row r="76" spans="2:8" x14ac:dyDescent="0.25">
      <c r="B76" s="3"/>
      <c r="C76" s="3"/>
      <c r="H76" s="9"/>
    </row>
    <row r="77" spans="2:8" x14ac:dyDescent="0.25">
      <c r="B77" s="3"/>
      <c r="C77" s="3"/>
      <c r="H77" s="9"/>
    </row>
    <row r="78" spans="2:8" x14ac:dyDescent="0.25">
      <c r="B78" s="3"/>
      <c r="C78" s="3"/>
      <c r="H78" s="9"/>
    </row>
    <row r="79" spans="2:8" x14ac:dyDescent="0.25">
      <c r="B79" s="3"/>
      <c r="C79" s="3"/>
      <c r="H79" s="9"/>
    </row>
    <row r="80" spans="2:8" x14ac:dyDescent="0.25">
      <c r="B80" s="3"/>
      <c r="C80" s="3"/>
      <c r="H80" s="9"/>
    </row>
    <row r="81" spans="2:8" x14ac:dyDescent="0.25">
      <c r="B81" s="3"/>
      <c r="C81" s="3"/>
      <c r="H81" s="9"/>
    </row>
    <row r="82" spans="2:8" x14ac:dyDescent="0.25">
      <c r="B82" s="3"/>
      <c r="C82" s="3"/>
      <c r="H82" s="9"/>
    </row>
    <row r="83" spans="2:8" x14ac:dyDescent="0.25">
      <c r="B83" s="3"/>
      <c r="C83" s="3"/>
      <c r="H83" s="9"/>
    </row>
    <row r="84" spans="2:8" x14ac:dyDescent="0.25">
      <c r="B84" s="3"/>
      <c r="C84" s="3"/>
      <c r="H84" s="9"/>
    </row>
    <row r="85" spans="2:8" x14ac:dyDescent="0.25">
      <c r="B85" s="3"/>
      <c r="C85" s="3"/>
      <c r="H85" s="9"/>
    </row>
    <row r="86" spans="2:8" x14ac:dyDescent="0.25">
      <c r="B86" s="3"/>
      <c r="C86" s="3"/>
      <c r="H86" s="9"/>
    </row>
    <row r="87" spans="2:8" x14ac:dyDescent="0.25">
      <c r="B87" s="3"/>
      <c r="C87" s="3"/>
      <c r="H87" s="9"/>
    </row>
    <row r="88" spans="2:8" x14ac:dyDescent="0.25">
      <c r="B88" s="3"/>
      <c r="C88" s="3"/>
      <c r="H88" s="9"/>
    </row>
    <row r="89" spans="2:8" x14ac:dyDescent="0.25">
      <c r="B89" s="3"/>
      <c r="C89" s="3"/>
      <c r="H89" s="9"/>
    </row>
    <row r="90" spans="2:8" x14ac:dyDescent="0.25">
      <c r="B90" s="3"/>
      <c r="C90" s="3"/>
      <c r="H90" s="9"/>
    </row>
    <row r="91" spans="2:8" x14ac:dyDescent="0.25">
      <c r="B91" s="3"/>
      <c r="C91" s="3"/>
      <c r="H91" s="9"/>
    </row>
    <row r="92" spans="2:8" x14ac:dyDescent="0.25">
      <c r="B92" s="3"/>
      <c r="C92" s="3"/>
      <c r="H92" s="9"/>
    </row>
    <row r="93" spans="2:8" x14ac:dyDescent="0.25">
      <c r="B93" s="3"/>
      <c r="C93" s="3"/>
      <c r="H93" s="9"/>
    </row>
    <row r="94" spans="2:8" x14ac:dyDescent="0.25">
      <c r="B94" s="3"/>
      <c r="C94" s="3"/>
      <c r="H94" s="9"/>
    </row>
    <row r="95" spans="2:8" x14ac:dyDescent="0.25">
      <c r="B95" s="3"/>
      <c r="C95" s="3"/>
      <c r="H95" s="9"/>
    </row>
    <row r="96" spans="2:8" x14ac:dyDescent="0.25">
      <c r="B96" s="3"/>
      <c r="C96" s="3"/>
      <c r="H96" s="9"/>
    </row>
    <row r="97" spans="2:8" x14ac:dyDescent="0.25">
      <c r="B97" s="3"/>
      <c r="C97" s="3"/>
      <c r="H97" s="9"/>
    </row>
    <row r="98" spans="2:8" x14ac:dyDescent="0.25">
      <c r="B98" s="3"/>
      <c r="C98" s="3"/>
      <c r="H98" s="9"/>
    </row>
    <row r="99" spans="2:8" x14ac:dyDescent="0.25">
      <c r="B99" s="3"/>
      <c r="C99" s="3"/>
      <c r="H99" s="9"/>
    </row>
    <row r="100" spans="2:8" x14ac:dyDescent="0.25">
      <c r="B100" s="3"/>
      <c r="C100" s="3"/>
      <c r="H100" s="9"/>
    </row>
    <row r="101" spans="2:8" x14ac:dyDescent="0.25">
      <c r="B101" s="3"/>
      <c r="C101" s="3"/>
      <c r="H101" s="9"/>
    </row>
    <row r="102" spans="2:8" x14ac:dyDescent="0.25">
      <c r="B102" s="3"/>
      <c r="C102" s="3"/>
      <c r="H102" s="9"/>
    </row>
    <row r="103" spans="2:8" x14ac:dyDescent="0.25">
      <c r="B103" s="3"/>
      <c r="C103" s="3"/>
      <c r="H103" s="9"/>
    </row>
    <row r="104" spans="2:8" x14ac:dyDescent="0.25">
      <c r="B104" s="3"/>
      <c r="C104" s="3"/>
      <c r="H104" s="9"/>
    </row>
    <row r="105" spans="2:8" x14ac:dyDescent="0.25">
      <c r="B105" s="3"/>
      <c r="C105" s="3"/>
      <c r="H105" s="9"/>
    </row>
    <row r="106" spans="2:8" x14ac:dyDescent="0.25">
      <c r="B106" s="3"/>
      <c r="C106" s="3"/>
      <c r="H106" s="9"/>
    </row>
    <row r="107" spans="2:8" x14ac:dyDescent="0.25">
      <c r="B107" s="3"/>
      <c r="C107" s="3"/>
      <c r="H107" s="9"/>
    </row>
    <row r="108" spans="2:8" x14ac:dyDescent="0.25">
      <c r="B108" s="3"/>
      <c r="C108" s="3"/>
      <c r="H108" s="9"/>
    </row>
    <row r="109" spans="2:8" x14ac:dyDescent="0.25">
      <c r="B109" s="3"/>
      <c r="C109" s="3"/>
      <c r="H109" s="9"/>
    </row>
    <row r="110" spans="2:8" x14ac:dyDescent="0.25">
      <c r="B110" s="3"/>
      <c r="C110" s="3"/>
      <c r="H110" s="9"/>
    </row>
    <row r="111" spans="2:8" x14ac:dyDescent="0.25">
      <c r="B111" s="3"/>
      <c r="C111" s="3"/>
      <c r="H111" s="9"/>
    </row>
    <row r="112" spans="2:8" x14ac:dyDescent="0.25">
      <c r="B112" s="3"/>
      <c r="C112" s="3"/>
      <c r="H112" s="9"/>
    </row>
    <row r="113" spans="2:8" x14ac:dyDescent="0.25">
      <c r="B113" s="3"/>
      <c r="C113" s="3"/>
      <c r="H113" s="9"/>
    </row>
    <row r="114" spans="2:8" x14ac:dyDescent="0.25">
      <c r="B114" s="3"/>
      <c r="C114" s="3"/>
      <c r="H114" s="9"/>
    </row>
    <row r="115" spans="2:8" x14ac:dyDescent="0.25">
      <c r="B115" s="3"/>
      <c r="C115" s="3"/>
      <c r="H115" s="9"/>
    </row>
    <row r="116" spans="2:8" x14ac:dyDescent="0.25">
      <c r="B116" s="3"/>
      <c r="C116" s="3"/>
      <c r="H116" s="9"/>
    </row>
    <row r="117" spans="2:8" x14ac:dyDescent="0.25">
      <c r="B117" s="3"/>
      <c r="C117" s="3"/>
      <c r="H117" s="9"/>
    </row>
    <row r="118" spans="2:8" x14ac:dyDescent="0.25">
      <c r="B118" s="3"/>
      <c r="C118" s="3"/>
      <c r="H118" s="9"/>
    </row>
    <row r="119" spans="2:8" x14ac:dyDescent="0.25">
      <c r="B119" s="3"/>
      <c r="C119" s="3"/>
      <c r="H119" s="9"/>
    </row>
    <row r="120" spans="2:8" x14ac:dyDescent="0.25">
      <c r="B120" s="3"/>
      <c r="C120" s="3"/>
      <c r="H120" s="9"/>
    </row>
    <row r="121" spans="2:8" x14ac:dyDescent="0.25">
      <c r="B121" s="3"/>
      <c r="C121" s="3"/>
      <c r="H121" s="9"/>
    </row>
    <row r="122" spans="2:8" x14ac:dyDescent="0.25">
      <c r="B122" s="3"/>
      <c r="C122" s="3"/>
      <c r="H122" s="9"/>
    </row>
    <row r="123" spans="2:8" x14ac:dyDescent="0.25">
      <c r="B123" s="3"/>
      <c r="C123" s="3"/>
      <c r="H123" s="9"/>
    </row>
    <row r="124" spans="2:8" x14ac:dyDescent="0.25">
      <c r="B124" s="3"/>
      <c r="C124" s="3"/>
      <c r="H124" s="9"/>
    </row>
    <row r="125" spans="2:8" x14ac:dyDescent="0.25">
      <c r="B125" s="3"/>
      <c r="C125" s="3"/>
      <c r="H125" s="9"/>
    </row>
    <row r="126" spans="2:8" x14ac:dyDescent="0.25">
      <c r="B126" s="3"/>
      <c r="C126" s="3"/>
      <c r="H126" s="9"/>
    </row>
    <row r="127" spans="2:8" x14ac:dyDescent="0.25">
      <c r="B127" s="3"/>
      <c r="C127" s="3"/>
      <c r="H127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Mittelwert</vt:lpstr>
      <vt:lpstr>Tabelle1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2018-10-16T17:28:32Z</dcterms:created>
  <dcterms:modified xsi:type="dcterms:W3CDTF">2018-10-17T11:57:21Z</dcterms:modified>
</cp:coreProperties>
</file>