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rhier\Downloads\"/>
    </mc:Choice>
  </mc:AlternateContent>
  <xr:revisionPtr revIDLastSave="0" documentId="8_{42E6740E-38AF-4E8F-9BC3-CE2897EE0627}" xr6:coauthVersionLast="40" xr6:coauthVersionMax="40" xr10:uidLastSave="{00000000-0000-0000-0000-000000000000}"/>
  <bookViews>
    <workbookView xWindow="0" yWindow="0" windowWidth="26895" windowHeight="13230" xr2:uid="{20A6D348-D971-46F3-BC8D-49B6BE247E14}"/>
  </bookViews>
  <sheets>
    <sheet name="MSC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5" i="1" l="1"/>
  <c r="C14" i="1"/>
  <c r="C13" i="1"/>
  <c r="C11" i="1"/>
  <c r="C10" i="1"/>
  <c r="C9" i="1"/>
  <c r="C7" i="1"/>
  <c r="C6" i="1"/>
  <c r="C5" i="1"/>
  <c r="C3" i="1"/>
</calcChain>
</file>

<file path=xl/sharedStrings.xml><?xml version="1.0" encoding="utf-8"?>
<sst xmlns="http://schemas.openxmlformats.org/spreadsheetml/2006/main" count="11" uniqueCount="11">
  <si>
    <t>MSCI World Index</t>
  </si>
  <si>
    <t>aktuell</t>
  </si>
  <si>
    <t>Vortag</t>
  </si>
  <si>
    <t>Änderung 1D</t>
  </si>
  <si>
    <t>Änderung 1D %</t>
  </si>
  <si>
    <t>Vormonatsschluss</t>
  </si>
  <si>
    <t>Änderung MTD</t>
  </si>
  <si>
    <t>Änderung MTD %</t>
  </si>
  <si>
    <t>Vorjahresschluss</t>
  </si>
  <si>
    <t>Änderung YTD</t>
  </si>
  <si>
    <t>Änderung YTD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</si>
</sst>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0_ ;[Red]\-#,##0.000\ "/>
    <numFmt numFmtId="165" formatCode="0.000%"/>
    <numFmt numFmtId="166" formatCode="0.0000%"/>
    <numFmt numFmtId="167" formatCode="#,##0.00000_ ;[Red]\-#,##0.00000\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3" fillId="0" borderId="0" xfId="2" applyAlignment="1">
      <alignment horizontal="center"/>
    </xf>
    <xf numFmtId="0" fontId="3" fillId="0" borderId="0" xfId="2"/>
    <xf numFmtId="1" fontId="0" fillId="0" borderId="0" xfId="0" applyNumberFormat="1"/>
    <xf numFmtId="0" fontId="2" fillId="0" borderId="0" xfId="0" applyFont="1" applyAlignment="1">
      <alignment horizontal="left"/>
    </xf>
    <xf numFmtId="164" fontId="0" fillId="0" borderId="0" xfId="0" applyNumberFormat="1" applyAlignment="1">
      <alignment horizontal="right"/>
    </xf>
    <xf numFmtId="165" fontId="0" fillId="0" borderId="0" xfId="1" applyNumberFormat="1" applyFont="1"/>
    <xf numFmtId="10" fontId="0" fillId="0" borderId="0" xfId="1" applyNumberFormat="1" applyFont="1" applyAlignment="1">
      <alignment horizontal="right"/>
    </xf>
    <xf numFmtId="166" fontId="0" fillId="0" borderId="0" xfId="1" applyNumberFormat="1" applyFont="1" applyAlignment="1">
      <alignment horizontal="center"/>
    </xf>
    <xf numFmtId="164" fontId="0" fillId="0" borderId="0" xfId="0" applyNumberFormat="1"/>
    <xf numFmtId="166" fontId="0" fillId="0" borderId="0" xfId="0" applyNumberFormat="1"/>
    <xf numFmtId="167" fontId="0" fillId="0" borderId="0" xfId="0" applyNumberFormat="1"/>
    <xf numFmtId="14" fontId="0" fillId="0" borderId="0" xfId="0" applyNumberFormat="1"/>
  </cellXfs>
  <cellStyles count="3">
    <cellStyle name="Link" xfId="2" builtinId="8"/>
    <cellStyle name="Prozent" xfId="1" builtinId="5"/>
    <cellStyle name="Standard" xfId="0" builtinId="0"/>
  </cellStyles>
  <dxfs count="13">
    <dxf>
      <font>
        <color rgb="FFFF0000"/>
      </font>
    </dxf>
    <dxf>
      <font>
        <b/>
        <i val="0"/>
        <color theme="9" tint="-0.24994659260841701"/>
      </font>
    </dxf>
    <dxf>
      <font>
        <color rgb="FFFF0000"/>
      </font>
    </dxf>
    <dxf>
      <font>
        <b/>
        <i val="0"/>
        <color theme="9" tint="-0.24994659260841701"/>
      </font>
    </dxf>
    <dxf>
      <font>
        <color rgb="FFFF0000"/>
      </font>
    </dxf>
    <dxf>
      <font>
        <b/>
        <i val="0"/>
        <color theme="9" tint="-0.24994659260841701"/>
      </font>
    </dxf>
    <dxf>
      <font>
        <color rgb="FFFF0000"/>
      </font>
    </dxf>
    <dxf>
      <font>
        <b/>
        <i val="0"/>
        <color theme="9" tint="-0.24994659260841701"/>
      </font>
    </dxf>
    <dxf>
      <font>
        <color rgb="FFFF0000"/>
      </font>
    </dxf>
    <dxf>
      <font>
        <b/>
        <i val="0"/>
        <color theme="9" tint="-0.24994659260841701"/>
      </font>
    </dxf>
    <dxf>
      <font>
        <color rgb="FFFF0000"/>
      </font>
    </dxf>
    <dxf>
      <font>
        <b/>
        <i val="0"/>
        <color theme="9" tint="-0.24994659260841701"/>
      </font>
    </dxf>
    <dxf>
      <font>
        <color rgb="FFFF0000"/>
      </font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msci.com/end-of-day-data-sear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BF029-070D-44B1-A866-62416AEC731C}">
  <dimension ref="B1:N28"/>
  <sheetViews>
    <sheetView tabSelected="1" workbookViewId="0"/>
  </sheetViews>
  <sheetFormatPr baseColWidth="10" defaultRowHeight="15" x14ac:dyDescent="0.25"/>
  <cols>
    <col min="2" max="4" width="25.7109375" customWidth="1"/>
    <col min="6" max="6" width="12.140625" bestFit="1" customWidth="1"/>
    <col min="8" max="8" width="12.140625" bestFit="1" customWidth="1"/>
  </cols>
  <sheetData>
    <row r="1" spans="2:14" x14ac:dyDescent="0.25">
      <c r="B1" s="1" t="s">
        <v>0</v>
      </c>
      <c r="C1" s="1"/>
      <c r="F1" s="2"/>
    </row>
    <row r="2" spans="2:14" x14ac:dyDescent="0.25">
      <c r="M2" s="3"/>
      <c r="N2" s="3"/>
    </row>
    <row r="3" spans="2:14" x14ac:dyDescent="0.25">
      <c r="B3" s="4" t="s">
        <v>1</v>
      </c>
      <c r="C3" s="5">
        <f ca="1">VALUE(CLEAN(SUBSTITUTE(SUBSTITUTE(SUBSTITUTE(RIGHT(_xlfn.WEBSERVICE("https://www.msci.com/webapp/indexperf/charts?indices=106,C,36&amp;startDate="&amp;TEXT(TODAY()-10,"[$-409]TT MMM, JJJJ")&amp;"frequency=D&amp;currency=15&amp;priceLevel=0&amp;format=CSV&amp;site=gimi"),12),"""",""),",",""),".",",")))</f>
        <v>1853.1780000000001</v>
      </c>
      <c r="M3" s="3"/>
      <c r="N3" s="3"/>
    </row>
    <row r="5" spans="2:14" x14ac:dyDescent="0.25">
      <c r="B5" s="4" t="s">
        <v>2</v>
      </c>
      <c r="C5" s="5">
        <f ca="1">VALUE(SUBSTITUTE(SUBSTITUTE(SUBSTITUTE(LEFT(RIGHT(_xlfn.WEBSERVICE("https://www.msci.com/webapp/indexperf/charts?indices=106,C,36&amp;startDate="&amp;TEXT(TODAY()-10,"[$-409]TT MMM, JJJJ")&amp;"frequency=D&amp;currency=15&amp;priceLevel=0&amp;format=CSV&amp;site=gimi"),35),11),"""",""),",",""),".",","))</f>
        <v>1881.1489999999999</v>
      </c>
    </row>
    <row r="6" spans="2:14" x14ac:dyDescent="0.25">
      <c r="B6" s="4" t="s">
        <v>3</v>
      </c>
      <c r="C6" s="5">
        <f ca="1">VALUE(CLEAN(SUBSTITUTE(SUBSTITUTE(SUBSTITUTE(RIGHT(_xlfn.WEBSERVICE("https://www.msci.com/webapp/indexperf/charts?indices=106,C,36&amp;startDate="&amp;TEXT(TODAY()-10,"[$-409]TT MMM, JJJJ")&amp;"frequency=D&amp;currency=15&amp;priceLevel=0&amp;format=CSV&amp;site=gimi"),12),"""",""),",",""),".",",")))-VALUE(SUBSTITUTE(SUBSTITUTE(SUBSTITUTE(LEFT(RIGHT(_xlfn.WEBSERVICE("https://www.msci.com/webapp/indexperf/charts?indices=106,C,36&amp;startDate="&amp;TEXT(TODAY()-10,"[$-409]TT MMM, JJJJ")&amp;"frequency=D&amp;currency=15&amp;priceLevel=0&amp;format=CSV&amp;site=gimi"),35),11),"""",""),",",""),".",","))</f>
        <v>-27.970999999999776</v>
      </c>
      <c r="E6" s="6"/>
      <c r="M6" s="3"/>
      <c r="N6" s="3"/>
    </row>
    <row r="7" spans="2:14" x14ac:dyDescent="0.25">
      <c r="B7" s="4" t="s">
        <v>4</v>
      </c>
      <c r="C7" s="7">
        <f ca="1">(VALUE(CLEAN(SUBSTITUTE(SUBSTITUTE(SUBSTITUTE(RIGHT(_xlfn.WEBSERVICE("https://www.msci.com/webapp/indexperf/charts?indices=106,C,36&amp;startDate="&amp;TEXT(TODAY()-10,"[$-409]TT MMM, JJJJ")&amp;"frequency=D&amp;currency=15&amp;priceLevel=0&amp;format=CSV&amp;site=gimi"),12),"""",""),",",""),".",",")))-VALUE(SUBSTITUTE(SUBSTITUTE(SUBSTITUTE(LEFT(RIGHT(_xlfn.WEBSERVICE("https://www.msci.com/webapp/indexperf/charts?indices=106,C,36&amp;startDate="&amp;TEXT(TODAY()-10,"[$-409]TT MMM, JJJJ")&amp;"frequency=D&amp;currency=15&amp;priceLevel=0&amp;format=CSV&amp;site=gimi"),35),11),"""",""),",",""),".",",")))/VALUE(SUBSTITUTE(SUBSTITUTE(SUBSTITUTE(LEFT(RIGHT(_xlfn.WEBSERVICE("https://www.msci.com/webapp/indexperf/charts?indices=106,C,36&amp;startDate="&amp;TEXT(TODAY()-10,"[$-409]TT MMM, JJJJ")&amp;"frequency=D&amp;currency=15&amp;priceLevel=0&amp;format=CSV&amp;site=gimi"),35),11),"""",""),",",""),".",","))</f>
        <v>-1.4869103935945413E-2</v>
      </c>
      <c r="D7" s="8"/>
      <c r="E7" s="6"/>
      <c r="F7" s="9"/>
      <c r="G7" s="10"/>
      <c r="H7" s="11"/>
      <c r="M7" s="3"/>
      <c r="N7" s="3"/>
    </row>
    <row r="8" spans="2:14" x14ac:dyDescent="0.25">
      <c r="M8" s="3"/>
      <c r="N8" s="3"/>
    </row>
    <row r="9" spans="2:14" x14ac:dyDescent="0.25">
      <c r="B9" s="4" t="s">
        <v>5</v>
      </c>
      <c r="C9" s="5">
        <f ca="1">VALUE(SUBSTITUTE(SUBSTITUTE(SUBSTITUTE(MID(_xlfn.WEBSERVICE("https://www.msci.com/webapp/indexperf/charts?indices=106,C,36&amp;startDate="&amp;TEXT(EOMONTH(TODAY(),-1),"[$-409]TT MMM, JJJJ")&amp;"frequency=D&amp;currency=15&amp;priceLevel=0&amp;format=CSV&amp;site=gimi"),25,11),"""",""),",",""),".",","))</f>
        <v>1883.9010000000001</v>
      </c>
      <c r="M9" s="3"/>
      <c r="N9" s="3"/>
    </row>
    <row r="10" spans="2:14" x14ac:dyDescent="0.25">
      <c r="B10" s="4" t="s">
        <v>6</v>
      </c>
      <c r="C10" s="5">
        <f ca="1">VALUE(CLEAN(SUBSTITUTE(SUBSTITUTE(SUBSTITUTE(RIGHT(_xlfn.WEBSERVICE("https://www.msci.com/webapp/indexperf/charts?indices=106,C,36&amp;startDate="&amp;TEXT(TODAY()-10,"[$-409]TT MMM, JJJJ")&amp;"frequency=D&amp;currency=15&amp;priceLevel=0&amp;format=CSV&amp;site=gimi"),12),"""",""),",",""),".",",")))-VALUE(SUBSTITUTE(SUBSTITUTE(SUBSTITUTE(MID(_xlfn.WEBSERVICE("https://www.msci.com/webapp/indexperf/charts?indices=106,C,36&amp;startDate="&amp;TEXT(EOMONTH(TODAY(),-1),"[$-409]TT MMM, JJJJ")&amp;"frequency=D&amp;currency=15&amp;priceLevel=0&amp;format=CSV&amp;site=gimi"),25,11),"""",""),",",""),".",","))</f>
        <v>-30.722999999999956</v>
      </c>
      <c r="M10" s="3"/>
      <c r="N10" s="3"/>
    </row>
    <row r="11" spans="2:14" x14ac:dyDescent="0.25">
      <c r="B11" s="4" t="s">
        <v>7</v>
      </c>
      <c r="C11" s="7">
        <f ca="1">(VALUE(CLEAN(SUBSTITUTE(SUBSTITUTE(SUBSTITUTE(RIGHT(_xlfn.WEBSERVICE("https://www.msci.com/webapp/indexperf/charts?indices=106,C,36&amp;startDate="&amp;TEXT(TODAY()-10,"[$-409]TT MMM, JJJJ")&amp;"frequency=D&amp;currency=15&amp;priceLevel=0&amp;format=CSV&amp;site=gimi"),12),"""",""),",",""),".",",")))-VALUE(SUBSTITUTE(SUBSTITUTE(SUBSTITUTE(MID(_xlfn.WEBSERVICE("https://www.msci.com/webapp/indexperf/charts?indices=106,C,36&amp;startDate="&amp;TEXT(EOMONTH(TODAY(),-1),"[$-409]TT MMM, JJJJ")&amp;"frequency=D&amp;currency=15&amp;priceLevel=0&amp;format=CSV&amp;site=gimi"),25,11),"""",""),",",""),".",",")))/(VALUE(SUBSTITUTE(SUBSTITUTE(SUBSTITUTE(MID(_xlfn.WEBSERVICE("https://www.msci.com/webapp/indexperf/charts?indices=106,C,36&amp;startDate="&amp;TEXT(EOMONTH(TODAY(),-1),"[$-409]TT MMM, JJJJ")&amp;"frequency=D&amp;currency=15&amp;priceLevel=0&amp;format=CSV&amp;site=gimi"),25,11),"""",""),",",""),".",",")))</f>
        <v>-1.6308181799362043E-2</v>
      </c>
      <c r="M11" s="3"/>
      <c r="N11" s="3"/>
    </row>
    <row r="12" spans="2:14" x14ac:dyDescent="0.25">
      <c r="M12" s="3"/>
      <c r="N12" s="3"/>
    </row>
    <row r="13" spans="2:14" x14ac:dyDescent="0.25">
      <c r="B13" s="4" t="s">
        <v>8</v>
      </c>
      <c r="C13" s="5">
        <f ca="1">VALUE(SUBSTITUTE(SUBSTITUTE(SUBSTITUTE(MID(_xlfn.WEBSERVICE("https://www.msci.com/webapp/indexperf/charts?indices=106,C,36&amp;startDate="&amp;TEXT(EOMONTH(DATE(YEAR(TODAY())-1,12,1),0),"[$-409]TT MMM, JJJJ")&amp;"frequency=D&amp;currency=15&amp;priceLevel=0&amp;format=CSV&amp;site=gimi"),25,11),"""",""),",",""),".",","))</f>
        <v>1883.9010000000001</v>
      </c>
      <c r="M13" s="3"/>
      <c r="N13" s="3"/>
    </row>
    <row r="14" spans="2:14" x14ac:dyDescent="0.25">
      <c r="B14" s="4" t="s">
        <v>9</v>
      </c>
      <c r="C14" s="5">
        <f ca="1">VALUE(CLEAN(SUBSTITUTE(SUBSTITUTE(SUBSTITUTE(RIGHT(_xlfn.WEBSERVICE("https://www.msci.com/webapp/indexperf/charts?indices=106,C,36&amp;startDate="&amp;TEXT(TODAY()-10,"[$-409]TT MMM, JJJJ")&amp;"frequency=D&amp;currency=15&amp;priceLevel=0&amp;format=CSV&amp;site=gimi"),12),"""",""),",",""),".",",")))-VALUE(SUBSTITUTE(SUBSTITUTE(SUBSTITUTE(MID(_xlfn.WEBSERVICE("https://www.msci.com/webapp/indexperf/charts?indices=106,C,36&amp;startDate="&amp;TEXT(DATE(YEAR(TODAY())-1,12,31),"[$-409]TT MMM, JJJJ")&amp;"frequency=D&amp;currency=15&amp;priceLevel=0&amp;format=CSV&amp;site=gimi"),25,11),"""",""),",",""),".",","))</f>
        <v>-30.722999999999956</v>
      </c>
      <c r="E14" s="12"/>
      <c r="M14" s="3"/>
      <c r="N14" s="3"/>
    </row>
    <row r="15" spans="2:14" x14ac:dyDescent="0.25">
      <c r="B15" s="4" t="s">
        <v>10</v>
      </c>
      <c r="C15" s="7">
        <f ca="1">(VALUE(CLEAN(SUBSTITUTE(SUBSTITUTE(SUBSTITUTE(RIGHT(_xlfn.WEBSERVICE("https://www.msci.com/webapp/indexperf/charts?indices=106,C,36&amp;startDate="&amp;TEXT(TODAY()-10,"[$-409]TT MMM, JJJJ")&amp;"frequency=D&amp;currency=15&amp;priceLevel=0&amp;format=CSV&amp;site=gimi"),12),"""",""),",",""),".",",")))-VALUE(SUBSTITUTE(SUBSTITUTE(SUBSTITUTE(MID(_xlfn.WEBSERVICE("https://www.msci.com/webapp/indexperf/charts?indices=106,C,36&amp;startDate="&amp;TEXT(DATE(YEAR(TODAY())-1,12,31),"[$-409]TT MMM, JJJJ")&amp;"frequency=D&amp;currency=15&amp;priceLevel=0&amp;format=CSV&amp;site=gimi"),25,11),"""",""),",",""),".",",")))/(VALUE(SUBSTITUTE(SUBSTITUTE(SUBSTITUTE(MID(_xlfn.WEBSERVICE("https://www.msci.com/webapp/indexperf/charts?indices=106,C,36&amp;startDate="&amp;TEXT(DATE(YEAR(TODAY())-1,12,31),"[$-409]TT MMM, JJJJ")&amp;"frequency=D&amp;currency=15&amp;priceLevel=0&amp;format=CSV&amp;site=gimi"),25,11),"""",""),",",""),".",",")))</f>
        <v>-1.6308181799362043E-2</v>
      </c>
      <c r="M15" s="3"/>
      <c r="N15" s="3"/>
    </row>
    <row r="16" spans="2:14" x14ac:dyDescent="0.25">
      <c r="M16" s="3"/>
      <c r="N16" s="3"/>
    </row>
    <row r="17" spans="3:14" x14ac:dyDescent="0.25">
      <c r="M17" s="3"/>
      <c r="N17" s="3"/>
    </row>
    <row r="18" spans="3:14" x14ac:dyDescent="0.25">
      <c r="C18" s="7"/>
      <c r="E18" s="12"/>
      <c r="M18" s="3"/>
      <c r="N18" s="3"/>
    </row>
    <row r="19" spans="3:14" x14ac:dyDescent="0.25">
      <c r="E19" s="12"/>
      <c r="M19" s="3"/>
      <c r="N19" s="3"/>
    </row>
    <row r="20" spans="3:14" x14ac:dyDescent="0.25">
      <c r="C20" s="7"/>
      <c r="M20" s="3"/>
      <c r="N20" s="3"/>
    </row>
    <row r="21" spans="3:14" x14ac:dyDescent="0.25">
      <c r="M21" s="3"/>
      <c r="N21" s="3"/>
    </row>
    <row r="22" spans="3:14" x14ac:dyDescent="0.25">
      <c r="M22" s="3"/>
      <c r="N22" s="3"/>
    </row>
    <row r="23" spans="3:14" x14ac:dyDescent="0.25">
      <c r="M23" s="3"/>
      <c r="N23" s="3"/>
    </row>
    <row r="24" spans="3:14" x14ac:dyDescent="0.25">
      <c r="M24" s="3"/>
      <c r="N24" s="3"/>
    </row>
    <row r="25" spans="3:14" x14ac:dyDescent="0.25">
      <c r="M25" s="3"/>
      <c r="N25" s="3"/>
    </row>
    <row r="26" spans="3:14" x14ac:dyDescent="0.25">
      <c r="M26" s="3"/>
      <c r="N26" s="3"/>
    </row>
    <row r="27" spans="3:14" x14ac:dyDescent="0.25">
      <c r="M27" s="3"/>
      <c r="N27" s="3"/>
    </row>
    <row r="28" spans="3:14" x14ac:dyDescent="0.25">
      <c r="M28" s="3"/>
      <c r="N28" s="3"/>
    </row>
  </sheetData>
  <mergeCells count="1">
    <mergeCell ref="B1:C1"/>
  </mergeCells>
  <conditionalFormatting sqref="E6:E7">
    <cfRule type="cellIs" dxfId="12" priority="13" operator="lessThan">
      <formula>0</formula>
    </cfRule>
  </conditionalFormatting>
  <conditionalFormatting sqref="C15">
    <cfRule type="cellIs" dxfId="11" priority="11" operator="greaterThan">
      <formula>0</formula>
    </cfRule>
    <cfRule type="cellIs" dxfId="10" priority="12" operator="lessThan">
      <formula>0</formula>
    </cfRule>
  </conditionalFormatting>
  <conditionalFormatting sqref="C14">
    <cfRule type="cellIs" dxfId="9" priority="9" operator="greaterThan">
      <formula>0</formula>
    </cfRule>
    <cfRule type="cellIs" dxfId="8" priority="10" operator="lessThan">
      <formula>0</formula>
    </cfRule>
  </conditionalFormatting>
  <conditionalFormatting sqref="C11">
    <cfRule type="cellIs" dxfId="7" priority="7" operator="greaterThan">
      <formula>0</formula>
    </cfRule>
    <cfRule type="cellIs" dxfId="6" priority="8" operator="lessThan">
      <formula>0</formula>
    </cfRule>
  </conditionalFormatting>
  <conditionalFormatting sqref="C10">
    <cfRule type="cellIs" dxfId="5" priority="5" operator="greaterThan">
      <formula>0</formula>
    </cfRule>
    <cfRule type="cellIs" dxfId="4" priority="6" operator="lessThan">
      <formula>0</formula>
    </cfRule>
  </conditionalFormatting>
  <conditionalFormatting sqref="C6">
    <cfRule type="cellIs" dxfId="3" priority="1" operator="greaterThan">
      <formula>0</formula>
    </cfRule>
    <cfRule type="cellIs" dxfId="2" priority="2" operator="lessThan">
      <formula>0</formula>
    </cfRule>
  </conditionalFormatting>
  <conditionalFormatting sqref="C7">
    <cfRule type="cellIs" dxfId="1" priority="3" operator="greaterThan">
      <formula>0</formula>
    </cfRule>
    <cfRule type="cellIs" dxfId="0" priority="4" operator="lessThan">
      <formula>0</formula>
    </cfRule>
  </conditionalFormatting>
  <hyperlinks>
    <hyperlink ref="B1:C1" r:id="rId1" display="MSCI World Index" xr:uid="{BCE7B280-D48D-468A-AD9C-EFD39A53309F}"/>
  </hyperlink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MSCI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2019-01-04T18:35:42Z</dcterms:created>
  <dcterms:modified xsi:type="dcterms:W3CDTF">2019-01-04T18:36:54Z</dcterms:modified>
</cp:coreProperties>
</file>