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20" windowWidth="14260" windowHeight="11080"/>
  </bookViews>
  <sheets>
    <sheet name="Mastertool" sheetId="1" r:id="rId1"/>
    <sheet name="Nachkaufterminierung" sheetId="2" r:id="rId2"/>
    <sheet name="(backup)" sheetId="4" r:id="rId3"/>
  </sheets>
  <calcPr calcId="124519"/>
</workbook>
</file>

<file path=xl/calcChain.xml><?xml version="1.0" encoding="utf-8"?>
<calcChain xmlns="http://schemas.openxmlformats.org/spreadsheetml/2006/main">
  <c r="K30" i="1"/>
  <c r="K31"/>
  <c r="M2" i="4"/>
  <c r="M3"/>
  <c r="M4"/>
  <c r="M5"/>
  <c r="M6"/>
  <c r="E1"/>
  <c r="F1" s="1"/>
  <c r="G1"/>
  <c r="H1" s="1"/>
  <c r="I1"/>
  <c r="J1" s="1"/>
  <c r="E2"/>
  <c r="G2"/>
  <c r="I2"/>
  <c r="E3"/>
  <c r="G3"/>
  <c r="I3"/>
  <c r="E4"/>
  <c r="G4"/>
  <c r="I4"/>
  <c r="E5"/>
  <c r="G5"/>
  <c r="I5"/>
  <c r="D6" i="1"/>
  <c r="Q2" l="1"/>
  <c r="A4" i="4" l="1"/>
  <c r="A5"/>
  <c r="A3"/>
  <c r="A2"/>
  <c r="C1" l="1"/>
  <c r="D1" s="1"/>
  <c r="H4" i="1" l="1"/>
  <c r="H5"/>
  <c r="C5" i="4" l="1"/>
  <c r="F5" i="1"/>
  <c r="C4" i="4"/>
  <c r="F4" i="1"/>
  <c r="H3" l="1"/>
  <c r="C3" i="4" l="1"/>
  <c r="F3" i="1"/>
  <c r="E4" l="1"/>
  <c r="K26" s="1"/>
  <c r="E5"/>
  <c r="K27" s="1"/>
  <c r="Q3"/>
  <c r="H2" l="1"/>
  <c r="F2" s="1"/>
  <c r="C2" i="4" l="1"/>
  <c r="E2" i="1"/>
  <c r="K24" s="1"/>
  <c r="E3"/>
  <c r="K25" s="1"/>
</calcChain>
</file>

<file path=xl/sharedStrings.xml><?xml version="1.0" encoding="utf-8"?>
<sst xmlns="http://schemas.openxmlformats.org/spreadsheetml/2006/main" count="59" uniqueCount="36">
  <si>
    <t>Wertpapier</t>
  </si>
  <si>
    <t>Kurs t0</t>
  </si>
  <si>
    <t>WKN</t>
  </si>
  <si>
    <t>Wertstellung</t>
  </si>
  <si>
    <t>Depotanteil</t>
  </si>
  <si>
    <t>EM</t>
  </si>
  <si>
    <t>Kursdifferenz t-30</t>
  </si>
  <si>
    <t>Nachkauf</t>
  </si>
  <si>
    <t>Defizit</t>
  </si>
  <si>
    <t>Kurs t-30</t>
  </si>
  <si>
    <t>Stückzahl</t>
  </si>
  <si>
    <t>Wert</t>
  </si>
  <si>
    <t>Aktion</t>
  </si>
  <si>
    <t>Datum</t>
  </si>
  <si>
    <t>Zusammensetzung</t>
  </si>
  <si>
    <t>Cash</t>
  </si>
  <si>
    <t>Verk. WP + Cash</t>
  </si>
  <si>
    <t>Depotwert</t>
  </si>
  <si>
    <t>Zeitpunkt</t>
  </si>
  <si>
    <t>Werteverteilung</t>
  </si>
  <si>
    <t>S &amp; P</t>
  </si>
  <si>
    <t>Euro Stoxx</t>
  </si>
  <si>
    <t>Pacific ex Japan</t>
  </si>
  <si>
    <t>DBX1ME</t>
  </si>
  <si>
    <t>DBX0F2</t>
  </si>
  <si>
    <t>DBX1AF</t>
  </si>
  <si>
    <t>DBX1EM</t>
  </si>
  <si>
    <t>Startkapital</t>
  </si>
  <si>
    <t>alt</t>
  </si>
  <si>
    <t>neu</t>
  </si>
  <si>
    <t>x</t>
  </si>
  <si>
    <t>NEU</t>
  </si>
  <si>
    <t>Performance</t>
  </si>
  <si>
    <t>1Y</t>
  </si>
  <si>
    <t>Alltime</t>
  </si>
  <si>
    <t>Y before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</si>
</sst>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00"/>
    <numFmt numFmtId="166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0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3" borderId="5" xfId="1" applyNumberFormat="1" applyFont="1" applyFill="1" applyBorder="1"/>
    <xf numFmtId="0" fontId="0" fillId="0" borderId="1" xfId="0" applyBorder="1"/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164" fontId="0" fillId="11" borderId="0" xfId="0" applyNumberFormat="1" applyFont="1" applyFill="1" applyBorder="1"/>
    <xf numFmtId="10" fontId="0" fillId="11" borderId="5" xfId="1" applyNumberFormat="1" applyFont="1" applyFill="1" applyBorder="1"/>
    <xf numFmtId="10" fontId="0" fillId="15" borderId="0" xfId="0" applyNumberFormat="1" applyFill="1"/>
    <xf numFmtId="0" fontId="2" fillId="10" borderId="8" xfId="0" applyFont="1" applyFill="1" applyBorder="1" applyAlignment="1">
      <alignment horizontal="center"/>
    </xf>
    <xf numFmtId="0" fontId="0" fillId="0" borderId="0" xfId="0" applyBorder="1"/>
    <xf numFmtId="2" fontId="0" fillId="8" borderId="5" xfId="0" applyNumberFormat="1" applyFont="1" applyFill="1" applyBorder="1"/>
    <xf numFmtId="165" fontId="0" fillId="11" borderId="0" xfId="0" applyNumberFormat="1" applyFill="1" applyBorder="1" applyAlignment="1">
      <alignment horizontal="center"/>
    </xf>
    <xf numFmtId="165" fontId="0" fillId="11" borderId="6" xfId="0" applyNumberFormat="1" applyFill="1" applyBorder="1" applyAlignment="1">
      <alignment horizontal="center"/>
    </xf>
    <xf numFmtId="0" fontId="0" fillId="17" borderId="14" xfId="0" applyFill="1" applyBorder="1"/>
    <xf numFmtId="0" fontId="0" fillId="17" borderId="22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44" fontId="0" fillId="17" borderId="22" xfId="3" applyFont="1" applyFill="1" applyBorder="1"/>
    <xf numFmtId="0" fontId="0" fillId="17" borderId="21" xfId="0" applyFill="1" applyBorder="1" applyAlignment="1">
      <alignment horizontal="center"/>
    </xf>
    <xf numFmtId="0" fontId="4" fillId="20" borderId="11" xfId="0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44" fontId="3" fillId="20" borderId="13" xfId="3" applyFont="1" applyFill="1" applyBorder="1" applyAlignment="1">
      <alignment horizontal="center"/>
    </xf>
    <xf numFmtId="10" fontId="3" fillId="20" borderId="0" xfId="1" applyNumberFormat="1" applyFont="1" applyFill="1" applyBorder="1" applyAlignment="1">
      <alignment horizontal="center"/>
    </xf>
    <xf numFmtId="44" fontId="3" fillId="20" borderId="16" xfId="3" applyFont="1" applyFill="1" applyBorder="1" applyAlignment="1">
      <alignment horizontal="center"/>
    </xf>
    <xf numFmtId="14" fontId="4" fillId="2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4" fontId="0" fillId="0" borderId="0" xfId="3" applyFont="1"/>
    <xf numFmtId="0" fontId="0" fillId="0" borderId="0" xfId="0" applyAlignment="1"/>
    <xf numFmtId="164" fontId="0" fillId="0" borderId="0" xfId="0" applyNumberFormat="1"/>
    <xf numFmtId="0" fontId="2" fillId="2" borderId="9" xfId="0" applyFont="1" applyFill="1" applyBorder="1" applyAlignment="1">
      <alignment horizontal="center"/>
    </xf>
    <xf numFmtId="2" fontId="0" fillId="8" borderId="5" xfId="0" applyNumberFormat="1" applyFill="1" applyBorder="1"/>
    <xf numFmtId="10" fontId="0" fillId="3" borderId="5" xfId="1" applyNumberFormat="1" applyFont="1" applyFill="1" applyBorder="1"/>
    <xf numFmtId="164" fontId="0" fillId="11" borderId="0" xfId="0" applyNumberFormat="1" applyFont="1" applyFill="1" applyBorder="1"/>
    <xf numFmtId="10" fontId="0" fillId="11" borderId="5" xfId="1" applyNumberFormat="1" applyFont="1" applyFill="1" applyBorder="1"/>
    <xf numFmtId="10" fontId="0" fillId="15" borderId="0" xfId="0" applyNumberFormat="1" applyFill="1"/>
    <xf numFmtId="10" fontId="0" fillId="15" borderId="0" xfId="1" applyNumberFormat="1" applyFont="1" applyFill="1"/>
    <xf numFmtId="165" fontId="0" fillId="11" borderId="6" xfId="0" applyNumberFormat="1" applyFill="1" applyBorder="1" applyAlignment="1">
      <alignment horizontal="center"/>
    </xf>
    <xf numFmtId="10" fontId="0" fillId="7" borderId="5" xfId="1" applyNumberFormat="1" applyFont="1" applyFill="1" applyBorder="1"/>
    <xf numFmtId="10" fontId="0" fillId="3" borderId="5" xfId="1" applyNumberFormat="1" applyFont="1" applyFill="1" applyBorder="1"/>
    <xf numFmtId="10" fontId="0" fillId="5" borderId="5" xfId="1" applyNumberFormat="1" applyFont="1" applyFill="1" applyBorder="1"/>
    <xf numFmtId="0" fontId="0" fillId="0" borderId="0" xfId="0" applyBorder="1"/>
    <xf numFmtId="14" fontId="0" fillId="14" borderId="2" xfId="0" applyNumberFormat="1" applyFill="1" applyBorder="1"/>
    <xf numFmtId="0" fontId="0" fillId="0" borderId="5" xfId="0" applyBorder="1"/>
    <xf numFmtId="2" fontId="0" fillId="0" borderId="0" xfId="0" applyNumberFormat="1"/>
    <xf numFmtId="164" fontId="0" fillId="9" borderId="24" xfId="0" applyNumberFormat="1" applyFill="1" applyBorder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2" fillId="2" borderId="25" xfId="0" applyFont="1" applyFill="1" applyBorder="1" applyAlignment="1">
      <alignment horizontal="center"/>
    </xf>
    <xf numFmtId="0" fontId="4" fillId="16" borderId="17" xfId="0" applyFont="1" applyFill="1" applyBorder="1"/>
    <xf numFmtId="0" fontId="4" fillId="10" borderId="0" xfId="0" applyFont="1" applyFill="1" applyBorder="1"/>
    <xf numFmtId="0" fontId="4" fillId="13" borderId="0" xfId="0" applyFont="1" applyFill="1" applyBorder="1"/>
    <xf numFmtId="0" fontId="4" fillId="12" borderId="0" xfId="0" applyNumberFormat="1" applyFont="1" applyFill="1" applyBorder="1" applyAlignment="1">
      <alignment wrapText="1"/>
    </xf>
    <xf numFmtId="0" fontId="0" fillId="0" borderId="6" xfId="0" applyBorder="1"/>
    <xf numFmtId="10" fontId="0" fillId="15" borderId="0" xfId="1" applyNumberFormat="1" applyFont="1" applyFill="1" applyBorder="1"/>
    <xf numFmtId="2" fontId="0" fillId="8" borderId="7" xfId="0" applyNumberFormat="1" applyFill="1" applyBorder="1"/>
    <xf numFmtId="0" fontId="2" fillId="18" borderId="4" xfId="0" applyFont="1" applyFill="1" applyBorder="1" applyAlignment="1">
      <alignment horizontal="center"/>
    </xf>
    <xf numFmtId="14" fontId="0" fillId="17" borderId="26" xfId="0" applyNumberFormat="1" applyFill="1" applyBorder="1"/>
    <xf numFmtId="10" fontId="0" fillId="19" borderId="5" xfId="1" applyNumberFormat="1" applyFont="1" applyFill="1" applyBorder="1"/>
    <xf numFmtId="14" fontId="0" fillId="17" borderId="14" xfId="0" applyNumberFormat="1" applyFill="1" applyBorder="1"/>
    <xf numFmtId="166" fontId="3" fillId="20" borderId="0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16" borderId="17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6" fillId="0" borderId="0" xfId="0" applyFont="1"/>
    <xf numFmtId="0" fontId="7" fillId="16" borderId="0" xfId="2" applyFont="1" applyFill="1" applyAlignment="1" applyProtection="1"/>
    <xf numFmtId="0" fontId="7" fillId="10" borderId="0" xfId="2" applyFont="1" applyFill="1" applyBorder="1" applyAlignment="1" applyProtection="1"/>
    <xf numFmtId="0" fontId="7" fillId="13" borderId="0" xfId="2" applyFont="1" applyFill="1" applyAlignment="1" applyProtection="1"/>
    <xf numFmtId="0" fontId="7" fillId="12" borderId="0" xfId="2" applyFont="1" applyFill="1" applyAlignment="1" applyProtection="1"/>
    <xf numFmtId="0" fontId="7" fillId="16" borderId="13" xfId="2" applyFont="1" applyFill="1" applyBorder="1" applyAlignment="1" applyProtection="1">
      <alignment horizontal="center"/>
    </xf>
    <xf numFmtId="0" fontId="7" fillId="10" borderId="13" xfId="2" applyFont="1" applyFill="1" applyBorder="1" applyAlignment="1" applyProtection="1">
      <alignment horizontal="center"/>
    </xf>
    <xf numFmtId="0" fontId="7" fillId="13" borderId="13" xfId="2" applyFont="1" applyFill="1" applyBorder="1" applyAlignment="1" applyProtection="1">
      <alignment horizontal="center"/>
    </xf>
    <xf numFmtId="0" fontId="7" fillId="12" borderId="28" xfId="2" applyFont="1" applyFill="1" applyBorder="1" applyAlignment="1" applyProtection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44" fontId="0" fillId="0" borderId="13" xfId="3" applyFont="1" applyBorder="1" applyAlignment="1">
      <alignment horizontal="center"/>
    </xf>
    <xf numFmtId="44" fontId="0" fillId="0" borderId="28" xfId="3" applyFont="1" applyBorder="1" applyAlignment="1">
      <alignment horizontal="center"/>
    </xf>
    <xf numFmtId="44" fontId="0" fillId="0" borderId="27" xfId="3" applyFont="1" applyBorder="1" applyAlignment="1">
      <alignment horizontal="center"/>
    </xf>
    <xf numFmtId="44" fontId="0" fillId="0" borderId="29" xfId="3" applyFont="1" applyBorder="1" applyAlignment="1">
      <alignment horizontal="center"/>
    </xf>
    <xf numFmtId="44" fontId="0" fillId="6" borderId="0" xfId="3" applyFont="1" applyFill="1" applyBorder="1"/>
    <xf numFmtId="10" fontId="0" fillId="0" borderId="16" xfId="0" applyNumberFormat="1" applyBorder="1" applyAlignment="1">
      <alignment wrapText="1"/>
    </xf>
    <xf numFmtId="44" fontId="0" fillId="0" borderId="15" xfId="3" applyFont="1" applyBorder="1"/>
    <xf numFmtId="10" fontId="0" fillId="0" borderId="18" xfId="0" applyNumberFormat="1" applyBorder="1" applyAlignment="1">
      <alignment wrapText="1"/>
    </xf>
    <xf numFmtId="44" fontId="0" fillId="0" borderId="19" xfId="3" applyFont="1" applyBorder="1"/>
    <xf numFmtId="164" fontId="0" fillId="11" borderId="0" xfId="0" applyNumberFormat="1" applyFill="1" applyBorder="1"/>
    <xf numFmtId="0" fontId="3" fillId="0" borderId="0" xfId="0" applyFont="1"/>
    <xf numFmtId="44" fontId="0" fillId="6" borderId="6" xfId="3" applyFont="1" applyFill="1" applyBorder="1"/>
    <xf numFmtId="0" fontId="2" fillId="2" borderId="3" xfId="0" applyFont="1" applyFill="1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8" xfId="0" applyNumberFormat="1" applyBorder="1" applyAlignment="1">
      <alignment wrapText="1"/>
    </xf>
    <xf numFmtId="10" fontId="0" fillId="0" borderId="19" xfId="1" applyNumberFormat="1" applyFont="1" applyBorder="1"/>
    <xf numFmtId="0" fontId="6" fillId="0" borderId="16" xfId="0" applyFont="1" applyBorder="1"/>
    <xf numFmtId="0" fontId="0" fillId="0" borderId="30" xfId="0" applyBorder="1"/>
    <xf numFmtId="0" fontId="0" fillId="0" borderId="31" xfId="0" applyBorder="1"/>
    <xf numFmtId="10" fontId="0" fillId="0" borderId="14" xfId="1" applyNumberFormat="1" applyFont="1" applyBorder="1"/>
  </cellXfs>
  <cellStyles count="4">
    <cellStyle name="Hyperlink" xfId="2" builtinId="8"/>
    <cellStyle name="Prozent" xfId="1" builtinId="5"/>
    <cellStyle name="Standard" xfId="0" builtinId="0"/>
    <cellStyle name="Währung" xfId="3" builtin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90FB7"/>
      <color rgb="FFE210BF"/>
      <color rgb="FFFFCCFF"/>
      <color rgb="FFFBA5EF"/>
      <color rgb="FFCF19A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2"/>
  <c:chart>
    <c:title>
      <c:tx>
        <c:rich>
          <a:bodyPr/>
          <a:lstStyle/>
          <a:p>
            <a:pPr>
              <a:defRPr/>
            </a:pPr>
            <a:r>
              <a:rPr lang="de-DE"/>
              <a:t>Kursdifferenz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Mastertool!$H$1</c:f>
              <c:strCache>
                <c:ptCount val="1"/>
                <c:pt idx="0">
                  <c:v>Kursdifferenz t-30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'(backup)'!$C$2:$C$5</c:f>
              <c:numCache>
                <c:formatCode>0.00%</c:formatCode>
                <c:ptCount val="4"/>
                <c:pt idx="0">
                  <c:v>1.774491682070245E-2</c:v>
                </c:pt>
                <c:pt idx="1">
                  <c:v>3.1057268722467057E-2</c:v>
                </c:pt>
                <c:pt idx="2">
                  <c:v>-2.4505183788878337E-2</c:v>
                </c:pt>
                <c:pt idx="3">
                  <c:v>-5.4843304843304685E-2</c:v>
                </c:pt>
              </c:numCache>
            </c:numRef>
          </c:val>
        </c:ser>
        <c:ser>
          <c:idx val="1"/>
          <c:order val="1"/>
          <c:tx>
            <c:strRef>
              <c:f>Mastertool!#REF!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'(backup)'!$E$2:$E$5</c:f>
            </c:numRef>
          </c:val>
        </c:ser>
        <c:ser>
          <c:idx val="2"/>
          <c:order val="2"/>
          <c:tx>
            <c:strRef>
              <c:f>Mastertool!#REF!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'(backup)'!$G$2:$G$5</c:f>
            </c:numRef>
          </c:val>
        </c:ser>
        <c:ser>
          <c:idx val="3"/>
          <c:order val="3"/>
          <c:tx>
            <c:strRef>
              <c:f>'(backup)'!$I$1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'(backup)'!$I$2:$I$5</c:f>
            </c:numRef>
          </c:val>
        </c:ser>
        <c:axId val="158931200"/>
        <c:axId val="119533568"/>
      </c:barChart>
      <c:catAx>
        <c:axId val="158931200"/>
        <c:scaling>
          <c:orientation val="maxMin"/>
        </c:scaling>
        <c:axPos val="l"/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119533568"/>
        <c:crosses val="autoZero"/>
        <c:auto val="1"/>
        <c:lblAlgn val="ctr"/>
        <c:lblOffset val="100"/>
      </c:catAx>
      <c:valAx>
        <c:axId val="119533568"/>
        <c:scaling>
          <c:orientation val="minMax"/>
        </c:scaling>
        <c:axPos val="t"/>
        <c:majorGridlines/>
        <c:numFmt formatCode="0.00%" sourceLinked="1"/>
        <c:tickLblPos val="nextTo"/>
        <c:crossAx val="158931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7606972713843684E-2"/>
          <c:y val="7.0669028871993403E-2"/>
          <c:w val="0.81929081688502325"/>
          <c:h val="5.2702805042329513E-2"/>
        </c:manualLayout>
      </c:layout>
      <c:overlay val="1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0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5">
                  <a:lumMod val="75000"/>
                </a:schemeClr>
              </a:solidFill>
            </c:spPr>
          </c:dPt>
          <c:dLbls>
            <c:dLblPos val="outEnd"/>
            <c:showCatName val="1"/>
            <c:showPercent val="1"/>
            <c:showLeaderLines val="1"/>
          </c:dLbls>
          <c:cat>
            <c:strRef>
              <c:f>Mastertool!$J$24:$J$27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Mastertool!$K$24:$K$27</c:f>
              <c:numCache>
                <c:formatCode>0.00%</c:formatCode>
                <c:ptCount val="4"/>
                <c:pt idx="0">
                  <c:v>0.33243325894937892</c:v>
                </c:pt>
                <c:pt idx="1">
                  <c:v>0.27675753494238575</c:v>
                </c:pt>
                <c:pt idx="2">
                  <c:v>0.27400777004768057</c:v>
                </c:pt>
                <c:pt idx="3">
                  <c:v>0.11680143606055475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6</xdr:row>
      <xdr:rowOff>6352</xdr:rowOff>
    </xdr:from>
    <xdr:to>
      <xdr:col>8</xdr:col>
      <xdr:colOff>7938</xdr:colOff>
      <xdr:row>29</xdr:row>
      <xdr:rowOff>141112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7938</xdr:colOff>
      <xdr:row>7</xdr:row>
      <xdr:rowOff>5137</xdr:rowOff>
    </xdr:from>
    <xdr:to>
      <xdr:col>21</xdr:col>
      <xdr:colOff>7938</xdr:colOff>
      <xdr:row>21</xdr:row>
      <xdr:rowOff>35485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en.net/etf/xtrackers_msci_pacific_ex_japan_ucits_etf_1c" TargetMode="External"/><Relationship Id="rId3" Type="http://schemas.openxmlformats.org/officeDocument/2006/relationships/hyperlink" Target="https://www.finanzen.net/etf/xtrackers_msci_emerging_markets_swap_ucits_etf_1c" TargetMode="External"/><Relationship Id="rId7" Type="http://schemas.openxmlformats.org/officeDocument/2006/relationships/hyperlink" Target="https://www.finanzen.net/etf/xtrackers_msci_emerging_markets_swap_ucits_etf_1c" TargetMode="External"/><Relationship Id="rId2" Type="http://schemas.openxmlformats.org/officeDocument/2006/relationships/hyperlink" Target="https://www.finanzen.net/etf/xtrackers_msci_europe_ucits_etf_1c" TargetMode="External"/><Relationship Id="rId1" Type="http://schemas.openxmlformats.org/officeDocument/2006/relationships/hyperlink" Target="https://www.finanzen.net/etf/xtrackers_s&amp;p_500_swap_ucits_etf_1c" TargetMode="External"/><Relationship Id="rId6" Type="http://schemas.openxmlformats.org/officeDocument/2006/relationships/hyperlink" Target="https://www.finanzen.net/etf/xtrackers_msci_europe_ucits_etf_1c" TargetMode="External"/><Relationship Id="rId5" Type="http://schemas.openxmlformats.org/officeDocument/2006/relationships/hyperlink" Target="https://www.finanzen.net/etf/xtrackers_s&amp;p_500_swap_ucits_etf_1c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finanzen.net/etf/xtrackers_msci_pacific_ex_japan_ucits_etf_1c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anzen.net/etf/xtrackers_msci_emerging_markets_swap_ucits_etf_1c" TargetMode="External"/><Relationship Id="rId2" Type="http://schemas.openxmlformats.org/officeDocument/2006/relationships/hyperlink" Target="https://www.finanzen.net/etf/xtrackers_msci_europe_ucits_etf_1c" TargetMode="External"/><Relationship Id="rId1" Type="http://schemas.openxmlformats.org/officeDocument/2006/relationships/hyperlink" Target="https://www.finanzen.net/etf/xtrackers_s&amp;p_500_swap_ucits_etf_1c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finanzen.net/etf/xtrackers_msci_pacific_ex_japan_ucits_etf_1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en.net/etf/iShares_STOXX_Europe_600_Health_Care_DE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finanzen.net/etf/iShares_S&amp;P_500_UCITS_ETF_Dist" TargetMode="External"/><Relationship Id="rId1" Type="http://schemas.openxmlformats.org/officeDocument/2006/relationships/hyperlink" Target="https://www.ishares.com/de/individual/de/produkte/251900/IUSA?referrer=tickerSearch" TargetMode="External"/><Relationship Id="rId6" Type="http://schemas.openxmlformats.org/officeDocument/2006/relationships/hyperlink" Target="https://www.ishares.com/de/individual/de/produkte/251900/IUSA?referrer=tickerSearch" TargetMode="External"/><Relationship Id="rId5" Type="http://schemas.openxmlformats.org/officeDocument/2006/relationships/hyperlink" Target="https://www.finanzen.net/etf/comstage_msci_emerging_markets_trn_ucits_etf" TargetMode="External"/><Relationship Id="rId4" Type="http://schemas.openxmlformats.org/officeDocument/2006/relationships/hyperlink" Target="http://www.finanzen.net/etf/iShares_Dow_Jones_Asia_Pacific_Select_Dividend_30_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9"/>
  <sheetViews>
    <sheetView tabSelected="1" zoomScale="90" zoomScaleNormal="90" workbookViewId="0">
      <selection activeCell="M33" sqref="M33"/>
    </sheetView>
  </sheetViews>
  <sheetFormatPr baseColWidth="10" defaultRowHeight="14.5" outlineLevelCol="1"/>
  <cols>
    <col min="1" max="1" width="54.36328125" customWidth="1"/>
    <col min="2" max="2" width="12.90625" bestFit="1" customWidth="1"/>
    <col min="3" max="3" width="10.1796875" hidden="1" customWidth="1" outlineLevel="1"/>
    <col min="4" max="4" width="14.90625" customWidth="1" collapsed="1"/>
    <col min="5" max="5" width="11" bestFit="1" customWidth="1"/>
    <col min="6" max="6" width="12.90625" customWidth="1"/>
    <col min="7" max="7" width="10.54296875" bestFit="1" customWidth="1"/>
    <col min="8" max="8" width="15.90625" customWidth="1"/>
    <col min="9" max="9" width="10.54296875" bestFit="1" customWidth="1"/>
    <col min="10" max="10" width="12.1796875" bestFit="1" customWidth="1"/>
    <col min="11" max="12" width="12.7265625" bestFit="1" customWidth="1"/>
    <col min="13" max="15" width="11.6328125" customWidth="1"/>
    <col min="16" max="19" width="10.90625" hidden="1" customWidth="1" outlineLevel="1"/>
    <col min="20" max="20" width="16.6328125" hidden="1" customWidth="1" outlineLevel="1"/>
    <col min="21" max="21" width="10.90625" hidden="1" customWidth="1" outlineLevel="1"/>
    <col min="22" max="22" width="10.90625" customWidth="1" collapsed="1"/>
    <col min="23" max="23" width="9.90625" bestFit="1" customWidth="1"/>
  </cols>
  <sheetData>
    <row r="1" spans="1:21" ht="15" thickBot="1">
      <c r="A1" s="1" t="s">
        <v>0</v>
      </c>
      <c r="B1" s="4" t="s">
        <v>2</v>
      </c>
      <c r="C1" s="9" t="s">
        <v>10</v>
      </c>
      <c r="D1" s="9" t="s">
        <v>3</v>
      </c>
      <c r="E1" s="10" t="s">
        <v>4</v>
      </c>
      <c r="F1" s="7" t="s">
        <v>31</v>
      </c>
      <c r="G1" s="2" t="s">
        <v>9</v>
      </c>
      <c r="H1" s="3" t="s">
        <v>6</v>
      </c>
      <c r="I1" s="15" t="s">
        <v>1</v>
      </c>
      <c r="P1" s="25" t="s">
        <v>17</v>
      </c>
      <c r="Q1" s="26" t="s">
        <v>8</v>
      </c>
      <c r="R1" s="26" t="s">
        <v>12</v>
      </c>
      <c r="S1" s="26" t="s">
        <v>11</v>
      </c>
      <c r="T1" s="26" t="s">
        <v>14</v>
      </c>
      <c r="U1" s="27" t="s">
        <v>13</v>
      </c>
    </row>
    <row r="2" spans="1:21" ht="15" thickTop="1">
      <c r="A2" s="74" t="s">
        <v>20</v>
      </c>
      <c r="B2" s="73" t="s">
        <v>24</v>
      </c>
      <c r="C2" s="18">
        <v>24.123000000000001</v>
      </c>
      <c r="D2" s="12">
        <v>41938.53</v>
      </c>
      <c r="E2" s="13">
        <f>D2/$D$6</f>
        <v>0.33243325894937892</v>
      </c>
      <c r="F2" s="89">
        <f>D2+(D2*H2)</f>
        <v>42682.725726432531</v>
      </c>
      <c r="G2" s="17">
        <v>27.05</v>
      </c>
      <c r="H2" s="5">
        <f>I2/G2-1</f>
        <v>1.774491682070245E-2</v>
      </c>
      <c r="I2" s="17">
        <v>27.53</v>
      </c>
      <c r="P2" s="30">
        <v>4807.1499999999996</v>
      </c>
      <c r="Q2" s="66" t="e">
        <f>-#REF!</f>
        <v>#REF!</v>
      </c>
      <c r="R2" s="24" t="s">
        <v>7</v>
      </c>
      <c r="S2" s="23">
        <v>200</v>
      </c>
      <c r="T2" s="22" t="s">
        <v>15</v>
      </c>
      <c r="U2" s="65">
        <v>43388</v>
      </c>
    </row>
    <row r="3" spans="1:21">
      <c r="A3" s="75" t="s">
        <v>21</v>
      </c>
      <c r="B3" s="73" t="s">
        <v>23</v>
      </c>
      <c r="C3" s="19">
        <v>6.1989999999999998</v>
      </c>
      <c r="D3" s="94">
        <v>34914.69</v>
      </c>
      <c r="E3" s="13">
        <f>D3/$D$6</f>
        <v>0.27675753494238575</v>
      </c>
      <c r="F3" s="89">
        <f t="shared" ref="F3:F5" si="0">D3+(D3*H3)</f>
        <v>35999.044909691635</v>
      </c>
      <c r="G3" s="37">
        <v>45.4</v>
      </c>
      <c r="H3" s="5">
        <f>I3/G3-1</f>
        <v>3.1057268722467057E-2</v>
      </c>
      <c r="I3" s="37">
        <v>46.81</v>
      </c>
      <c r="P3" s="28"/>
      <c r="Q3" s="29" t="e">
        <f>1-((P3/100)/#REF!)*100</f>
        <v>#REF!</v>
      </c>
      <c r="R3" s="24" t="s">
        <v>7</v>
      </c>
      <c r="S3" s="23"/>
      <c r="T3" s="21" t="s">
        <v>16</v>
      </c>
      <c r="U3" s="20"/>
    </row>
    <row r="4" spans="1:21">
      <c r="A4" s="76" t="s">
        <v>5</v>
      </c>
      <c r="B4" s="73" t="s">
        <v>26</v>
      </c>
      <c r="C4" s="19">
        <v>6.16</v>
      </c>
      <c r="D4" s="39">
        <v>34567.79</v>
      </c>
      <c r="E4" s="40">
        <f>D4/$D$6</f>
        <v>0.27400777004768057</v>
      </c>
      <c r="F4" s="96">
        <f t="shared" si="0"/>
        <v>33720.699952874653</v>
      </c>
      <c r="G4" s="61">
        <v>31.83</v>
      </c>
      <c r="H4" s="38">
        <f>I4/G4-1</f>
        <v>-2.4505183788878337E-2</v>
      </c>
      <c r="I4" s="61">
        <v>31.05</v>
      </c>
    </row>
    <row r="5" spans="1:21" ht="15" thickBot="1">
      <c r="A5" s="77" t="s">
        <v>22</v>
      </c>
      <c r="B5" s="73" t="s">
        <v>25</v>
      </c>
      <c r="C5" s="43">
        <v>15.039</v>
      </c>
      <c r="D5" s="39">
        <v>14735.23</v>
      </c>
      <c r="E5" s="40">
        <f>D5/$D$6</f>
        <v>0.11680143606055475</v>
      </c>
      <c r="F5" s="89">
        <f t="shared" si="0"/>
        <v>13927.101289173792</v>
      </c>
      <c r="G5" s="37">
        <v>42.12</v>
      </c>
      <c r="H5" s="38">
        <f>I5/G5-1</f>
        <v>-5.4843304843304685E-2</v>
      </c>
      <c r="I5" s="37">
        <v>39.81</v>
      </c>
    </row>
    <row r="6" spans="1:21" ht="15.5" thickTop="1" thickBot="1">
      <c r="A6" s="6"/>
      <c r="B6" s="6"/>
      <c r="C6" s="47"/>
      <c r="D6" s="51">
        <f>SUM(D2:D5)</f>
        <v>126156.24</v>
      </c>
      <c r="E6" s="47"/>
      <c r="F6" s="47"/>
      <c r="G6" s="48" t="s">
        <v>28</v>
      </c>
      <c r="H6" s="49"/>
      <c r="I6" s="63" t="s">
        <v>29</v>
      </c>
      <c r="M6" s="47"/>
    </row>
    <row r="7" spans="1:21" ht="15" thickTop="1">
      <c r="G7" s="16"/>
    </row>
    <row r="8" spans="1:21">
      <c r="H8" s="16"/>
      <c r="S8" s="16"/>
    </row>
    <row r="10" spans="1:21">
      <c r="H10" s="35"/>
    </row>
    <row r="11" spans="1:21">
      <c r="H11" s="35"/>
    </row>
    <row r="12" spans="1:21">
      <c r="H12" s="33"/>
    </row>
    <row r="14" spans="1:21">
      <c r="H14" s="35"/>
    </row>
    <row r="20" spans="8:15">
      <c r="H20" s="16"/>
    </row>
    <row r="24" spans="8:15">
      <c r="J24" s="74" t="s">
        <v>20</v>
      </c>
      <c r="K24" s="14">
        <f>E2</f>
        <v>0.33243325894937892</v>
      </c>
      <c r="L24" s="42">
        <v>0.3</v>
      </c>
    </row>
    <row r="25" spans="8:15">
      <c r="J25" s="75" t="s">
        <v>21</v>
      </c>
      <c r="K25" s="41">
        <f>E3</f>
        <v>0.27675753494238575</v>
      </c>
      <c r="L25" s="60">
        <v>0.3</v>
      </c>
      <c r="M25" s="35"/>
    </row>
    <row r="26" spans="8:15">
      <c r="J26" s="76" t="s">
        <v>5</v>
      </c>
      <c r="K26" s="41">
        <f>E4</f>
        <v>0.27400777004768057</v>
      </c>
      <c r="L26" s="60">
        <v>0.3</v>
      </c>
    </row>
    <row r="27" spans="8:15">
      <c r="H27" s="50"/>
      <c r="J27" s="77" t="s">
        <v>22</v>
      </c>
      <c r="K27" s="41">
        <f>E5</f>
        <v>0.11680143606055475</v>
      </c>
      <c r="L27" s="60">
        <v>0.1</v>
      </c>
    </row>
    <row r="28" spans="8:15" ht="15" thickBot="1">
      <c r="L28" s="103"/>
    </row>
    <row r="29" spans="8:15">
      <c r="J29" s="102" t="s">
        <v>32</v>
      </c>
      <c r="K29" s="98"/>
      <c r="L29" s="104" t="s">
        <v>35</v>
      </c>
    </row>
    <row r="30" spans="8:15" ht="15" thickBot="1">
      <c r="J30" s="99" t="s">
        <v>33</v>
      </c>
      <c r="K30" s="105">
        <f>(D6-12000)/L30-1</f>
        <v>0.14156239999999998</v>
      </c>
      <c r="L30" s="93">
        <v>100000</v>
      </c>
    </row>
    <row r="31" spans="8:15" ht="15" thickBot="1">
      <c r="H31" s="52"/>
      <c r="I31" s="52"/>
      <c r="J31" s="100" t="s">
        <v>34</v>
      </c>
      <c r="K31" s="101">
        <f>(D6-12000)/K33-1</f>
        <v>0.14156239999999998</v>
      </c>
      <c r="L31" s="52"/>
      <c r="M31" s="52"/>
      <c r="N31" s="52"/>
      <c r="O31" s="53"/>
    </row>
    <row r="32" spans="8:15" ht="15" thickBot="1">
      <c r="H32" s="52"/>
      <c r="I32" s="52"/>
      <c r="J32" s="53"/>
      <c r="L32" s="52"/>
      <c r="M32" s="52"/>
      <c r="N32" s="52"/>
      <c r="O32" s="53"/>
    </row>
    <row r="33" spans="8:15">
      <c r="H33" s="52"/>
      <c r="I33" s="52"/>
      <c r="J33" s="90" t="s">
        <v>27</v>
      </c>
      <c r="K33" s="91">
        <v>100000</v>
      </c>
      <c r="L33" s="52"/>
      <c r="M33" s="52"/>
      <c r="N33" s="52"/>
      <c r="O33" s="53"/>
    </row>
    <row r="34" spans="8:15" ht="15" thickBot="1">
      <c r="H34" s="52"/>
      <c r="I34" s="52"/>
      <c r="J34" s="92" t="s">
        <v>7</v>
      </c>
      <c r="K34" s="93">
        <v>1000</v>
      </c>
      <c r="L34" s="52"/>
      <c r="M34" s="52"/>
      <c r="N34" s="52"/>
      <c r="O34" s="53"/>
    </row>
    <row r="35" spans="8:15">
      <c r="H35" s="52"/>
      <c r="I35" s="52"/>
      <c r="J35" s="53"/>
      <c r="L35" s="52"/>
      <c r="M35" s="52"/>
      <c r="N35" s="52"/>
      <c r="O35" s="53"/>
    </row>
    <row r="36" spans="8:15">
      <c r="H36" s="52"/>
      <c r="I36" s="52"/>
      <c r="J36" s="53"/>
      <c r="L36" s="52"/>
      <c r="M36" s="52"/>
      <c r="N36" s="52"/>
      <c r="O36" s="53"/>
    </row>
    <row r="37" spans="8:15">
      <c r="H37" s="52"/>
      <c r="I37" s="52"/>
      <c r="J37" s="53"/>
      <c r="L37" s="52"/>
      <c r="M37" s="52"/>
      <c r="N37" s="52"/>
      <c r="O37" s="53"/>
    </row>
    <row r="38" spans="8:15">
      <c r="H38" s="52"/>
      <c r="I38" s="52"/>
      <c r="J38" s="53"/>
      <c r="L38" s="52"/>
      <c r="M38" s="52"/>
      <c r="N38" s="52"/>
      <c r="O38" s="53"/>
    </row>
    <row r="39" spans="8:15">
      <c r="H39" s="52"/>
      <c r="I39" s="52"/>
      <c r="J39" s="53"/>
      <c r="L39" s="52"/>
      <c r="M39" s="52"/>
      <c r="N39" s="52"/>
      <c r="O39" s="53"/>
    </row>
    <row r="40" spans="8:15">
      <c r="H40" s="52"/>
      <c r="I40" s="52"/>
      <c r="J40" s="53"/>
      <c r="L40" s="52"/>
      <c r="M40" s="52"/>
      <c r="N40" s="52"/>
      <c r="O40" s="53"/>
    </row>
    <row r="41" spans="8:15">
      <c r="H41" s="52"/>
      <c r="I41" s="52"/>
      <c r="J41" s="53"/>
      <c r="L41" s="52"/>
      <c r="M41" s="52"/>
      <c r="N41" s="52"/>
      <c r="O41" s="53"/>
    </row>
    <row r="42" spans="8:15">
      <c r="H42" s="52"/>
      <c r="I42" s="52"/>
      <c r="J42" s="53"/>
      <c r="L42" s="52"/>
      <c r="M42" s="52"/>
      <c r="N42" s="52"/>
      <c r="O42" s="53"/>
    </row>
    <row r="43" spans="8:15">
      <c r="H43" s="52"/>
      <c r="I43" s="52"/>
      <c r="J43" s="53"/>
      <c r="L43" s="52"/>
      <c r="M43" s="52"/>
      <c r="N43" s="52"/>
      <c r="O43" s="53"/>
    </row>
    <row r="44" spans="8:15">
      <c r="H44" s="52"/>
      <c r="I44" s="52"/>
      <c r="J44" s="53"/>
      <c r="L44" s="52"/>
      <c r="M44" s="52"/>
      <c r="N44" s="52"/>
      <c r="O44" s="53"/>
    </row>
    <row r="45" spans="8:15">
      <c r="H45" s="52"/>
      <c r="I45" s="52"/>
      <c r="J45" s="53"/>
      <c r="L45" s="52"/>
      <c r="M45" s="52"/>
      <c r="N45" s="52"/>
      <c r="O45" s="53"/>
    </row>
    <row r="46" spans="8:15">
      <c r="H46" s="52"/>
      <c r="I46" s="52"/>
      <c r="J46" s="53"/>
      <c r="L46" s="52"/>
      <c r="M46" s="52"/>
      <c r="N46" s="52"/>
      <c r="O46" s="53"/>
    </row>
    <row r="47" spans="8:15">
      <c r="H47" s="52"/>
      <c r="I47" s="52"/>
      <c r="J47" s="53"/>
      <c r="L47" s="52"/>
      <c r="M47" s="52"/>
      <c r="N47" s="52"/>
      <c r="O47" s="53"/>
    </row>
    <row r="48" spans="8:15">
      <c r="H48" s="52"/>
      <c r="I48" s="52"/>
      <c r="J48" s="53"/>
      <c r="L48" s="52"/>
      <c r="M48" s="52"/>
      <c r="N48" s="52"/>
      <c r="O48" s="53"/>
    </row>
    <row r="49" spans="8:15">
      <c r="H49" s="52"/>
      <c r="I49" s="52"/>
      <c r="J49" s="53"/>
      <c r="L49" s="52"/>
      <c r="M49" s="52"/>
      <c r="N49" s="52"/>
      <c r="O49" s="53"/>
    </row>
    <row r="50" spans="8:15">
      <c r="H50" s="52"/>
      <c r="I50" s="52"/>
      <c r="J50" s="53"/>
      <c r="L50" s="52"/>
      <c r="M50" s="52"/>
      <c r="N50" s="52"/>
      <c r="O50" s="53"/>
    </row>
    <row r="51" spans="8:15">
      <c r="H51" s="52"/>
      <c r="I51" s="52"/>
      <c r="J51" s="53"/>
      <c r="L51" s="52"/>
      <c r="M51" s="52"/>
      <c r="N51" s="52"/>
      <c r="O51" s="53"/>
    </row>
    <row r="52" spans="8:15">
      <c r="H52" s="52"/>
      <c r="I52" s="52"/>
      <c r="J52" s="53"/>
      <c r="L52" s="52"/>
      <c r="M52" s="52"/>
      <c r="N52" s="52"/>
      <c r="O52" s="53"/>
    </row>
    <row r="53" spans="8:15">
      <c r="H53" s="52"/>
      <c r="I53" s="52"/>
      <c r="J53" s="53"/>
      <c r="L53" s="52"/>
      <c r="M53" s="52"/>
      <c r="N53" s="52"/>
      <c r="O53" s="53"/>
    </row>
    <row r="54" spans="8:15">
      <c r="H54" s="52"/>
      <c r="I54" s="52"/>
      <c r="J54" s="53"/>
      <c r="L54" s="52"/>
      <c r="M54" s="52"/>
      <c r="N54" s="52"/>
      <c r="O54" s="53"/>
    </row>
    <row r="55" spans="8:15">
      <c r="H55" s="52"/>
      <c r="I55" s="52"/>
      <c r="J55" s="53"/>
      <c r="L55" s="52"/>
      <c r="M55" s="52"/>
      <c r="N55" s="52"/>
      <c r="O55" s="53"/>
    </row>
    <row r="56" spans="8:15">
      <c r="H56" s="52"/>
      <c r="I56" s="52"/>
      <c r="J56" s="53"/>
      <c r="L56" s="52"/>
      <c r="M56" s="52"/>
      <c r="N56" s="52"/>
      <c r="O56" s="53"/>
    </row>
    <row r="57" spans="8:15">
      <c r="H57" s="52"/>
      <c r="I57" s="52"/>
      <c r="J57" s="53"/>
      <c r="L57" s="52"/>
      <c r="M57" s="52"/>
      <c r="N57" s="52"/>
      <c r="O57" s="53"/>
    </row>
    <row r="58" spans="8:15">
      <c r="H58" s="52"/>
      <c r="I58" s="52"/>
      <c r="J58" s="53"/>
      <c r="L58" s="52"/>
      <c r="M58" s="52"/>
      <c r="N58" s="52"/>
      <c r="O58" s="53"/>
    </row>
    <row r="59" spans="8:15">
      <c r="H59" s="52"/>
      <c r="I59" s="52"/>
      <c r="J59" s="53"/>
      <c r="L59" s="52"/>
      <c r="M59" s="52"/>
      <c r="N59" s="52"/>
      <c r="O59" s="53"/>
    </row>
    <row r="60" spans="8:15">
      <c r="H60" s="52"/>
      <c r="I60" s="52"/>
      <c r="J60" s="53"/>
      <c r="L60" s="52"/>
      <c r="M60" s="52"/>
      <c r="N60" s="52"/>
      <c r="O60" s="53"/>
    </row>
    <row r="61" spans="8:15">
      <c r="H61" s="52"/>
      <c r="I61" s="52"/>
      <c r="J61" s="53"/>
      <c r="L61" s="52"/>
      <c r="M61" s="52"/>
      <c r="N61" s="52"/>
      <c r="O61" s="53"/>
    </row>
    <row r="62" spans="8:15">
      <c r="H62" s="52"/>
      <c r="I62" s="52"/>
      <c r="J62" s="53"/>
      <c r="L62" s="52"/>
      <c r="M62" s="52"/>
      <c r="N62" s="52"/>
      <c r="O62" s="53"/>
    </row>
    <row r="63" spans="8:15">
      <c r="H63" s="52"/>
      <c r="I63" s="52"/>
      <c r="J63" s="53"/>
      <c r="L63" s="52"/>
      <c r="M63" s="52"/>
      <c r="N63" s="52"/>
      <c r="O63" s="53"/>
    </row>
    <row r="64" spans="8:15">
      <c r="H64" s="52"/>
      <c r="I64" s="52"/>
      <c r="J64" s="53"/>
      <c r="L64" s="52"/>
      <c r="M64" s="52"/>
      <c r="N64" s="52"/>
      <c r="O64" s="53"/>
    </row>
    <row r="65" spans="8:15">
      <c r="H65" s="52"/>
      <c r="I65" s="52"/>
      <c r="J65" s="53"/>
      <c r="L65" s="52"/>
      <c r="M65" s="52"/>
      <c r="N65" s="52"/>
      <c r="O65" s="53"/>
    </row>
    <row r="66" spans="8:15">
      <c r="H66" s="52"/>
      <c r="I66" s="52"/>
      <c r="J66" s="53"/>
      <c r="L66" s="52"/>
      <c r="M66" s="52"/>
      <c r="N66" s="52"/>
      <c r="O66" s="53"/>
    </row>
    <row r="67" spans="8:15">
      <c r="H67" s="52"/>
      <c r="I67" s="52"/>
      <c r="J67" s="53"/>
      <c r="L67" s="52"/>
      <c r="M67" s="52"/>
      <c r="N67" s="52"/>
      <c r="O67" s="53"/>
    </row>
    <row r="68" spans="8:15">
      <c r="H68" s="52"/>
      <c r="I68" s="52"/>
      <c r="J68" s="53"/>
      <c r="L68" s="52"/>
      <c r="M68" s="52"/>
      <c r="N68" s="52"/>
      <c r="O68" s="53"/>
    </row>
    <row r="69" spans="8:15">
      <c r="H69" s="52"/>
      <c r="I69" s="52"/>
      <c r="J69" s="53"/>
      <c r="L69" s="52"/>
      <c r="M69" s="52"/>
      <c r="N69" s="52"/>
      <c r="O69" s="53"/>
    </row>
    <row r="70" spans="8:15">
      <c r="H70" s="52"/>
      <c r="I70" s="52"/>
      <c r="J70" s="53"/>
      <c r="L70" s="52"/>
      <c r="M70" s="52"/>
      <c r="N70" s="52"/>
      <c r="O70" s="53"/>
    </row>
    <row r="71" spans="8:15">
      <c r="H71" s="52"/>
      <c r="I71" s="52"/>
      <c r="J71" s="53"/>
      <c r="L71" s="52"/>
      <c r="M71" s="52"/>
      <c r="N71" s="52"/>
      <c r="O71" s="53"/>
    </row>
    <row r="72" spans="8:15">
      <c r="H72" s="52"/>
      <c r="I72" s="52"/>
      <c r="J72" s="53"/>
      <c r="L72" s="52"/>
      <c r="M72" s="52"/>
      <c r="N72" s="52"/>
      <c r="O72" s="53"/>
    </row>
    <row r="73" spans="8:15">
      <c r="H73" s="52"/>
      <c r="I73" s="52"/>
      <c r="J73" s="53"/>
      <c r="L73" s="52"/>
      <c r="M73" s="52"/>
      <c r="N73" s="52"/>
      <c r="O73" s="53"/>
    </row>
    <row r="74" spans="8:15">
      <c r="H74" s="52"/>
      <c r="I74" s="52"/>
      <c r="J74" s="53"/>
      <c r="L74" s="52"/>
      <c r="M74" s="52"/>
      <c r="N74" s="52"/>
      <c r="O74" s="53"/>
    </row>
    <row r="75" spans="8:15">
      <c r="H75" s="52"/>
      <c r="I75" s="52"/>
      <c r="J75" s="53"/>
      <c r="L75" s="52"/>
      <c r="M75" s="52"/>
      <c r="N75" s="52"/>
      <c r="O75" s="53"/>
    </row>
    <row r="76" spans="8:15">
      <c r="H76" s="52"/>
      <c r="I76" s="52"/>
      <c r="J76" s="53"/>
      <c r="L76" s="52"/>
      <c r="M76" s="52"/>
      <c r="N76" s="52"/>
      <c r="O76" s="53"/>
    </row>
    <row r="77" spans="8:15">
      <c r="H77" s="52"/>
      <c r="I77" s="52"/>
      <c r="J77" s="53"/>
      <c r="L77" s="52"/>
      <c r="M77" s="52"/>
      <c r="N77" s="52"/>
      <c r="O77" s="53"/>
    </row>
    <row r="78" spans="8:15">
      <c r="H78" s="52"/>
      <c r="I78" s="52"/>
      <c r="J78" s="53"/>
      <c r="L78" s="52"/>
      <c r="M78" s="52"/>
      <c r="N78" s="52"/>
      <c r="O78" s="53"/>
    </row>
    <row r="79" spans="8:15">
      <c r="H79" s="52"/>
      <c r="I79" s="52"/>
      <c r="J79" s="53"/>
      <c r="L79" s="52"/>
      <c r="M79" s="52"/>
      <c r="N79" s="52"/>
      <c r="O79" s="53"/>
    </row>
    <row r="80" spans="8:15">
      <c r="H80" s="52"/>
      <c r="I80" s="52"/>
      <c r="J80" s="53"/>
      <c r="L80" s="52"/>
      <c r="M80" s="52"/>
      <c r="N80" s="52"/>
      <c r="O80" s="53"/>
    </row>
    <row r="81" spans="8:15">
      <c r="H81" s="52"/>
      <c r="I81" s="52"/>
      <c r="J81" s="53"/>
      <c r="L81" s="52"/>
      <c r="M81" s="52"/>
      <c r="N81" s="52"/>
      <c r="O81" s="53"/>
    </row>
    <row r="82" spans="8:15">
      <c r="H82" s="52"/>
      <c r="I82" s="52"/>
      <c r="J82" s="53"/>
      <c r="L82" s="52"/>
      <c r="M82" s="52"/>
      <c r="N82" s="52"/>
      <c r="O82" s="53"/>
    </row>
    <row r="83" spans="8:15">
      <c r="H83" s="52"/>
      <c r="I83" s="52"/>
      <c r="J83" s="53"/>
      <c r="L83" s="52"/>
      <c r="M83" s="52"/>
      <c r="N83" s="52"/>
      <c r="O83" s="53"/>
    </row>
    <row r="84" spans="8:15">
      <c r="H84" s="52"/>
      <c r="I84" s="52"/>
      <c r="J84" s="53"/>
      <c r="L84" s="52"/>
      <c r="M84" s="52"/>
      <c r="N84" s="52"/>
      <c r="O84" s="53"/>
    </row>
    <row r="85" spans="8:15">
      <c r="H85" s="52"/>
      <c r="I85" s="52"/>
      <c r="J85" s="53"/>
      <c r="L85" s="52"/>
      <c r="M85" s="52"/>
      <c r="N85" s="52"/>
      <c r="O85" s="53"/>
    </row>
    <row r="86" spans="8:15">
      <c r="H86" s="52"/>
      <c r="I86" s="52"/>
      <c r="J86" s="53"/>
      <c r="L86" s="52"/>
      <c r="M86" s="52"/>
      <c r="N86" s="52"/>
      <c r="O86" s="53"/>
    </row>
    <row r="87" spans="8:15">
      <c r="H87" s="52"/>
      <c r="I87" s="52"/>
      <c r="J87" s="53"/>
      <c r="L87" s="52"/>
      <c r="M87" s="52"/>
      <c r="N87" s="52"/>
      <c r="O87" s="53"/>
    </row>
    <row r="88" spans="8:15">
      <c r="H88" s="52"/>
      <c r="I88" s="52"/>
      <c r="J88" s="53"/>
      <c r="L88" s="52"/>
      <c r="M88" s="52"/>
      <c r="N88" s="52"/>
      <c r="O88" s="53"/>
    </row>
    <row r="89" spans="8:15">
      <c r="H89" s="52"/>
      <c r="I89" s="52"/>
      <c r="J89" s="53"/>
      <c r="L89" s="52"/>
      <c r="M89" s="52"/>
      <c r="N89" s="52"/>
      <c r="O89" s="53"/>
    </row>
    <row r="90" spans="8:15">
      <c r="H90" s="52"/>
      <c r="I90" s="52"/>
      <c r="J90" s="53"/>
      <c r="L90" s="52"/>
      <c r="M90" s="52"/>
      <c r="N90" s="52"/>
      <c r="O90" s="53"/>
    </row>
    <row r="91" spans="8:15">
      <c r="H91" s="52"/>
      <c r="I91" s="52"/>
      <c r="J91" s="53"/>
      <c r="L91" s="52"/>
      <c r="M91" s="52"/>
      <c r="N91" s="52"/>
      <c r="O91" s="53"/>
    </row>
    <row r="92" spans="8:15">
      <c r="H92" s="52"/>
      <c r="I92" s="52"/>
      <c r="J92" s="53"/>
      <c r="L92" s="52"/>
      <c r="M92" s="52"/>
      <c r="N92" s="52"/>
      <c r="O92" s="53"/>
    </row>
    <row r="93" spans="8:15">
      <c r="H93" s="52"/>
      <c r="I93" s="52"/>
      <c r="J93" s="53"/>
      <c r="L93" s="52"/>
      <c r="M93" s="52"/>
      <c r="N93" s="52"/>
      <c r="O93" s="53"/>
    </row>
    <row r="94" spans="8:15">
      <c r="H94" s="52"/>
      <c r="I94" s="52"/>
      <c r="J94" s="53"/>
      <c r="L94" s="52"/>
      <c r="M94" s="52"/>
      <c r="N94" s="52"/>
      <c r="O94" s="53"/>
    </row>
    <row r="95" spans="8:15">
      <c r="H95" s="52"/>
      <c r="I95" s="52"/>
      <c r="J95" s="53"/>
      <c r="L95" s="52"/>
      <c r="M95" s="52"/>
      <c r="N95" s="52"/>
      <c r="O95" s="53"/>
    </row>
    <row r="96" spans="8:15">
      <c r="H96" s="52"/>
      <c r="I96" s="52"/>
      <c r="J96" s="53"/>
      <c r="L96" s="52"/>
      <c r="M96" s="52"/>
      <c r="N96" s="52"/>
      <c r="O96" s="53"/>
    </row>
    <row r="97" spans="8:15">
      <c r="H97" s="52"/>
      <c r="I97" s="52"/>
      <c r="J97" s="53"/>
      <c r="L97" s="52"/>
      <c r="M97" s="52"/>
      <c r="N97" s="52"/>
      <c r="O97" s="53"/>
    </row>
    <row r="98" spans="8:15">
      <c r="H98" s="52"/>
      <c r="I98" s="52"/>
      <c r="J98" s="53"/>
      <c r="L98" s="52"/>
      <c r="M98" s="52"/>
      <c r="N98" s="52"/>
      <c r="O98" s="53"/>
    </row>
    <row r="99" spans="8:15">
      <c r="H99" s="52"/>
      <c r="I99" s="52"/>
      <c r="J99" s="53"/>
      <c r="L99" s="52"/>
      <c r="M99" s="52"/>
      <c r="N99" s="52"/>
      <c r="O99" s="53"/>
    </row>
    <row r="100" spans="8:15">
      <c r="H100" s="52"/>
      <c r="I100" s="52"/>
      <c r="J100" s="53"/>
      <c r="L100" s="52"/>
      <c r="M100" s="52"/>
      <c r="N100" s="52"/>
      <c r="O100" s="53"/>
    </row>
    <row r="101" spans="8:15">
      <c r="H101" s="52"/>
      <c r="I101" s="52"/>
      <c r="J101" s="53"/>
      <c r="L101" s="52"/>
      <c r="M101" s="52"/>
      <c r="N101" s="52"/>
      <c r="O101" s="53"/>
    </row>
    <row r="102" spans="8:15">
      <c r="H102" s="52"/>
      <c r="I102" s="52"/>
      <c r="J102" s="53"/>
      <c r="L102" s="52"/>
      <c r="M102" s="52"/>
      <c r="N102" s="52"/>
      <c r="O102" s="53"/>
    </row>
    <row r="103" spans="8:15">
      <c r="H103" s="52"/>
      <c r="I103" s="52"/>
      <c r="J103" s="53"/>
      <c r="L103" s="52"/>
      <c r="M103" s="52"/>
      <c r="N103" s="52"/>
      <c r="O103" s="53"/>
    </row>
    <row r="104" spans="8:15">
      <c r="H104" s="52"/>
      <c r="I104" s="52"/>
      <c r="J104" s="53"/>
      <c r="L104" s="52"/>
      <c r="M104" s="52"/>
      <c r="N104" s="52"/>
      <c r="O104" s="53"/>
    </row>
    <row r="105" spans="8:15">
      <c r="H105" s="52"/>
      <c r="I105" s="52"/>
      <c r="J105" s="53"/>
      <c r="L105" s="52"/>
      <c r="M105" s="52"/>
      <c r="N105" s="52"/>
      <c r="O105" s="53"/>
    </row>
    <row r="106" spans="8:15">
      <c r="H106" s="52"/>
      <c r="I106" s="52"/>
      <c r="J106" s="53"/>
      <c r="L106" s="52"/>
      <c r="M106" s="52"/>
      <c r="N106" s="52"/>
      <c r="O106" s="53"/>
    </row>
    <row r="107" spans="8:15">
      <c r="H107" s="52"/>
      <c r="I107" s="52"/>
      <c r="J107" s="53"/>
      <c r="L107" s="52"/>
      <c r="M107" s="52"/>
      <c r="N107" s="52"/>
      <c r="O107" s="53"/>
    </row>
    <row r="108" spans="8:15">
      <c r="H108" s="52"/>
      <c r="I108" s="52"/>
      <c r="J108" s="53"/>
      <c r="L108" s="52"/>
      <c r="M108" s="52"/>
      <c r="N108" s="52"/>
      <c r="O108" s="53"/>
    </row>
    <row r="109" spans="8:15">
      <c r="H109" s="52"/>
      <c r="I109" s="52"/>
      <c r="J109" s="53"/>
      <c r="L109" s="52"/>
      <c r="M109" s="52"/>
      <c r="N109" s="52"/>
      <c r="O109" s="53"/>
    </row>
    <row r="110" spans="8:15">
      <c r="H110" s="52"/>
      <c r="I110" s="52"/>
      <c r="J110" s="53"/>
      <c r="L110" s="52"/>
      <c r="M110" s="52"/>
      <c r="N110" s="52"/>
      <c r="O110" s="53"/>
    </row>
    <row r="111" spans="8:15">
      <c r="H111" s="52"/>
      <c r="I111" s="52"/>
      <c r="J111" s="53"/>
      <c r="L111" s="52"/>
      <c r="M111" s="52"/>
      <c r="N111" s="52"/>
      <c r="O111" s="53"/>
    </row>
    <row r="112" spans="8:15">
      <c r="H112" s="52"/>
      <c r="I112" s="52"/>
      <c r="J112" s="53"/>
      <c r="L112" s="52"/>
      <c r="M112" s="52"/>
      <c r="N112" s="52"/>
      <c r="O112" s="53"/>
    </row>
    <row r="113" spans="8:15">
      <c r="H113" s="52"/>
      <c r="I113" s="52"/>
      <c r="J113" s="53"/>
      <c r="L113" s="52"/>
      <c r="M113" s="52"/>
      <c r="N113" s="52"/>
      <c r="O113" s="53"/>
    </row>
    <row r="114" spans="8:15">
      <c r="H114" s="52"/>
      <c r="I114" s="52"/>
      <c r="J114" s="53"/>
      <c r="L114" s="52"/>
      <c r="M114" s="52"/>
      <c r="N114" s="52"/>
      <c r="O114" s="53"/>
    </row>
    <row r="115" spans="8:15">
      <c r="H115" s="52"/>
      <c r="I115" s="52"/>
      <c r="J115" s="53"/>
      <c r="L115" s="52"/>
      <c r="M115" s="52"/>
      <c r="N115" s="52"/>
      <c r="O115" s="53"/>
    </row>
    <row r="116" spans="8:15">
      <c r="H116" s="52"/>
      <c r="I116" s="52"/>
      <c r="J116" s="53"/>
      <c r="L116" s="52"/>
      <c r="M116" s="52"/>
      <c r="N116" s="52"/>
      <c r="O116" s="53"/>
    </row>
    <row r="117" spans="8:15">
      <c r="H117" s="52"/>
      <c r="I117" s="52"/>
      <c r="J117" s="53"/>
      <c r="L117" s="52"/>
      <c r="M117" s="52"/>
      <c r="N117" s="52"/>
      <c r="O117" s="53"/>
    </row>
    <row r="118" spans="8:15">
      <c r="H118" s="52"/>
      <c r="I118" s="52"/>
      <c r="J118" s="53"/>
      <c r="L118" s="52"/>
      <c r="M118" s="52"/>
      <c r="N118" s="52"/>
      <c r="O118" s="53"/>
    </row>
    <row r="119" spans="8:15">
      <c r="H119" s="52"/>
      <c r="I119" s="52"/>
      <c r="J119" s="53"/>
      <c r="L119" s="52"/>
      <c r="M119" s="52"/>
      <c r="N119" s="52"/>
      <c r="O119" s="53"/>
    </row>
    <row r="120" spans="8:15">
      <c r="H120" s="52"/>
      <c r="I120" s="52"/>
      <c r="J120" s="53"/>
      <c r="L120" s="52"/>
      <c r="M120" s="52"/>
      <c r="N120" s="52"/>
      <c r="O120" s="53"/>
    </row>
    <row r="121" spans="8:15">
      <c r="H121" s="52"/>
      <c r="I121" s="52"/>
      <c r="J121" s="53"/>
      <c r="L121" s="52"/>
      <c r="M121" s="52"/>
      <c r="N121" s="52"/>
      <c r="O121" s="53"/>
    </row>
    <row r="122" spans="8:15">
      <c r="H122" s="52"/>
      <c r="I122" s="52"/>
      <c r="J122" s="53"/>
      <c r="L122" s="52"/>
      <c r="M122" s="52"/>
      <c r="N122" s="52"/>
      <c r="O122" s="53"/>
    </row>
    <row r="123" spans="8:15">
      <c r="H123" s="52"/>
      <c r="I123" s="52"/>
      <c r="J123" s="53"/>
      <c r="L123" s="52"/>
      <c r="M123" s="52"/>
      <c r="N123" s="52"/>
      <c r="O123" s="53"/>
    </row>
    <row r="124" spans="8:15">
      <c r="H124" s="52"/>
      <c r="I124" s="52"/>
      <c r="J124" s="53"/>
      <c r="L124" s="52"/>
      <c r="M124" s="52"/>
      <c r="N124" s="52"/>
      <c r="O124" s="53"/>
    </row>
    <row r="125" spans="8:15">
      <c r="H125" s="52"/>
      <c r="I125" s="52"/>
      <c r="J125" s="53"/>
      <c r="L125" s="52"/>
      <c r="M125" s="52"/>
      <c r="N125" s="52"/>
      <c r="O125" s="53"/>
    </row>
    <row r="126" spans="8:15">
      <c r="H126" s="52"/>
      <c r="I126" s="52"/>
      <c r="J126" s="53"/>
      <c r="L126" s="52"/>
      <c r="M126" s="52"/>
      <c r="N126" s="52"/>
      <c r="O126" s="53"/>
    </row>
    <row r="127" spans="8:15">
      <c r="H127" s="52"/>
      <c r="I127" s="52"/>
      <c r="J127" s="53"/>
      <c r="L127" s="52"/>
      <c r="M127" s="52"/>
      <c r="N127" s="52"/>
      <c r="O127" s="53"/>
    </row>
    <row r="128" spans="8:15">
      <c r="H128" s="52"/>
      <c r="I128" s="52"/>
      <c r="J128" s="53"/>
      <c r="L128" s="52"/>
      <c r="M128" s="52"/>
      <c r="N128" s="52"/>
      <c r="O128" s="53"/>
    </row>
    <row r="129" spans="8:15">
      <c r="H129" s="52"/>
      <c r="I129" s="52"/>
      <c r="J129" s="53"/>
      <c r="L129" s="52"/>
      <c r="M129" s="52"/>
      <c r="N129" s="52"/>
      <c r="O129" s="53"/>
    </row>
    <row r="130" spans="8:15">
      <c r="H130" s="52"/>
      <c r="I130" s="52"/>
      <c r="J130" s="53"/>
      <c r="L130" s="52"/>
      <c r="M130" s="52"/>
      <c r="N130" s="52"/>
      <c r="O130" s="53"/>
    </row>
    <row r="131" spans="8:15">
      <c r="H131" s="52"/>
      <c r="I131" s="52"/>
      <c r="J131" s="53"/>
      <c r="L131" s="52"/>
      <c r="M131" s="52"/>
      <c r="N131" s="52"/>
      <c r="O131" s="53"/>
    </row>
    <row r="132" spans="8:15">
      <c r="H132" s="52"/>
      <c r="I132" s="52"/>
      <c r="J132" s="53"/>
      <c r="L132" s="52"/>
      <c r="M132" s="52"/>
      <c r="N132" s="52"/>
      <c r="O132" s="53"/>
    </row>
    <row r="133" spans="8:15">
      <c r="H133" s="52"/>
      <c r="I133" s="52"/>
      <c r="J133" s="53"/>
      <c r="L133" s="52"/>
      <c r="M133" s="52"/>
      <c r="N133" s="52"/>
      <c r="O133" s="53"/>
    </row>
    <row r="134" spans="8:15">
      <c r="H134" s="52"/>
      <c r="I134" s="52"/>
      <c r="J134" s="53"/>
      <c r="L134" s="52"/>
      <c r="M134" s="52"/>
      <c r="N134" s="52"/>
      <c r="O134" s="53"/>
    </row>
    <row r="135" spans="8:15">
      <c r="H135" s="52"/>
      <c r="I135" s="52"/>
      <c r="J135" s="53"/>
      <c r="L135" s="52"/>
      <c r="M135" s="52"/>
      <c r="N135" s="52"/>
      <c r="O135" s="53"/>
    </row>
    <row r="136" spans="8:15">
      <c r="H136" s="52"/>
      <c r="I136" s="52"/>
      <c r="J136" s="53"/>
      <c r="L136" s="52"/>
      <c r="M136" s="52"/>
      <c r="N136" s="52"/>
      <c r="O136" s="53"/>
    </row>
    <row r="137" spans="8:15">
      <c r="H137" s="52"/>
      <c r="I137" s="52"/>
      <c r="J137" s="53"/>
      <c r="L137" s="52"/>
      <c r="M137" s="52"/>
      <c r="N137" s="52"/>
      <c r="O137" s="53"/>
    </row>
    <row r="138" spans="8:15">
      <c r="H138" s="52"/>
      <c r="I138" s="52"/>
      <c r="J138" s="53"/>
      <c r="L138" s="52"/>
      <c r="M138" s="52"/>
      <c r="N138" s="52"/>
      <c r="O138" s="53"/>
    </row>
    <row r="139" spans="8:15">
      <c r="H139" s="52"/>
      <c r="I139" s="52"/>
      <c r="J139" s="53"/>
      <c r="L139" s="52"/>
      <c r="M139" s="52"/>
      <c r="N139" s="52"/>
      <c r="O139" s="53"/>
    </row>
    <row r="140" spans="8:15">
      <c r="H140" s="52"/>
      <c r="I140" s="52"/>
      <c r="J140" s="53"/>
      <c r="L140" s="52"/>
      <c r="M140" s="52"/>
      <c r="N140" s="52"/>
      <c r="O140" s="53"/>
    </row>
    <row r="141" spans="8:15">
      <c r="H141" s="52"/>
      <c r="I141" s="52"/>
      <c r="J141" s="53"/>
      <c r="L141" s="52"/>
      <c r="M141" s="52"/>
      <c r="N141" s="52"/>
      <c r="O141" s="53"/>
    </row>
    <row r="142" spans="8:15">
      <c r="H142" s="52"/>
      <c r="I142" s="52"/>
      <c r="J142" s="53"/>
      <c r="L142" s="52"/>
      <c r="M142" s="52"/>
      <c r="N142" s="52"/>
      <c r="O142" s="53"/>
    </row>
    <row r="143" spans="8:15">
      <c r="H143" s="52"/>
      <c r="I143" s="52"/>
      <c r="J143" s="53"/>
      <c r="L143" s="52"/>
      <c r="M143" s="52"/>
      <c r="N143" s="52"/>
      <c r="O143" s="53"/>
    </row>
    <row r="144" spans="8:15">
      <c r="H144" s="52"/>
      <c r="I144" s="52"/>
      <c r="J144" s="53"/>
      <c r="L144" s="52"/>
      <c r="M144" s="52"/>
      <c r="N144" s="52"/>
      <c r="O144" s="53"/>
    </row>
    <row r="145" spans="8:15">
      <c r="H145" s="52"/>
      <c r="I145" s="52"/>
      <c r="J145" s="53"/>
      <c r="L145" s="52"/>
      <c r="M145" s="52"/>
      <c r="N145" s="52"/>
      <c r="O145" s="53"/>
    </row>
    <row r="146" spans="8:15">
      <c r="H146" s="52"/>
      <c r="I146" s="52"/>
      <c r="J146" s="53"/>
      <c r="L146" s="52"/>
      <c r="M146" s="52"/>
      <c r="N146" s="52"/>
      <c r="O146" s="53"/>
    </row>
    <row r="147" spans="8:15">
      <c r="H147" s="52"/>
      <c r="I147" s="52"/>
      <c r="J147" s="53"/>
      <c r="L147" s="52"/>
      <c r="M147" s="52"/>
      <c r="N147" s="52"/>
      <c r="O147" s="53"/>
    </row>
    <row r="148" spans="8:15">
      <c r="H148" s="52"/>
      <c r="I148" s="52"/>
      <c r="J148" s="53"/>
      <c r="L148" s="52"/>
      <c r="M148" s="52"/>
      <c r="N148" s="52"/>
      <c r="O148" s="53"/>
    </row>
    <row r="149" spans="8:15">
      <c r="H149" s="52"/>
      <c r="I149" s="52"/>
      <c r="J149" s="53"/>
      <c r="L149" s="52"/>
      <c r="M149" s="52"/>
      <c r="N149" s="52"/>
      <c r="O149" s="53"/>
    </row>
    <row r="150" spans="8:15">
      <c r="H150" s="52"/>
      <c r="I150" s="52"/>
      <c r="J150" s="53"/>
      <c r="L150" s="52"/>
      <c r="M150" s="52"/>
      <c r="N150" s="52"/>
      <c r="O150" s="53"/>
    </row>
    <row r="151" spans="8:15">
      <c r="H151" s="52"/>
      <c r="I151" s="52"/>
      <c r="J151" s="53"/>
      <c r="L151" s="52"/>
      <c r="M151" s="52"/>
      <c r="N151" s="52"/>
      <c r="O151" s="53"/>
    </row>
    <row r="152" spans="8:15">
      <c r="H152" s="52"/>
      <c r="I152" s="52"/>
      <c r="J152" s="53"/>
      <c r="L152" s="52"/>
      <c r="M152" s="52"/>
      <c r="N152" s="52"/>
      <c r="O152" s="53"/>
    </row>
    <row r="153" spans="8:15">
      <c r="H153" s="52"/>
      <c r="I153" s="52"/>
      <c r="J153" s="53"/>
      <c r="L153" s="52"/>
      <c r="M153" s="52"/>
      <c r="N153" s="52"/>
      <c r="O153" s="53"/>
    </row>
    <row r="154" spans="8:15">
      <c r="H154" s="52"/>
      <c r="I154" s="52"/>
      <c r="J154" s="53"/>
      <c r="L154" s="52"/>
      <c r="M154" s="52"/>
      <c r="N154" s="52"/>
      <c r="O154" s="53"/>
    </row>
    <row r="155" spans="8:15">
      <c r="H155" s="52"/>
      <c r="I155" s="52"/>
      <c r="J155" s="53"/>
      <c r="L155" s="52"/>
      <c r="M155" s="52"/>
      <c r="N155" s="52"/>
      <c r="O155" s="53"/>
    </row>
    <row r="156" spans="8:15">
      <c r="H156" s="52"/>
      <c r="I156" s="52"/>
      <c r="J156" s="53"/>
      <c r="L156" s="52"/>
      <c r="M156" s="52"/>
      <c r="N156" s="52"/>
      <c r="O156" s="53"/>
    </row>
    <row r="157" spans="8:15">
      <c r="H157" s="52"/>
      <c r="I157" s="52"/>
      <c r="J157" s="53"/>
      <c r="L157" s="52"/>
      <c r="M157" s="52"/>
      <c r="N157" s="52"/>
      <c r="O157" s="53"/>
    </row>
    <row r="158" spans="8:15">
      <c r="H158" s="52"/>
      <c r="I158" s="52"/>
      <c r="J158" s="53"/>
      <c r="L158" s="52"/>
      <c r="M158" s="52"/>
      <c r="N158" s="52"/>
      <c r="O158" s="53"/>
    </row>
    <row r="159" spans="8:15">
      <c r="H159" s="52"/>
      <c r="I159" s="52"/>
      <c r="J159" s="53"/>
      <c r="L159" s="52"/>
      <c r="M159" s="52"/>
      <c r="N159" s="52"/>
      <c r="O159" s="53"/>
    </row>
    <row r="160" spans="8:15">
      <c r="H160" s="52"/>
      <c r="I160" s="52"/>
      <c r="J160" s="53"/>
      <c r="L160" s="52"/>
      <c r="M160" s="52"/>
      <c r="N160" s="52"/>
      <c r="O160" s="53"/>
    </row>
    <row r="161" spans="8:15">
      <c r="H161" s="52"/>
      <c r="I161" s="52"/>
      <c r="J161" s="53"/>
      <c r="L161" s="52"/>
      <c r="M161" s="52"/>
      <c r="N161" s="52"/>
      <c r="O161" s="53"/>
    </row>
    <row r="162" spans="8:15">
      <c r="H162" s="52"/>
      <c r="I162" s="52"/>
      <c r="J162" s="53"/>
      <c r="L162" s="52"/>
      <c r="M162" s="52"/>
      <c r="N162" s="52"/>
      <c r="O162" s="53"/>
    </row>
    <row r="163" spans="8:15">
      <c r="H163" s="52"/>
      <c r="I163" s="52"/>
      <c r="J163" s="53"/>
      <c r="L163" s="52"/>
      <c r="M163" s="52"/>
      <c r="N163" s="52"/>
      <c r="O163" s="53"/>
    </row>
    <row r="164" spans="8:15">
      <c r="H164" s="52"/>
      <c r="I164" s="52"/>
      <c r="J164" s="53"/>
      <c r="L164" s="52"/>
      <c r="M164" s="52"/>
      <c r="N164" s="52"/>
      <c r="O164" s="53"/>
    </row>
    <row r="165" spans="8:15">
      <c r="H165" s="52"/>
      <c r="I165" s="52"/>
      <c r="J165" s="53"/>
      <c r="L165" s="52"/>
      <c r="M165" s="52"/>
      <c r="N165" s="52"/>
      <c r="O165" s="53"/>
    </row>
    <row r="166" spans="8:15">
      <c r="H166" s="52"/>
      <c r="I166" s="52"/>
      <c r="J166" s="53"/>
      <c r="L166" s="52"/>
      <c r="M166" s="52"/>
      <c r="N166" s="52"/>
      <c r="O166" s="53"/>
    </row>
    <row r="167" spans="8:15">
      <c r="H167" s="52"/>
      <c r="I167" s="52"/>
      <c r="J167" s="53"/>
      <c r="L167" s="52"/>
      <c r="M167" s="52"/>
      <c r="N167" s="52"/>
      <c r="O167" s="53"/>
    </row>
    <row r="168" spans="8:15">
      <c r="H168" s="52"/>
      <c r="I168" s="52"/>
      <c r="J168" s="53"/>
      <c r="L168" s="52"/>
      <c r="M168" s="52"/>
      <c r="N168" s="52"/>
      <c r="O168" s="53"/>
    </row>
    <row r="169" spans="8:15">
      <c r="H169" s="52"/>
      <c r="I169" s="52"/>
      <c r="J169" s="53"/>
      <c r="L169" s="52"/>
      <c r="M169" s="52"/>
      <c r="N169" s="52"/>
      <c r="O169" s="53"/>
    </row>
    <row r="170" spans="8:15">
      <c r="H170" s="52"/>
      <c r="I170" s="52"/>
      <c r="J170" s="53"/>
      <c r="L170" s="52"/>
      <c r="M170" s="52"/>
      <c r="N170" s="52"/>
      <c r="O170" s="53"/>
    </row>
    <row r="171" spans="8:15">
      <c r="H171" s="52"/>
      <c r="I171" s="52"/>
      <c r="J171" s="53"/>
      <c r="L171" s="52"/>
      <c r="M171" s="52"/>
      <c r="N171" s="52"/>
      <c r="O171" s="53"/>
    </row>
    <row r="172" spans="8:15">
      <c r="H172" s="52"/>
      <c r="I172" s="52"/>
      <c r="J172" s="53"/>
      <c r="L172" s="52"/>
      <c r="M172" s="52"/>
      <c r="N172" s="52"/>
      <c r="O172" s="53"/>
    </row>
    <row r="173" spans="8:15">
      <c r="H173" s="52"/>
      <c r="I173" s="52"/>
      <c r="J173" s="53"/>
      <c r="L173" s="52"/>
      <c r="M173" s="52"/>
      <c r="N173" s="52"/>
      <c r="O173" s="53"/>
    </row>
    <row r="174" spans="8:15">
      <c r="H174" s="52"/>
      <c r="I174" s="52"/>
      <c r="J174" s="53"/>
      <c r="L174" s="52"/>
      <c r="M174" s="52"/>
      <c r="N174" s="52"/>
      <c r="O174" s="53"/>
    </row>
    <row r="175" spans="8:15">
      <c r="H175" s="52"/>
      <c r="I175" s="52"/>
      <c r="J175" s="53"/>
      <c r="L175" s="52"/>
      <c r="M175" s="52"/>
      <c r="N175" s="52"/>
      <c r="O175" s="53"/>
    </row>
    <row r="176" spans="8:15">
      <c r="H176" s="52"/>
      <c r="I176" s="52"/>
      <c r="J176" s="53"/>
      <c r="L176" s="52"/>
      <c r="M176" s="52"/>
      <c r="N176" s="52"/>
      <c r="O176" s="53"/>
    </row>
    <row r="177" spans="8:15">
      <c r="H177" s="52"/>
      <c r="I177" s="52"/>
      <c r="J177" s="53"/>
      <c r="L177" s="52"/>
      <c r="M177" s="52"/>
      <c r="N177" s="52"/>
      <c r="O177" s="53"/>
    </row>
    <row r="178" spans="8:15">
      <c r="H178" s="52"/>
      <c r="I178" s="52"/>
      <c r="J178" s="53"/>
      <c r="L178" s="52"/>
      <c r="M178" s="52"/>
      <c r="N178" s="52"/>
      <c r="O178" s="53"/>
    </row>
    <row r="179" spans="8:15">
      <c r="H179" s="52"/>
      <c r="I179" s="52"/>
      <c r="J179" s="53"/>
      <c r="L179" s="52"/>
      <c r="M179" s="52"/>
      <c r="N179" s="52"/>
      <c r="O179" s="53"/>
    </row>
    <row r="180" spans="8:15">
      <c r="H180" s="52"/>
      <c r="I180" s="52"/>
      <c r="J180" s="53"/>
      <c r="L180" s="52"/>
      <c r="M180" s="52"/>
      <c r="N180" s="52"/>
      <c r="O180" s="53"/>
    </row>
    <row r="181" spans="8:15">
      <c r="H181" s="52"/>
      <c r="I181" s="52"/>
      <c r="J181" s="53"/>
      <c r="L181" s="52"/>
      <c r="M181" s="52"/>
      <c r="N181" s="52"/>
      <c r="O181" s="53"/>
    </row>
    <row r="182" spans="8:15">
      <c r="H182" s="52"/>
      <c r="I182" s="52"/>
      <c r="J182" s="53"/>
      <c r="L182" s="52"/>
      <c r="M182" s="52"/>
      <c r="N182" s="52"/>
      <c r="O182" s="53"/>
    </row>
    <row r="183" spans="8:15">
      <c r="H183" s="52"/>
      <c r="I183" s="52"/>
      <c r="J183" s="53"/>
      <c r="L183" s="52"/>
      <c r="M183" s="52"/>
      <c r="N183" s="52"/>
      <c r="O183" s="53"/>
    </row>
    <row r="184" spans="8:15">
      <c r="H184" s="52"/>
      <c r="I184" s="52"/>
      <c r="J184" s="53"/>
      <c r="L184" s="52"/>
      <c r="M184" s="52"/>
      <c r="N184" s="52"/>
      <c r="O184" s="53"/>
    </row>
    <row r="185" spans="8:15">
      <c r="H185" s="52"/>
      <c r="I185" s="52"/>
      <c r="J185" s="53"/>
      <c r="L185" s="52"/>
      <c r="M185" s="52"/>
      <c r="N185" s="52"/>
      <c r="O185" s="53"/>
    </row>
    <row r="186" spans="8:15">
      <c r="H186" s="52"/>
      <c r="I186" s="52"/>
      <c r="J186" s="53"/>
      <c r="L186" s="52"/>
      <c r="M186" s="52"/>
      <c r="N186" s="52"/>
      <c r="O186" s="53"/>
    </row>
    <row r="187" spans="8:15">
      <c r="H187" s="52"/>
      <c r="I187" s="52"/>
      <c r="J187" s="53"/>
      <c r="L187" s="52"/>
      <c r="M187" s="52"/>
      <c r="N187" s="52"/>
      <c r="O187" s="53"/>
    </row>
    <row r="188" spans="8:15">
      <c r="H188" s="52"/>
      <c r="I188" s="52"/>
      <c r="J188" s="53"/>
      <c r="L188" s="52"/>
      <c r="M188" s="52"/>
      <c r="N188" s="52"/>
      <c r="O188" s="53"/>
    </row>
    <row r="189" spans="8:15">
      <c r="H189" s="52"/>
      <c r="I189" s="52"/>
      <c r="J189" s="53"/>
      <c r="L189" s="52"/>
      <c r="M189" s="52"/>
      <c r="N189" s="52"/>
      <c r="O189" s="53"/>
    </row>
    <row r="190" spans="8:15">
      <c r="H190" s="52"/>
      <c r="I190" s="52"/>
      <c r="J190" s="53"/>
      <c r="L190" s="52"/>
      <c r="M190" s="52"/>
      <c r="N190" s="52"/>
      <c r="O190" s="53"/>
    </row>
    <row r="191" spans="8:15">
      <c r="H191" s="52"/>
      <c r="I191" s="52"/>
      <c r="J191" s="53"/>
      <c r="L191" s="52"/>
      <c r="M191" s="52"/>
      <c r="N191" s="52"/>
      <c r="O191" s="53"/>
    </row>
    <row r="192" spans="8:15">
      <c r="H192" s="52"/>
      <c r="I192" s="52"/>
      <c r="J192" s="53"/>
      <c r="L192" s="52"/>
      <c r="M192" s="52"/>
      <c r="N192" s="52"/>
      <c r="O192" s="53"/>
    </row>
    <row r="193" spans="8:15">
      <c r="H193" s="52"/>
      <c r="I193" s="52"/>
      <c r="J193" s="53"/>
      <c r="L193" s="52"/>
      <c r="M193" s="52"/>
      <c r="N193" s="52"/>
      <c r="O193" s="53"/>
    </row>
    <row r="194" spans="8:15">
      <c r="H194" s="52"/>
      <c r="I194" s="52"/>
      <c r="J194" s="53"/>
      <c r="L194" s="52"/>
      <c r="M194" s="52"/>
      <c r="N194" s="52"/>
      <c r="O194" s="53"/>
    </row>
    <row r="195" spans="8:15">
      <c r="H195" s="52"/>
      <c r="I195" s="52"/>
      <c r="J195" s="53"/>
      <c r="L195" s="52"/>
      <c r="M195" s="52"/>
      <c r="N195" s="52"/>
      <c r="O195" s="53"/>
    </row>
    <row r="196" spans="8:15">
      <c r="H196" s="52"/>
      <c r="I196" s="52"/>
      <c r="J196" s="53"/>
      <c r="L196" s="52"/>
      <c r="M196" s="52"/>
      <c r="N196" s="52"/>
      <c r="O196" s="53"/>
    </row>
    <row r="197" spans="8:15">
      <c r="H197" s="52"/>
      <c r="I197" s="52"/>
      <c r="J197" s="53"/>
      <c r="L197" s="52"/>
      <c r="M197" s="52"/>
      <c r="N197" s="52"/>
      <c r="O197" s="53"/>
    </row>
    <row r="198" spans="8:15">
      <c r="H198" s="52"/>
      <c r="I198" s="52"/>
      <c r="J198" s="53"/>
      <c r="L198" s="52"/>
      <c r="M198" s="52"/>
      <c r="N198" s="52"/>
      <c r="O198" s="53"/>
    </row>
    <row r="199" spans="8:15">
      <c r="H199" s="52"/>
      <c r="I199" s="52"/>
      <c r="J199" s="53"/>
      <c r="L199" s="52"/>
      <c r="M199" s="52"/>
      <c r="N199" s="52"/>
      <c r="O199" s="53"/>
    </row>
    <row r="200" spans="8:15">
      <c r="H200" s="52"/>
      <c r="I200" s="52"/>
      <c r="J200" s="53"/>
      <c r="L200" s="52"/>
      <c r="M200" s="52"/>
      <c r="N200" s="52"/>
      <c r="O200" s="53"/>
    </row>
    <row r="201" spans="8:15">
      <c r="H201" s="52"/>
      <c r="I201" s="52"/>
      <c r="J201" s="53"/>
      <c r="L201" s="52"/>
      <c r="M201" s="52"/>
      <c r="N201" s="52"/>
      <c r="O201" s="53"/>
    </row>
    <row r="202" spans="8:15">
      <c r="H202" s="52"/>
      <c r="I202" s="52"/>
      <c r="J202" s="53"/>
      <c r="L202" s="52"/>
      <c r="M202" s="52"/>
      <c r="N202" s="52"/>
      <c r="O202" s="53"/>
    </row>
    <row r="203" spans="8:15">
      <c r="H203" s="52"/>
      <c r="I203" s="52"/>
      <c r="J203" s="53"/>
      <c r="L203" s="52"/>
      <c r="M203" s="52"/>
      <c r="N203" s="52"/>
      <c r="O203" s="53"/>
    </row>
    <row r="204" spans="8:15">
      <c r="H204" s="52"/>
      <c r="I204" s="52"/>
      <c r="J204" s="53"/>
      <c r="L204" s="52"/>
      <c r="M204" s="52"/>
      <c r="N204" s="52"/>
      <c r="O204" s="53"/>
    </row>
    <row r="205" spans="8:15">
      <c r="H205" s="52"/>
      <c r="I205" s="52"/>
      <c r="J205" s="53"/>
      <c r="L205" s="52"/>
      <c r="M205" s="52"/>
      <c r="N205" s="52"/>
      <c r="O205" s="53"/>
    </row>
    <row r="206" spans="8:15">
      <c r="H206" s="52"/>
      <c r="I206" s="52"/>
      <c r="J206" s="53"/>
      <c r="L206" s="52"/>
      <c r="M206" s="52"/>
      <c r="N206" s="52"/>
      <c r="O206" s="53"/>
    </row>
    <row r="207" spans="8:15">
      <c r="H207" s="52"/>
      <c r="I207" s="52"/>
      <c r="J207" s="53"/>
      <c r="L207" s="52"/>
      <c r="M207" s="52"/>
      <c r="N207" s="52"/>
      <c r="O207" s="53"/>
    </row>
    <row r="208" spans="8:15">
      <c r="H208" s="52"/>
      <c r="I208" s="52"/>
      <c r="J208" s="53"/>
      <c r="L208" s="52"/>
      <c r="M208" s="52"/>
      <c r="N208" s="52"/>
      <c r="O208" s="53"/>
    </row>
    <row r="209" spans="8:15">
      <c r="H209" s="52"/>
      <c r="I209" s="52"/>
      <c r="J209" s="53"/>
      <c r="L209" s="52"/>
      <c r="M209" s="52"/>
      <c r="N209" s="52"/>
      <c r="O209" s="53"/>
    </row>
    <row r="210" spans="8:15">
      <c r="H210" s="52"/>
      <c r="I210" s="52"/>
      <c r="J210" s="53"/>
      <c r="L210" s="52"/>
      <c r="M210" s="52"/>
      <c r="N210" s="52"/>
      <c r="O210" s="53"/>
    </row>
    <row r="211" spans="8:15">
      <c r="H211" s="52"/>
      <c r="I211" s="52"/>
      <c r="J211" s="53"/>
      <c r="L211" s="52"/>
      <c r="M211" s="52"/>
      <c r="N211" s="52"/>
      <c r="O211" s="53"/>
    </row>
    <row r="212" spans="8:15">
      <c r="H212" s="52"/>
      <c r="I212" s="52"/>
      <c r="J212" s="53"/>
      <c r="L212" s="52"/>
      <c r="M212" s="52"/>
      <c r="N212" s="52"/>
      <c r="O212" s="53"/>
    </row>
    <row r="213" spans="8:15">
      <c r="H213" s="52"/>
      <c r="I213" s="52"/>
      <c r="J213" s="53"/>
      <c r="L213" s="52"/>
      <c r="M213" s="52"/>
      <c r="N213" s="52"/>
      <c r="O213" s="53"/>
    </row>
    <row r="214" spans="8:15">
      <c r="H214" s="52"/>
      <c r="I214" s="52"/>
      <c r="J214" s="53"/>
      <c r="L214" s="52"/>
      <c r="M214" s="52"/>
      <c r="N214" s="52"/>
      <c r="O214" s="53"/>
    </row>
    <row r="215" spans="8:15">
      <c r="H215" s="52"/>
      <c r="I215" s="52"/>
      <c r="J215" s="53"/>
      <c r="L215" s="52"/>
      <c r="M215" s="52"/>
      <c r="N215" s="52"/>
      <c r="O215" s="53"/>
    </row>
    <row r="216" spans="8:15">
      <c r="H216" s="52"/>
      <c r="I216" s="52"/>
      <c r="J216" s="53"/>
      <c r="L216" s="52"/>
      <c r="M216" s="52"/>
      <c r="N216" s="52"/>
      <c r="O216" s="53"/>
    </row>
    <row r="217" spans="8:15">
      <c r="H217" s="52"/>
      <c r="I217" s="52"/>
      <c r="J217" s="53"/>
      <c r="L217" s="52"/>
      <c r="M217" s="52"/>
      <c r="N217" s="52"/>
      <c r="O217" s="53"/>
    </row>
    <row r="218" spans="8:15">
      <c r="H218" s="52"/>
      <c r="I218" s="52"/>
      <c r="J218" s="53"/>
      <c r="L218" s="52"/>
      <c r="M218" s="52"/>
      <c r="N218" s="52"/>
      <c r="O218" s="53"/>
    </row>
    <row r="219" spans="8:15">
      <c r="H219" s="52"/>
      <c r="I219" s="52"/>
      <c r="J219" s="53"/>
      <c r="L219" s="52"/>
      <c r="M219" s="52"/>
      <c r="N219" s="52"/>
      <c r="O219" s="53"/>
    </row>
    <row r="220" spans="8:15">
      <c r="H220" s="52"/>
      <c r="I220" s="52"/>
      <c r="J220" s="53"/>
      <c r="L220" s="52"/>
      <c r="M220" s="52"/>
      <c r="N220" s="52"/>
      <c r="O220" s="53"/>
    </row>
    <row r="221" spans="8:15">
      <c r="H221" s="52"/>
      <c r="I221" s="52"/>
      <c r="J221" s="53"/>
      <c r="L221" s="52"/>
      <c r="M221" s="52"/>
      <c r="N221" s="52"/>
      <c r="O221" s="53"/>
    </row>
    <row r="222" spans="8:15">
      <c r="H222" s="52"/>
      <c r="I222" s="52"/>
      <c r="J222" s="53"/>
      <c r="L222" s="52"/>
      <c r="M222" s="52"/>
      <c r="N222" s="52"/>
      <c r="O222" s="53"/>
    </row>
    <row r="223" spans="8:15">
      <c r="H223" s="52"/>
      <c r="I223" s="52"/>
      <c r="J223" s="53"/>
      <c r="L223" s="52"/>
      <c r="M223" s="52"/>
      <c r="N223" s="52"/>
      <c r="O223" s="53"/>
    </row>
    <row r="224" spans="8:15">
      <c r="H224" s="52"/>
      <c r="I224" s="52"/>
      <c r="J224" s="53"/>
      <c r="L224" s="52"/>
      <c r="M224" s="52"/>
      <c r="N224" s="52"/>
      <c r="O224" s="53"/>
    </row>
    <row r="225" spans="8:15">
      <c r="H225" s="52"/>
      <c r="I225" s="52"/>
      <c r="J225" s="53"/>
      <c r="L225" s="52"/>
      <c r="M225" s="52"/>
      <c r="N225" s="52"/>
      <c r="O225" s="53"/>
    </row>
    <row r="226" spans="8:15">
      <c r="H226" s="52"/>
      <c r="I226" s="52"/>
      <c r="J226" s="53"/>
      <c r="L226" s="52"/>
      <c r="M226" s="52"/>
      <c r="N226" s="52"/>
      <c r="O226" s="53"/>
    </row>
    <row r="227" spans="8:15">
      <c r="H227" s="52"/>
      <c r="I227" s="52"/>
      <c r="J227" s="53"/>
      <c r="L227" s="52"/>
      <c r="M227" s="52"/>
      <c r="N227" s="52"/>
      <c r="O227" s="53"/>
    </row>
    <row r="228" spans="8:15">
      <c r="H228" s="52"/>
      <c r="I228" s="52"/>
      <c r="J228" s="53"/>
      <c r="L228" s="52"/>
      <c r="M228" s="52"/>
      <c r="N228" s="52"/>
      <c r="O228" s="53"/>
    </row>
    <row r="229" spans="8:15">
      <c r="H229" s="52"/>
      <c r="I229" s="52"/>
      <c r="J229" s="53"/>
      <c r="L229" s="52"/>
      <c r="M229" s="52"/>
      <c r="N229" s="52"/>
      <c r="O229" s="53"/>
    </row>
    <row r="230" spans="8:15">
      <c r="H230" s="52"/>
      <c r="I230" s="52"/>
      <c r="J230" s="53"/>
      <c r="L230" s="52"/>
      <c r="M230" s="52"/>
      <c r="N230" s="52"/>
      <c r="O230" s="53"/>
    </row>
    <row r="231" spans="8:15">
      <c r="H231" s="52"/>
      <c r="I231" s="52"/>
      <c r="J231" s="53"/>
      <c r="L231" s="52"/>
      <c r="M231" s="52"/>
      <c r="N231" s="52"/>
      <c r="O231" s="53"/>
    </row>
    <row r="232" spans="8:15">
      <c r="H232" s="52"/>
      <c r="I232" s="52"/>
      <c r="J232" s="53"/>
      <c r="L232" s="52"/>
      <c r="M232" s="52"/>
      <c r="N232" s="52"/>
      <c r="O232" s="53"/>
    </row>
    <row r="233" spans="8:15">
      <c r="H233" s="52"/>
      <c r="I233" s="52"/>
      <c r="J233" s="53"/>
      <c r="L233" s="52"/>
      <c r="M233" s="52"/>
      <c r="N233" s="52"/>
      <c r="O233" s="53"/>
    </row>
    <row r="234" spans="8:15">
      <c r="H234" s="52"/>
      <c r="I234" s="52"/>
      <c r="J234" s="53"/>
      <c r="L234" s="52"/>
      <c r="M234" s="52"/>
      <c r="N234" s="52"/>
      <c r="O234" s="53"/>
    </row>
    <row r="235" spans="8:15">
      <c r="H235" s="52"/>
      <c r="I235" s="52"/>
      <c r="J235" s="53"/>
      <c r="L235" s="52"/>
      <c r="M235" s="52"/>
      <c r="N235" s="52"/>
      <c r="O235" s="53"/>
    </row>
    <row r="236" spans="8:15">
      <c r="H236" s="52"/>
      <c r="I236" s="52"/>
      <c r="J236" s="53"/>
      <c r="L236" s="52"/>
      <c r="M236" s="52"/>
      <c r="N236" s="52"/>
      <c r="O236" s="53"/>
    </row>
    <row r="237" spans="8:15">
      <c r="H237" s="52"/>
      <c r="I237" s="52"/>
      <c r="J237" s="53"/>
      <c r="L237" s="52"/>
      <c r="M237" s="52"/>
      <c r="N237" s="52"/>
      <c r="O237" s="53"/>
    </row>
    <row r="238" spans="8:15">
      <c r="H238" s="52"/>
      <c r="I238" s="52"/>
      <c r="J238" s="53"/>
      <c r="L238" s="52"/>
      <c r="M238" s="52"/>
      <c r="N238" s="52"/>
      <c r="O238" s="53"/>
    </row>
    <row r="239" spans="8:15">
      <c r="H239" s="52"/>
      <c r="I239" s="52"/>
      <c r="J239" s="53"/>
      <c r="L239" s="52"/>
      <c r="M239" s="52"/>
      <c r="N239" s="52"/>
      <c r="O239" s="53"/>
    </row>
    <row r="240" spans="8:15">
      <c r="H240" s="52"/>
      <c r="I240" s="52"/>
      <c r="J240" s="53"/>
      <c r="L240" s="52"/>
      <c r="M240" s="52"/>
      <c r="N240" s="52"/>
      <c r="O240" s="53"/>
    </row>
    <row r="241" spans="8:15">
      <c r="H241" s="52"/>
      <c r="I241" s="52"/>
      <c r="J241" s="53"/>
      <c r="L241" s="52"/>
      <c r="M241" s="52"/>
      <c r="N241" s="52"/>
      <c r="O241" s="53"/>
    </row>
    <row r="242" spans="8:15">
      <c r="H242" s="52"/>
      <c r="I242" s="52"/>
      <c r="J242" s="53"/>
      <c r="L242" s="52"/>
      <c r="M242" s="52"/>
      <c r="N242" s="52"/>
      <c r="O242" s="53"/>
    </row>
    <row r="243" spans="8:15">
      <c r="H243" s="52"/>
      <c r="I243" s="52"/>
      <c r="J243" s="53"/>
      <c r="L243" s="52"/>
      <c r="M243" s="52"/>
      <c r="N243" s="52"/>
      <c r="O243" s="53"/>
    </row>
    <row r="244" spans="8:15">
      <c r="H244" s="52"/>
      <c r="I244" s="52"/>
      <c r="J244" s="53"/>
      <c r="L244" s="52"/>
      <c r="M244" s="52"/>
      <c r="N244" s="52"/>
      <c r="O244" s="53"/>
    </row>
    <row r="245" spans="8:15">
      <c r="H245" s="52"/>
      <c r="I245" s="52"/>
      <c r="J245" s="53"/>
      <c r="L245" s="52"/>
      <c r="M245" s="52"/>
      <c r="N245" s="52"/>
      <c r="O245" s="53"/>
    </row>
    <row r="246" spans="8:15">
      <c r="H246" s="52"/>
      <c r="I246" s="52"/>
      <c r="J246" s="53"/>
      <c r="L246" s="52"/>
      <c r="M246" s="52"/>
      <c r="N246" s="52"/>
      <c r="O246" s="53"/>
    </row>
    <row r="247" spans="8:15">
      <c r="H247" s="52"/>
      <c r="I247" s="52"/>
      <c r="J247" s="53"/>
      <c r="L247" s="52"/>
      <c r="M247" s="52"/>
      <c r="N247" s="52"/>
      <c r="O247" s="53"/>
    </row>
    <row r="248" spans="8:15">
      <c r="H248" s="52"/>
      <c r="I248" s="52"/>
      <c r="J248" s="53"/>
      <c r="L248" s="52"/>
      <c r="M248" s="52"/>
      <c r="N248" s="52"/>
      <c r="O248" s="53"/>
    </row>
    <row r="249" spans="8:15">
      <c r="H249" s="52"/>
      <c r="I249" s="52"/>
      <c r="J249" s="53"/>
      <c r="L249" s="52"/>
      <c r="M249" s="52"/>
      <c r="N249" s="52"/>
      <c r="O249" s="53"/>
    </row>
    <row r="250" spans="8:15">
      <c r="H250" s="52"/>
      <c r="I250" s="52"/>
      <c r="J250" s="53"/>
      <c r="L250" s="52"/>
      <c r="M250" s="52"/>
      <c r="N250" s="52"/>
      <c r="O250" s="53"/>
    </row>
    <row r="251" spans="8:15">
      <c r="H251" s="52"/>
      <c r="I251" s="52"/>
      <c r="J251" s="53"/>
      <c r="L251" s="52"/>
      <c r="M251" s="52"/>
      <c r="N251" s="52"/>
      <c r="O251" s="53"/>
    </row>
    <row r="252" spans="8:15">
      <c r="H252" s="52"/>
      <c r="I252" s="52"/>
      <c r="J252" s="53"/>
      <c r="L252" s="52"/>
      <c r="M252" s="52"/>
      <c r="N252" s="52"/>
      <c r="O252" s="53"/>
    </row>
    <row r="253" spans="8:15">
      <c r="H253" s="52"/>
      <c r="I253" s="52"/>
      <c r="J253" s="53"/>
      <c r="L253" s="52"/>
      <c r="M253" s="52"/>
      <c r="N253" s="52"/>
      <c r="O253" s="53"/>
    </row>
    <row r="254" spans="8:15">
      <c r="H254" s="52"/>
      <c r="I254" s="52"/>
      <c r="J254" s="53"/>
      <c r="L254" s="52"/>
      <c r="M254" s="52"/>
      <c r="N254" s="52"/>
      <c r="O254" s="53"/>
    </row>
    <row r="255" spans="8:15">
      <c r="H255" s="52"/>
      <c r="I255" s="52"/>
      <c r="J255" s="53"/>
      <c r="L255" s="52"/>
      <c r="M255" s="52"/>
      <c r="N255" s="52"/>
      <c r="O255" s="53"/>
    </row>
    <row r="256" spans="8:15">
      <c r="H256" s="52"/>
      <c r="I256" s="52"/>
      <c r="J256" s="53"/>
      <c r="L256" s="52"/>
      <c r="M256" s="52"/>
      <c r="N256" s="52"/>
      <c r="O256" s="53"/>
    </row>
    <row r="257" spans="8:15">
      <c r="H257" s="52"/>
      <c r="I257" s="52"/>
      <c r="J257" s="53"/>
      <c r="L257" s="52"/>
      <c r="M257" s="52"/>
      <c r="N257" s="52"/>
      <c r="O257" s="53"/>
    </row>
    <row r="258" spans="8:15">
      <c r="H258" s="52"/>
      <c r="I258" s="52"/>
      <c r="J258" s="53"/>
      <c r="L258" s="52"/>
      <c r="M258" s="52"/>
      <c r="N258" s="52"/>
      <c r="O258" s="53"/>
    </row>
    <row r="259" spans="8:15">
      <c r="H259" s="52"/>
      <c r="I259" s="52"/>
      <c r="J259" s="53"/>
      <c r="L259" s="52"/>
      <c r="M259" s="52"/>
      <c r="N259" s="52"/>
      <c r="O259" s="53"/>
    </row>
    <row r="260" spans="8:15">
      <c r="H260" s="52"/>
      <c r="I260" s="52"/>
      <c r="J260" s="53"/>
      <c r="L260" s="52"/>
      <c r="M260" s="52"/>
      <c r="N260" s="52"/>
      <c r="O260" s="53"/>
    </row>
    <row r="261" spans="8:15">
      <c r="H261" s="52"/>
      <c r="I261" s="52"/>
      <c r="J261" s="53"/>
      <c r="L261" s="52"/>
      <c r="M261" s="52"/>
      <c r="N261" s="52"/>
      <c r="O261" s="53"/>
    </row>
    <row r="262" spans="8:15">
      <c r="H262" s="52"/>
      <c r="I262" s="52"/>
      <c r="J262" s="53"/>
      <c r="L262" s="52"/>
      <c r="M262" s="52"/>
      <c r="N262" s="52"/>
      <c r="O262" s="53"/>
    </row>
    <row r="263" spans="8:15">
      <c r="H263" s="52"/>
      <c r="I263" s="52"/>
      <c r="J263" s="53"/>
      <c r="L263" s="52"/>
      <c r="M263" s="52"/>
      <c r="N263" s="52"/>
      <c r="O263" s="53"/>
    </row>
    <row r="264" spans="8:15">
      <c r="H264" s="52"/>
      <c r="I264" s="52"/>
      <c r="J264" s="53"/>
      <c r="L264" s="52"/>
      <c r="M264" s="52"/>
      <c r="N264" s="52"/>
      <c r="O264" s="53"/>
    </row>
    <row r="265" spans="8:15">
      <c r="H265" s="52"/>
      <c r="I265" s="52"/>
      <c r="J265" s="53"/>
      <c r="L265" s="52"/>
      <c r="M265" s="52"/>
      <c r="N265" s="52"/>
      <c r="O265" s="53"/>
    </row>
    <row r="266" spans="8:15">
      <c r="H266" s="52"/>
      <c r="I266" s="52"/>
      <c r="J266" s="53"/>
      <c r="L266" s="52"/>
      <c r="M266" s="52"/>
      <c r="N266" s="52"/>
      <c r="O266" s="53"/>
    </row>
    <row r="267" spans="8:15">
      <c r="H267" s="52"/>
      <c r="I267" s="52"/>
      <c r="J267" s="53"/>
      <c r="L267" s="52"/>
      <c r="M267" s="52"/>
      <c r="N267" s="52"/>
      <c r="O267" s="53"/>
    </row>
    <row r="268" spans="8:15">
      <c r="H268" s="52"/>
      <c r="I268" s="52"/>
      <c r="J268" s="53"/>
      <c r="L268" s="52"/>
      <c r="M268" s="52"/>
      <c r="N268" s="52"/>
      <c r="O268" s="53"/>
    </row>
    <row r="269" spans="8:15">
      <c r="H269" s="52"/>
      <c r="I269" s="52"/>
      <c r="J269" s="53"/>
    </row>
    <row r="270" spans="8:15">
      <c r="H270" s="52"/>
      <c r="I270" s="52"/>
      <c r="J270" s="53"/>
    </row>
    <row r="271" spans="8:15">
      <c r="H271" s="52"/>
      <c r="I271" s="52"/>
      <c r="J271" s="53"/>
    </row>
    <row r="272" spans="8:15">
      <c r="H272" s="52"/>
      <c r="I272" s="52"/>
      <c r="J272" s="53"/>
    </row>
    <row r="273" spans="8:10">
      <c r="H273" s="52"/>
      <c r="I273" s="52"/>
      <c r="J273" s="53"/>
    </row>
    <row r="274" spans="8:10">
      <c r="H274" s="52"/>
      <c r="I274" s="52"/>
      <c r="J274" s="53"/>
    </row>
    <row r="275" spans="8:10">
      <c r="H275" s="52"/>
      <c r="I275" s="52"/>
      <c r="J275" s="53"/>
    </row>
    <row r="276" spans="8:10">
      <c r="H276" s="52"/>
      <c r="I276" s="52"/>
      <c r="J276" s="53"/>
    </row>
    <row r="277" spans="8:10">
      <c r="H277" s="52"/>
      <c r="I277" s="52"/>
      <c r="J277" s="53"/>
    </row>
    <row r="278" spans="8:10">
      <c r="H278" s="52"/>
      <c r="I278" s="52"/>
      <c r="J278" s="53"/>
    </row>
    <row r="279" spans="8:10">
      <c r="H279" s="52"/>
      <c r="I279" s="52"/>
      <c r="J279" s="53"/>
    </row>
    <row r="280" spans="8:10">
      <c r="H280" s="52"/>
      <c r="I280" s="52"/>
      <c r="J280" s="53"/>
    </row>
    <row r="281" spans="8:10">
      <c r="H281" s="52"/>
      <c r="I281" s="52"/>
      <c r="J281" s="53"/>
    </row>
    <row r="282" spans="8:10">
      <c r="H282" s="52"/>
      <c r="I282" s="52"/>
      <c r="J282" s="53"/>
    </row>
    <row r="283" spans="8:10">
      <c r="H283" s="52"/>
      <c r="I283" s="52"/>
      <c r="J283" s="53"/>
    </row>
    <row r="284" spans="8:10">
      <c r="H284" s="52"/>
      <c r="I284" s="52"/>
      <c r="J284" s="53"/>
    </row>
    <row r="285" spans="8:10">
      <c r="H285" s="52"/>
      <c r="I285" s="52"/>
      <c r="J285" s="53"/>
    </row>
    <row r="286" spans="8:10">
      <c r="H286" s="52"/>
      <c r="I286" s="52"/>
      <c r="J286" s="53"/>
    </row>
    <row r="287" spans="8:10">
      <c r="H287" s="52"/>
      <c r="I287" s="52"/>
      <c r="J287" s="53"/>
    </row>
    <row r="288" spans="8:10">
      <c r="H288" s="52"/>
      <c r="I288" s="52"/>
      <c r="J288" s="53"/>
    </row>
    <row r="289" spans="8:10">
      <c r="H289" s="52"/>
      <c r="I289" s="52"/>
      <c r="J289" s="53"/>
    </row>
    <row r="290" spans="8:10">
      <c r="H290" s="52"/>
      <c r="I290" s="52"/>
      <c r="J290" s="53"/>
    </row>
    <row r="291" spans="8:10">
      <c r="H291" s="52"/>
      <c r="I291" s="52"/>
      <c r="J291" s="53"/>
    </row>
    <row r="292" spans="8:10">
      <c r="H292" s="52"/>
      <c r="I292" s="52"/>
      <c r="J292" s="53"/>
    </row>
    <row r="293" spans="8:10">
      <c r="H293" s="52"/>
      <c r="I293" s="52"/>
      <c r="J293" s="53"/>
    </row>
    <row r="294" spans="8:10">
      <c r="H294" s="52"/>
      <c r="I294" s="52"/>
      <c r="J294" s="53"/>
    </row>
    <row r="295" spans="8:10">
      <c r="H295" s="52"/>
      <c r="I295" s="52"/>
      <c r="J295" s="53"/>
    </row>
    <row r="296" spans="8:10">
      <c r="H296" s="52"/>
      <c r="I296" s="52"/>
      <c r="J296" s="53"/>
    </row>
    <row r="297" spans="8:10">
      <c r="H297" s="52"/>
      <c r="I297" s="52"/>
      <c r="J297" s="53"/>
    </row>
    <row r="298" spans="8:10">
      <c r="H298" s="52"/>
      <c r="I298" s="52"/>
      <c r="J298" s="53"/>
    </row>
    <row r="299" spans="8:10">
      <c r="H299" s="52"/>
      <c r="I299" s="52"/>
      <c r="J299" s="53"/>
    </row>
    <row r="300" spans="8:10">
      <c r="H300" s="52"/>
      <c r="I300" s="52"/>
      <c r="J300" s="53"/>
    </row>
    <row r="301" spans="8:10">
      <c r="H301" s="52"/>
      <c r="I301" s="52"/>
      <c r="J301" s="53"/>
    </row>
    <row r="302" spans="8:10">
      <c r="H302" s="52"/>
      <c r="I302" s="52"/>
      <c r="J302" s="53"/>
    </row>
    <row r="303" spans="8:10">
      <c r="H303" s="52"/>
      <c r="I303" s="52"/>
      <c r="J303" s="53"/>
    </row>
    <row r="304" spans="8:10">
      <c r="H304" s="52"/>
      <c r="I304" s="52"/>
      <c r="J304" s="53"/>
    </row>
    <row r="305" spans="8:10">
      <c r="H305" s="52"/>
      <c r="I305" s="52"/>
      <c r="J305" s="53"/>
    </row>
    <row r="306" spans="8:10">
      <c r="H306" s="52"/>
      <c r="I306" s="52"/>
      <c r="J306" s="53"/>
    </row>
    <row r="307" spans="8:10">
      <c r="H307" s="52"/>
      <c r="I307" s="52"/>
      <c r="J307" s="53"/>
    </row>
    <row r="308" spans="8:10">
      <c r="H308" s="52"/>
      <c r="I308" s="52"/>
      <c r="J308" s="53"/>
    </row>
    <row r="309" spans="8:10">
      <c r="H309" s="52"/>
      <c r="I309" s="52"/>
      <c r="J309" s="53"/>
    </row>
    <row r="310" spans="8:10">
      <c r="H310" s="52"/>
      <c r="I310" s="52"/>
      <c r="J310" s="53"/>
    </row>
    <row r="311" spans="8:10">
      <c r="H311" s="52"/>
      <c r="I311" s="52"/>
      <c r="J311" s="53"/>
    </row>
    <row r="312" spans="8:10">
      <c r="H312" s="52"/>
      <c r="I312" s="52"/>
      <c r="J312" s="53"/>
    </row>
    <row r="313" spans="8:10">
      <c r="H313" s="52"/>
      <c r="I313" s="52"/>
      <c r="J313" s="53"/>
    </row>
    <row r="314" spans="8:10">
      <c r="H314" s="52"/>
      <c r="I314" s="52"/>
      <c r="J314" s="53"/>
    </row>
    <row r="315" spans="8:10">
      <c r="H315" s="52"/>
      <c r="I315" s="52"/>
      <c r="J315" s="53"/>
    </row>
    <row r="316" spans="8:10">
      <c r="H316" s="52"/>
      <c r="I316" s="52"/>
      <c r="J316" s="53"/>
    </row>
    <row r="317" spans="8:10">
      <c r="H317" s="52"/>
      <c r="I317" s="52"/>
      <c r="J317" s="53"/>
    </row>
    <row r="318" spans="8:10">
      <c r="H318" s="52"/>
      <c r="I318" s="52"/>
      <c r="J318" s="53"/>
    </row>
    <row r="319" spans="8:10">
      <c r="H319" s="52"/>
      <c r="I319" s="52"/>
      <c r="J319" s="53"/>
    </row>
    <row r="320" spans="8:10">
      <c r="H320" s="52"/>
      <c r="I320" s="52"/>
      <c r="J320" s="53"/>
    </row>
    <row r="321" spans="8:10">
      <c r="H321" s="52"/>
      <c r="I321" s="52"/>
      <c r="J321" s="53"/>
    </row>
    <row r="322" spans="8:10">
      <c r="H322" s="52"/>
      <c r="I322" s="52"/>
      <c r="J322" s="53"/>
    </row>
    <row r="323" spans="8:10">
      <c r="H323" s="52"/>
      <c r="I323" s="52"/>
      <c r="J323" s="53"/>
    </row>
    <row r="324" spans="8:10">
      <c r="H324" s="52"/>
      <c r="I324" s="52"/>
      <c r="J324" s="53"/>
    </row>
    <row r="325" spans="8:10">
      <c r="H325" s="52"/>
      <c r="I325" s="52"/>
      <c r="J325" s="53"/>
    </row>
    <row r="326" spans="8:10">
      <c r="H326" s="52"/>
      <c r="I326" s="52"/>
      <c r="J326" s="53"/>
    </row>
    <row r="327" spans="8:10">
      <c r="H327" s="52"/>
      <c r="I327" s="52"/>
      <c r="J327" s="53"/>
    </row>
    <row r="328" spans="8:10">
      <c r="H328" s="52"/>
      <c r="I328" s="52"/>
      <c r="J328" s="53"/>
    </row>
    <row r="329" spans="8:10">
      <c r="H329" s="52"/>
      <c r="I329" s="52"/>
      <c r="J329" s="53"/>
    </row>
    <row r="330" spans="8:10">
      <c r="H330" s="52"/>
      <c r="I330" s="52"/>
      <c r="J330" s="53"/>
    </row>
    <row r="331" spans="8:10">
      <c r="H331" s="52"/>
      <c r="I331" s="52"/>
      <c r="J331" s="53"/>
    </row>
    <row r="332" spans="8:10">
      <c r="H332" s="52"/>
      <c r="I332" s="52"/>
      <c r="J332" s="53"/>
    </row>
    <row r="333" spans="8:10">
      <c r="H333" s="52"/>
      <c r="I333" s="52"/>
      <c r="J333" s="53"/>
    </row>
    <row r="334" spans="8:10">
      <c r="H334" s="52"/>
      <c r="I334" s="52"/>
      <c r="J334" s="53"/>
    </row>
    <row r="335" spans="8:10">
      <c r="H335" s="52"/>
      <c r="I335" s="52"/>
      <c r="J335" s="53"/>
    </row>
    <row r="336" spans="8:10">
      <c r="H336" s="52"/>
      <c r="I336" s="52"/>
      <c r="J336" s="53"/>
    </row>
    <row r="337" spans="8:10">
      <c r="H337" s="52"/>
      <c r="I337" s="52"/>
      <c r="J337" s="53"/>
    </row>
    <row r="338" spans="8:10">
      <c r="H338" s="52"/>
      <c r="I338" s="52"/>
      <c r="J338" s="53"/>
    </row>
    <row r="339" spans="8:10">
      <c r="H339" s="52"/>
      <c r="I339" s="52"/>
      <c r="J339" s="53"/>
    </row>
    <row r="340" spans="8:10">
      <c r="H340" s="52"/>
      <c r="I340" s="52"/>
      <c r="J340" s="53"/>
    </row>
    <row r="341" spans="8:10">
      <c r="H341" s="52"/>
      <c r="I341" s="52"/>
      <c r="J341" s="53"/>
    </row>
    <row r="342" spans="8:10">
      <c r="H342" s="52"/>
      <c r="I342" s="52"/>
      <c r="J342" s="53"/>
    </row>
    <row r="343" spans="8:10">
      <c r="H343" s="52"/>
      <c r="I343" s="52"/>
      <c r="J343" s="53"/>
    </row>
    <row r="344" spans="8:10">
      <c r="H344" s="52"/>
      <c r="I344" s="52"/>
      <c r="J344" s="53"/>
    </row>
    <row r="345" spans="8:10">
      <c r="H345" s="52"/>
      <c r="I345" s="52"/>
      <c r="J345" s="53"/>
    </row>
    <row r="346" spans="8:10">
      <c r="H346" s="52"/>
      <c r="I346" s="52"/>
      <c r="J346" s="53"/>
    </row>
    <row r="347" spans="8:10">
      <c r="H347" s="52"/>
      <c r="I347" s="52"/>
      <c r="J347" s="53"/>
    </row>
    <row r="348" spans="8:10">
      <c r="H348" s="52"/>
      <c r="I348" s="52"/>
      <c r="J348" s="53"/>
    </row>
    <row r="349" spans="8:10">
      <c r="H349" s="52"/>
      <c r="I349" s="52"/>
      <c r="J349" s="53"/>
    </row>
    <row r="350" spans="8:10">
      <c r="H350" s="52"/>
      <c r="I350" s="52"/>
      <c r="J350" s="53"/>
    </row>
    <row r="351" spans="8:10">
      <c r="H351" s="52"/>
      <c r="I351" s="52"/>
    </row>
    <row r="352" spans="8:10">
      <c r="H352" s="52"/>
      <c r="I352" s="52"/>
    </row>
    <row r="353" spans="8:9">
      <c r="H353" s="52"/>
      <c r="I353" s="52"/>
    </row>
    <row r="354" spans="8:9">
      <c r="H354" s="52"/>
      <c r="I354" s="52"/>
    </row>
    <row r="355" spans="8:9">
      <c r="H355" s="52"/>
      <c r="I355" s="52"/>
    </row>
    <row r="356" spans="8:9">
      <c r="H356" s="52"/>
      <c r="I356" s="52"/>
    </row>
    <row r="357" spans="8:9">
      <c r="H357" s="52"/>
      <c r="I357" s="52"/>
    </row>
    <row r="358" spans="8:9">
      <c r="H358" s="52"/>
      <c r="I358" s="52"/>
    </row>
    <row r="359" spans="8:9">
      <c r="H359" s="52"/>
      <c r="I359" s="52"/>
    </row>
    <row r="360" spans="8:9">
      <c r="H360" s="52"/>
      <c r="I360" s="52"/>
    </row>
    <row r="361" spans="8:9">
      <c r="H361" s="52"/>
      <c r="I361" s="52"/>
    </row>
    <row r="362" spans="8:9">
      <c r="H362" s="52"/>
      <c r="I362" s="52"/>
    </row>
    <row r="363" spans="8:9">
      <c r="H363" s="52"/>
      <c r="I363" s="52"/>
    </row>
    <row r="364" spans="8:9">
      <c r="H364" s="52"/>
      <c r="I364" s="52"/>
    </row>
    <row r="365" spans="8:9">
      <c r="H365" s="52"/>
      <c r="I365" s="52"/>
    </row>
    <row r="366" spans="8:9">
      <c r="H366" s="52"/>
      <c r="I366" s="52"/>
    </row>
    <row r="367" spans="8:9">
      <c r="H367" s="52"/>
      <c r="I367" s="52"/>
    </row>
    <row r="368" spans="8:9">
      <c r="H368" s="52"/>
      <c r="I368" s="52"/>
    </row>
    <row r="369" spans="8:9">
      <c r="H369" s="52"/>
      <c r="I369" s="52"/>
    </row>
    <row r="370" spans="8:9">
      <c r="H370" s="52"/>
      <c r="I370" s="52"/>
    </row>
    <row r="371" spans="8:9">
      <c r="H371" s="52"/>
      <c r="I371" s="52"/>
    </row>
    <row r="372" spans="8:9">
      <c r="H372" s="52"/>
      <c r="I372" s="52"/>
    </row>
    <row r="373" spans="8:9">
      <c r="H373" s="52"/>
      <c r="I373" s="52"/>
    </row>
    <row r="374" spans="8:9">
      <c r="H374" s="52"/>
      <c r="I374" s="52"/>
    </row>
    <row r="375" spans="8:9">
      <c r="H375" s="52"/>
      <c r="I375" s="52"/>
    </row>
    <row r="376" spans="8:9">
      <c r="H376" s="52"/>
      <c r="I376" s="52"/>
    </row>
    <row r="377" spans="8:9">
      <c r="H377" s="52"/>
      <c r="I377" s="52"/>
    </row>
    <row r="378" spans="8:9">
      <c r="H378" s="52"/>
      <c r="I378" s="52"/>
    </row>
    <row r="379" spans="8:9">
      <c r="H379" s="52"/>
      <c r="I379" s="52"/>
    </row>
    <row r="380" spans="8:9">
      <c r="H380" s="52"/>
      <c r="I380" s="52"/>
    </row>
    <row r="381" spans="8:9">
      <c r="H381" s="52"/>
      <c r="I381" s="52"/>
    </row>
    <row r="382" spans="8:9">
      <c r="H382" s="52"/>
      <c r="I382" s="52"/>
    </row>
    <row r="383" spans="8:9">
      <c r="H383" s="52"/>
      <c r="I383" s="52"/>
    </row>
    <row r="384" spans="8:9">
      <c r="H384" s="52"/>
      <c r="I384" s="52"/>
    </row>
    <row r="385" spans="8:9">
      <c r="H385" s="52"/>
      <c r="I385" s="52"/>
    </row>
    <row r="386" spans="8:9">
      <c r="H386" s="52"/>
      <c r="I386" s="52"/>
    </row>
    <row r="387" spans="8:9">
      <c r="H387" s="52"/>
      <c r="I387" s="52"/>
    </row>
    <row r="388" spans="8:9">
      <c r="H388" s="52"/>
      <c r="I388" s="52"/>
    </row>
    <row r="389" spans="8:9">
      <c r="H389" s="52"/>
      <c r="I389" s="52"/>
    </row>
    <row r="390" spans="8:9">
      <c r="H390" s="52"/>
      <c r="I390" s="52"/>
    </row>
    <row r="391" spans="8:9">
      <c r="H391" s="52"/>
      <c r="I391" s="52"/>
    </row>
    <row r="392" spans="8:9">
      <c r="H392" s="52"/>
      <c r="I392" s="52"/>
    </row>
    <row r="393" spans="8:9">
      <c r="H393" s="52"/>
      <c r="I393" s="52"/>
    </row>
    <row r="394" spans="8:9">
      <c r="H394" s="52"/>
      <c r="I394" s="52"/>
    </row>
    <row r="395" spans="8:9">
      <c r="H395" s="52"/>
      <c r="I395" s="52"/>
    </row>
    <row r="396" spans="8:9">
      <c r="H396" s="52"/>
      <c r="I396" s="52"/>
    </row>
    <row r="397" spans="8:9">
      <c r="H397" s="52"/>
      <c r="I397" s="52"/>
    </row>
    <row r="398" spans="8:9">
      <c r="H398" s="52"/>
      <c r="I398" s="52"/>
    </row>
    <row r="399" spans="8:9">
      <c r="H399" s="52"/>
      <c r="I399" s="52"/>
    </row>
    <row r="400" spans="8:9">
      <c r="H400" s="52"/>
      <c r="I400" s="52"/>
    </row>
    <row r="401" spans="8:9">
      <c r="H401" s="52"/>
      <c r="I401" s="52"/>
    </row>
    <row r="402" spans="8:9">
      <c r="H402" s="52"/>
      <c r="I402" s="52"/>
    </row>
    <row r="403" spans="8:9">
      <c r="H403" s="52"/>
      <c r="I403" s="52"/>
    </row>
    <row r="404" spans="8:9">
      <c r="H404" s="52"/>
      <c r="I404" s="52"/>
    </row>
    <row r="405" spans="8:9">
      <c r="H405" s="52"/>
      <c r="I405" s="52"/>
    </row>
    <row r="406" spans="8:9">
      <c r="H406" s="52"/>
      <c r="I406" s="52"/>
    </row>
    <row r="407" spans="8:9">
      <c r="H407" s="52"/>
      <c r="I407" s="52"/>
    </row>
    <row r="408" spans="8:9">
      <c r="H408" s="52"/>
      <c r="I408" s="52"/>
    </row>
    <row r="409" spans="8:9">
      <c r="H409" s="52"/>
      <c r="I409" s="52"/>
    </row>
    <row r="410" spans="8:9">
      <c r="H410" s="52"/>
      <c r="I410" s="52"/>
    </row>
    <row r="411" spans="8:9">
      <c r="H411" s="52"/>
      <c r="I411" s="52"/>
    </row>
    <row r="412" spans="8:9">
      <c r="H412" s="52"/>
      <c r="I412" s="52"/>
    </row>
    <row r="413" spans="8:9">
      <c r="H413" s="52"/>
      <c r="I413" s="52"/>
    </row>
    <row r="414" spans="8:9">
      <c r="H414" s="52"/>
      <c r="I414" s="52"/>
    </row>
    <row r="415" spans="8:9">
      <c r="H415" s="52"/>
      <c r="I415" s="52"/>
    </row>
    <row r="416" spans="8:9">
      <c r="H416" s="52"/>
      <c r="I416" s="52"/>
    </row>
    <row r="417" spans="8:9">
      <c r="H417" s="52"/>
      <c r="I417" s="52"/>
    </row>
    <row r="418" spans="8:9">
      <c r="H418" s="52"/>
      <c r="I418" s="52"/>
    </row>
    <row r="419" spans="8:9">
      <c r="H419" s="52"/>
      <c r="I419" s="52"/>
    </row>
    <row r="420" spans="8:9">
      <c r="H420" s="52"/>
      <c r="I420" s="52"/>
    </row>
    <row r="421" spans="8:9">
      <c r="H421" s="52"/>
      <c r="I421" s="52"/>
    </row>
    <row r="422" spans="8:9">
      <c r="H422" s="52"/>
      <c r="I422" s="52"/>
    </row>
    <row r="423" spans="8:9">
      <c r="H423" s="52"/>
      <c r="I423" s="52"/>
    </row>
    <row r="424" spans="8:9">
      <c r="H424" s="52"/>
      <c r="I424" s="52"/>
    </row>
    <row r="425" spans="8:9">
      <c r="H425" s="52"/>
      <c r="I425" s="52"/>
    </row>
    <row r="426" spans="8:9">
      <c r="H426" s="52"/>
      <c r="I426" s="52"/>
    </row>
    <row r="427" spans="8:9">
      <c r="H427" s="52"/>
      <c r="I427" s="52"/>
    </row>
    <row r="428" spans="8:9">
      <c r="H428" s="52"/>
      <c r="I428" s="52"/>
    </row>
    <row r="429" spans="8:9">
      <c r="H429" s="52"/>
      <c r="I429" s="52"/>
    </row>
    <row r="430" spans="8:9">
      <c r="H430" s="52"/>
      <c r="I430" s="52"/>
    </row>
    <row r="431" spans="8:9">
      <c r="H431" s="52"/>
      <c r="I431" s="52"/>
    </row>
    <row r="432" spans="8:9">
      <c r="H432" s="52"/>
      <c r="I432" s="52"/>
    </row>
    <row r="433" spans="8:9">
      <c r="H433" s="52"/>
      <c r="I433" s="52"/>
    </row>
    <row r="434" spans="8:9">
      <c r="H434" s="52"/>
      <c r="I434" s="52"/>
    </row>
    <row r="435" spans="8:9">
      <c r="H435" s="52"/>
      <c r="I435" s="52"/>
    </row>
    <row r="436" spans="8:9">
      <c r="H436" s="52"/>
      <c r="I436" s="52"/>
    </row>
    <row r="437" spans="8:9">
      <c r="H437" s="52"/>
      <c r="I437" s="52"/>
    </row>
    <row r="438" spans="8:9">
      <c r="H438" s="52"/>
      <c r="I438" s="52"/>
    </row>
    <row r="439" spans="8:9">
      <c r="H439" s="52"/>
      <c r="I439" s="52"/>
    </row>
    <row r="440" spans="8:9">
      <c r="H440" s="52"/>
      <c r="I440" s="52"/>
    </row>
    <row r="441" spans="8:9">
      <c r="H441" s="52"/>
      <c r="I441" s="52"/>
    </row>
    <row r="442" spans="8:9">
      <c r="H442" s="52"/>
      <c r="I442" s="52"/>
    </row>
    <row r="443" spans="8:9">
      <c r="H443" s="52"/>
      <c r="I443" s="52"/>
    </row>
    <row r="444" spans="8:9">
      <c r="H444" s="52"/>
      <c r="I444" s="52"/>
    </row>
    <row r="445" spans="8:9">
      <c r="H445" s="52"/>
      <c r="I445" s="52"/>
    </row>
    <row r="446" spans="8:9">
      <c r="H446" s="52"/>
      <c r="I446" s="52"/>
    </row>
    <row r="447" spans="8:9">
      <c r="H447" s="52"/>
      <c r="I447" s="52"/>
    </row>
    <row r="448" spans="8:9">
      <c r="H448" s="52"/>
      <c r="I448" s="52"/>
    </row>
    <row r="449" spans="8:9">
      <c r="H449" s="52"/>
      <c r="I449" s="52"/>
    </row>
    <row r="450" spans="8:9">
      <c r="H450" s="52"/>
      <c r="I450" s="52"/>
    </row>
    <row r="451" spans="8:9">
      <c r="H451" s="52"/>
      <c r="I451" s="52"/>
    </row>
    <row r="452" spans="8:9">
      <c r="H452" s="52"/>
      <c r="I452" s="52"/>
    </row>
    <row r="453" spans="8:9">
      <c r="H453" s="52"/>
      <c r="I453" s="52"/>
    </row>
    <row r="454" spans="8:9">
      <c r="H454" s="52"/>
      <c r="I454" s="52"/>
    </row>
    <row r="455" spans="8:9">
      <c r="H455" s="52"/>
      <c r="I455" s="52"/>
    </row>
    <row r="456" spans="8:9">
      <c r="H456" s="52"/>
      <c r="I456" s="52"/>
    </row>
    <row r="457" spans="8:9">
      <c r="H457" s="52"/>
      <c r="I457" s="52"/>
    </row>
    <row r="458" spans="8:9">
      <c r="H458" s="52"/>
      <c r="I458" s="52"/>
    </row>
    <row r="459" spans="8:9">
      <c r="H459" s="52"/>
      <c r="I459" s="52"/>
    </row>
    <row r="460" spans="8:9">
      <c r="H460" s="52"/>
      <c r="I460" s="52"/>
    </row>
    <row r="461" spans="8:9">
      <c r="H461" s="52"/>
      <c r="I461" s="52"/>
    </row>
    <row r="462" spans="8:9">
      <c r="H462" s="52"/>
      <c r="I462" s="52"/>
    </row>
    <row r="463" spans="8:9">
      <c r="H463" s="52"/>
      <c r="I463" s="52"/>
    </row>
    <row r="464" spans="8:9">
      <c r="H464" s="52"/>
      <c r="I464" s="52"/>
    </row>
    <row r="465" spans="8:9">
      <c r="H465" s="52"/>
      <c r="I465" s="52"/>
    </row>
    <row r="466" spans="8:9">
      <c r="H466" s="52"/>
      <c r="I466" s="52"/>
    </row>
    <row r="467" spans="8:9">
      <c r="H467" s="52"/>
      <c r="I467" s="52"/>
    </row>
    <row r="468" spans="8:9">
      <c r="H468" s="52"/>
      <c r="I468" s="52"/>
    </row>
    <row r="469" spans="8:9">
      <c r="H469" s="52"/>
      <c r="I469" s="52"/>
    </row>
    <row r="470" spans="8:9">
      <c r="H470" s="52"/>
      <c r="I470" s="52"/>
    </row>
    <row r="471" spans="8:9">
      <c r="H471" s="52"/>
      <c r="I471" s="52"/>
    </row>
    <row r="472" spans="8:9">
      <c r="H472" s="52"/>
      <c r="I472" s="52"/>
    </row>
    <row r="473" spans="8:9">
      <c r="H473" s="52"/>
      <c r="I473" s="52"/>
    </row>
    <row r="474" spans="8:9">
      <c r="H474" s="52"/>
      <c r="I474" s="52"/>
    </row>
    <row r="475" spans="8:9">
      <c r="H475" s="52"/>
      <c r="I475" s="52"/>
    </row>
    <row r="476" spans="8:9">
      <c r="H476" s="52"/>
      <c r="I476" s="52"/>
    </row>
    <row r="477" spans="8:9">
      <c r="H477" s="52"/>
      <c r="I477" s="52"/>
    </row>
    <row r="478" spans="8:9">
      <c r="H478" s="52"/>
      <c r="I478" s="52"/>
    </row>
    <row r="479" spans="8:9">
      <c r="H479" s="52"/>
      <c r="I479" s="52"/>
    </row>
    <row r="480" spans="8:9">
      <c r="H480" s="52"/>
      <c r="I480" s="52"/>
    </row>
    <row r="481" spans="8:9">
      <c r="H481" s="52"/>
      <c r="I481" s="52"/>
    </row>
    <row r="482" spans="8:9">
      <c r="H482" s="52"/>
      <c r="I482" s="52"/>
    </row>
    <row r="483" spans="8:9">
      <c r="H483" s="52"/>
      <c r="I483" s="52"/>
    </row>
    <row r="484" spans="8:9">
      <c r="H484" s="52"/>
      <c r="I484" s="52"/>
    </row>
    <row r="485" spans="8:9">
      <c r="H485" s="52"/>
      <c r="I485" s="52"/>
    </row>
    <row r="486" spans="8:9">
      <c r="H486" s="52"/>
      <c r="I486" s="52"/>
    </row>
    <row r="487" spans="8:9">
      <c r="H487" s="52"/>
      <c r="I487" s="52"/>
    </row>
    <row r="488" spans="8:9">
      <c r="H488" s="52"/>
      <c r="I488" s="52"/>
    </row>
    <row r="489" spans="8:9">
      <c r="H489" s="52"/>
      <c r="I489" s="52"/>
    </row>
    <row r="490" spans="8:9">
      <c r="H490" s="52"/>
      <c r="I490" s="52"/>
    </row>
    <row r="491" spans="8:9">
      <c r="H491" s="52"/>
      <c r="I491" s="52"/>
    </row>
    <row r="492" spans="8:9">
      <c r="H492" s="52"/>
      <c r="I492" s="52"/>
    </row>
    <row r="493" spans="8:9">
      <c r="H493" s="52"/>
      <c r="I493" s="52"/>
    </row>
    <row r="494" spans="8:9">
      <c r="H494" s="52"/>
      <c r="I494" s="52"/>
    </row>
    <row r="495" spans="8:9">
      <c r="H495" s="52"/>
      <c r="I495" s="52"/>
    </row>
    <row r="496" spans="8:9">
      <c r="H496" s="52"/>
      <c r="I496" s="52"/>
    </row>
    <row r="497" spans="8:9">
      <c r="H497" s="52"/>
      <c r="I497" s="52"/>
    </row>
    <row r="498" spans="8:9">
      <c r="H498" s="52"/>
      <c r="I498" s="52"/>
    </row>
    <row r="499" spans="8:9">
      <c r="H499" s="52"/>
      <c r="I499" s="52"/>
    </row>
    <row r="500" spans="8:9">
      <c r="H500" s="52"/>
      <c r="I500" s="52"/>
    </row>
    <row r="501" spans="8:9">
      <c r="H501" s="52"/>
      <c r="I501" s="52"/>
    </row>
    <row r="502" spans="8:9">
      <c r="H502" s="52"/>
      <c r="I502" s="52"/>
    </row>
    <row r="503" spans="8:9">
      <c r="H503" s="52"/>
      <c r="I503" s="52"/>
    </row>
    <row r="504" spans="8:9">
      <c r="H504" s="52"/>
      <c r="I504" s="52"/>
    </row>
    <row r="505" spans="8:9">
      <c r="H505" s="52"/>
      <c r="I505" s="52"/>
    </row>
    <row r="506" spans="8:9">
      <c r="H506" s="52"/>
      <c r="I506" s="52"/>
    </row>
    <row r="507" spans="8:9">
      <c r="H507" s="52"/>
      <c r="I507" s="52"/>
    </row>
    <row r="508" spans="8:9">
      <c r="H508" s="52"/>
      <c r="I508" s="52"/>
    </row>
    <row r="509" spans="8:9">
      <c r="H509" s="52"/>
      <c r="I509" s="52"/>
    </row>
    <row r="510" spans="8:9">
      <c r="H510" s="52"/>
      <c r="I510" s="52"/>
    </row>
    <row r="511" spans="8:9">
      <c r="H511" s="52"/>
      <c r="I511" s="52"/>
    </row>
    <row r="512" spans="8:9">
      <c r="H512" s="52"/>
      <c r="I512" s="52"/>
    </row>
    <row r="513" spans="8:9">
      <c r="H513" s="52"/>
      <c r="I513" s="52"/>
    </row>
    <row r="514" spans="8:9">
      <c r="H514" s="52"/>
      <c r="I514" s="52"/>
    </row>
    <row r="515" spans="8:9">
      <c r="H515" s="52"/>
      <c r="I515" s="52"/>
    </row>
    <row r="516" spans="8:9">
      <c r="H516" s="52"/>
      <c r="I516" s="52"/>
    </row>
    <row r="517" spans="8:9">
      <c r="H517" s="52"/>
      <c r="I517" s="52"/>
    </row>
    <row r="518" spans="8:9">
      <c r="H518" s="52"/>
      <c r="I518" s="52"/>
    </row>
    <row r="519" spans="8:9">
      <c r="H519" s="52"/>
      <c r="I519" s="52"/>
    </row>
    <row r="520" spans="8:9">
      <c r="H520" s="52"/>
      <c r="I520" s="52"/>
    </row>
    <row r="521" spans="8:9">
      <c r="H521" s="52"/>
      <c r="I521" s="52"/>
    </row>
    <row r="522" spans="8:9">
      <c r="H522" s="52"/>
      <c r="I522" s="52"/>
    </row>
    <row r="523" spans="8:9">
      <c r="H523" s="52"/>
      <c r="I523" s="52"/>
    </row>
    <row r="524" spans="8:9">
      <c r="H524" s="52"/>
      <c r="I524" s="52"/>
    </row>
    <row r="525" spans="8:9">
      <c r="H525" s="52"/>
      <c r="I525" s="52"/>
    </row>
    <row r="526" spans="8:9">
      <c r="H526" s="52"/>
      <c r="I526" s="52"/>
    </row>
    <row r="527" spans="8:9">
      <c r="H527" s="52"/>
      <c r="I527" s="52"/>
    </row>
    <row r="528" spans="8:9">
      <c r="H528" s="52"/>
      <c r="I528" s="52"/>
    </row>
    <row r="529" spans="8:9">
      <c r="H529" s="52"/>
      <c r="I529" s="52"/>
    </row>
    <row r="530" spans="8:9">
      <c r="H530" s="52"/>
      <c r="I530" s="52"/>
    </row>
    <row r="531" spans="8:9">
      <c r="H531" s="52"/>
      <c r="I531" s="52"/>
    </row>
    <row r="532" spans="8:9">
      <c r="H532" s="52"/>
      <c r="I532" s="52"/>
    </row>
    <row r="533" spans="8:9">
      <c r="H533" s="52"/>
      <c r="I533" s="52"/>
    </row>
    <row r="534" spans="8:9">
      <c r="H534" s="52"/>
      <c r="I534" s="52"/>
    </row>
    <row r="535" spans="8:9">
      <c r="H535" s="52"/>
      <c r="I535" s="52"/>
    </row>
    <row r="536" spans="8:9">
      <c r="H536" s="52"/>
      <c r="I536" s="52"/>
    </row>
    <row r="537" spans="8:9">
      <c r="H537" s="52"/>
      <c r="I537" s="52"/>
    </row>
    <row r="538" spans="8:9">
      <c r="H538" s="52"/>
      <c r="I538" s="52"/>
    </row>
    <row r="539" spans="8:9">
      <c r="H539" s="52"/>
      <c r="I539" s="52"/>
    </row>
    <row r="540" spans="8:9">
      <c r="H540" s="52"/>
      <c r="I540" s="52"/>
    </row>
    <row r="541" spans="8:9">
      <c r="H541" s="52"/>
      <c r="I541" s="52"/>
    </row>
    <row r="542" spans="8:9">
      <c r="H542" s="52"/>
      <c r="I542" s="52"/>
    </row>
    <row r="543" spans="8:9">
      <c r="H543" s="52"/>
      <c r="I543" s="52"/>
    </row>
    <row r="544" spans="8:9">
      <c r="H544" s="52"/>
      <c r="I544" s="52"/>
    </row>
    <row r="545" spans="8:9">
      <c r="H545" s="52"/>
      <c r="I545" s="52"/>
    </row>
    <row r="546" spans="8:9">
      <c r="H546" s="52"/>
      <c r="I546" s="52"/>
    </row>
    <row r="547" spans="8:9">
      <c r="H547" s="52"/>
      <c r="I547" s="52"/>
    </row>
    <row r="548" spans="8:9">
      <c r="H548" s="52"/>
      <c r="I548" s="52"/>
    </row>
    <row r="549" spans="8:9">
      <c r="H549" s="52"/>
      <c r="I549" s="52"/>
    </row>
    <row r="550" spans="8:9">
      <c r="H550" s="52"/>
      <c r="I550" s="52"/>
    </row>
    <row r="551" spans="8:9">
      <c r="H551" s="52"/>
      <c r="I551" s="52"/>
    </row>
    <row r="552" spans="8:9">
      <c r="H552" s="52"/>
      <c r="I552" s="52"/>
    </row>
    <row r="553" spans="8:9">
      <c r="H553" s="52"/>
      <c r="I553" s="52"/>
    </row>
    <row r="554" spans="8:9">
      <c r="H554" s="52"/>
      <c r="I554" s="52"/>
    </row>
    <row r="555" spans="8:9">
      <c r="H555" s="52"/>
      <c r="I555" s="52"/>
    </row>
    <row r="556" spans="8:9">
      <c r="H556" s="52"/>
      <c r="I556" s="52"/>
    </row>
    <row r="557" spans="8:9">
      <c r="H557" s="52"/>
      <c r="I557" s="52"/>
    </row>
    <row r="558" spans="8:9">
      <c r="H558" s="52"/>
      <c r="I558" s="52"/>
    </row>
    <row r="559" spans="8:9">
      <c r="H559" s="52"/>
      <c r="I559" s="52"/>
    </row>
    <row r="560" spans="8:9">
      <c r="H560" s="52"/>
      <c r="I560" s="52"/>
    </row>
    <row r="561" spans="8:9">
      <c r="H561" s="52"/>
      <c r="I561" s="52"/>
    </row>
    <row r="562" spans="8:9">
      <c r="H562" s="52"/>
      <c r="I562" s="52"/>
    </row>
    <row r="563" spans="8:9">
      <c r="H563" s="52"/>
      <c r="I563" s="52"/>
    </row>
    <row r="564" spans="8:9">
      <c r="H564" s="52"/>
      <c r="I564" s="52"/>
    </row>
    <row r="565" spans="8:9">
      <c r="H565" s="52"/>
      <c r="I565" s="52"/>
    </row>
    <row r="566" spans="8:9">
      <c r="H566" s="52"/>
      <c r="I566" s="52"/>
    </row>
    <row r="567" spans="8:9">
      <c r="H567" s="52"/>
      <c r="I567" s="52"/>
    </row>
    <row r="568" spans="8:9">
      <c r="H568" s="52"/>
      <c r="I568" s="52"/>
    </row>
    <row r="569" spans="8:9">
      <c r="H569" s="52"/>
      <c r="I569" s="52"/>
    </row>
    <row r="570" spans="8:9">
      <c r="H570" s="52"/>
      <c r="I570" s="52"/>
    </row>
    <row r="571" spans="8:9">
      <c r="H571" s="52"/>
      <c r="I571" s="52"/>
    </row>
    <row r="572" spans="8:9">
      <c r="H572" s="52"/>
      <c r="I572" s="52"/>
    </row>
    <row r="573" spans="8:9">
      <c r="H573" s="52"/>
      <c r="I573" s="52"/>
    </row>
    <row r="574" spans="8:9">
      <c r="H574" s="52"/>
      <c r="I574" s="52"/>
    </row>
    <row r="575" spans="8:9">
      <c r="H575" s="52"/>
      <c r="I575" s="52"/>
    </row>
    <row r="576" spans="8:9">
      <c r="H576" s="52"/>
      <c r="I576" s="52"/>
    </row>
    <row r="577" spans="8:9">
      <c r="H577" s="52"/>
      <c r="I577" s="52"/>
    </row>
    <row r="578" spans="8:9">
      <c r="H578" s="52"/>
      <c r="I578" s="52"/>
    </row>
    <row r="579" spans="8:9">
      <c r="H579" s="52"/>
      <c r="I579" s="52"/>
    </row>
    <row r="580" spans="8:9">
      <c r="H580" s="52"/>
      <c r="I580" s="52"/>
    </row>
    <row r="581" spans="8:9">
      <c r="H581" s="52"/>
      <c r="I581" s="52"/>
    </row>
    <row r="582" spans="8:9">
      <c r="H582" s="52"/>
      <c r="I582" s="52"/>
    </row>
    <row r="583" spans="8:9">
      <c r="H583" s="52"/>
      <c r="I583" s="52"/>
    </row>
    <row r="584" spans="8:9">
      <c r="H584" s="52"/>
      <c r="I584" s="52"/>
    </row>
    <row r="585" spans="8:9">
      <c r="H585" s="52"/>
      <c r="I585" s="52"/>
    </row>
    <row r="586" spans="8:9">
      <c r="H586" s="52"/>
      <c r="I586" s="52"/>
    </row>
    <row r="587" spans="8:9">
      <c r="H587" s="52"/>
      <c r="I587" s="52"/>
    </row>
    <row r="588" spans="8:9">
      <c r="H588" s="52"/>
      <c r="I588" s="52"/>
    </row>
    <row r="589" spans="8:9">
      <c r="H589" s="52"/>
      <c r="I589" s="52"/>
    </row>
    <row r="590" spans="8:9">
      <c r="H590" s="52"/>
      <c r="I590" s="52"/>
    </row>
    <row r="591" spans="8:9">
      <c r="H591" s="52"/>
      <c r="I591" s="52"/>
    </row>
    <row r="592" spans="8:9">
      <c r="H592" s="52"/>
      <c r="I592" s="52"/>
    </row>
    <row r="593" spans="8:9">
      <c r="H593" s="52"/>
      <c r="I593" s="52"/>
    </row>
    <row r="594" spans="8:9">
      <c r="H594" s="52"/>
      <c r="I594" s="52"/>
    </row>
    <row r="595" spans="8:9">
      <c r="H595" s="52"/>
      <c r="I595" s="52"/>
    </row>
    <row r="596" spans="8:9">
      <c r="H596" s="52"/>
      <c r="I596" s="52"/>
    </row>
    <row r="597" spans="8:9">
      <c r="H597" s="52"/>
      <c r="I597" s="52"/>
    </row>
    <row r="598" spans="8:9">
      <c r="H598" s="52"/>
      <c r="I598" s="52"/>
    </row>
    <row r="599" spans="8:9">
      <c r="H599" s="52"/>
      <c r="I599" s="52"/>
    </row>
    <row r="600" spans="8:9">
      <c r="H600" s="52"/>
      <c r="I600" s="52"/>
    </row>
    <row r="601" spans="8:9">
      <c r="H601" s="52"/>
      <c r="I601" s="52"/>
    </row>
    <row r="602" spans="8:9">
      <c r="H602" s="52"/>
      <c r="I602" s="52"/>
    </row>
    <row r="603" spans="8:9">
      <c r="H603" s="52"/>
      <c r="I603" s="52"/>
    </row>
    <row r="604" spans="8:9">
      <c r="H604" s="52"/>
      <c r="I604" s="52"/>
    </row>
    <row r="605" spans="8:9">
      <c r="H605" s="52"/>
      <c r="I605" s="52"/>
    </row>
    <row r="606" spans="8:9">
      <c r="H606" s="52"/>
      <c r="I606" s="52"/>
    </row>
    <row r="607" spans="8:9">
      <c r="H607" s="52"/>
      <c r="I607" s="52"/>
    </row>
    <row r="608" spans="8:9">
      <c r="H608" s="52"/>
      <c r="I608" s="52"/>
    </row>
    <row r="609" spans="8:9">
      <c r="H609" s="52"/>
      <c r="I609" s="52"/>
    </row>
    <row r="610" spans="8:9">
      <c r="H610" s="52"/>
      <c r="I610" s="52"/>
    </row>
    <row r="611" spans="8:9">
      <c r="H611" s="52"/>
      <c r="I611" s="52"/>
    </row>
    <row r="612" spans="8:9">
      <c r="H612" s="52"/>
      <c r="I612" s="52"/>
    </row>
    <row r="613" spans="8:9">
      <c r="H613" s="52"/>
      <c r="I613" s="52"/>
    </row>
    <row r="614" spans="8:9">
      <c r="H614" s="52"/>
      <c r="I614" s="52"/>
    </row>
    <row r="615" spans="8:9">
      <c r="H615" s="52"/>
      <c r="I615" s="52"/>
    </row>
    <row r="616" spans="8:9">
      <c r="H616" s="52"/>
      <c r="I616" s="52"/>
    </row>
    <row r="617" spans="8:9">
      <c r="H617" s="52"/>
      <c r="I617" s="52"/>
    </row>
    <row r="618" spans="8:9">
      <c r="H618" s="52"/>
      <c r="I618" s="52"/>
    </row>
    <row r="619" spans="8:9">
      <c r="H619" s="52"/>
      <c r="I619" s="52"/>
    </row>
    <row r="620" spans="8:9">
      <c r="H620" s="52"/>
      <c r="I620" s="52"/>
    </row>
    <row r="621" spans="8:9">
      <c r="H621" s="52"/>
      <c r="I621" s="52"/>
    </row>
    <row r="622" spans="8:9">
      <c r="H622" s="52"/>
      <c r="I622" s="52"/>
    </row>
    <row r="623" spans="8:9">
      <c r="H623" s="52"/>
      <c r="I623" s="52"/>
    </row>
    <row r="624" spans="8:9">
      <c r="H624" s="52"/>
      <c r="I624" s="52"/>
    </row>
    <row r="625" spans="8:8">
      <c r="H625" s="52"/>
    </row>
    <row r="626" spans="8:8">
      <c r="H626" s="52"/>
    </row>
    <row r="627" spans="8:8">
      <c r="H627" s="52"/>
    </row>
    <row r="628" spans="8:8">
      <c r="H628" s="52"/>
    </row>
    <row r="629" spans="8:8">
      <c r="H629" s="52"/>
    </row>
    <row r="630" spans="8:8">
      <c r="H630" s="52"/>
    </row>
    <row r="631" spans="8:8">
      <c r="H631" s="52"/>
    </row>
    <row r="632" spans="8:8">
      <c r="H632" s="52"/>
    </row>
    <row r="633" spans="8:8">
      <c r="H633" s="52"/>
    </row>
    <row r="634" spans="8:8">
      <c r="H634" s="52"/>
    </row>
    <row r="635" spans="8:8">
      <c r="H635" s="52"/>
    </row>
    <row r="636" spans="8:8">
      <c r="H636" s="52"/>
    </row>
    <row r="637" spans="8:8">
      <c r="H637" s="52"/>
    </row>
    <row r="638" spans="8:8">
      <c r="H638" s="52"/>
    </row>
    <row r="639" spans="8:8">
      <c r="H639" s="52"/>
    </row>
    <row r="640" spans="8:8">
      <c r="H640" s="52"/>
    </row>
    <row r="641" spans="8:8">
      <c r="H641" s="52"/>
    </row>
    <row r="642" spans="8:8">
      <c r="H642" s="52"/>
    </row>
    <row r="643" spans="8:8">
      <c r="H643" s="52"/>
    </row>
    <row r="644" spans="8:8">
      <c r="H644" s="52"/>
    </row>
    <row r="645" spans="8:8">
      <c r="H645" s="52"/>
    </row>
    <row r="646" spans="8:8">
      <c r="H646" s="52"/>
    </row>
    <row r="647" spans="8:8">
      <c r="H647" s="52"/>
    </row>
    <row r="648" spans="8:8">
      <c r="H648" s="52"/>
    </row>
    <row r="649" spans="8:8">
      <c r="H649" s="52"/>
    </row>
    <row r="650" spans="8:8">
      <c r="H650" s="52"/>
    </row>
    <row r="651" spans="8:8">
      <c r="H651" s="52"/>
    </row>
    <row r="652" spans="8:8">
      <c r="H652" s="52"/>
    </row>
    <row r="653" spans="8:8">
      <c r="H653" s="52"/>
    </row>
    <row r="654" spans="8:8">
      <c r="H654" s="52"/>
    </row>
    <row r="655" spans="8:8">
      <c r="H655" s="52"/>
    </row>
    <row r="656" spans="8:8">
      <c r="H656" s="52"/>
    </row>
    <row r="657" spans="8:8">
      <c r="H657" s="52"/>
    </row>
    <row r="658" spans="8:8">
      <c r="H658" s="52"/>
    </row>
    <row r="659" spans="8:8">
      <c r="H659" s="52"/>
    </row>
    <row r="660" spans="8:8">
      <c r="H660" s="52"/>
    </row>
    <row r="661" spans="8:8">
      <c r="H661" s="52"/>
    </row>
    <row r="662" spans="8:8">
      <c r="H662" s="52"/>
    </row>
    <row r="663" spans="8:8">
      <c r="H663" s="52"/>
    </row>
    <row r="664" spans="8:8">
      <c r="H664" s="52"/>
    </row>
    <row r="665" spans="8:8">
      <c r="H665" s="52"/>
    </row>
    <row r="666" spans="8:8">
      <c r="H666" s="52"/>
    </row>
    <row r="667" spans="8:8">
      <c r="H667" s="52"/>
    </row>
    <row r="668" spans="8:8">
      <c r="H668" s="52"/>
    </row>
    <row r="669" spans="8:8">
      <c r="H669" s="52"/>
    </row>
    <row r="670" spans="8:8">
      <c r="H670" s="52"/>
    </row>
    <row r="671" spans="8:8">
      <c r="H671" s="52"/>
    </row>
    <row r="672" spans="8:8">
      <c r="H672" s="52"/>
    </row>
    <row r="673" spans="8:8">
      <c r="H673" s="52"/>
    </row>
    <row r="674" spans="8:8">
      <c r="H674" s="52"/>
    </row>
    <row r="675" spans="8:8">
      <c r="H675" s="52"/>
    </row>
    <row r="676" spans="8:8">
      <c r="H676" s="52"/>
    </row>
    <row r="677" spans="8:8">
      <c r="H677" s="52"/>
    </row>
    <row r="678" spans="8:8">
      <c r="H678" s="52"/>
    </row>
    <row r="679" spans="8:8">
      <c r="H679" s="52"/>
    </row>
    <row r="680" spans="8:8">
      <c r="H680" s="52"/>
    </row>
    <row r="681" spans="8:8">
      <c r="H681" s="52"/>
    </row>
    <row r="682" spans="8:8">
      <c r="H682" s="52"/>
    </row>
    <row r="683" spans="8:8">
      <c r="H683" s="52"/>
    </row>
    <row r="684" spans="8:8">
      <c r="H684" s="52"/>
    </row>
    <row r="685" spans="8:8">
      <c r="H685" s="52"/>
    </row>
    <row r="686" spans="8:8">
      <c r="H686" s="52"/>
    </row>
    <row r="687" spans="8:8">
      <c r="H687" s="52"/>
    </row>
    <row r="688" spans="8:8">
      <c r="H688" s="52"/>
    </row>
    <row r="689" spans="8:8">
      <c r="H689" s="52"/>
    </row>
    <row r="690" spans="8:8">
      <c r="H690" s="52"/>
    </row>
    <row r="691" spans="8:8">
      <c r="H691" s="52"/>
    </row>
    <row r="692" spans="8:8">
      <c r="H692" s="52"/>
    </row>
    <row r="693" spans="8:8">
      <c r="H693" s="52"/>
    </row>
    <row r="694" spans="8:8">
      <c r="H694" s="52"/>
    </row>
    <row r="695" spans="8:8">
      <c r="H695" s="52"/>
    </row>
    <row r="696" spans="8:8">
      <c r="H696" s="52"/>
    </row>
    <row r="697" spans="8:8">
      <c r="H697" s="52"/>
    </row>
    <row r="698" spans="8:8">
      <c r="H698" s="52"/>
    </row>
    <row r="699" spans="8:8">
      <c r="H699" s="52"/>
    </row>
    <row r="700" spans="8:8">
      <c r="H700" s="52"/>
    </row>
    <row r="701" spans="8:8">
      <c r="H701" s="52"/>
    </row>
    <row r="702" spans="8:8">
      <c r="H702" s="52"/>
    </row>
    <row r="703" spans="8:8">
      <c r="H703" s="52"/>
    </row>
    <row r="704" spans="8:8">
      <c r="H704" s="52"/>
    </row>
    <row r="705" spans="8:8">
      <c r="H705" s="52"/>
    </row>
    <row r="706" spans="8:8">
      <c r="H706" s="52"/>
    </row>
    <row r="707" spans="8:8">
      <c r="H707" s="52"/>
    </row>
    <row r="708" spans="8:8">
      <c r="H708" s="52"/>
    </row>
    <row r="709" spans="8:8">
      <c r="H709" s="52"/>
    </row>
    <row r="710" spans="8:8">
      <c r="H710" s="52"/>
    </row>
    <row r="711" spans="8:8">
      <c r="H711" s="52"/>
    </row>
    <row r="712" spans="8:8">
      <c r="H712" s="52"/>
    </row>
    <row r="713" spans="8:8">
      <c r="H713" s="52"/>
    </row>
    <row r="714" spans="8:8">
      <c r="H714" s="52"/>
    </row>
    <row r="715" spans="8:8">
      <c r="H715" s="52"/>
    </row>
    <row r="716" spans="8:8">
      <c r="H716" s="52"/>
    </row>
    <row r="717" spans="8:8">
      <c r="H717" s="52"/>
    </row>
    <row r="718" spans="8:8">
      <c r="H718" s="52"/>
    </row>
    <row r="719" spans="8:8">
      <c r="H719" s="52"/>
    </row>
    <row r="720" spans="8:8">
      <c r="H720" s="52"/>
    </row>
    <row r="721" spans="8:8">
      <c r="H721" s="52"/>
    </row>
    <row r="722" spans="8:8">
      <c r="H722" s="52"/>
    </row>
    <row r="723" spans="8:8">
      <c r="H723" s="52"/>
    </row>
    <row r="724" spans="8:8">
      <c r="H724" s="52"/>
    </row>
    <row r="725" spans="8:8">
      <c r="H725" s="52"/>
    </row>
    <row r="726" spans="8:8">
      <c r="H726" s="52"/>
    </row>
    <row r="727" spans="8:8">
      <c r="H727" s="52"/>
    </row>
    <row r="728" spans="8:8">
      <c r="H728" s="52"/>
    </row>
    <row r="729" spans="8:8">
      <c r="H729" s="52"/>
    </row>
    <row r="730" spans="8:8">
      <c r="H730" s="52"/>
    </row>
    <row r="731" spans="8:8">
      <c r="H731" s="52"/>
    </row>
    <row r="732" spans="8:8">
      <c r="H732" s="52"/>
    </row>
    <row r="733" spans="8:8">
      <c r="H733" s="52"/>
    </row>
    <row r="734" spans="8:8">
      <c r="H734" s="52"/>
    </row>
    <row r="735" spans="8:8">
      <c r="H735" s="52"/>
    </row>
    <row r="736" spans="8:8">
      <c r="H736" s="52"/>
    </row>
    <row r="737" spans="8:8">
      <c r="H737" s="52"/>
    </row>
    <row r="738" spans="8:8">
      <c r="H738" s="52"/>
    </row>
    <row r="739" spans="8:8">
      <c r="H739" s="52"/>
    </row>
    <row r="740" spans="8:8">
      <c r="H740" s="52"/>
    </row>
    <row r="741" spans="8:8">
      <c r="H741" s="52"/>
    </row>
    <row r="742" spans="8:8">
      <c r="H742" s="52"/>
    </row>
    <row r="743" spans="8:8">
      <c r="H743" s="52"/>
    </row>
    <row r="744" spans="8:8">
      <c r="H744" s="52"/>
    </row>
    <row r="745" spans="8:8">
      <c r="H745" s="52"/>
    </row>
    <row r="746" spans="8:8">
      <c r="H746" s="52"/>
    </row>
    <row r="747" spans="8:8">
      <c r="H747" s="52"/>
    </row>
    <row r="748" spans="8:8">
      <c r="H748" s="52"/>
    </row>
    <row r="749" spans="8:8">
      <c r="H749" s="52"/>
    </row>
    <row r="750" spans="8:8">
      <c r="H750" s="52"/>
    </row>
    <row r="751" spans="8:8">
      <c r="H751" s="52"/>
    </row>
    <row r="752" spans="8:8">
      <c r="H752" s="52"/>
    </row>
    <row r="753" spans="8:8">
      <c r="H753" s="52"/>
    </row>
    <row r="754" spans="8:8">
      <c r="H754" s="52"/>
    </row>
    <row r="755" spans="8:8">
      <c r="H755" s="52"/>
    </row>
    <row r="756" spans="8:8">
      <c r="H756" s="52"/>
    </row>
    <row r="757" spans="8:8">
      <c r="H757" s="52"/>
    </row>
    <row r="758" spans="8:8">
      <c r="H758" s="52"/>
    </row>
    <row r="759" spans="8:8">
      <c r="H759" s="52"/>
    </row>
    <row r="760" spans="8:8">
      <c r="H760" s="52"/>
    </row>
    <row r="761" spans="8:8">
      <c r="H761" s="52"/>
    </row>
    <row r="762" spans="8:8">
      <c r="H762" s="52"/>
    </row>
    <row r="763" spans="8:8">
      <c r="H763" s="52"/>
    </row>
    <row r="764" spans="8:8">
      <c r="H764" s="52"/>
    </row>
    <row r="765" spans="8:8">
      <c r="H765" s="52"/>
    </row>
    <row r="766" spans="8:8">
      <c r="H766" s="52"/>
    </row>
    <row r="767" spans="8:8">
      <c r="H767" s="52"/>
    </row>
    <row r="768" spans="8:8">
      <c r="H768" s="52"/>
    </row>
    <row r="769" spans="8:8">
      <c r="H769" s="52"/>
    </row>
    <row r="770" spans="8:8">
      <c r="H770" s="52"/>
    </row>
    <row r="771" spans="8:8">
      <c r="H771" s="52"/>
    </row>
    <row r="772" spans="8:8">
      <c r="H772" s="52"/>
    </row>
    <row r="773" spans="8:8">
      <c r="H773" s="52"/>
    </row>
    <row r="774" spans="8:8">
      <c r="H774" s="52"/>
    </row>
    <row r="775" spans="8:8">
      <c r="H775" s="52"/>
    </row>
    <row r="776" spans="8:8">
      <c r="H776" s="52"/>
    </row>
    <row r="777" spans="8:8">
      <c r="H777" s="52"/>
    </row>
    <row r="778" spans="8:8">
      <c r="H778" s="52"/>
    </row>
    <row r="779" spans="8:8">
      <c r="H779" s="52"/>
    </row>
    <row r="780" spans="8:8">
      <c r="H780" s="52"/>
    </row>
    <row r="781" spans="8:8">
      <c r="H781" s="52"/>
    </row>
    <row r="782" spans="8:8">
      <c r="H782" s="52"/>
    </row>
    <row r="783" spans="8:8">
      <c r="H783" s="52"/>
    </row>
    <row r="784" spans="8:8">
      <c r="H784" s="52"/>
    </row>
    <row r="785" spans="8:8">
      <c r="H785" s="52"/>
    </row>
    <row r="786" spans="8:8">
      <c r="H786" s="52"/>
    </row>
    <row r="787" spans="8:8">
      <c r="H787" s="52"/>
    </row>
    <row r="788" spans="8:8">
      <c r="H788" s="52"/>
    </row>
    <row r="789" spans="8:8">
      <c r="H789" s="52"/>
    </row>
    <row r="790" spans="8:8">
      <c r="H790" s="52"/>
    </row>
    <row r="791" spans="8:8">
      <c r="H791" s="52"/>
    </row>
    <row r="792" spans="8:8">
      <c r="H792" s="52"/>
    </row>
    <row r="793" spans="8:8">
      <c r="H793" s="52"/>
    </row>
    <row r="794" spans="8:8">
      <c r="H794" s="52"/>
    </row>
    <row r="795" spans="8:8">
      <c r="H795" s="52"/>
    </row>
    <row r="796" spans="8:8">
      <c r="H796" s="52"/>
    </row>
    <row r="797" spans="8:8">
      <c r="H797" s="52"/>
    </row>
    <row r="798" spans="8:8">
      <c r="H798" s="52"/>
    </row>
    <row r="799" spans="8:8">
      <c r="H799" s="52"/>
    </row>
    <row r="800" spans="8:8">
      <c r="H800" s="52"/>
    </row>
    <row r="801" spans="8:8">
      <c r="H801" s="52"/>
    </row>
    <row r="802" spans="8:8">
      <c r="H802" s="52"/>
    </row>
    <row r="803" spans="8:8">
      <c r="H803" s="52"/>
    </row>
    <row r="804" spans="8:8">
      <c r="H804" s="52"/>
    </row>
    <row r="805" spans="8:8">
      <c r="H805" s="52"/>
    </row>
    <row r="806" spans="8:8">
      <c r="H806" s="52"/>
    </row>
    <row r="807" spans="8:8">
      <c r="H807" s="52"/>
    </row>
    <row r="808" spans="8:8">
      <c r="H808" s="52"/>
    </row>
    <row r="809" spans="8:8">
      <c r="H809" s="52"/>
    </row>
    <row r="810" spans="8:8">
      <c r="H810" s="52"/>
    </row>
    <row r="811" spans="8:8">
      <c r="H811" s="52"/>
    </row>
    <row r="812" spans="8:8">
      <c r="H812" s="52"/>
    </row>
    <row r="813" spans="8:8">
      <c r="H813" s="52"/>
    </row>
    <row r="814" spans="8:8">
      <c r="H814" s="52"/>
    </row>
    <row r="815" spans="8:8">
      <c r="H815" s="52"/>
    </row>
    <row r="816" spans="8:8">
      <c r="H816" s="52"/>
    </row>
    <row r="817" spans="8:8">
      <c r="H817" s="52"/>
    </row>
    <row r="818" spans="8:8">
      <c r="H818" s="52"/>
    </row>
    <row r="819" spans="8:8">
      <c r="H819" s="52"/>
    </row>
    <row r="820" spans="8:8">
      <c r="H820" s="52"/>
    </row>
    <row r="821" spans="8:8">
      <c r="H821" s="52"/>
    </row>
    <row r="822" spans="8:8">
      <c r="H822" s="52"/>
    </row>
    <row r="823" spans="8:8">
      <c r="H823" s="52"/>
    </row>
    <row r="824" spans="8:8">
      <c r="H824" s="52"/>
    </row>
    <row r="825" spans="8:8">
      <c r="H825" s="52"/>
    </row>
    <row r="826" spans="8:8">
      <c r="H826" s="52"/>
    </row>
    <row r="827" spans="8:8">
      <c r="H827" s="52"/>
    </row>
    <row r="828" spans="8:8">
      <c r="H828" s="52"/>
    </row>
    <row r="829" spans="8:8">
      <c r="H829" s="52"/>
    </row>
    <row r="830" spans="8:8">
      <c r="H830" s="52"/>
    </row>
    <row r="831" spans="8:8">
      <c r="H831" s="52"/>
    </row>
    <row r="832" spans="8:8">
      <c r="H832" s="52"/>
    </row>
    <row r="833" spans="8:8">
      <c r="H833" s="52"/>
    </row>
    <row r="834" spans="8:8">
      <c r="H834" s="52"/>
    </row>
    <row r="835" spans="8:8">
      <c r="H835" s="52"/>
    </row>
    <row r="836" spans="8:8">
      <c r="H836" s="52"/>
    </row>
    <row r="837" spans="8:8">
      <c r="H837" s="52"/>
    </row>
    <row r="838" spans="8:8">
      <c r="H838" s="52"/>
    </row>
    <row r="839" spans="8:8">
      <c r="H839" s="52"/>
    </row>
    <row r="840" spans="8:8">
      <c r="H840" s="52"/>
    </row>
    <row r="841" spans="8:8">
      <c r="H841" s="52"/>
    </row>
    <row r="842" spans="8:8">
      <c r="H842" s="52"/>
    </row>
    <row r="843" spans="8:8">
      <c r="H843" s="52"/>
    </row>
    <row r="844" spans="8:8">
      <c r="H844" s="52"/>
    </row>
    <row r="845" spans="8:8">
      <c r="H845" s="52"/>
    </row>
    <row r="846" spans="8:8">
      <c r="H846" s="52"/>
    </row>
    <row r="847" spans="8:8">
      <c r="H847" s="52"/>
    </row>
    <row r="848" spans="8:8">
      <c r="H848" s="52"/>
    </row>
    <row r="849" spans="8:8">
      <c r="H849" s="52"/>
    </row>
    <row r="850" spans="8:8">
      <c r="H850" s="52"/>
    </row>
    <row r="851" spans="8:8">
      <c r="H851" s="52"/>
    </row>
    <row r="852" spans="8:8">
      <c r="H852" s="52"/>
    </row>
    <row r="853" spans="8:8">
      <c r="H853" s="52"/>
    </row>
    <row r="854" spans="8:8">
      <c r="H854" s="52"/>
    </row>
    <row r="855" spans="8:8">
      <c r="H855" s="52"/>
    </row>
    <row r="856" spans="8:8">
      <c r="H856" s="52"/>
    </row>
    <row r="857" spans="8:8">
      <c r="H857" s="52"/>
    </row>
    <row r="858" spans="8:8">
      <c r="H858" s="52"/>
    </row>
    <row r="859" spans="8:8">
      <c r="H859" s="52"/>
    </row>
    <row r="860" spans="8:8">
      <c r="H860" s="52"/>
    </row>
    <row r="861" spans="8:8">
      <c r="H861" s="52"/>
    </row>
    <row r="862" spans="8:8">
      <c r="H862" s="52"/>
    </row>
    <row r="863" spans="8:8">
      <c r="H863" s="52"/>
    </row>
    <row r="864" spans="8:8">
      <c r="H864" s="52"/>
    </row>
    <row r="865" spans="8:8">
      <c r="H865" s="52"/>
    </row>
    <row r="866" spans="8:8">
      <c r="H866" s="52"/>
    </row>
    <row r="867" spans="8:8">
      <c r="H867" s="52"/>
    </row>
    <row r="868" spans="8:8">
      <c r="H868" s="52"/>
    </row>
    <row r="869" spans="8:8">
      <c r="H869" s="52"/>
    </row>
    <row r="870" spans="8:8">
      <c r="H870" s="52"/>
    </row>
    <row r="871" spans="8:8">
      <c r="H871" s="52"/>
    </row>
    <row r="872" spans="8:8">
      <c r="H872" s="52"/>
    </row>
    <row r="873" spans="8:8">
      <c r="H873" s="52"/>
    </row>
    <row r="874" spans="8:8">
      <c r="H874" s="52"/>
    </row>
    <row r="875" spans="8:8">
      <c r="H875" s="52"/>
    </row>
    <row r="876" spans="8:8">
      <c r="H876" s="52"/>
    </row>
    <row r="877" spans="8:8">
      <c r="H877" s="52"/>
    </row>
    <row r="878" spans="8:8">
      <c r="H878" s="52"/>
    </row>
    <row r="879" spans="8:8">
      <c r="H879" s="52"/>
    </row>
    <row r="880" spans="8:8">
      <c r="H880" s="52"/>
    </row>
    <row r="881" spans="8:8">
      <c r="H881" s="52"/>
    </row>
    <row r="882" spans="8:8">
      <c r="H882" s="52"/>
    </row>
    <row r="883" spans="8:8">
      <c r="H883" s="52"/>
    </row>
    <row r="884" spans="8:8">
      <c r="H884" s="52"/>
    </row>
    <row r="885" spans="8:8">
      <c r="H885" s="52"/>
    </row>
    <row r="886" spans="8:8">
      <c r="H886" s="52"/>
    </row>
    <row r="887" spans="8:8">
      <c r="H887" s="52"/>
    </row>
    <row r="888" spans="8:8">
      <c r="H888" s="52"/>
    </row>
    <row r="889" spans="8:8">
      <c r="H889" s="52"/>
    </row>
    <row r="890" spans="8:8">
      <c r="H890" s="52"/>
    </row>
    <row r="891" spans="8:8">
      <c r="H891" s="52"/>
    </row>
    <row r="892" spans="8:8">
      <c r="H892" s="52"/>
    </row>
    <row r="893" spans="8:8">
      <c r="H893" s="52"/>
    </row>
    <row r="894" spans="8:8">
      <c r="H894" s="52"/>
    </row>
    <row r="895" spans="8:8">
      <c r="H895" s="52"/>
    </row>
    <row r="896" spans="8:8">
      <c r="H896" s="52"/>
    </row>
    <row r="897" spans="8:8">
      <c r="H897" s="52"/>
    </row>
    <row r="898" spans="8:8">
      <c r="H898" s="52"/>
    </row>
    <row r="899" spans="8:8">
      <c r="H899" s="52"/>
    </row>
    <row r="900" spans="8:8">
      <c r="H900" s="52"/>
    </row>
    <row r="901" spans="8:8">
      <c r="H901" s="52"/>
    </row>
    <row r="902" spans="8:8">
      <c r="H902" s="52"/>
    </row>
    <row r="903" spans="8:8">
      <c r="H903" s="52"/>
    </row>
    <row r="904" spans="8:8">
      <c r="H904" s="52"/>
    </row>
    <row r="905" spans="8:8">
      <c r="H905" s="52"/>
    </row>
    <row r="906" spans="8:8">
      <c r="H906" s="52"/>
    </row>
    <row r="907" spans="8:8">
      <c r="H907" s="52"/>
    </row>
    <row r="908" spans="8:8">
      <c r="H908" s="52"/>
    </row>
    <row r="909" spans="8:8">
      <c r="H909" s="52"/>
    </row>
    <row r="910" spans="8:8">
      <c r="H910" s="52"/>
    </row>
    <row r="911" spans="8:8">
      <c r="H911" s="52"/>
    </row>
    <row r="912" spans="8:8">
      <c r="H912" s="52"/>
    </row>
    <row r="913" spans="8:8">
      <c r="H913" s="52"/>
    </row>
    <row r="914" spans="8:8">
      <c r="H914" s="52"/>
    </row>
    <row r="915" spans="8:8">
      <c r="H915" s="52"/>
    </row>
    <row r="916" spans="8:8">
      <c r="H916" s="52"/>
    </row>
    <row r="917" spans="8:8">
      <c r="H917" s="52"/>
    </row>
    <row r="918" spans="8:8">
      <c r="H918" s="52"/>
    </row>
    <row r="919" spans="8:8">
      <c r="H919" s="52"/>
    </row>
    <row r="920" spans="8:8">
      <c r="H920" s="52"/>
    </row>
    <row r="921" spans="8:8">
      <c r="H921" s="52"/>
    </row>
    <row r="922" spans="8:8">
      <c r="H922" s="52"/>
    </row>
    <row r="923" spans="8:8">
      <c r="H923" s="52"/>
    </row>
    <row r="924" spans="8:8">
      <c r="H924" s="52"/>
    </row>
    <row r="925" spans="8:8">
      <c r="H925" s="52"/>
    </row>
    <row r="926" spans="8:8">
      <c r="H926" s="52"/>
    </row>
    <row r="927" spans="8:8">
      <c r="H927" s="52"/>
    </row>
    <row r="928" spans="8:8">
      <c r="H928" s="52"/>
    </row>
    <row r="929" spans="8:8">
      <c r="H929" s="52"/>
    </row>
    <row r="930" spans="8:8">
      <c r="H930" s="52"/>
    </row>
    <row r="931" spans="8:8">
      <c r="H931" s="52"/>
    </row>
    <row r="932" spans="8:8">
      <c r="H932" s="52"/>
    </row>
    <row r="933" spans="8:8">
      <c r="H933" s="52"/>
    </row>
    <row r="934" spans="8:8">
      <c r="H934" s="52"/>
    </row>
    <row r="935" spans="8:8">
      <c r="H935" s="52"/>
    </row>
    <row r="936" spans="8:8">
      <c r="H936" s="52"/>
    </row>
    <row r="937" spans="8:8">
      <c r="H937" s="52"/>
    </row>
    <row r="938" spans="8:8">
      <c r="H938" s="52"/>
    </row>
    <row r="939" spans="8:8">
      <c r="H939" s="52"/>
    </row>
    <row r="940" spans="8:8">
      <c r="H940" s="52"/>
    </row>
    <row r="941" spans="8:8">
      <c r="H941" s="52"/>
    </row>
    <row r="942" spans="8:8">
      <c r="H942" s="52"/>
    </row>
    <row r="943" spans="8:8">
      <c r="H943" s="52"/>
    </row>
    <row r="944" spans="8:8">
      <c r="H944" s="52"/>
    </row>
    <row r="945" spans="8:8">
      <c r="H945" s="52"/>
    </row>
    <row r="946" spans="8:8">
      <c r="H946" s="52"/>
    </row>
    <row r="947" spans="8:8">
      <c r="H947" s="52"/>
    </row>
    <row r="948" spans="8:8">
      <c r="H948" s="52"/>
    </row>
    <row r="949" spans="8:8">
      <c r="H949" s="52"/>
    </row>
    <row r="950" spans="8:8">
      <c r="H950" s="52"/>
    </row>
    <row r="951" spans="8:8">
      <c r="H951" s="52"/>
    </row>
    <row r="952" spans="8:8">
      <c r="H952" s="52"/>
    </row>
    <row r="953" spans="8:8">
      <c r="H953" s="52"/>
    </row>
    <row r="954" spans="8:8">
      <c r="H954" s="52"/>
    </row>
    <row r="955" spans="8:8">
      <c r="H955" s="52"/>
    </row>
    <row r="956" spans="8:8">
      <c r="H956" s="52"/>
    </row>
    <row r="957" spans="8:8">
      <c r="H957" s="52"/>
    </row>
    <row r="958" spans="8:8">
      <c r="H958" s="52"/>
    </row>
    <row r="959" spans="8:8">
      <c r="H959" s="52"/>
    </row>
    <row r="960" spans="8:8">
      <c r="H960" s="52"/>
    </row>
    <row r="961" spans="8:8">
      <c r="H961" s="52"/>
    </row>
    <row r="962" spans="8:8">
      <c r="H962" s="52"/>
    </row>
    <row r="963" spans="8:8">
      <c r="H963" s="52"/>
    </row>
    <row r="964" spans="8:8">
      <c r="H964" s="52"/>
    </row>
    <row r="965" spans="8:8">
      <c r="H965" s="52"/>
    </row>
    <row r="966" spans="8:8">
      <c r="H966" s="52"/>
    </row>
    <row r="967" spans="8:8">
      <c r="H967" s="52"/>
    </row>
    <row r="968" spans="8:8">
      <c r="H968" s="52"/>
    </row>
    <row r="969" spans="8:8">
      <c r="H969" s="52"/>
    </row>
    <row r="970" spans="8:8">
      <c r="H970" s="52"/>
    </row>
    <row r="971" spans="8:8">
      <c r="H971" s="52"/>
    </row>
    <row r="972" spans="8:8">
      <c r="H972" s="52"/>
    </row>
    <row r="973" spans="8:8">
      <c r="H973" s="52"/>
    </row>
    <row r="974" spans="8:8">
      <c r="H974" s="52"/>
    </row>
    <row r="975" spans="8:8">
      <c r="H975" s="52"/>
    </row>
    <row r="976" spans="8:8">
      <c r="H976" s="52"/>
    </row>
    <row r="977" spans="8:8">
      <c r="H977" s="52"/>
    </row>
    <row r="978" spans="8:8">
      <c r="H978" s="52"/>
    </row>
    <row r="979" spans="8:8">
      <c r="H979" s="52"/>
    </row>
    <row r="980" spans="8:8">
      <c r="H980" s="52"/>
    </row>
    <row r="981" spans="8:8">
      <c r="H981" s="52"/>
    </row>
    <row r="982" spans="8:8">
      <c r="H982" s="52"/>
    </row>
    <row r="983" spans="8:8">
      <c r="H983" s="52"/>
    </row>
    <row r="984" spans="8:8">
      <c r="H984" s="52"/>
    </row>
    <row r="985" spans="8:8">
      <c r="H985" s="52"/>
    </row>
    <row r="986" spans="8:8">
      <c r="H986" s="52"/>
    </row>
    <row r="987" spans="8:8">
      <c r="H987" s="52"/>
    </row>
    <row r="988" spans="8:8">
      <c r="H988" s="52"/>
    </row>
    <row r="989" spans="8:8">
      <c r="H989" s="52"/>
    </row>
    <row r="990" spans="8:8">
      <c r="H990" s="52"/>
    </row>
    <row r="991" spans="8:8">
      <c r="H991" s="52"/>
    </row>
    <row r="992" spans="8:8">
      <c r="H992" s="52"/>
    </row>
    <row r="993" spans="8:8">
      <c r="H993" s="52"/>
    </row>
    <row r="994" spans="8:8">
      <c r="H994" s="52"/>
    </row>
    <row r="995" spans="8:8">
      <c r="H995" s="52"/>
    </row>
    <row r="996" spans="8:8">
      <c r="H996" s="52"/>
    </row>
    <row r="997" spans="8:8">
      <c r="H997" s="52"/>
    </row>
    <row r="998" spans="8:8">
      <c r="H998" s="52"/>
    </row>
    <row r="999" spans="8:8">
      <c r="H999" s="52"/>
    </row>
    <row r="1000" spans="8:8">
      <c r="H1000" s="52"/>
    </row>
    <row r="1001" spans="8:8">
      <c r="H1001" s="52"/>
    </row>
    <row r="1002" spans="8:8">
      <c r="H1002" s="52"/>
    </row>
    <row r="1003" spans="8:8">
      <c r="H1003" s="52"/>
    </row>
    <row r="1004" spans="8:8">
      <c r="H1004" s="52"/>
    </row>
    <row r="1005" spans="8:8">
      <c r="H1005" s="52"/>
    </row>
    <row r="1006" spans="8:8">
      <c r="H1006" s="52"/>
    </row>
    <row r="1007" spans="8:8">
      <c r="H1007" s="52"/>
    </row>
    <row r="1008" spans="8:8">
      <c r="H1008" s="52"/>
    </row>
    <row r="1009" spans="8:8">
      <c r="H1009" s="52"/>
    </row>
    <row r="1010" spans="8:8">
      <c r="H1010" s="52"/>
    </row>
    <row r="1011" spans="8:8">
      <c r="H1011" s="52"/>
    </row>
    <row r="1012" spans="8:8">
      <c r="H1012" s="52"/>
    </row>
    <row r="1013" spans="8:8">
      <c r="H1013" s="52"/>
    </row>
    <row r="1014" spans="8:8">
      <c r="H1014" s="52"/>
    </row>
    <row r="1015" spans="8:8">
      <c r="H1015" s="52"/>
    </row>
    <row r="1016" spans="8:8">
      <c r="H1016" s="52"/>
    </row>
    <row r="1017" spans="8:8">
      <c r="H1017" s="52"/>
    </row>
    <row r="1018" spans="8:8">
      <c r="H1018" s="52"/>
    </row>
    <row r="1019" spans="8:8">
      <c r="H1019" s="52"/>
    </row>
  </sheetData>
  <conditionalFormatting sqref="K24">
    <cfRule type="cellIs" dxfId="9" priority="19" operator="between">
      <formula>$L$24*1.35</formula>
      <formula>$L$24*1.21</formula>
    </cfRule>
    <cfRule type="cellIs" dxfId="8" priority="23" operator="between">
      <formula>$L$24*0.79</formula>
      <formula>$L$24*0.65</formula>
    </cfRule>
    <cfRule type="cellIs" dxfId="7" priority="27" operator="between">
      <formula>$L$24*0.79</formula>
      <formula>$L$24*1.21</formula>
    </cfRule>
    <cfRule type="cellIs" dxfId="6" priority="42" operator="lessThan">
      <formula>$L$24*0.65</formula>
    </cfRule>
    <cfRule type="cellIs" dxfId="5" priority="47" operator="greaterThan">
      <formula>$L$24*1.35</formula>
    </cfRule>
  </conditionalFormatting>
  <conditionalFormatting sqref="K25:K27">
    <cfRule type="cellIs" dxfId="4" priority="11" operator="between">
      <formula>$L$25*1.35</formula>
      <formula>$L$25*1.21</formula>
    </cfRule>
    <cfRule type="cellIs" dxfId="3" priority="12" operator="between">
      <formula>$L$25*0.79</formula>
      <formula>$L$25*0.65</formula>
    </cfRule>
    <cfRule type="cellIs" dxfId="2" priority="13" operator="between">
      <formula>$L$25*0.79</formula>
      <formula>$L$25*1.21</formula>
    </cfRule>
    <cfRule type="cellIs" dxfId="1" priority="14" operator="lessThan">
      <formula>$L$25*0.65</formula>
    </cfRule>
    <cfRule type="cellIs" dxfId="0" priority="15" operator="greaterThan">
      <formula>$L$25*1.35</formula>
    </cfRule>
  </conditionalFormatting>
  <hyperlinks>
    <hyperlink ref="A2" r:id="rId1"/>
    <hyperlink ref="A3" r:id="rId2"/>
    <hyperlink ref="A4" r:id="rId3"/>
    <hyperlink ref="A5" r:id="rId4"/>
    <hyperlink ref="J24" r:id="rId5"/>
    <hyperlink ref="J25" r:id="rId6"/>
    <hyperlink ref="J26" r:id="rId7"/>
    <hyperlink ref="J27" r:id="rId8"/>
  </hyperlinks>
  <pageMargins left="0.7" right="0.7" top="0.78740157499999996" bottom="0.78740157499999996" header="0.3" footer="0.3"/>
  <pageSetup paperSize="9" orientation="portrait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activeCell="I20" sqref="I20"/>
    </sheetView>
  </sheetViews>
  <sheetFormatPr baseColWidth="10" defaultRowHeight="14.5"/>
  <cols>
    <col min="1" max="1" width="10.90625" style="32"/>
    <col min="2" max="4" width="14.6328125" style="67" customWidth="1"/>
    <col min="5" max="5" width="14.6328125" style="82" customWidth="1"/>
  </cols>
  <sheetData>
    <row r="1" spans="1:5" s="34" customFormat="1" ht="15" thickBot="1">
      <c r="A1" s="36" t="s">
        <v>18</v>
      </c>
      <c r="B1" s="78" t="s">
        <v>20</v>
      </c>
      <c r="C1" s="79" t="s">
        <v>21</v>
      </c>
      <c r="D1" s="80" t="s">
        <v>5</v>
      </c>
      <c r="E1" s="81" t="s">
        <v>22</v>
      </c>
    </row>
    <row r="2" spans="1:5">
      <c r="A2" s="31">
        <v>41640</v>
      </c>
      <c r="B2" s="67" t="s">
        <v>30</v>
      </c>
    </row>
    <row r="3" spans="1:5">
      <c r="A3" s="31">
        <v>41671</v>
      </c>
      <c r="C3" s="72" t="s">
        <v>30</v>
      </c>
    </row>
    <row r="4" spans="1:5">
      <c r="A4" s="31">
        <v>41699</v>
      </c>
      <c r="E4" s="82" t="s">
        <v>30</v>
      </c>
    </row>
    <row r="5" spans="1:5">
      <c r="A5" s="31">
        <v>41730</v>
      </c>
      <c r="D5" s="72" t="s">
        <v>30</v>
      </c>
    </row>
    <row r="6" spans="1:5">
      <c r="A6" s="31">
        <v>41760</v>
      </c>
      <c r="E6" s="82" t="s">
        <v>30</v>
      </c>
    </row>
    <row r="7" spans="1:5">
      <c r="A7" s="31">
        <v>41791</v>
      </c>
      <c r="D7" s="72" t="s">
        <v>30</v>
      </c>
    </row>
    <row r="8" spans="1:5">
      <c r="A8" s="31">
        <v>41821</v>
      </c>
      <c r="B8" s="72" t="s">
        <v>30</v>
      </c>
    </row>
    <row r="9" spans="1:5">
      <c r="A9" s="31">
        <v>41852</v>
      </c>
      <c r="E9" s="82" t="s">
        <v>30</v>
      </c>
    </row>
    <row r="10" spans="1:5">
      <c r="A10" s="31">
        <v>41883</v>
      </c>
      <c r="B10" s="72" t="s">
        <v>30</v>
      </c>
    </row>
    <row r="11" spans="1:5">
      <c r="A11" s="31">
        <v>41913</v>
      </c>
      <c r="B11" s="72" t="s">
        <v>30</v>
      </c>
    </row>
    <row r="12" spans="1:5">
      <c r="A12" s="31">
        <v>41944</v>
      </c>
      <c r="E12" s="82" t="s">
        <v>30</v>
      </c>
    </row>
    <row r="13" spans="1:5">
      <c r="A13" s="31">
        <v>41974</v>
      </c>
      <c r="B13" s="83"/>
      <c r="C13" s="83" t="s">
        <v>30</v>
      </c>
      <c r="D13" s="83"/>
      <c r="E13" s="84"/>
    </row>
    <row r="14" spans="1:5">
      <c r="A14" s="31">
        <v>42005</v>
      </c>
    </row>
    <row r="15" spans="1:5">
      <c r="A15" s="31">
        <v>42036</v>
      </c>
    </row>
    <row r="16" spans="1:5">
      <c r="A16" s="31">
        <v>42064</v>
      </c>
    </row>
    <row r="17" spans="1:5">
      <c r="A17" s="31">
        <v>42095</v>
      </c>
    </row>
    <row r="18" spans="1:5">
      <c r="A18" s="31">
        <v>42125</v>
      </c>
    </row>
    <row r="19" spans="1:5">
      <c r="A19" s="31">
        <v>42156</v>
      </c>
    </row>
    <row r="20" spans="1:5">
      <c r="A20" s="31">
        <v>42186</v>
      </c>
    </row>
    <row r="21" spans="1:5">
      <c r="A21" s="31">
        <v>42217</v>
      </c>
    </row>
    <row r="22" spans="1:5">
      <c r="A22" s="31">
        <v>42248</v>
      </c>
    </row>
    <row r="23" spans="1:5">
      <c r="A23" s="31">
        <v>42278</v>
      </c>
    </row>
    <row r="24" spans="1:5">
      <c r="A24" s="31">
        <v>42309</v>
      </c>
    </row>
    <row r="25" spans="1:5">
      <c r="A25" s="31">
        <v>42339</v>
      </c>
      <c r="B25" s="83"/>
      <c r="C25" s="83"/>
      <c r="D25" s="83"/>
      <c r="E25" s="84"/>
    </row>
    <row r="26" spans="1:5">
      <c r="A26" s="31">
        <v>42370</v>
      </c>
    </row>
    <row r="27" spans="1:5">
      <c r="A27" s="31">
        <v>42401</v>
      </c>
    </row>
    <row r="28" spans="1:5">
      <c r="A28" s="31">
        <v>42430</v>
      </c>
    </row>
    <row r="29" spans="1:5">
      <c r="A29" s="31">
        <v>42461</v>
      </c>
    </row>
    <row r="30" spans="1:5">
      <c r="A30" s="31">
        <v>42491</v>
      </c>
    </row>
    <row r="31" spans="1:5">
      <c r="A31" s="31">
        <v>42522</v>
      </c>
    </row>
    <row r="32" spans="1:5">
      <c r="A32" s="31">
        <v>42552</v>
      </c>
    </row>
    <row r="33" spans="1:5">
      <c r="A33" s="31">
        <v>42583</v>
      </c>
    </row>
    <row r="34" spans="1:5">
      <c r="A34" s="31">
        <v>42614</v>
      </c>
    </row>
    <row r="35" spans="1:5">
      <c r="A35" s="31">
        <v>42644</v>
      </c>
    </row>
    <row r="36" spans="1:5">
      <c r="A36" s="31">
        <v>42675</v>
      </c>
      <c r="B36" s="85"/>
      <c r="C36" s="85"/>
      <c r="D36" s="85"/>
      <c r="E36" s="86"/>
    </row>
    <row r="37" spans="1:5">
      <c r="A37" s="31">
        <v>42705</v>
      </c>
      <c r="B37" s="87"/>
      <c r="C37" s="87"/>
      <c r="D37" s="87"/>
      <c r="E37" s="88"/>
    </row>
    <row r="38" spans="1:5">
      <c r="A38" s="31">
        <v>42736</v>
      </c>
    </row>
    <row r="39" spans="1:5">
      <c r="A39" s="31">
        <v>42767</v>
      </c>
    </row>
    <row r="40" spans="1:5">
      <c r="A40" s="31">
        <v>42795</v>
      </c>
    </row>
    <row r="41" spans="1:5">
      <c r="A41" s="31">
        <v>42826</v>
      </c>
    </row>
    <row r="42" spans="1:5">
      <c r="A42" s="31">
        <v>42856</v>
      </c>
    </row>
    <row r="43" spans="1:5">
      <c r="A43" s="31">
        <v>42887</v>
      </c>
    </row>
    <row r="44" spans="1:5">
      <c r="A44" s="31">
        <v>42917</v>
      </c>
    </row>
    <row r="45" spans="1:5">
      <c r="A45" s="31">
        <v>42948</v>
      </c>
    </row>
    <row r="46" spans="1:5">
      <c r="A46" s="31">
        <v>42979</v>
      </c>
    </row>
    <row r="47" spans="1:5">
      <c r="A47" s="31">
        <v>43009</v>
      </c>
    </row>
    <row r="48" spans="1:5">
      <c r="A48" s="31">
        <v>43040</v>
      </c>
    </row>
    <row r="49" spans="1:5">
      <c r="A49" s="31">
        <v>43070</v>
      </c>
      <c r="B49" s="83"/>
      <c r="C49" s="83"/>
      <c r="D49" s="83"/>
      <c r="E49" s="84"/>
    </row>
    <row r="50" spans="1:5">
      <c r="A50" s="31">
        <v>43101</v>
      </c>
    </row>
    <row r="51" spans="1:5">
      <c r="A51" s="31">
        <v>43132</v>
      </c>
    </row>
    <row r="52" spans="1:5">
      <c r="A52" s="31">
        <v>43160</v>
      </c>
    </row>
    <row r="53" spans="1:5">
      <c r="A53" s="31">
        <v>43191</v>
      </c>
    </row>
    <row r="54" spans="1:5">
      <c r="A54" s="31">
        <v>43221</v>
      </c>
    </row>
    <row r="55" spans="1:5">
      <c r="A55" s="31">
        <v>43252</v>
      </c>
    </row>
    <row r="56" spans="1:5">
      <c r="A56" s="31">
        <v>43282</v>
      </c>
    </row>
    <row r="57" spans="1:5">
      <c r="A57" s="31">
        <v>43313</v>
      </c>
    </row>
    <row r="58" spans="1:5">
      <c r="A58" s="31">
        <v>43344</v>
      </c>
    </row>
    <row r="59" spans="1:5">
      <c r="A59" s="31">
        <v>43374</v>
      </c>
    </row>
    <row r="60" spans="1:5">
      <c r="A60" s="31">
        <v>43405</v>
      </c>
    </row>
    <row r="61" spans="1:5">
      <c r="A61" s="31">
        <v>43435</v>
      </c>
      <c r="B61" s="83"/>
      <c r="C61" s="83"/>
      <c r="D61" s="83"/>
      <c r="E61" s="84"/>
    </row>
    <row r="62" spans="1:5">
      <c r="A62" s="31">
        <v>43466</v>
      </c>
    </row>
  </sheetData>
  <hyperlinks>
    <hyperlink ref="B1" r:id="rId1"/>
    <hyperlink ref="C1" r:id="rId2"/>
    <hyperlink ref="D1" r:id="rId3"/>
    <hyperlink ref="E1" r:id="rId4"/>
  </hyperlinks>
  <pageMargins left="0.7" right="0.7" top="0.78740157499999996" bottom="0.78740157499999996" header="0.3" footer="0.3"/>
  <pageSetup paperSize="9" orientation="portrait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D13" sqref="D13"/>
    </sheetView>
  </sheetViews>
  <sheetFormatPr baseColWidth="10" defaultRowHeight="14.5" outlineLevelCol="1"/>
  <cols>
    <col min="1" max="1" width="52.08984375" bestFit="1" customWidth="1"/>
    <col min="3" max="3" width="15.90625" customWidth="1" outlineLevel="1"/>
    <col min="4" max="4" width="15.90625" customWidth="1"/>
    <col min="5" max="5" width="14.81640625" hidden="1" customWidth="1" outlineLevel="1"/>
    <col min="6" max="6" width="14.81640625" customWidth="1" collapsed="1"/>
    <col min="7" max="7" width="16.90625" hidden="1" customWidth="1" outlineLevel="1"/>
    <col min="8" max="8" width="16.90625" bestFit="1" customWidth="1" collapsed="1"/>
    <col min="9" max="9" width="17" hidden="1" customWidth="1" outlineLevel="1"/>
    <col min="10" max="10" width="17" bestFit="1" customWidth="1" collapsed="1"/>
    <col min="12" max="12" width="17" customWidth="1"/>
  </cols>
  <sheetData>
    <row r="1" spans="1:13" ht="15" thickBot="1">
      <c r="A1" s="1" t="s">
        <v>0</v>
      </c>
      <c r="B1" s="4" t="s">
        <v>2</v>
      </c>
      <c r="C1" s="3" t="str">
        <f>Mastertool!H1</f>
        <v>Kursdifferenz t-30</v>
      </c>
      <c r="D1" s="3" t="str">
        <f>C1</f>
        <v>Kursdifferenz t-30</v>
      </c>
      <c r="E1" s="8" t="e">
        <f>Mastertool!#REF!</f>
        <v>#REF!</v>
      </c>
      <c r="F1" s="8" t="e">
        <f>E1</f>
        <v>#REF!</v>
      </c>
      <c r="G1" s="11" t="e">
        <f>Mastertool!#REF!</f>
        <v>#REF!</v>
      </c>
      <c r="H1" s="11" t="e">
        <f>G1</f>
        <v>#REF!</v>
      </c>
      <c r="I1" s="62" t="e">
        <f>Mastertool!#REF!</f>
        <v>#REF!</v>
      </c>
      <c r="J1" s="62" t="e">
        <f>I1</f>
        <v>#REF!</v>
      </c>
      <c r="L1" s="97" t="s">
        <v>19</v>
      </c>
      <c r="M1" s="97"/>
    </row>
    <row r="2" spans="1:13" ht="15" thickTop="1">
      <c r="A2" s="95" t="str">
        <f>Mastertool!A2</f>
        <v>S &amp; P</v>
      </c>
      <c r="B2" s="95"/>
      <c r="C2" s="45">
        <f>Mastertool!H2</f>
        <v>1.774491682070245E-2</v>
      </c>
      <c r="E2" s="46" t="e">
        <f>Mastertool!#REF!</f>
        <v>#REF!</v>
      </c>
      <c r="G2" s="44" t="e">
        <f>Mastertool!#REF!</f>
        <v>#REF!</v>
      </c>
      <c r="H2" s="59"/>
      <c r="I2" s="64" t="e">
        <f>Mastertool!#REF!</f>
        <v>#REF!</v>
      </c>
      <c r="L2" s="55">
        <v>505</v>
      </c>
      <c r="M2" s="68">
        <f>SUM(L2:L2)</f>
        <v>505</v>
      </c>
    </row>
    <row r="3" spans="1:13">
      <c r="A3" s="95" t="str">
        <f>Mastertool!A3</f>
        <v>Euro Stoxx</v>
      </c>
      <c r="B3" s="95"/>
      <c r="C3" s="45">
        <f>Mastertool!H3</f>
        <v>3.1057268722467057E-2</v>
      </c>
      <c r="E3" s="46" t="e">
        <f>Mastertool!#REF!</f>
        <v>#REF!</v>
      </c>
      <c r="G3" s="44" t="e">
        <f>Mastertool!#REF!</f>
        <v>#REF!</v>
      </c>
      <c r="H3" s="59"/>
      <c r="I3" s="64" t="e">
        <f>Mastertool!#REF!</f>
        <v>#REF!</v>
      </c>
      <c r="L3" s="56">
        <v>49</v>
      </c>
      <c r="M3" s="69">
        <f>SUM(L3:L3)</f>
        <v>49</v>
      </c>
    </row>
    <row r="4" spans="1:13">
      <c r="A4" s="95" t="str">
        <f>Mastertool!A4</f>
        <v>EM</v>
      </c>
      <c r="B4" s="95"/>
      <c r="C4" s="45">
        <f>Mastertool!H4</f>
        <v>-2.4505183788878337E-2</v>
      </c>
      <c r="E4" s="46" t="e">
        <f>Mastertool!#REF!</f>
        <v>#REF!</v>
      </c>
      <c r="G4" s="44" t="e">
        <f>Mastertool!#REF!</f>
        <v>#REF!</v>
      </c>
      <c r="H4" s="59"/>
      <c r="I4" s="64" t="e">
        <f>Mastertool!#REF!</f>
        <v>#REF!</v>
      </c>
      <c r="L4" s="57">
        <v>844</v>
      </c>
      <c r="M4" s="70">
        <f>SUM(L4:L4)</f>
        <v>844</v>
      </c>
    </row>
    <row r="5" spans="1:13" ht="15" thickBot="1">
      <c r="A5" s="95" t="str">
        <f>Mastertool!A5</f>
        <v>Pacific ex Japan</v>
      </c>
      <c r="B5" s="95"/>
      <c r="C5" s="45">
        <f>Mastertool!H5</f>
        <v>-5.4843304843304685E-2</v>
      </c>
      <c r="E5" s="46" t="e">
        <f>Mastertool!#REF!</f>
        <v>#REF!</v>
      </c>
      <c r="G5" s="44" t="e">
        <f>Mastertool!#REF!</f>
        <v>#REF!</v>
      </c>
      <c r="H5" s="59"/>
      <c r="I5" s="64" t="e">
        <f>Mastertool!#REF!</f>
        <v>#REF!</v>
      </c>
      <c r="L5" s="58">
        <v>30</v>
      </c>
      <c r="M5" s="71">
        <f>SUM(L5:L5)</f>
        <v>30</v>
      </c>
    </row>
    <row r="6" spans="1:13" ht="15.5" thickTop="1" thickBot="1">
      <c r="A6" s="95"/>
      <c r="B6" s="95"/>
      <c r="H6" s="47"/>
      <c r="L6" s="6"/>
      <c r="M6" s="54">
        <f>SUM(M2:M5)</f>
        <v>1428</v>
      </c>
    </row>
    <row r="7" spans="1:13" ht="15" thickTop="1">
      <c r="A7" s="95"/>
      <c r="B7" s="95"/>
    </row>
    <row r="8" spans="1:13">
      <c r="A8" s="95"/>
      <c r="B8" s="95"/>
    </row>
    <row r="9" spans="1:13">
      <c r="A9" s="95"/>
      <c r="B9" s="95"/>
    </row>
  </sheetData>
  <mergeCells count="1">
    <mergeCell ref="L1:M1"/>
  </mergeCells>
  <hyperlinks>
    <hyperlink ref="A2" r:id="rId1" display="iShares S&amp;P 500 (PB)"/>
    <hyperlink ref="B2" r:id="rId2" display="http://www.finanzen.net/etf/iShares_S&amp;P_500_UCITS_ETF_Dist"/>
    <hyperlink ref="B3" r:id="rId3" display="A0Q4R3"/>
    <hyperlink ref="B5" r:id="rId4" display="A0H074"/>
    <hyperlink ref="B4" r:id="rId5" display="ETF127"/>
    <hyperlink ref="A3:A5" r:id="rId6" display="iShares S&amp;P 500 (PB)"/>
  </hyperlinks>
  <pageMargins left="0.7" right="0.7" top="0.78740157499999996" bottom="0.78740157499999996" header="0.3" footer="0.3"/>
  <pageSetup paperSize="9" orientation="portrait" horizontalDpi="4294967293" verticalDpi="429496729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Mastertool</vt:lpstr>
      <vt:lpstr>Nachkaufterminierung</vt:lpstr>
      <vt:lpstr>(backup)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Bialk</dc:creator>
  <cp:lastModifiedBy>Julian Bialk</cp:lastModifiedBy>
  <dcterms:created xsi:type="dcterms:W3CDTF">2016-06-28T00:17:14Z</dcterms:created>
  <dcterms:modified xsi:type="dcterms:W3CDTF">2019-01-19T09:36:26Z</dcterms:modified>
</cp:coreProperties>
</file>