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13_ncr:1_{E9587D26-6682-46FC-BE80-5457DA8D06DB}" xr6:coauthVersionLast="40" xr6:coauthVersionMax="40" xr10:uidLastSave="{00000000-0000-0000-0000-000000000000}"/>
  <bookViews>
    <workbookView xWindow="0" yWindow="0" windowWidth="22560" windowHeight="10510" xr2:uid="{E1AEFD66-1CB1-4A0C-8F73-4F1D1DCE1D3F}"/>
  </bookViews>
  <sheets>
    <sheet name="MONATSRENDITEN" sheetId="12" r:id="rId1"/>
    <sheet name="TAGESRENDITEN" sheetId="15" r:id="rId2"/>
    <sheet name="1" sheetId="3" r:id="rId3"/>
    <sheet name="2" sheetId="4" r:id="rId4"/>
    <sheet name="3" sheetId="6" r:id="rId5"/>
    <sheet name="DAX" sheetId="2" r:id="rId6"/>
    <sheet name="1vsDAX" sheetId="7" r:id="rId7"/>
  </sheets>
  <definedNames>
    <definedName name="_xlnm._FilterDatabase" localSheetId="2" hidden="1">'1'!$A$1:$E$1</definedName>
    <definedName name="_xlnm._FilterDatabase" localSheetId="3" hidden="1">'2'!$A$1:$E$1</definedName>
    <definedName name="_xlnm._FilterDatabase" localSheetId="4" hidden="1">'3'!$A$1:$E$1</definedName>
    <definedName name="_xlnm._FilterDatabase" localSheetId="5" hidden="1">DAX!$A$1:$F$1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6" i="15" l="1"/>
  <c r="G56" i="12"/>
  <c r="G61" i="12"/>
  <c r="G54" i="12"/>
  <c r="H25" i="15"/>
  <c r="H22" i="15"/>
  <c r="G4" i="12"/>
  <c r="G18" i="12"/>
  <c r="I14" i="12"/>
  <c r="I15" i="12"/>
  <c r="I16" i="12"/>
  <c r="I17" i="12"/>
  <c r="I13" i="12"/>
  <c r="Q22" i="12"/>
  <c r="Q13" i="12"/>
  <c r="R22" i="15"/>
  <c r="G16" i="12"/>
  <c r="Q17" i="12"/>
  <c r="Q16" i="12"/>
  <c r="Q15" i="12"/>
  <c r="Q14" i="12"/>
  <c r="S14" i="12" s="1"/>
  <c r="S13" i="12"/>
  <c r="S16" i="12"/>
  <c r="G17" i="12"/>
  <c r="G15" i="12"/>
  <c r="G14" i="12"/>
  <c r="G13" i="12"/>
  <c r="S15" i="12"/>
  <c r="S17" i="12"/>
  <c r="R13" i="15"/>
  <c r="H59" i="15"/>
  <c r="H58" i="15"/>
  <c r="H57" i="15"/>
  <c r="H55" i="15"/>
  <c r="T14" i="15"/>
  <c r="T15" i="15"/>
  <c r="T16" i="15"/>
  <c r="T17" i="15"/>
  <c r="G59" i="12"/>
  <c r="G57" i="12"/>
  <c r="R8" i="15"/>
  <c r="T8" i="15" s="1"/>
  <c r="R7" i="15"/>
  <c r="T7" i="15" s="1"/>
  <c r="R6" i="15"/>
  <c r="R5" i="15"/>
  <c r="R4" i="15"/>
  <c r="T4" i="15" s="1"/>
  <c r="R45" i="15"/>
  <c r="H45" i="15"/>
  <c r="T6" i="15"/>
  <c r="T5" i="15"/>
  <c r="D63" i="12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C243" i="15"/>
  <c r="C244" i="15"/>
  <c r="C245" i="15"/>
  <c r="C246" i="15"/>
  <c r="C247" i="15"/>
  <c r="C248" i="15"/>
  <c r="C249" i="15"/>
  <c r="C250" i="15"/>
  <c r="C251" i="15"/>
  <c r="C252" i="15"/>
  <c r="C253" i="15"/>
  <c r="C254" i="15"/>
  <c r="C255" i="15"/>
  <c r="C256" i="15"/>
  <c r="C257" i="15"/>
  <c r="C258" i="15"/>
  <c r="C259" i="15"/>
  <c r="C260" i="15"/>
  <c r="C261" i="15"/>
  <c r="C262" i="15"/>
  <c r="C263" i="15"/>
  <c r="C264" i="15"/>
  <c r="C265" i="15"/>
  <c r="C266" i="15"/>
  <c r="C267" i="15"/>
  <c r="C268" i="15"/>
  <c r="C269" i="15"/>
  <c r="C270" i="15"/>
  <c r="C271" i="15"/>
  <c r="C272" i="15"/>
  <c r="C273" i="15"/>
  <c r="C274" i="15"/>
  <c r="C275" i="15"/>
  <c r="C276" i="15"/>
  <c r="C277" i="15"/>
  <c r="C278" i="15"/>
  <c r="C279" i="15"/>
  <c r="C280" i="15"/>
  <c r="C281" i="15"/>
  <c r="C282" i="15"/>
  <c r="C283" i="15"/>
  <c r="C284" i="15"/>
  <c r="C285" i="15"/>
  <c r="C286" i="15"/>
  <c r="C287" i="15"/>
  <c r="C288" i="15"/>
  <c r="C289" i="15"/>
  <c r="C290" i="15"/>
  <c r="C291" i="15"/>
  <c r="C292" i="15"/>
  <c r="C293" i="15"/>
  <c r="C294" i="15"/>
  <c r="C295" i="15"/>
  <c r="C296" i="15"/>
  <c r="C297" i="15"/>
  <c r="C298" i="15"/>
  <c r="C299" i="15"/>
  <c r="C300" i="15"/>
  <c r="C301" i="15"/>
  <c r="C302" i="15"/>
  <c r="C303" i="15"/>
  <c r="C304" i="15"/>
  <c r="C305" i="15"/>
  <c r="C306" i="15"/>
  <c r="C307" i="15"/>
  <c r="C308" i="15"/>
  <c r="C309" i="15"/>
  <c r="C310" i="15"/>
  <c r="C311" i="15"/>
  <c r="C312" i="15"/>
  <c r="C313" i="15"/>
  <c r="C314" i="15"/>
  <c r="C315" i="15"/>
  <c r="C316" i="15"/>
  <c r="C317" i="15"/>
  <c r="C318" i="15"/>
  <c r="C319" i="15"/>
  <c r="C320" i="15"/>
  <c r="C321" i="15"/>
  <c r="C322" i="15"/>
  <c r="C323" i="15"/>
  <c r="C324" i="15"/>
  <c r="C325" i="15"/>
  <c r="C326" i="15"/>
  <c r="C327" i="15"/>
  <c r="C328" i="15"/>
  <c r="C329" i="15"/>
  <c r="C330" i="15"/>
  <c r="C331" i="15"/>
  <c r="C332" i="15"/>
  <c r="C333" i="15"/>
  <c r="C334" i="15"/>
  <c r="C335" i="15"/>
  <c r="C336" i="15"/>
  <c r="C337" i="15"/>
  <c r="C338" i="15"/>
  <c r="C339" i="15"/>
  <c r="C340" i="15"/>
  <c r="C341" i="15"/>
  <c r="C342" i="15"/>
  <c r="C343" i="15"/>
  <c r="C344" i="15"/>
  <c r="C345" i="15"/>
  <c r="C346" i="15"/>
  <c r="C347" i="15"/>
  <c r="C348" i="15"/>
  <c r="C349" i="15"/>
  <c r="C350" i="15"/>
  <c r="C351" i="15"/>
  <c r="C352" i="15"/>
  <c r="C353" i="15"/>
  <c r="C354" i="15"/>
  <c r="C355" i="15"/>
  <c r="C356" i="15"/>
  <c r="C357" i="15"/>
  <c r="C358" i="15"/>
  <c r="C359" i="15"/>
  <c r="C360" i="15"/>
  <c r="C361" i="15"/>
  <c r="C362" i="15"/>
  <c r="C363" i="15"/>
  <c r="C364" i="15"/>
  <c r="C365" i="15"/>
  <c r="C366" i="15"/>
  <c r="C367" i="15"/>
  <c r="C368" i="15"/>
  <c r="C369" i="15"/>
  <c r="C370" i="15"/>
  <c r="C371" i="15"/>
  <c r="C372" i="15"/>
  <c r="C373" i="15"/>
  <c r="C374" i="15"/>
  <c r="C375" i="15"/>
  <c r="C376" i="15"/>
  <c r="C377" i="15"/>
  <c r="C378" i="15"/>
  <c r="C379" i="15"/>
  <c r="C380" i="15"/>
  <c r="C381" i="15"/>
  <c r="C382" i="15"/>
  <c r="C383" i="15"/>
  <c r="C384" i="15"/>
  <c r="C385" i="15"/>
  <c r="C386" i="15"/>
  <c r="C387" i="15"/>
  <c r="C388" i="15"/>
  <c r="C389" i="15"/>
  <c r="C390" i="15"/>
  <c r="C391" i="15"/>
  <c r="C392" i="15"/>
  <c r="C393" i="15"/>
  <c r="C394" i="15"/>
  <c r="C395" i="15"/>
  <c r="C396" i="15"/>
  <c r="C397" i="15"/>
  <c r="C398" i="15"/>
  <c r="C399" i="15"/>
  <c r="C400" i="15"/>
  <c r="C401" i="15"/>
  <c r="C402" i="15"/>
  <c r="C403" i="15"/>
  <c r="C404" i="15"/>
  <c r="C405" i="15"/>
  <c r="C406" i="15"/>
  <c r="C407" i="15"/>
  <c r="C408" i="15"/>
  <c r="C409" i="15"/>
  <c r="C410" i="15"/>
  <c r="C411" i="15"/>
  <c r="C412" i="15"/>
  <c r="C413" i="15"/>
  <c r="C414" i="15"/>
  <c r="C415" i="15"/>
  <c r="C416" i="15"/>
  <c r="C417" i="15"/>
  <c r="C418" i="15"/>
  <c r="C419" i="15"/>
  <c r="C420" i="15"/>
  <c r="C421" i="15"/>
  <c r="C422" i="15"/>
  <c r="C423" i="15"/>
  <c r="C424" i="15"/>
  <c r="C425" i="15"/>
  <c r="C426" i="15"/>
  <c r="C427" i="15"/>
  <c r="C428" i="15"/>
  <c r="C429" i="15"/>
  <c r="C430" i="15"/>
  <c r="C431" i="15"/>
  <c r="C432" i="15"/>
  <c r="C433" i="15"/>
  <c r="C434" i="15"/>
  <c r="C435" i="15"/>
  <c r="C436" i="15"/>
  <c r="C437" i="15"/>
  <c r="C438" i="15"/>
  <c r="C439" i="15"/>
  <c r="C440" i="15"/>
  <c r="C441" i="15"/>
  <c r="C442" i="15"/>
  <c r="C443" i="15"/>
  <c r="C444" i="15"/>
  <c r="C445" i="15"/>
  <c r="C446" i="15"/>
  <c r="C447" i="15"/>
  <c r="C448" i="15"/>
  <c r="C449" i="15"/>
  <c r="C450" i="15"/>
  <c r="C451" i="15"/>
  <c r="C452" i="15"/>
  <c r="C453" i="15"/>
  <c r="C454" i="15"/>
  <c r="C455" i="15"/>
  <c r="C456" i="15"/>
  <c r="C457" i="15"/>
  <c r="C458" i="15"/>
  <c r="C459" i="15"/>
  <c r="C460" i="15"/>
  <c r="C461" i="15"/>
  <c r="C462" i="15"/>
  <c r="C463" i="15"/>
  <c r="C464" i="15"/>
  <c r="C465" i="15"/>
  <c r="C466" i="15"/>
  <c r="C467" i="15"/>
  <c r="C468" i="15"/>
  <c r="C469" i="15"/>
  <c r="C470" i="15"/>
  <c r="C471" i="15"/>
  <c r="C472" i="15"/>
  <c r="C473" i="15"/>
  <c r="C474" i="15"/>
  <c r="C475" i="15"/>
  <c r="C476" i="15"/>
  <c r="C477" i="15"/>
  <c r="C478" i="15"/>
  <c r="C479" i="15"/>
  <c r="C480" i="15"/>
  <c r="C481" i="15"/>
  <c r="C482" i="15"/>
  <c r="C483" i="15"/>
  <c r="C484" i="15"/>
  <c r="C485" i="15"/>
  <c r="C486" i="15"/>
  <c r="C487" i="15"/>
  <c r="C488" i="15"/>
  <c r="C489" i="15"/>
  <c r="C490" i="15"/>
  <c r="C491" i="15"/>
  <c r="C492" i="15"/>
  <c r="C493" i="15"/>
  <c r="C494" i="15"/>
  <c r="C495" i="15"/>
  <c r="C496" i="15"/>
  <c r="C497" i="15"/>
  <c r="C498" i="15"/>
  <c r="C499" i="15"/>
  <c r="C500" i="15"/>
  <c r="C501" i="15"/>
  <c r="C502" i="15"/>
  <c r="C503" i="15"/>
  <c r="C504" i="15"/>
  <c r="C505" i="15"/>
  <c r="C506" i="15"/>
  <c r="C507" i="15"/>
  <c r="C508" i="15"/>
  <c r="C509" i="15"/>
  <c r="C510" i="15"/>
  <c r="C511" i="15"/>
  <c r="C512" i="15"/>
  <c r="C513" i="15"/>
  <c r="C514" i="15"/>
  <c r="C515" i="15"/>
  <c r="C516" i="15"/>
  <c r="C517" i="15"/>
  <c r="C518" i="15"/>
  <c r="C519" i="15"/>
  <c r="C520" i="15"/>
  <c r="C521" i="15"/>
  <c r="C522" i="15"/>
  <c r="C523" i="15"/>
  <c r="C524" i="15"/>
  <c r="C525" i="15"/>
  <c r="C526" i="15"/>
  <c r="C527" i="15"/>
  <c r="C528" i="15"/>
  <c r="C529" i="15"/>
  <c r="C530" i="15"/>
  <c r="C531" i="15"/>
  <c r="C532" i="15"/>
  <c r="C533" i="15"/>
  <c r="C534" i="15"/>
  <c r="C535" i="15"/>
  <c r="C536" i="15"/>
  <c r="C537" i="15"/>
  <c r="C538" i="15"/>
  <c r="C539" i="15"/>
  <c r="C540" i="15"/>
  <c r="C541" i="15"/>
  <c r="C542" i="15"/>
  <c r="C543" i="15"/>
  <c r="C544" i="15"/>
  <c r="C545" i="15"/>
  <c r="C546" i="15"/>
  <c r="C547" i="15"/>
  <c r="C548" i="15"/>
  <c r="C549" i="15"/>
  <c r="C550" i="15"/>
  <c r="C551" i="15"/>
  <c r="C552" i="15"/>
  <c r="C553" i="15"/>
  <c r="C554" i="15"/>
  <c r="C555" i="15"/>
  <c r="C556" i="15"/>
  <c r="C557" i="15"/>
  <c r="C558" i="15"/>
  <c r="C559" i="15"/>
  <c r="C560" i="15"/>
  <c r="C561" i="15"/>
  <c r="C562" i="15"/>
  <c r="C563" i="15"/>
  <c r="C564" i="15"/>
  <c r="C565" i="15"/>
  <c r="C566" i="15"/>
  <c r="C567" i="15"/>
  <c r="C568" i="15"/>
  <c r="C569" i="15"/>
  <c r="C570" i="15"/>
  <c r="C571" i="15"/>
  <c r="C572" i="15"/>
  <c r="C573" i="15"/>
  <c r="C574" i="15"/>
  <c r="C575" i="15"/>
  <c r="C576" i="15"/>
  <c r="C577" i="15"/>
  <c r="C578" i="15"/>
  <c r="C579" i="15"/>
  <c r="C580" i="15"/>
  <c r="C581" i="15"/>
  <c r="C582" i="15"/>
  <c r="C583" i="15"/>
  <c r="C584" i="15"/>
  <c r="C585" i="15"/>
  <c r="C586" i="15"/>
  <c r="C587" i="15"/>
  <c r="C588" i="15"/>
  <c r="C589" i="15"/>
  <c r="C590" i="15"/>
  <c r="C591" i="15"/>
  <c r="C592" i="15"/>
  <c r="C593" i="15"/>
  <c r="C594" i="15"/>
  <c r="C595" i="15"/>
  <c r="C596" i="15"/>
  <c r="C597" i="15"/>
  <c r="C598" i="15"/>
  <c r="C599" i="15"/>
  <c r="C600" i="15"/>
  <c r="C601" i="15"/>
  <c r="C602" i="15"/>
  <c r="C603" i="15"/>
  <c r="C604" i="15"/>
  <c r="C605" i="15"/>
  <c r="C606" i="15"/>
  <c r="C607" i="15"/>
  <c r="C608" i="15"/>
  <c r="C609" i="15"/>
  <c r="C610" i="15"/>
  <c r="C611" i="15"/>
  <c r="C612" i="15"/>
  <c r="C613" i="15"/>
  <c r="C614" i="15"/>
  <c r="C615" i="15"/>
  <c r="C616" i="15"/>
  <c r="C617" i="15"/>
  <c r="C618" i="15"/>
  <c r="C619" i="15"/>
  <c r="C620" i="15"/>
  <c r="C621" i="15"/>
  <c r="C622" i="15"/>
  <c r="C623" i="15"/>
  <c r="C624" i="15"/>
  <c r="C625" i="15"/>
  <c r="C626" i="15"/>
  <c r="C627" i="15"/>
  <c r="C628" i="15"/>
  <c r="C629" i="15"/>
  <c r="C630" i="15"/>
  <c r="C631" i="15"/>
  <c r="C632" i="15"/>
  <c r="C633" i="15"/>
  <c r="C634" i="15"/>
  <c r="C635" i="15"/>
  <c r="C636" i="15"/>
  <c r="C637" i="15"/>
  <c r="C638" i="15"/>
  <c r="C639" i="15"/>
  <c r="C640" i="15"/>
  <c r="C641" i="15"/>
  <c r="C642" i="15"/>
  <c r="C643" i="15"/>
  <c r="C644" i="15"/>
  <c r="C645" i="15"/>
  <c r="C646" i="15"/>
  <c r="C647" i="15"/>
  <c r="C648" i="15"/>
  <c r="C649" i="15"/>
  <c r="C650" i="15"/>
  <c r="C651" i="15"/>
  <c r="C652" i="15"/>
  <c r="C653" i="15"/>
  <c r="C654" i="15"/>
  <c r="C655" i="15"/>
  <c r="C656" i="15"/>
  <c r="C657" i="15"/>
  <c r="C658" i="15"/>
  <c r="C659" i="15"/>
  <c r="C660" i="15"/>
  <c r="C661" i="15"/>
  <c r="C662" i="15"/>
  <c r="C663" i="15"/>
  <c r="C664" i="15"/>
  <c r="C665" i="15"/>
  <c r="C666" i="15"/>
  <c r="C667" i="15"/>
  <c r="C668" i="15"/>
  <c r="C669" i="15"/>
  <c r="C670" i="15"/>
  <c r="C671" i="15"/>
  <c r="C672" i="15"/>
  <c r="C673" i="15"/>
  <c r="C674" i="15"/>
  <c r="C675" i="15"/>
  <c r="C676" i="15"/>
  <c r="C677" i="15"/>
  <c r="C678" i="15"/>
  <c r="C679" i="15"/>
  <c r="C680" i="15"/>
  <c r="C681" i="15"/>
  <c r="C682" i="15"/>
  <c r="C683" i="15"/>
  <c r="C684" i="15"/>
  <c r="C685" i="15"/>
  <c r="C686" i="15"/>
  <c r="C687" i="15"/>
  <c r="C688" i="15"/>
  <c r="C689" i="15"/>
  <c r="C690" i="15"/>
  <c r="C691" i="15"/>
  <c r="C692" i="15"/>
  <c r="C693" i="15"/>
  <c r="C694" i="15"/>
  <c r="C695" i="15"/>
  <c r="C696" i="15"/>
  <c r="C697" i="15"/>
  <c r="C698" i="15"/>
  <c r="C699" i="15"/>
  <c r="C700" i="15"/>
  <c r="C701" i="15"/>
  <c r="C702" i="15"/>
  <c r="C703" i="15"/>
  <c r="C704" i="15"/>
  <c r="C705" i="15"/>
  <c r="C706" i="15"/>
  <c r="C707" i="15"/>
  <c r="C708" i="15"/>
  <c r="C709" i="15"/>
  <c r="C710" i="15"/>
  <c r="C711" i="15"/>
  <c r="C712" i="15"/>
  <c r="C713" i="15"/>
  <c r="C714" i="15"/>
  <c r="C715" i="15"/>
  <c r="C716" i="15"/>
  <c r="C717" i="15"/>
  <c r="C718" i="15"/>
  <c r="C719" i="15"/>
  <c r="C720" i="15"/>
  <c r="C721" i="15"/>
  <c r="C722" i="15"/>
  <c r="C723" i="15"/>
  <c r="C724" i="15"/>
  <c r="C725" i="15"/>
  <c r="C726" i="15"/>
  <c r="C727" i="15"/>
  <c r="C728" i="15"/>
  <c r="C729" i="15"/>
  <c r="C730" i="15"/>
  <c r="C731" i="15"/>
  <c r="C732" i="15"/>
  <c r="C733" i="15"/>
  <c r="C734" i="15"/>
  <c r="C735" i="15"/>
  <c r="C736" i="15"/>
  <c r="C737" i="15"/>
  <c r="C738" i="15"/>
  <c r="C739" i="15"/>
  <c r="C740" i="15"/>
  <c r="C741" i="15"/>
  <c r="C742" i="15"/>
  <c r="C743" i="15"/>
  <c r="C744" i="15"/>
  <c r="C745" i="15"/>
  <c r="C746" i="15"/>
  <c r="C747" i="15"/>
  <c r="C748" i="15"/>
  <c r="C749" i="15"/>
  <c r="C750" i="15"/>
  <c r="C751" i="15"/>
  <c r="C752" i="15"/>
  <c r="C753" i="15"/>
  <c r="C754" i="15"/>
  <c r="C755" i="15"/>
  <c r="C756" i="15"/>
  <c r="C757" i="15"/>
  <c r="C758" i="15"/>
  <c r="C759" i="15"/>
  <c r="C760" i="15"/>
  <c r="C761" i="15"/>
  <c r="C762" i="15"/>
  <c r="C763" i="15"/>
  <c r="C764" i="15"/>
  <c r="C765" i="15"/>
  <c r="C766" i="15"/>
  <c r="C767" i="15"/>
  <c r="C768" i="15"/>
  <c r="C769" i="15"/>
  <c r="C770" i="15"/>
  <c r="C771" i="15"/>
  <c r="C772" i="15"/>
  <c r="C773" i="15"/>
  <c r="C774" i="15"/>
  <c r="C775" i="15"/>
  <c r="C776" i="15"/>
  <c r="C777" i="15"/>
  <c r="C778" i="15"/>
  <c r="C779" i="15"/>
  <c r="C780" i="15"/>
  <c r="C781" i="15"/>
  <c r="C782" i="15"/>
  <c r="C783" i="15"/>
  <c r="C784" i="15"/>
  <c r="C785" i="15"/>
  <c r="C786" i="15"/>
  <c r="C787" i="15"/>
  <c r="C788" i="15"/>
  <c r="C789" i="15"/>
  <c r="C790" i="15"/>
  <c r="C791" i="15"/>
  <c r="C792" i="15"/>
  <c r="C793" i="15"/>
  <c r="C794" i="15"/>
  <c r="C795" i="15"/>
  <c r="C796" i="15"/>
  <c r="C797" i="15"/>
  <c r="C798" i="15"/>
  <c r="C799" i="15"/>
  <c r="C800" i="15"/>
  <c r="C801" i="15"/>
  <c r="C802" i="15"/>
  <c r="C803" i="15"/>
  <c r="C804" i="15"/>
  <c r="C805" i="15"/>
  <c r="C806" i="15"/>
  <c r="C807" i="15"/>
  <c r="C808" i="15"/>
  <c r="C809" i="15"/>
  <c r="C810" i="15"/>
  <c r="C811" i="15"/>
  <c r="C812" i="15"/>
  <c r="C813" i="15"/>
  <c r="C814" i="15"/>
  <c r="C815" i="15"/>
  <c r="C816" i="15"/>
  <c r="C817" i="15"/>
  <c r="C818" i="15"/>
  <c r="C819" i="15"/>
  <c r="C820" i="15"/>
  <c r="C821" i="15"/>
  <c r="C822" i="15"/>
  <c r="C823" i="15"/>
  <c r="C824" i="15"/>
  <c r="C825" i="15"/>
  <c r="C826" i="15"/>
  <c r="C827" i="15"/>
  <c r="C828" i="15"/>
  <c r="C829" i="15"/>
  <c r="C830" i="15"/>
  <c r="C831" i="15"/>
  <c r="C832" i="15"/>
  <c r="C833" i="15"/>
  <c r="C834" i="15"/>
  <c r="C835" i="15"/>
  <c r="C836" i="15"/>
  <c r="C837" i="15"/>
  <c r="C838" i="15"/>
  <c r="C839" i="15"/>
  <c r="C840" i="15"/>
  <c r="C841" i="15"/>
  <c r="C842" i="15"/>
  <c r="C843" i="15"/>
  <c r="C844" i="15"/>
  <c r="C845" i="15"/>
  <c r="C846" i="15"/>
  <c r="C847" i="15"/>
  <c r="C848" i="15"/>
  <c r="C849" i="15"/>
  <c r="C850" i="15"/>
  <c r="C851" i="15"/>
  <c r="C852" i="15"/>
  <c r="C853" i="15"/>
  <c r="C854" i="15"/>
  <c r="C855" i="15"/>
  <c r="C856" i="15"/>
  <c r="C857" i="15"/>
  <c r="C858" i="15"/>
  <c r="C859" i="15"/>
  <c r="C860" i="15"/>
  <c r="C861" i="15"/>
  <c r="C862" i="15"/>
  <c r="C863" i="15"/>
  <c r="C864" i="15"/>
  <c r="C865" i="15"/>
  <c r="C866" i="15"/>
  <c r="C867" i="15"/>
  <c r="C868" i="15"/>
  <c r="C869" i="15"/>
  <c r="C870" i="15"/>
  <c r="C871" i="15"/>
  <c r="C872" i="15"/>
  <c r="C873" i="15"/>
  <c r="C874" i="15"/>
  <c r="C875" i="15"/>
  <c r="C876" i="15"/>
  <c r="C877" i="15"/>
  <c r="C878" i="15"/>
  <c r="C879" i="15"/>
  <c r="C880" i="15"/>
  <c r="C881" i="15"/>
  <c r="C882" i="15"/>
  <c r="C883" i="15"/>
  <c r="C884" i="15"/>
  <c r="C885" i="15"/>
  <c r="C886" i="15"/>
  <c r="C887" i="15"/>
  <c r="C888" i="15"/>
  <c r="C889" i="15"/>
  <c r="C890" i="15"/>
  <c r="C891" i="15"/>
  <c r="C892" i="15"/>
  <c r="C893" i="15"/>
  <c r="C894" i="15"/>
  <c r="C895" i="15"/>
  <c r="C896" i="15"/>
  <c r="C897" i="15"/>
  <c r="C898" i="15"/>
  <c r="C899" i="15"/>
  <c r="C900" i="15"/>
  <c r="C901" i="15"/>
  <c r="C902" i="15"/>
  <c r="C903" i="15"/>
  <c r="C904" i="15"/>
  <c r="C905" i="15"/>
  <c r="C906" i="15"/>
  <c r="C907" i="15"/>
  <c r="C908" i="15"/>
  <c r="C909" i="15"/>
  <c r="C910" i="15"/>
  <c r="C911" i="15"/>
  <c r="C912" i="15"/>
  <c r="C913" i="15"/>
  <c r="C914" i="15"/>
  <c r="C915" i="15"/>
  <c r="C916" i="15"/>
  <c r="C917" i="15"/>
  <c r="C918" i="15"/>
  <c r="C919" i="15"/>
  <c r="C920" i="15"/>
  <c r="C921" i="15"/>
  <c r="C922" i="15"/>
  <c r="C923" i="15"/>
  <c r="C924" i="15"/>
  <c r="C925" i="15"/>
  <c r="C926" i="15"/>
  <c r="C927" i="15"/>
  <c r="C928" i="15"/>
  <c r="C929" i="15"/>
  <c r="C930" i="15"/>
  <c r="C931" i="15"/>
  <c r="C932" i="15"/>
  <c r="C933" i="15"/>
  <c r="C934" i="15"/>
  <c r="C935" i="15"/>
  <c r="C936" i="15"/>
  <c r="C937" i="15"/>
  <c r="C938" i="15"/>
  <c r="C939" i="15"/>
  <c r="C940" i="15"/>
  <c r="C941" i="15"/>
  <c r="C942" i="15"/>
  <c r="C943" i="15"/>
  <c r="C944" i="15"/>
  <c r="C945" i="15"/>
  <c r="C946" i="15"/>
  <c r="C947" i="15"/>
  <c r="C948" i="15"/>
  <c r="C949" i="15"/>
  <c r="C950" i="15"/>
  <c r="C951" i="15"/>
  <c r="C952" i="15"/>
  <c r="C953" i="15"/>
  <c r="C954" i="15"/>
  <c r="C955" i="15"/>
  <c r="C956" i="15"/>
  <c r="C957" i="15"/>
  <c r="C958" i="15"/>
  <c r="C959" i="15"/>
  <c r="C960" i="15"/>
  <c r="C961" i="15"/>
  <c r="C962" i="15"/>
  <c r="C963" i="15"/>
  <c r="C964" i="15"/>
  <c r="C965" i="15"/>
  <c r="C966" i="15"/>
  <c r="C967" i="15"/>
  <c r="C968" i="15"/>
  <c r="C969" i="15"/>
  <c r="C970" i="15"/>
  <c r="C971" i="15"/>
  <c r="C972" i="15"/>
  <c r="C973" i="15"/>
  <c r="C974" i="15"/>
  <c r="C975" i="15"/>
  <c r="C976" i="15"/>
  <c r="C977" i="15"/>
  <c r="C978" i="15"/>
  <c r="C979" i="15"/>
  <c r="C980" i="15"/>
  <c r="C981" i="15"/>
  <c r="C982" i="15"/>
  <c r="C983" i="15"/>
  <c r="C984" i="15"/>
  <c r="C985" i="15"/>
  <c r="C986" i="15"/>
  <c r="C987" i="15"/>
  <c r="C988" i="15"/>
  <c r="C989" i="15"/>
  <c r="C990" i="15"/>
  <c r="C991" i="15"/>
  <c r="C992" i="15"/>
  <c r="C993" i="15"/>
  <c r="C994" i="15"/>
  <c r="C995" i="15"/>
  <c r="C996" i="15"/>
  <c r="C997" i="15"/>
  <c r="C998" i="15"/>
  <c r="C999" i="15"/>
  <c r="C1000" i="15"/>
  <c r="C1001" i="15"/>
  <c r="C1002" i="15"/>
  <c r="C1003" i="15"/>
  <c r="C1004" i="15"/>
  <c r="C1005" i="15"/>
  <c r="C1006" i="15"/>
  <c r="C1007" i="15"/>
  <c r="C1008" i="15"/>
  <c r="C1009" i="15"/>
  <c r="C1010" i="15"/>
  <c r="C1011" i="15"/>
  <c r="C1012" i="15"/>
  <c r="C1013" i="15"/>
  <c r="C1014" i="15"/>
  <c r="C1015" i="15"/>
  <c r="C1016" i="15"/>
  <c r="C1017" i="15"/>
  <c r="C1018" i="15"/>
  <c r="C1019" i="15"/>
  <c r="C1020" i="15"/>
  <c r="C1021" i="15"/>
  <c r="C1022" i="15"/>
  <c r="C1023" i="15"/>
  <c r="C1024" i="15"/>
  <c r="C1025" i="15"/>
  <c r="C1026" i="15"/>
  <c r="C1027" i="15"/>
  <c r="C1028" i="15"/>
  <c r="C1029" i="15"/>
  <c r="C1030" i="15"/>
  <c r="C1031" i="15"/>
  <c r="C1032" i="15"/>
  <c r="C1033" i="15"/>
  <c r="C1034" i="15"/>
  <c r="C1035" i="15"/>
  <c r="C1036" i="15"/>
  <c r="C1037" i="15"/>
  <c r="C1038" i="15"/>
  <c r="C1039" i="15"/>
  <c r="C1040" i="15"/>
  <c r="C1041" i="15"/>
  <c r="C1042" i="15"/>
  <c r="C1043" i="15"/>
  <c r="C1044" i="15"/>
  <c r="C1045" i="15"/>
  <c r="C1046" i="15"/>
  <c r="C1047" i="15"/>
  <c r="C1048" i="15"/>
  <c r="C1049" i="15"/>
  <c r="C1050" i="15"/>
  <c r="C1051" i="15"/>
  <c r="C1052" i="15"/>
  <c r="C1053" i="15"/>
  <c r="C1054" i="15"/>
  <c r="C1055" i="15"/>
  <c r="C1056" i="15"/>
  <c r="C1057" i="15"/>
  <c r="C1058" i="15"/>
  <c r="C1059" i="15"/>
  <c r="C1060" i="15"/>
  <c r="C1061" i="15"/>
  <c r="C1062" i="15"/>
  <c r="C1063" i="15"/>
  <c r="C1064" i="15"/>
  <c r="C1065" i="15"/>
  <c r="C1066" i="15"/>
  <c r="C1067" i="15"/>
  <c r="C1068" i="15"/>
  <c r="C1069" i="15"/>
  <c r="C1070" i="15"/>
  <c r="C1071" i="15"/>
  <c r="C1072" i="15"/>
  <c r="C1073" i="15"/>
  <c r="C1074" i="15"/>
  <c r="C1075" i="15"/>
  <c r="C1076" i="15"/>
  <c r="C1077" i="15"/>
  <c r="C1078" i="15"/>
  <c r="C1079" i="15"/>
  <c r="C1080" i="15"/>
  <c r="C1081" i="15"/>
  <c r="C1082" i="15"/>
  <c r="C1083" i="15"/>
  <c r="C1084" i="15"/>
  <c r="C1085" i="15"/>
  <c r="C1086" i="15"/>
  <c r="C1087" i="15"/>
  <c r="C1088" i="15"/>
  <c r="C1089" i="15"/>
  <c r="C1090" i="15"/>
  <c r="C1091" i="15"/>
  <c r="C1092" i="15"/>
  <c r="C1093" i="15"/>
  <c r="C1094" i="15"/>
  <c r="C1095" i="15"/>
  <c r="C1096" i="15"/>
  <c r="C1097" i="15"/>
  <c r="C1098" i="15"/>
  <c r="C1099" i="15"/>
  <c r="C1100" i="15"/>
  <c r="C1101" i="15"/>
  <c r="C1102" i="15"/>
  <c r="C1103" i="15"/>
  <c r="C1104" i="15"/>
  <c r="C1105" i="15"/>
  <c r="C1106" i="15"/>
  <c r="C1107" i="15"/>
  <c r="C1108" i="15"/>
  <c r="C1109" i="15"/>
  <c r="C1110" i="15"/>
  <c r="C1111" i="15"/>
  <c r="C1112" i="15"/>
  <c r="C1113" i="15"/>
  <c r="C1114" i="15"/>
  <c r="C1115" i="15"/>
  <c r="C1116" i="15"/>
  <c r="C1117" i="15"/>
  <c r="C1118" i="15"/>
  <c r="C1119" i="15"/>
  <c r="C1120" i="15"/>
  <c r="C1121" i="15"/>
  <c r="C1122" i="15"/>
  <c r="C1123" i="15"/>
  <c r="C1124" i="15"/>
  <c r="C1125" i="15"/>
  <c r="C1126" i="15"/>
  <c r="C1127" i="15"/>
  <c r="C1128" i="15"/>
  <c r="C1129" i="15"/>
  <c r="C1130" i="15"/>
  <c r="C1131" i="15"/>
  <c r="C1132" i="15"/>
  <c r="C1133" i="15"/>
  <c r="C1134" i="15"/>
  <c r="C1135" i="15"/>
  <c r="C1136" i="15"/>
  <c r="C1137" i="15"/>
  <c r="C1138" i="15"/>
  <c r="C1139" i="15"/>
  <c r="C1140" i="15"/>
  <c r="C1141" i="15"/>
  <c r="C1142" i="15"/>
  <c r="C1143" i="15"/>
  <c r="C1144" i="15"/>
  <c r="C1145" i="15"/>
  <c r="C1146" i="15"/>
  <c r="C1147" i="15"/>
  <c r="C1148" i="15"/>
  <c r="C1149" i="15"/>
  <c r="C1150" i="15"/>
  <c r="C1151" i="15"/>
  <c r="C1152" i="15"/>
  <c r="C1153" i="15"/>
  <c r="C1154" i="15"/>
  <c r="C1155" i="15"/>
  <c r="C1156" i="15"/>
  <c r="C1157" i="15"/>
  <c r="C1158" i="15"/>
  <c r="C1159" i="15"/>
  <c r="C1160" i="15"/>
  <c r="C1161" i="15"/>
  <c r="C1162" i="15"/>
  <c r="C1163" i="15"/>
  <c r="C1164" i="15"/>
  <c r="C1165" i="15"/>
  <c r="C1166" i="15"/>
  <c r="C1167" i="15"/>
  <c r="C1168" i="15"/>
  <c r="C1169" i="15"/>
  <c r="C1170" i="15"/>
  <c r="C1171" i="15"/>
  <c r="C1172" i="15"/>
  <c r="C1173" i="15"/>
  <c r="C1174" i="15"/>
  <c r="C1175" i="15"/>
  <c r="C1176" i="15"/>
  <c r="C1177" i="15"/>
  <c r="C1178" i="15"/>
  <c r="C1179" i="15"/>
  <c r="C1180" i="15"/>
  <c r="C1181" i="15"/>
  <c r="C1182" i="15"/>
  <c r="C1183" i="15"/>
  <c r="C1184" i="15"/>
  <c r="C1185" i="15"/>
  <c r="C1186" i="15"/>
  <c r="C1187" i="15"/>
  <c r="C1188" i="15"/>
  <c r="C1189" i="15"/>
  <c r="C1190" i="15"/>
  <c r="C1191" i="15"/>
  <c r="C1192" i="15"/>
  <c r="C1193" i="15"/>
  <c r="C1194" i="15"/>
  <c r="C1195" i="15"/>
  <c r="C1196" i="15"/>
  <c r="C1197" i="15"/>
  <c r="C1198" i="15"/>
  <c r="C1199" i="15"/>
  <c r="C1200" i="15"/>
  <c r="C1201" i="15"/>
  <c r="C1202" i="15"/>
  <c r="C1203" i="15"/>
  <c r="C1204" i="15"/>
  <c r="C1205" i="15"/>
  <c r="C1206" i="15"/>
  <c r="C1207" i="15"/>
  <c r="C1208" i="15"/>
  <c r="C1209" i="15"/>
  <c r="C1210" i="15"/>
  <c r="C1211" i="15"/>
  <c r="C1212" i="15"/>
  <c r="C1213" i="15"/>
  <c r="C1214" i="15"/>
  <c r="C1215" i="15"/>
  <c r="C1216" i="15"/>
  <c r="C1217" i="15"/>
  <c r="C1218" i="15"/>
  <c r="C1219" i="15"/>
  <c r="C1220" i="15"/>
  <c r="C1221" i="15"/>
  <c r="C1222" i="15"/>
  <c r="C1223" i="15"/>
  <c r="C1224" i="15"/>
  <c r="C1225" i="15"/>
  <c r="C1226" i="15"/>
  <c r="C1227" i="15"/>
  <c r="C1228" i="15"/>
  <c r="C1229" i="15"/>
  <c r="Q18" i="12" l="1"/>
  <c r="T13" i="15"/>
  <c r="R18" i="15" s="1"/>
  <c r="H54" i="15" s="1"/>
  <c r="H61" i="15" s="1"/>
  <c r="R9" i="15"/>
  <c r="R46" i="15" s="1"/>
  <c r="G22" i="12" l="1"/>
  <c r="G31" i="12"/>
  <c r="I31" i="12" s="1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H8" i="15"/>
  <c r="J8" i="15" s="1"/>
  <c r="H7" i="15"/>
  <c r="H6" i="15"/>
  <c r="H5" i="15"/>
  <c r="J5" i="15" s="1"/>
  <c r="J7" i="15"/>
  <c r="H4" i="15"/>
  <c r="J4" i="15" s="1"/>
  <c r="K19" i="15"/>
  <c r="J6" i="15"/>
  <c r="Q9" i="12"/>
  <c r="Q46" i="12" s="1"/>
  <c r="K1262" i="15"/>
  <c r="C1262" i="15"/>
  <c r="K1261" i="15"/>
  <c r="C1261" i="15"/>
  <c r="K1260" i="15"/>
  <c r="C1260" i="15"/>
  <c r="K1259" i="15"/>
  <c r="C1259" i="15"/>
  <c r="K1258" i="15"/>
  <c r="C1258" i="15"/>
  <c r="K1257" i="15"/>
  <c r="C1257" i="15"/>
  <c r="K1256" i="15"/>
  <c r="C1256" i="15"/>
  <c r="K1255" i="15"/>
  <c r="C1255" i="15"/>
  <c r="K1254" i="15"/>
  <c r="C1254" i="15"/>
  <c r="K1253" i="15"/>
  <c r="C1253" i="15"/>
  <c r="K1252" i="15"/>
  <c r="C1252" i="15"/>
  <c r="K1251" i="15"/>
  <c r="C1251" i="15"/>
  <c r="K1250" i="15"/>
  <c r="C1250" i="15"/>
  <c r="K1249" i="15"/>
  <c r="C1249" i="15"/>
  <c r="K1248" i="15"/>
  <c r="C1248" i="15"/>
  <c r="K1247" i="15"/>
  <c r="C1247" i="15"/>
  <c r="K1246" i="15"/>
  <c r="C1246" i="15"/>
  <c r="K1245" i="15"/>
  <c r="C1245" i="15"/>
  <c r="K1244" i="15"/>
  <c r="C1244" i="15"/>
  <c r="K1243" i="15"/>
  <c r="C1243" i="15"/>
  <c r="K1242" i="15"/>
  <c r="C1242" i="15"/>
  <c r="K1241" i="15"/>
  <c r="C1241" i="15"/>
  <c r="K1240" i="15"/>
  <c r="C1240" i="15"/>
  <c r="K1239" i="15"/>
  <c r="C1239" i="15"/>
  <c r="K1238" i="15"/>
  <c r="C1238" i="15"/>
  <c r="K1237" i="15"/>
  <c r="K1236" i="15"/>
  <c r="K1235" i="15"/>
  <c r="K1234" i="15"/>
  <c r="K1233" i="15"/>
  <c r="K1232" i="15"/>
  <c r="K1231" i="15"/>
  <c r="K1230" i="15"/>
  <c r="O1229" i="15"/>
  <c r="N1229" i="15"/>
  <c r="K1229" i="15"/>
  <c r="D1229" i="15"/>
  <c r="E1229" i="15" s="1"/>
  <c r="O1228" i="15"/>
  <c r="N1228" i="15"/>
  <c r="K1228" i="15"/>
  <c r="D1228" i="15"/>
  <c r="E1228" i="15" s="1"/>
  <c r="O1227" i="15"/>
  <c r="N1227" i="15"/>
  <c r="K1227" i="15"/>
  <c r="D1227" i="15"/>
  <c r="E1227" i="15" s="1"/>
  <c r="O1226" i="15"/>
  <c r="N1226" i="15"/>
  <c r="K1226" i="15"/>
  <c r="D1226" i="15"/>
  <c r="E1226" i="15" s="1"/>
  <c r="O1225" i="15"/>
  <c r="N1225" i="15"/>
  <c r="K1225" i="15"/>
  <c r="D1225" i="15"/>
  <c r="E1225" i="15" s="1"/>
  <c r="O1224" i="15"/>
  <c r="N1224" i="15"/>
  <c r="K1224" i="15"/>
  <c r="D1224" i="15"/>
  <c r="E1224" i="15" s="1"/>
  <c r="O1223" i="15"/>
  <c r="N1223" i="15"/>
  <c r="K1223" i="15"/>
  <c r="D1223" i="15"/>
  <c r="E1223" i="15" s="1"/>
  <c r="O1222" i="15"/>
  <c r="N1222" i="15"/>
  <c r="K1222" i="15"/>
  <c r="D1222" i="15"/>
  <c r="E1222" i="15" s="1"/>
  <c r="O1221" i="15"/>
  <c r="N1221" i="15"/>
  <c r="K1221" i="15"/>
  <c r="D1221" i="15"/>
  <c r="E1221" i="15" s="1"/>
  <c r="O1220" i="15"/>
  <c r="N1220" i="15"/>
  <c r="K1220" i="15"/>
  <c r="D1220" i="15"/>
  <c r="E1220" i="15" s="1"/>
  <c r="O1219" i="15"/>
  <c r="N1219" i="15"/>
  <c r="K1219" i="15"/>
  <c r="D1219" i="15"/>
  <c r="E1219" i="15" s="1"/>
  <c r="O1218" i="15"/>
  <c r="N1218" i="15"/>
  <c r="K1218" i="15"/>
  <c r="D1218" i="15"/>
  <c r="E1218" i="15" s="1"/>
  <c r="O1217" i="15"/>
  <c r="N1217" i="15"/>
  <c r="K1217" i="15"/>
  <c r="D1217" i="15"/>
  <c r="E1217" i="15" s="1"/>
  <c r="O1216" i="15"/>
  <c r="N1216" i="15"/>
  <c r="K1216" i="15"/>
  <c r="D1216" i="15"/>
  <c r="E1216" i="15" s="1"/>
  <c r="O1215" i="15"/>
  <c r="N1215" i="15"/>
  <c r="K1215" i="15"/>
  <c r="D1215" i="15"/>
  <c r="E1215" i="15" s="1"/>
  <c r="O1214" i="15"/>
  <c r="N1214" i="15"/>
  <c r="K1214" i="15"/>
  <c r="D1214" i="15"/>
  <c r="E1214" i="15" s="1"/>
  <c r="O1213" i="15"/>
  <c r="N1213" i="15"/>
  <c r="K1213" i="15"/>
  <c r="D1213" i="15"/>
  <c r="E1213" i="15" s="1"/>
  <c r="O1212" i="15"/>
  <c r="N1212" i="15"/>
  <c r="K1212" i="15"/>
  <c r="D1212" i="15"/>
  <c r="E1212" i="15" s="1"/>
  <c r="O1211" i="15"/>
  <c r="N1211" i="15"/>
  <c r="K1211" i="15"/>
  <c r="D1211" i="15"/>
  <c r="E1211" i="15" s="1"/>
  <c r="O1210" i="15"/>
  <c r="N1210" i="15"/>
  <c r="K1210" i="15"/>
  <c r="D1210" i="15"/>
  <c r="E1210" i="15" s="1"/>
  <c r="O1209" i="15"/>
  <c r="N1209" i="15"/>
  <c r="K1209" i="15"/>
  <c r="D1209" i="15"/>
  <c r="E1209" i="15" s="1"/>
  <c r="O1208" i="15"/>
  <c r="N1208" i="15"/>
  <c r="K1208" i="15"/>
  <c r="D1208" i="15"/>
  <c r="E1208" i="15" s="1"/>
  <c r="O1207" i="15"/>
  <c r="N1207" i="15"/>
  <c r="K1207" i="15"/>
  <c r="D1207" i="15"/>
  <c r="E1207" i="15" s="1"/>
  <c r="O1206" i="15"/>
  <c r="N1206" i="15"/>
  <c r="K1206" i="15"/>
  <c r="D1206" i="15"/>
  <c r="E1206" i="15" s="1"/>
  <c r="O1205" i="15"/>
  <c r="N1205" i="15"/>
  <c r="K1205" i="15"/>
  <c r="D1205" i="15"/>
  <c r="E1205" i="15" s="1"/>
  <c r="O1204" i="15"/>
  <c r="N1204" i="15"/>
  <c r="K1204" i="15"/>
  <c r="D1204" i="15"/>
  <c r="E1204" i="15" s="1"/>
  <c r="O1203" i="15"/>
  <c r="N1203" i="15"/>
  <c r="K1203" i="15"/>
  <c r="D1203" i="15"/>
  <c r="E1203" i="15" s="1"/>
  <c r="O1202" i="15"/>
  <c r="N1202" i="15"/>
  <c r="K1202" i="15"/>
  <c r="D1202" i="15"/>
  <c r="E1202" i="15" s="1"/>
  <c r="O1201" i="15"/>
  <c r="N1201" i="15"/>
  <c r="K1201" i="15"/>
  <c r="D1201" i="15"/>
  <c r="E1201" i="15" s="1"/>
  <c r="O1200" i="15"/>
  <c r="N1200" i="15"/>
  <c r="K1200" i="15"/>
  <c r="D1200" i="15"/>
  <c r="E1200" i="15" s="1"/>
  <c r="O1199" i="15"/>
  <c r="N1199" i="15"/>
  <c r="K1199" i="15"/>
  <c r="D1199" i="15"/>
  <c r="E1199" i="15" s="1"/>
  <c r="O1198" i="15"/>
  <c r="N1198" i="15"/>
  <c r="K1198" i="15"/>
  <c r="D1198" i="15"/>
  <c r="E1198" i="15" s="1"/>
  <c r="O1197" i="15"/>
  <c r="N1197" i="15"/>
  <c r="K1197" i="15"/>
  <c r="D1197" i="15"/>
  <c r="E1197" i="15" s="1"/>
  <c r="O1196" i="15"/>
  <c r="N1196" i="15"/>
  <c r="K1196" i="15"/>
  <c r="D1196" i="15"/>
  <c r="E1196" i="15" s="1"/>
  <c r="O1195" i="15"/>
  <c r="N1195" i="15"/>
  <c r="K1195" i="15"/>
  <c r="D1195" i="15"/>
  <c r="E1195" i="15" s="1"/>
  <c r="O1194" i="15"/>
  <c r="N1194" i="15"/>
  <c r="K1194" i="15"/>
  <c r="D1194" i="15"/>
  <c r="E1194" i="15" s="1"/>
  <c r="O1193" i="15"/>
  <c r="N1193" i="15"/>
  <c r="K1193" i="15"/>
  <c r="D1193" i="15"/>
  <c r="E1193" i="15" s="1"/>
  <c r="O1192" i="15"/>
  <c r="N1192" i="15"/>
  <c r="K1192" i="15"/>
  <c r="D1192" i="15"/>
  <c r="E1192" i="15" s="1"/>
  <c r="O1191" i="15"/>
  <c r="N1191" i="15"/>
  <c r="K1191" i="15"/>
  <c r="D1191" i="15"/>
  <c r="E1191" i="15" s="1"/>
  <c r="O1190" i="15"/>
  <c r="N1190" i="15"/>
  <c r="K1190" i="15"/>
  <c r="D1190" i="15"/>
  <c r="E1190" i="15" s="1"/>
  <c r="O1189" i="15"/>
  <c r="N1189" i="15"/>
  <c r="K1189" i="15"/>
  <c r="D1189" i="15"/>
  <c r="E1189" i="15" s="1"/>
  <c r="O1188" i="15"/>
  <c r="N1188" i="15"/>
  <c r="K1188" i="15"/>
  <c r="D1188" i="15"/>
  <c r="E1188" i="15" s="1"/>
  <c r="O1187" i="15"/>
  <c r="N1187" i="15"/>
  <c r="K1187" i="15"/>
  <c r="D1187" i="15"/>
  <c r="E1187" i="15" s="1"/>
  <c r="O1186" i="15"/>
  <c r="N1186" i="15"/>
  <c r="K1186" i="15"/>
  <c r="D1186" i="15"/>
  <c r="E1186" i="15" s="1"/>
  <c r="O1185" i="15"/>
  <c r="N1185" i="15"/>
  <c r="K1185" i="15"/>
  <c r="D1185" i="15"/>
  <c r="E1185" i="15" s="1"/>
  <c r="O1184" i="15"/>
  <c r="N1184" i="15"/>
  <c r="K1184" i="15"/>
  <c r="D1184" i="15"/>
  <c r="E1184" i="15" s="1"/>
  <c r="O1183" i="15"/>
  <c r="N1183" i="15"/>
  <c r="K1183" i="15"/>
  <c r="D1183" i="15"/>
  <c r="E1183" i="15" s="1"/>
  <c r="O1182" i="15"/>
  <c r="N1182" i="15"/>
  <c r="K1182" i="15"/>
  <c r="D1182" i="15"/>
  <c r="E1182" i="15" s="1"/>
  <c r="O1181" i="15"/>
  <c r="N1181" i="15"/>
  <c r="K1181" i="15"/>
  <c r="D1181" i="15"/>
  <c r="E1181" i="15" s="1"/>
  <c r="O1180" i="15"/>
  <c r="N1180" i="15"/>
  <c r="K1180" i="15"/>
  <c r="D1180" i="15"/>
  <c r="E1180" i="15" s="1"/>
  <c r="O1179" i="15"/>
  <c r="N1179" i="15"/>
  <c r="K1179" i="15"/>
  <c r="D1179" i="15"/>
  <c r="E1179" i="15" s="1"/>
  <c r="O1178" i="15"/>
  <c r="N1178" i="15"/>
  <c r="K1178" i="15"/>
  <c r="D1178" i="15"/>
  <c r="E1178" i="15" s="1"/>
  <c r="O1177" i="15"/>
  <c r="N1177" i="15"/>
  <c r="K1177" i="15"/>
  <c r="D1177" i="15"/>
  <c r="E1177" i="15" s="1"/>
  <c r="O1176" i="15"/>
  <c r="N1176" i="15"/>
  <c r="K1176" i="15"/>
  <c r="D1176" i="15"/>
  <c r="E1176" i="15" s="1"/>
  <c r="O1175" i="15"/>
  <c r="N1175" i="15"/>
  <c r="K1175" i="15"/>
  <c r="D1175" i="15"/>
  <c r="E1175" i="15" s="1"/>
  <c r="O1174" i="15"/>
  <c r="N1174" i="15"/>
  <c r="K1174" i="15"/>
  <c r="D1174" i="15"/>
  <c r="E1174" i="15" s="1"/>
  <c r="O1173" i="15"/>
  <c r="N1173" i="15"/>
  <c r="K1173" i="15"/>
  <c r="D1173" i="15"/>
  <c r="E1173" i="15" s="1"/>
  <c r="O1172" i="15"/>
  <c r="N1172" i="15"/>
  <c r="K1172" i="15"/>
  <c r="D1172" i="15"/>
  <c r="E1172" i="15" s="1"/>
  <c r="O1171" i="15"/>
  <c r="N1171" i="15"/>
  <c r="K1171" i="15"/>
  <c r="D1171" i="15"/>
  <c r="E1171" i="15" s="1"/>
  <c r="O1170" i="15"/>
  <c r="N1170" i="15"/>
  <c r="K1170" i="15"/>
  <c r="D1170" i="15"/>
  <c r="E1170" i="15" s="1"/>
  <c r="O1169" i="15"/>
  <c r="N1169" i="15"/>
  <c r="K1169" i="15"/>
  <c r="D1169" i="15"/>
  <c r="E1169" i="15" s="1"/>
  <c r="O1168" i="15"/>
  <c r="N1168" i="15"/>
  <c r="K1168" i="15"/>
  <c r="D1168" i="15"/>
  <c r="E1168" i="15" s="1"/>
  <c r="O1167" i="15"/>
  <c r="N1167" i="15"/>
  <c r="K1167" i="15"/>
  <c r="D1167" i="15"/>
  <c r="E1167" i="15" s="1"/>
  <c r="O1166" i="15"/>
  <c r="N1166" i="15"/>
  <c r="K1166" i="15"/>
  <c r="D1166" i="15"/>
  <c r="E1166" i="15" s="1"/>
  <c r="O1165" i="15"/>
  <c r="N1165" i="15"/>
  <c r="K1165" i="15"/>
  <c r="D1165" i="15"/>
  <c r="E1165" i="15" s="1"/>
  <c r="O1164" i="15"/>
  <c r="N1164" i="15"/>
  <c r="K1164" i="15"/>
  <c r="D1164" i="15"/>
  <c r="E1164" i="15" s="1"/>
  <c r="O1163" i="15"/>
  <c r="N1163" i="15"/>
  <c r="K1163" i="15"/>
  <c r="D1163" i="15"/>
  <c r="E1163" i="15" s="1"/>
  <c r="O1162" i="15"/>
  <c r="N1162" i="15"/>
  <c r="K1162" i="15"/>
  <c r="D1162" i="15"/>
  <c r="E1162" i="15" s="1"/>
  <c r="O1161" i="15"/>
  <c r="N1161" i="15"/>
  <c r="K1161" i="15"/>
  <c r="D1161" i="15"/>
  <c r="E1161" i="15" s="1"/>
  <c r="O1160" i="15"/>
  <c r="N1160" i="15"/>
  <c r="K1160" i="15"/>
  <c r="D1160" i="15"/>
  <c r="E1160" i="15" s="1"/>
  <c r="O1159" i="15"/>
  <c r="N1159" i="15"/>
  <c r="K1159" i="15"/>
  <c r="D1159" i="15"/>
  <c r="E1159" i="15" s="1"/>
  <c r="O1158" i="15"/>
  <c r="N1158" i="15"/>
  <c r="K1158" i="15"/>
  <c r="D1158" i="15"/>
  <c r="E1158" i="15" s="1"/>
  <c r="O1157" i="15"/>
  <c r="N1157" i="15"/>
  <c r="K1157" i="15"/>
  <c r="D1157" i="15"/>
  <c r="E1157" i="15" s="1"/>
  <c r="O1156" i="15"/>
  <c r="N1156" i="15"/>
  <c r="K1156" i="15"/>
  <c r="D1156" i="15"/>
  <c r="E1156" i="15" s="1"/>
  <c r="O1155" i="15"/>
  <c r="N1155" i="15"/>
  <c r="K1155" i="15"/>
  <c r="D1155" i="15"/>
  <c r="E1155" i="15" s="1"/>
  <c r="O1154" i="15"/>
  <c r="N1154" i="15"/>
  <c r="K1154" i="15"/>
  <c r="D1154" i="15"/>
  <c r="E1154" i="15" s="1"/>
  <c r="O1153" i="15"/>
  <c r="N1153" i="15"/>
  <c r="K1153" i="15"/>
  <c r="D1153" i="15"/>
  <c r="E1153" i="15" s="1"/>
  <c r="O1152" i="15"/>
  <c r="N1152" i="15"/>
  <c r="K1152" i="15"/>
  <c r="D1152" i="15"/>
  <c r="E1152" i="15" s="1"/>
  <c r="O1151" i="15"/>
  <c r="N1151" i="15"/>
  <c r="K1151" i="15"/>
  <c r="D1151" i="15"/>
  <c r="E1151" i="15" s="1"/>
  <c r="O1150" i="15"/>
  <c r="N1150" i="15"/>
  <c r="K1150" i="15"/>
  <c r="D1150" i="15"/>
  <c r="E1150" i="15" s="1"/>
  <c r="O1149" i="15"/>
  <c r="N1149" i="15"/>
  <c r="K1149" i="15"/>
  <c r="D1149" i="15"/>
  <c r="E1149" i="15" s="1"/>
  <c r="O1148" i="15"/>
  <c r="N1148" i="15"/>
  <c r="K1148" i="15"/>
  <c r="D1148" i="15"/>
  <c r="E1148" i="15" s="1"/>
  <c r="O1147" i="15"/>
  <c r="N1147" i="15"/>
  <c r="K1147" i="15"/>
  <c r="D1147" i="15"/>
  <c r="E1147" i="15" s="1"/>
  <c r="O1146" i="15"/>
  <c r="N1146" i="15"/>
  <c r="K1146" i="15"/>
  <c r="D1146" i="15"/>
  <c r="E1146" i="15" s="1"/>
  <c r="O1145" i="15"/>
  <c r="N1145" i="15"/>
  <c r="K1145" i="15"/>
  <c r="D1145" i="15"/>
  <c r="E1145" i="15" s="1"/>
  <c r="O1144" i="15"/>
  <c r="N1144" i="15"/>
  <c r="K1144" i="15"/>
  <c r="D1144" i="15"/>
  <c r="E1144" i="15" s="1"/>
  <c r="O1143" i="15"/>
  <c r="N1143" i="15"/>
  <c r="K1143" i="15"/>
  <c r="D1143" i="15"/>
  <c r="E1143" i="15" s="1"/>
  <c r="O1142" i="15"/>
  <c r="N1142" i="15"/>
  <c r="K1142" i="15"/>
  <c r="D1142" i="15"/>
  <c r="E1142" i="15" s="1"/>
  <c r="O1141" i="15"/>
  <c r="N1141" i="15"/>
  <c r="K1141" i="15"/>
  <c r="D1141" i="15"/>
  <c r="E1141" i="15" s="1"/>
  <c r="O1140" i="15"/>
  <c r="N1140" i="15"/>
  <c r="K1140" i="15"/>
  <c r="D1140" i="15"/>
  <c r="E1140" i="15" s="1"/>
  <c r="O1139" i="15"/>
  <c r="N1139" i="15"/>
  <c r="K1139" i="15"/>
  <c r="D1139" i="15"/>
  <c r="E1139" i="15" s="1"/>
  <c r="O1138" i="15"/>
  <c r="N1138" i="15"/>
  <c r="K1138" i="15"/>
  <c r="D1138" i="15"/>
  <c r="E1138" i="15" s="1"/>
  <c r="O1137" i="15"/>
  <c r="N1137" i="15"/>
  <c r="K1137" i="15"/>
  <c r="D1137" i="15"/>
  <c r="E1137" i="15" s="1"/>
  <c r="O1136" i="15"/>
  <c r="N1136" i="15"/>
  <c r="K1136" i="15"/>
  <c r="D1136" i="15"/>
  <c r="E1136" i="15" s="1"/>
  <c r="O1135" i="15"/>
  <c r="N1135" i="15"/>
  <c r="K1135" i="15"/>
  <c r="D1135" i="15"/>
  <c r="E1135" i="15" s="1"/>
  <c r="O1134" i="15"/>
  <c r="N1134" i="15"/>
  <c r="K1134" i="15"/>
  <c r="D1134" i="15"/>
  <c r="E1134" i="15" s="1"/>
  <c r="O1133" i="15"/>
  <c r="N1133" i="15"/>
  <c r="K1133" i="15"/>
  <c r="D1133" i="15"/>
  <c r="E1133" i="15" s="1"/>
  <c r="O1132" i="15"/>
  <c r="N1132" i="15"/>
  <c r="K1132" i="15"/>
  <c r="D1132" i="15"/>
  <c r="E1132" i="15" s="1"/>
  <c r="O1131" i="15"/>
  <c r="N1131" i="15"/>
  <c r="K1131" i="15"/>
  <c r="D1131" i="15"/>
  <c r="E1131" i="15" s="1"/>
  <c r="O1130" i="15"/>
  <c r="N1130" i="15"/>
  <c r="K1130" i="15"/>
  <c r="D1130" i="15"/>
  <c r="E1130" i="15" s="1"/>
  <c r="O1129" i="15"/>
  <c r="N1129" i="15"/>
  <c r="K1129" i="15"/>
  <c r="D1129" i="15"/>
  <c r="E1129" i="15" s="1"/>
  <c r="O1128" i="15"/>
  <c r="N1128" i="15"/>
  <c r="K1128" i="15"/>
  <c r="D1128" i="15"/>
  <c r="E1128" i="15" s="1"/>
  <c r="O1127" i="15"/>
  <c r="N1127" i="15"/>
  <c r="K1127" i="15"/>
  <c r="D1127" i="15"/>
  <c r="E1127" i="15" s="1"/>
  <c r="O1126" i="15"/>
  <c r="N1126" i="15"/>
  <c r="K1126" i="15"/>
  <c r="D1126" i="15"/>
  <c r="E1126" i="15" s="1"/>
  <c r="O1125" i="15"/>
  <c r="N1125" i="15"/>
  <c r="K1125" i="15"/>
  <c r="D1125" i="15"/>
  <c r="E1125" i="15" s="1"/>
  <c r="O1124" i="15"/>
  <c r="N1124" i="15"/>
  <c r="K1124" i="15"/>
  <c r="D1124" i="15"/>
  <c r="E1124" i="15" s="1"/>
  <c r="O1123" i="15"/>
  <c r="N1123" i="15"/>
  <c r="K1123" i="15"/>
  <c r="D1123" i="15"/>
  <c r="E1123" i="15" s="1"/>
  <c r="O1122" i="15"/>
  <c r="N1122" i="15"/>
  <c r="K1122" i="15"/>
  <c r="D1122" i="15"/>
  <c r="E1122" i="15" s="1"/>
  <c r="O1121" i="15"/>
  <c r="N1121" i="15"/>
  <c r="K1121" i="15"/>
  <c r="D1121" i="15"/>
  <c r="E1121" i="15" s="1"/>
  <c r="O1120" i="15"/>
  <c r="N1120" i="15"/>
  <c r="K1120" i="15"/>
  <c r="D1120" i="15"/>
  <c r="E1120" i="15" s="1"/>
  <c r="O1119" i="15"/>
  <c r="N1119" i="15"/>
  <c r="K1119" i="15"/>
  <c r="D1119" i="15"/>
  <c r="E1119" i="15" s="1"/>
  <c r="O1118" i="15"/>
  <c r="N1118" i="15"/>
  <c r="K1118" i="15"/>
  <c r="D1118" i="15"/>
  <c r="E1118" i="15" s="1"/>
  <c r="O1117" i="15"/>
  <c r="N1117" i="15"/>
  <c r="K1117" i="15"/>
  <c r="D1117" i="15"/>
  <c r="E1117" i="15" s="1"/>
  <c r="O1116" i="15"/>
  <c r="N1116" i="15"/>
  <c r="K1116" i="15"/>
  <c r="D1116" i="15"/>
  <c r="E1116" i="15" s="1"/>
  <c r="O1115" i="15"/>
  <c r="N1115" i="15"/>
  <c r="K1115" i="15"/>
  <c r="D1115" i="15"/>
  <c r="E1115" i="15" s="1"/>
  <c r="O1114" i="15"/>
  <c r="N1114" i="15"/>
  <c r="K1114" i="15"/>
  <c r="D1114" i="15"/>
  <c r="E1114" i="15" s="1"/>
  <c r="O1113" i="15"/>
  <c r="N1113" i="15"/>
  <c r="K1113" i="15"/>
  <c r="D1113" i="15"/>
  <c r="E1113" i="15" s="1"/>
  <c r="O1112" i="15"/>
  <c r="N1112" i="15"/>
  <c r="K1112" i="15"/>
  <c r="D1112" i="15"/>
  <c r="E1112" i="15" s="1"/>
  <c r="O1111" i="15"/>
  <c r="N1111" i="15"/>
  <c r="K1111" i="15"/>
  <c r="D1111" i="15"/>
  <c r="E1111" i="15" s="1"/>
  <c r="O1110" i="15"/>
  <c r="N1110" i="15"/>
  <c r="K1110" i="15"/>
  <c r="D1110" i="15"/>
  <c r="E1110" i="15" s="1"/>
  <c r="O1109" i="15"/>
  <c r="N1109" i="15"/>
  <c r="K1109" i="15"/>
  <c r="D1109" i="15"/>
  <c r="E1109" i="15" s="1"/>
  <c r="O1108" i="15"/>
  <c r="N1108" i="15"/>
  <c r="K1108" i="15"/>
  <c r="D1108" i="15"/>
  <c r="E1108" i="15" s="1"/>
  <c r="O1107" i="15"/>
  <c r="N1107" i="15"/>
  <c r="K1107" i="15"/>
  <c r="D1107" i="15"/>
  <c r="E1107" i="15" s="1"/>
  <c r="O1106" i="15"/>
  <c r="N1106" i="15"/>
  <c r="K1106" i="15"/>
  <c r="D1106" i="15"/>
  <c r="E1106" i="15" s="1"/>
  <c r="O1105" i="15"/>
  <c r="N1105" i="15"/>
  <c r="K1105" i="15"/>
  <c r="D1105" i="15"/>
  <c r="E1105" i="15" s="1"/>
  <c r="O1104" i="15"/>
  <c r="N1104" i="15"/>
  <c r="K1104" i="15"/>
  <c r="D1104" i="15"/>
  <c r="E1104" i="15" s="1"/>
  <c r="O1103" i="15"/>
  <c r="N1103" i="15"/>
  <c r="K1103" i="15"/>
  <c r="D1103" i="15"/>
  <c r="E1103" i="15" s="1"/>
  <c r="O1102" i="15"/>
  <c r="N1102" i="15"/>
  <c r="K1102" i="15"/>
  <c r="D1102" i="15"/>
  <c r="E1102" i="15" s="1"/>
  <c r="O1101" i="15"/>
  <c r="N1101" i="15"/>
  <c r="K1101" i="15"/>
  <c r="D1101" i="15"/>
  <c r="E1101" i="15" s="1"/>
  <c r="O1100" i="15"/>
  <c r="N1100" i="15"/>
  <c r="K1100" i="15"/>
  <c r="D1100" i="15"/>
  <c r="E1100" i="15" s="1"/>
  <c r="O1099" i="15"/>
  <c r="N1099" i="15"/>
  <c r="K1099" i="15"/>
  <c r="D1099" i="15"/>
  <c r="E1099" i="15" s="1"/>
  <c r="O1098" i="15"/>
  <c r="N1098" i="15"/>
  <c r="K1098" i="15"/>
  <c r="D1098" i="15"/>
  <c r="E1098" i="15" s="1"/>
  <c r="O1097" i="15"/>
  <c r="N1097" i="15"/>
  <c r="K1097" i="15"/>
  <c r="D1097" i="15"/>
  <c r="E1097" i="15" s="1"/>
  <c r="O1096" i="15"/>
  <c r="N1096" i="15"/>
  <c r="K1096" i="15"/>
  <c r="D1096" i="15"/>
  <c r="E1096" i="15" s="1"/>
  <c r="O1095" i="15"/>
  <c r="N1095" i="15"/>
  <c r="K1095" i="15"/>
  <c r="D1095" i="15"/>
  <c r="E1095" i="15" s="1"/>
  <c r="O1094" i="15"/>
  <c r="N1094" i="15"/>
  <c r="K1094" i="15"/>
  <c r="D1094" i="15"/>
  <c r="E1094" i="15" s="1"/>
  <c r="O1093" i="15"/>
  <c r="N1093" i="15"/>
  <c r="K1093" i="15"/>
  <c r="D1093" i="15"/>
  <c r="E1093" i="15" s="1"/>
  <c r="O1092" i="15"/>
  <c r="N1092" i="15"/>
  <c r="K1092" i="15"/>
  <c r="D1092" i="15"/>
  <c r="E1092" i="15" s="1"/>
  <c r="O1091" i="15"/>
  <c r="N1091" i="15"/>
  <c r="K1091" i="15"/>
  <c r="D1091" i="15"/>
  <c r="E1091" i="15" s="1"/>
  <c r="O1090" i="15"/>
  <c r="N1090" i="15"/>
  <c r="K1090" i="15"/>
  <c r="D1090" i="15"/>
  <c r="E1090" i="15" s="1"/>
  <c r="O1089" i="15"/>
  <c r="N1089" i="15"/>
  <c r="K1089" i="15"/>
  <c r="D1089" i="15"/>
  <c r="E1089" i="15" s="1"/>
  <c r="O1088" i="15"/>
  <c r="N1088" i="15"/>
  <c r="K1088" i="15"/>
  <c r="D1088" i="15"/>
  <c r="E1088" i="15" s="1"/>
  <c r="O1087" i="15"/>
  <c r="N1087" i="15"/>
  <c r="K1087" i="15"/>
  <c r="D1087" i="15"/>
  <c r="E1087" i="15" s="1"/>
  <c r="O1086" i="15"/>
  <c r="N1086" i="15"/>
  <c r="K1086" i="15"/>
  <c r="D1086" i="15"/>
  <c r="E1086" i="15" s="1"/>
  <c r="O1085" i="15"/>
  <c r="N1085" i="15"/>
  <c r="K1085" i="15"/>
  <c r="D1085" i="15"/>
  <c r="E1085" i="15" s="1"/>
  <c r="O1084" i="15"/>
  <c r="N1084" i="15"/>
  <c r="K1084" i="15"/>
  <c r="D1084" i="15"/>
  <c r="E1084" i="15" s="1"/>
  <c r="O1083" i="15"/>
  <c r="N1083" i="15"/>
  <c r="K1083" i="15"/>
  <c r="D1083" i="15"/>
  <c r="E1083" i="15" s="1"/>
  <c r="O1082" i="15"/>
  <c r="N1082" i="15"/>
  <c r="K1082" i="15"/>
  <c r="D1082" i="15"/>
  <c r="E1082" i="15" s="1"/>
  <c r="O1081" i="15"/>
  <c r="N1081" i="15"/>
  <c r="K1081" i="15"/>
  <c r="D1081" i="15"/>
  <c r="E1081" i="15" s="1"/>
  <c r="O1080" i="15"/>
  <c r="N1080" i="15"/>
  <c r="K1080" i="15"/>
  <c r="D1080" i="15"/>
  <c r="E1080" i="15" s="1"/>
  <c r="O1079" i="15"/>
  <c r="N1079" i="15"/>
  <c r="K1079" i="15"/>
  <c r="D1079" i="15"/>
  <c r="E1079" i="15" s="1"/>
  <c r="O1078" i="15"/>
  <c r="N1078" i="15"/>
  <c r="K1078" i="15"/>
  <c r="D1078" i="15"/>
  <c r="E1078" i="15" s="1"/>
  <c r="O1077" i="15"/>
  <c r="N1077" i="15"/>
  <c r="K1077" i="15"/>
  <c r="D1077" i="15"/>
  <c r="E1077" i="15" s="1"/>
  <c r="O1076" i="15"/>
  <c r="N1076" i="15"/>
  <c r="K1076" i="15"/>
  <c r="D1076" i="15"/>
  <c r="E1076" i="15" s="1"/>
  <c r="O1075" i="15"/>
  <c r="N1075" i="15"/>
  <c r="K1075" i="15"/>
  <c r="D1075" i="15"/>
  <c r="E1075" i="15" s="1"/>
  <c r="O1074" i="15"/>
  <c r="N1074" i="15"/>
  <c r="K1074" i="15"/>
  <c r="D1074" i="15"/>
  <c r="E1074" i="15" s="1"/>
  <c r="O1073" i="15"/>
  <c r="N1073" i="15"/>
  <c r="K1073" i="15"/>
  <c r="D1073" i="15"/>
  <c r="E1073" i="15" s="1"/>
  <c r="O1072" i="15"/>
  <c r="N1072" i="15"/>
  <c r="K1072" i="15"/>
  <c r="D1072" i="15"/>
  <c r="E1072" i="15" s="1"/>
  <c r="O1071" i="15"/>
  <c r="N1071" i="15"/>
  <c r="K1071" i="15"/>
  <c r="D1071" i="15"/>
  <c r="E1071" i="15" s="1"/>
  <c r="O1070" i="15"/>
  <c r="N1070" i="15"/>
  <c r="K1070" i="15"/>
  <c r="D1070" i="15"/>
  <c r="E1070" i="15" s="1"/>
  <c r="O1069" i="15"/>
  <c r="N1069" i="15"/>
  <c r="K1069" i="15"/>
  <c r="D1069" i="15"/>
  <c r="E1069" i="15" s="1"/>
  <c r="O1068" i="15"/>
  <c r="N1068" i="15"/>
  <c r="K1068" i="15"/>
  <c r="D1068" i="15"/>
  <c r="E1068" i="15" s="1"/>
  <c r="O1067" i="15"/>
  <c r="N1067" i="15"/>
  <c r="K1067" i="15"/>
  <c r="D1067" i="15"/>
  <c r="E1067" i="15" s="1"/>
  <c r="O1066" i="15"/>
  <c r="N1066" i="15"/>
  <c r="K1066" i="15"/>
  <c r="D1066" i="15"/>
  <c r="E1066" i="15" s="1"/>
  <c r="O1065" i="15"/>
  <c r="N1065" i="15"/>
  <c r="K1065" i="15"/>
  <c r="D1065" i="15"/>
  <c r="E1065" i="15" s="1"/>
  <c r="O1064" i="15"/>
  <c r="N1064" i="15"/>
  <c r="K1064" i="15"/>
  <c r="D1064" i="15"/>
  <c r="E1064" i="15" s="1"/>
  <c r="O1063" i="15"/>
  <c r="N1063" i="15"/>
  <c r="K1063" i="15"/>
  <c r="D1063" i="15"/>
  <c r="E1063" i="15" s="1"/>
  <c r="O1062" i="15"/>
  <c r="N1062" i="15"/>
  <c r="K1062" i="15"/>
  <c r="D1062" i="15"/>
  <c r="E1062" i="15" s="1"/>
  <c r="O1061" i="15"/>
  <c r="N1061" i="15"/>
  <c r="K1061" i="15"/>
  <c r="D1061" i="15"/>
  <c r="E1061" i="15" s="1"/>
  <c r="O1060" i="15"/>
  <c r="N1060" i="15"/>
  <c r="K1060" i="15"/>
  <c r="D1060" i="15"/>
  <c r="E1060" i="15" s="1"/>
  <c r="O1059" i="15"/>
  <c r="N1059" i="15"/>
  <c r="K1059" i="15"/>
  <c r="D1059" i="15"/>
  <c r="E1059" i="15" s="1"/>
  <c r="O1058" i="15"/>
  <c r="N1058" i="15"/>
  <c r="K1058" i="15"/>
  <c r="D1058" i="15"/>
  <c r="E1058" i="15" s="1"/>
  <c r="O1057" i="15"/>
  <c r="N1057" i="15"/>
  <c r="K1057" i="15"/>
  <c r="D1057" i="15"/>
  <c r="E1057" i="15" s="1"/>
  <c r="O1056" i="15"/>
  <c r="N1056" i="15"/>
  <c r="K1056" i="15"/>
  <c r="D1056" i="15"/>
  <c r="E1056" i="15" s="1"/>
  <c r="O1055" i="15"/>
  <c r="N1055" i="15"/>
  <c r="K1055" i="15"/>
  <c r="D1055" i="15"/>
  <c r="E1055" i="15" s="1"/>
  <c r="O1054" i="15"/>
  <c r="N1054" i="15"/>
  <c r="K1054" i="15"/>
  <c r="D1054" i="15"/>
  <c r="E1054" i="15" s="1"/>
  <c r="O1053" i="15"/>
  <c r="N1053" i="15"/>
  <c r="K1053" i="15"/>
  <c r="D1053" i="15"/>
  <c r="E1053" i="15" s="1"/>
  <c r="O1052" i="15"/>
  <c r="N1052" i="15"/>
  <c r="K1052" i="15"/>
  <c r="D1052" i="15"/>
  <c r="E1052" i="15" s="1"/>
  <c r="O1051" i="15"/>
  <c r="N1051" i="15"/>
  <c r="K1051" i="15"/>
  <c r="D1051" i="15"/>
  <c r="E1051" i="15" s="1"/>
  <c r="O1050" i="15"/>
  <c r="N1050" i="15"/>
  <c r="K1050" i="15"/>
  <c r="D1050" i="15"/>
  <c r="E1050" i="15" s="1"/>
  <c r="O1049" i="15"/>
  <c r="N1049" i="15"/>
  <c r="K1049" i="15"/>
  <c r="D1049" i="15"/>
  <c r="E1049" i="15" s="1"/>
  <c r="O1048" i="15"/>
  <c r="N1048" i="15"/>
  <c r="K1048" i="15"/>
  <c r="D1048" i="15"/>
  <c r="E1048" i="15" s="1"/>
  <c r="O1047" i="15"/>
  <c r="N1047" i="15"/>
  <c r="K1047" i="15"/>
  <c r="D1047" i="15"/>
  <c r="E1047" i="15" s="1"/>
  <c r="O1046" i="15"/>
  <c r="N1046" i="15"/>
  <c r="K1046" i="15"/>
  <c r="D1046" i="15"/>
  <c r="E1046" i="15" s="1"/>
  <c r="O1045" i="15"/>
  <c r="N1045" i="15"/>
  <c r="K1045" i="15"/>
  <c r="D1045" i="15"/>
  <c r="E1045" i="15" s="1"/>
  <c r="O1044" i="15"/>
  <c r="N1044" i="15"/>
  <c r="K1044" i="15"/>
  <c r="D1044" i="15"/>
  <c r="E1044" i="15" s="1"/>
  <c r="O1043" i="15"/>
  <c r="N1043" i="15"/>
  <c r="K1043" i="15"/>
  <c r="D1043" i="15"/>
  <c r="E1043" i="15" s="1"/>
  <c r="O1042" i="15"/>
  <c r="N1042" i="15"/>
  <c r="K1042" i="15"/>
  <c r="D1042" i="15"/>
  <c r="E1042" i="15" s="1"/>
  <c r="O1041" i="15"/>
  <c r="N1041" i="15"/>
  <c r="K1041" i="15"/>
  <c r="D1041" i="15"/>
  <c r="E1041" i="15" s="1"/>
  <c r="O1040" i="15"/>
  <c r="N1040" i="15"/>
  <c r="K1040" i="15"/>
  <c r="D1040" i="15"/>
  <c r="E1040" i="15" s="1"/>
  <c r="O1039" i="15"/>
  <c r="N1039" i="15"/>
  <c r="K1039" i="15"/>
  <c r="D1039" i="15"/>
  <c r="E1039" i="15" s="1"/>
  <c r="O1038" i="15"/>
  <c r="N1038" i="15"/>
  <c r="K1038" i="15"/>
  <c r="D1038" i="15"/>
  <c r="E1038" i="15" s="1"/>
  <c r="O1037" i="15"/>
  <c r="N1037" i="15"/>
  <c r="K1037" i="15"/>
  <c r="D1037" i="15"/>
  <c r="E1037" i="15" s="1"/>
  <c r="O1036" i="15"/>
  <c r="N1036" i="15"/>
  <c r="K1036" i="15"/>
  <c r="D1036" i="15"/>
  <c r="E1036" i="15" s="1"/>
  <c r="O1035" i="15"/>
  <c r="N1035" i="15"/>
  <c r="K1035" i="15"/>
  <c r="D1035" i="15"/>
  <c r="E1035" i="15" s="1"/>
  <c r="O1034" i="15"/>
  <c r="N1034" i="15"/>
  <c r="K1034" i="15"/>
  <c r="D1034" i="15"/>
  <c r="E1034" i="15" s="1"/>
  <c r="O1033" i="15"/>
  <c r="N1033" i="15"/>
  <c r="K1033" i="15"/>
  <c r="D1033" i="15"/>
  <c r="E1033" i="15" s="1"/>
  <c r="O1032" i="15"/>
  <c r="N1032" i="15"/>
  <c r="K1032" i="15"/>
  <c r="D1032" i="15"/>
  <c r="E1032" i="15" s="1"/>
  <c r="O1031" i="15"/>
  <c r="N1031" i="15"/>
  <c r="K1031" i="15"/>
  <c r="D1031" i="15"/>
  <c r="E1031" i="15" s="1"/>
  <c r="O1030" i="15"/>
  <c r="N1030" i="15"/>
  <c r="K1030" i="15"/>
  <c r="D1030" i="15"/>
  <c r="E1030" i="15" s="1"/>
  <c r="O1029" i="15"/>
  <c r="N1029" i="15"/>
  <c r="K1029" i="15"/>
  <c r="D1029" i="15"/>
  <c r="E1029" i="15" s="1"/>
  <c r="O1028" i="15"/>
  <c r="N1028" i="15"/>
  <c r="K1028" i="15"/>
  <c r="D1028" i="15"/>
  <c r="E1028" i="15" s="1"/>
  <c r="O1027" i="15"/>
  <c r="N1027" i="15"/>
  <c r="K1027" i="15"/>
  <c r="D1027" i="15"/>
  <c r="E1027" i="15" s="1"/>
  <c r="O1026" i="15"/>
  <c r="N1026" i="15"/>
  <c r="K1026" i="15"/>
  <c r="D1026" i="15"/>
  <c r="E1026" i="15" s="1"/>
  <c r="O1025" i="15"/>
  <c r="N1025" i="15"/>
  <c r="K1025" i="15"/>
  <c r="D1025" i="15"/>
  <c r="E1025" i="15" s="1"/>
  <c r="O1024" i="15"/>
  <c r="N1024" i="15"/>
  <c r="K1024" i="15"/>
  <c r="D1024" i="15"/>
  <c r="E1024" i="15" s="1"/>
  <c r="O1023" i="15"/>
  <c r="N1023" i="15"/>
  <c r="K1023" i="15"/>
  <c r="D1023" i="15"/>
  <c r="E1023" i="15" s="1"/>
  <c r="O1022" i="15"/>
  <c r="N1022" i="15"/>
  <c r="K1022" i="15"/>
  <c r="D1022" i="15"/>
  <c r="E1022" i="15" s="1"/>
  <c r="O1021" i="15"/>
  <c r="N1021" i="15"/>
  <c r="K1021" i="15"/>
  <c r="D1021" i="15"/>
  <c r="E1021" i="15" s="1"/>
  <c r="O1020" i="15"/>
  <c r="N1020" i="15"/>
  <c r="K1020" i="15"/>
  <c r="D1020" i="15"/>
  <c r="E1020" i="15" s="1"/>
  <c r="O1019" i="15"/>
  <c r="N1019" i="15"/>
  <c r="K1019" i="15"/>
  <c r="D1019" i="15"/>
  <c r="E1019" i="15" s="1"/>
  <c r="O1018" i="15"/>
  <c r="N1018" i="15"/>
  <c r="K1018" i="15"/>
  <c r="D1018" i="15"/>
  <c r="E1018" i="15" s="1"/>
  <c r="O1017" i="15"/>
  <c r="N1017" i="15"/>
  <c r="K1017" i="15"/>
  <c r="D1017" i="15"/>
  <c r="E1017" i="15" s="1"/>
  <c r="O1016" i="15"/>
  <c r="N1016" i="15"/>
  <c r="K1016" i="15"/>
  <c r="D1016" i="15"/>
  <c r="E1016" i="15" s="1"/>
  <c r="O1015" i="15"/>
  <c r="N1015" i="15"/>
  <c r="K1015" i="15"/>
  <c r="D1015" i="15"/>
  <c r="E1015" i="15" s="1"/>
  <c r="O1014" i="15"/>
  <c r="N1014" i="15"/>
  <c r="K1014" i="15"/>
  <c r="D1014" i="15"/>
  <c r="E1014" i="15" s="1"/>
  <c r="O1013" i="15"/>
  <c r="N1013" i="15"/>
  <c r="K1013" i="15"/>
  <c r="D1013" i="15"/>
  <c r="E1013" i="15" s="1"/>
  <c r="O1012" i="15"/>
  <c r="N1012" i="15"/>
  <c r="K1012" i="15"/>
  <c r="D1012" i="15"/>
  <c r="E1012" i="15" s="1"/>
  <c r="O1011" i="15"/>
  <c r="N1011" i="15"/>
  <c r="K1011" i="15"/>
  <c r="D1011" i="15"/>
  <c r="E1011" i="15" s="1"/>
  <c r="O1010" i="15"/>
  <c r="N1010" i="15"/>
  <c r="K1010" i="15"/>
  <c r="D1010" i="15"/>
  <c r="E1010" i="15" s="1"/>
  <c r="O1009" i="15"/>
  <c r="N1009" i="15"/>
  <c r="K1009" i="15"/>
  <c r="D1009" i="15"/>
  <c r="E1009" i="15" s="1"/>
  <c r="O1008" i="15"/>
  <c r="N1008" i="15"/>
  <c r="K1008" i="15"/>
  <c r="D1008" i="15"/>
  <c r="E1008" i="15" s="1"/>
  <c r="O1007" i="15"/>
  <c r="N1007" i="15"/>
  <c r="K1007" i="15"/>
  <c r="D1007" i="15"/>
  <c r="E1007" i="15" s="1"/>
  <c r="O1006" i="15"/>
  <c r="N1006" i="15"/>
  <c r="K1006" i="15"/>
  <c r="D1006" i="15"/>
  <c r="E1006" i="15" s="1"/>
  <c r="O1005" i="15"/>
  <c r="N1005" i="15"/>
  <c r="K1005" i="15"/>
  <c r="D1005" i="15"/>
  <c r="E1005" i="15" s="1"/>
  <c r="O1004" i="15"/>
  <c r="N1004" i="15"/>
  <c r="K1004" i="15"/>
  <c r="D1004" i="15"/>
  <c r="E1004" i="15" s="1"/>
  <c r="O1003" i="15"/>
  <c r="N1003" i="15"/>
  <c r="K1003" i="15"/>
  <c r="D1003" i="15"/>
  <c r="E1003" i="15" s="1"/>
  <c r="O1002" i="15"/>
  <c r="N1002" i="15"/>
  <c r="K1002" i="15"/>
  <c r="D1002" i="15"/>
  <c r="E1002" i="15" s="1"/>
  <c r="O1001" i="15"/>
  <c r="N1001" i="15"/>
  <c r="K1001" i="15"/>
  <c r="D1001" i="15"/>
  <c r="E1001" i="15" s="1"/>
  <c r="O1000" i="15"/>
  <c r="N1000" i="15"/>
  <c r="K1000" i="15"/>
  <c r="D1000" i="15"/>
  <c r="E1000" i="15" s="1"/>
  <c r="O999" i="15"/>
  <c r="N999" i="15"/>
  <c r="K999" i="15"/>
  <c r="D999" i="15"/>
  <c r="E999" i="15" s="1"/>
  <c r="O998" i="15"/>
  <c r="N998" i="15"/>
  <c r="K998" i="15"/>
  <c r="D998" i="15"/>
  <c r="E998" i="15" s="1"/>
  <c r="O997" i="15"/>
  <c r="N997" i="15"/>
  <c r="K997" i="15"/>
  <c r="D997" i="15"/>
  <c r="E997" i="15" s="1"/>
  <c r="O996" i="15"/>
  <c r="N996" i="15"/>
  <c r="K996" i="15"/>
  <c r="D996" i="15"/>
  <c r="E996" i="15" s="1"/>
  <c r="O995" i="15"/>
  <c r="N995" i="15"/>
  <c r="K995" i="15"/>
  <c r="D995" i="15"/>
  <c r="E995" i="15" s="1"/>
  <c r="O994" i="15"/>
  <c r="N994" i="15"/>
  <c r="K994" i="15"/>
  <c r="D994" i="15"/>
  <c r="E994" i="15" s="1"/>
  <c r="O993" i="15"/>
  <c r="N993" i="15"/>
  <c r="K993" i="15"/>
  <c r="D993" i="15"/>
  <c r="E993" i="15" s="1"/>
  <c r="O992" i="15"/>
  <c r="N992" i="15"/>
  <c r="K992" i="15"/>
  <c r="D992" i="15"/>
  <c r="E992" i="15" s="1"/>
  <c r="O991" i="15"/>
  <c r="N991" i="15"/>
  <c r="K991" i="15"/>
  <c r="D991" i="15"/>
  <c r="E991" i="15" s="1"/>
  <c r="O990" i="15"/>
  <c r="N990" i="15"/>
  <c r="K990" i="15"/>
  <c r="D990" i="15"/>
  <c r="E990" i="15" s="1"/>
  <c r="O989" i="15"/>
  <c r="N989" i="15"/>
  <c r="K989" i="15"/>
  <c r="D989" i="15"/>
  <c r="E989" i="15" s="1"/>
  <c r="O988" i="15"/>
  <c r="N988" i="15"/>
  <c r="K988" i="15"/>
  <c r="D988" i="15"/>
  <c r="E988" i="15" s="1"/>
  <c r="O987" i="15"/>
  <c r="N987" i="15"/>
  <c r="K987" i="15"/>
  <c r="D987" i="15"/>
  <c r="E987" i="15" s="1"/>
  <c r="O986" i="15"/>
  <c r="N986" i="15"/>
  <c r="K986" i="15"/>
  <c r="D986" i="15"/>
  <c r="E986" i="15" s="1"/>
  <c r="O985" i="15"/>
  <c r="N985" i="15"/>
  <c r="K985" i="15"/>
  <c r="D985" i="15"/>
  <c r="E985" i="15" s="1"/>
  <c r="O984" i="15"/>
  <c r="N984" i="15"/>
  <c r="K984" i="15"/>
  <c r="D984" i="15"/>
  <c r="E984" i="15" s="1"/>
  <c r="O983" i="15"/>
  <c r="N983" i="15"/>
  <c r="K983" i="15"/>
  <c r="D983" i="15"/>
  <c r="E983" i="15" s="1"/>
  <c r="O982" i="15"/>
  <c r="N982" i="15"/>
  <c r="K982" i="15"/>
  <c r="D982" i="15"/>
  <c r="O981" i="15"/>
  <c r="N981" i="15"/>
  <c r="K981" i="15"/>
  <c r="D981" i="15"/>
  <c r="E981" i="15" s="1"/>
  <c r="O980" i="15"/>
  <c r="N980" i="15"/>
  <c r="K980" i="15"/>
  <c r="D980" i="15"/>
  <c r="E980" i="15" s="1"/>
  <c r="O979" i="15"/>
  <c r="N979" i="15"/>
  <c r="K979" i="15"/>
  <c r="D979" i="15"/>
  <c r="E979" i="15" s="1"/>
  <c r="O978" i="15"/>
  <c r="N978" i="15"/>
  <c r="K978" i="15"/>
  <c r="D978" i="15"/>
  <c r="E978" i="15" s="1"/>
  <c r="O977" i="15"/>
  <c r="N977" i="15"/>
  <c r="K977" i="15"/>
  <c r="D977" i="15"/>
  <c r="E977" i="15" s="1"/>
  <c r="O976" i="15"/>
  <c r="N976" i="15"/>
  <c r="K976" i="15"/>
  <c r="D976" i="15"/>
  <c r="E976" i="15" s="1"/>
  <c r="O975" i="15"/>
  <c r="N975" i="15"/>
  <c r="K975" i="15"/>
  <c r="D975" i="15"/>
  <c r="E975" i="15" s="1"/>
  <c r="O974" i="15"/>
  <c r="N974" i="15"/>
  <c r="K974" i="15"/>
  <c r="D974" i="15"/>
  <c r="E974" i="15" s="1"/>
  <c r="O973" i="15"/>
  <c r="N973" i="15"/>
  <c r="K973" i="15"/>
  <c r="D973" i="15"/>
  <c r="E973" i="15" s="1"/>
  <c r="O972" i="15"/>
  <c r="N972" i="15"/>
  <c r="K972" i="15"/>
  <c r="D972" i="15"/>
  <c r="E972" i="15" s="1"/>
  <c r="O971" i="15"/>
  <c r="N971" i="15"/>
  <c r="K971" i="15"/>
  <c r="D971" i="15"/>
  <c r="E971" i="15" s="1"/>
  <c r="O970" i="15"/>
  <c r="N970" i="15"/>
  <c r="K970" i="15"/>
  <c r="D970" i="15"/>
  <c r="E970" i="15" s="1"/>
  <c r="O969" i="15"/>
  <c r="N969" i="15"/>
  <c r="K969" i="15"/>
  <c r="D969" i="15"/>
  <c r="E969" i="15" s="1"/>
  <c r="O968" i="15"/>
  <c r="N968" i="15"/>
  <c r="K968" i="15"/>
  <c r="D968" i="15"/>
  <c r="E968" i="15" s="1"/>
  <c r="O967" i="15"/>
  <c r="N967" i="15"/>
  <c r="K967" i="15"/>
  <c r="D967" i="15"/>
  <c r="E967" i="15" s="1"/>
  <c r="O966" i="15"/>
  <c r="N966" i="15"/>
  <c r="K966" i="15"/>
  <c r="D966" i="15"/>
  <c r="E966" i="15" s="1"/>
  <c r="O965" i="15"/>
  <c r="N965" i="15"/>
  <c r="K965" i="15"/>
  <c r="D965" i="15"/>
  <c r="E965" i="15" s="1"/>
  <c r="O964" i="15"/>
  <c r="N964" i="15"/>
  <c r="K964" i="15"/>
  <c r="D964" i="15"/>
  <c r="E964" i="15" s="1"/>
  <c r="O963" i="15"/>
  <c r="N963" i="15"/>
  <c r="K963" i="15"/>
  <c r="D963" i="15"/>
  <c r="E963" i="15" s="1"/>
  <c r="O962" i="15"/>
  <c r="N962" i="15"/>
  <c r="K962" i="15"/>
  <c r="D962" i="15"/>
  <c r="E962" i="15" s="1"/>
  <c r="O961" i="15"/>
  <c r="N961" i="15"/>
  <c r="K961" i="15"/>
  <c r="D961" i="15"/>
  <c r="E961" i="15" s="1"/>
  <c r="O960" i="15"/>
  <c r="N960" i="15"/>
  <c r="K960" i="15"/>
  <c r="D960" i="15"/>
  <c r="E960" i="15" s="1"/>
  <c r="O959" i="15"/>
  <c r="N959" i="15"/>
  <c r="K959" i="15"/>
  <c r="D959" i="15"/>
  <c r="E959" i="15" s="1"/>
  <c r="O958" i="15"/>
  <c r="N958" i="15"/>
  <c r="K958" i="15"/>
  <c r="D958" i="15"/>
  <c r="E958" i="15" s="1"/>
  <c r="O957" i="15"/>
  <c r="N957" i="15"/>
  <c r="K957" i="15"/>
  <c r="D957" i="15"/>
  <c r="E957" i="15" s="1"/>
  <c r="O956" i="15"/>
  <c r="N956" i="15"/>
  <c r="K956" i="15"/>
  <c r="D956" i="15"/>
  <c r="E956" i="15" s="1"/>
  <c r="O955" i="15"/>
  <c r="N955" i="15"/>
  <c r="K955" i="15"/>
  <c r="D955" i="15"/>
  <c r="E955" i="15" s="1"/>
  <c r="O954" i="15"/>
  <c r="N954" i="15"/>
  <c r="K954" i="15"/>
  <c r="D954" i="15"/>
  <c r="E954" i="15" s="1"/>
  <c r="O953" i="15"/>
  <c r="N953" i="15"/>
  <c r="K953" i="15"/>
  <c r="D953" i="15"/>
  <c r="E953" i="15" s="1"/>
  <c r="O952" i="15"/>
  <c r="N952" i="15"/>
  <c r="K952" i="15"/>
  <c r="D952" i="15"/>
  <c r="E952" i="15" s="1"/>
  <c r="O951" i="15"/>
  <c r="N951" i="15"/>
  <c r="K951" i="15"/>
  <c r="D951" i="15"/>
  <c r="E951" i="15" s="1"/>
  <c r="O950" i="15"/>
  <c r="N950" i="15"/>
  <c r="K950" i="15"/>
  <c r="D950" i="15"/>
  <c r="E950" i="15" s="1"/>
  <c r="O949" i="15"/>
  <c r="N949" i="15"/>
  <c r="K949" i="15"/>
  <c r="D949" i="15"/>
  <c r="E949" i="15" s="1"/>
  <c r="O948" i="15"/>
  <c r="N948" i="15"/>
  <c r="K948" i="15"/>
  <c r="D948" i="15"/>
  <c r="E948" i="15" s="1"/>
  <c r="O947" i="15"/>
  <c r="N947" i="15"/>
  <c r="K947" i="15"/>
  <c r="D947" i="15"/>
  <c r="E947" i="15" s="1"/>
  <c r="O946" i="15"/>
  <c r="N946" i="15"/>
  <c r="K946" i="15"/>
  <c r="D946" i="15"/>
  <c r="E946" i="15" s="1"/>
  <c r="O945" i="15"/>
  <c r="N945" i="15"/>
  <c r="K945" i="15"/>
  <c r="D945" i="15"/>
  <c r="E945" i="15" s="1"/>
  <c r="O944" i="15"/>
  <c r="N944" i="15"/>
  <c r="K944" i="15"/>
  <c r="D944" i="15"/>
  <c r="E944" i="15" s="1"/>
  <c r="O943" i="15"/>
  <c r="N943" i="15"/>
  <c r="K943" i="15"/>
  <c r="D943" i="15"/>
  <c r="E943" i="15" s="1"/>
  <c r="O942" i="15"/>
  <c r="N942" i="15"/>
  <c r="K942" i="15"/>
  <c r="D942" i="15"/>
  <c r="E942" i="15" s="1"/>
  <c r="O941" i="15"/>
  <c r="N941" i="15"/>
  <c r="K941" i="15"/>
  <c r="D941" i="15"/>
  <c r="E941" i="15" s="1"/>
  <c r="O940" i="15"/>
  <c r="N940" i="15"/>
  <c r="K940" i="15"/>
  <c r="D940" i="15"/>
  <c r="E940" i="15" s="1"/>
  <c r="O939" i="15"/>
  <c r="N939" i="15"/>
  <c r="K939" i="15"/>
  <c r="D939" i="15"/>
  <c r="E939" i="15" s="1"/>
  <c r="O938" i="15"/>
  <c r="N938" i="15"/>
  <c r="K938" i="15"/>
  <c r="D938" i="15"/>
  <c r="E938" i="15" s="1"/>
  <c r="O937" i="15"/>
  <c r="N937" i="15"/>
  <c r="K937" i="15"/>
  <c r="D937" i="15"/>
  <c r="E937" i="15" s="1"/>
  <c r="O936" i="15"/>
  <c r="N936" i="15"/>
  <c r="K936" i="15"/>
  <c r="D936" i="15"/>
  <c r="E936" i="15" s="1"/>
  <c r="O935" i="15"/>
  <c r="N935" i="15"/>
  <c r="K935" i="15"/>
  <c r="D935" i="15"/>
  <c r="E935" i="15" s="1"/>
  <c r="O934" i="15"/>
  <c r="N934" i="15"/>
  <c r="K934" i="15"/>
  <c r="D934" i="15"/>
  <c r="E934" i="15" s="1"/>
  <c r="O933" i="15"/>
  <c r="N933" i="15"/>
  <c r="K933" i="15"/>
  <c r="D933" i="15"/>
  <c r="E933" i="15" s="1"/>
  <c r="O932" i="15"/>
  <c r="N932" i="15"/>
  <c r="K932" i="15"/>
  <c r="D932" i="15"/>
  <c r="E932" i="15" s="1"/>
  <c r="O931" i="15"/>
  <c r="N931" i="15"/>
  <c r="K931" i="15"/>
  <c r="D931" i="15"/>
  <c r="E931" i="15" s="1"/>
  <c r="O930" i="15"/>
  <c r="N930" i="15"/>
  <c r="K930" i="15"/>
  <c r="D930" i="15"/>
  <c r="E930" i="15" s="1"/>
  <c r="O929" i="15"/>
  <c r="N929" i="15"/>
  <c r="K929" i="15"/>
  <c r="D929" i="15"/>
  <c r="E929" i="15" s="1"/>
  <c r="O928" i="15"/>
  <c r="N928" i="15"/>
  <c r="K928" i="15"/>
  <c r="D928" i="15"/>
  <c r="E928" i="15" s="1"/>
  <c r="O927" i="15"/>
  <c r="N927" i="15"/>
  <c r="K927" i="15"/>
  <c r="D927" i="15"/>
  <c r="E927" i="15" s="1"/>
  <c r="O926" i="15"/>
  <c r="N926" i="15"/>
  <c r="K926" i="15"/>
  <c r="D926" i="15"/>
  <c r="E926" i="15" s="1"/>
  <c r="O925" i="15"/>
  <c r="N925" i="15"/>
  <c r="K925" i="15"/>
  <c r="D925" i="15"/>
  <c r="E925" i="15" s="1"/>
  <c r="O924" i="15"/>
  <c r="N924" i="15"/>
  <c r="K924" i="15"/>
  <c r="D924" i="15"/>
  <c r="E924" i="15" s="1"/>
  <c r="O923" i="15"/>
  <c r="N923" i="15"/>
  <c r="K923" i="15"/>
  <c r="D923" i="15"/>
  <c r="E923" i="15" s="1"/>
  <c r="O922" i="15"/>
  <c r="N922" i="15"/>
  <c r="K922" i="15"/>
  <c r="D922" i="15"/>
  <c r="E922" i="15" s="1"/>
  <c r="O921" i="15"/>
  <c r="N921" i="15"/>
  <c r="K921" i="15"/>
  <c r="D921" i="15"/>
  <c r="E921" i="15" s="1"/>
  <c r="O920" i="15"/>
  <c r="N920" i="15"/>
  <c r="K920" i="15"/>
  <c r="D920" i="15"/>
  <c r="E920" i="15" s="1"/>
  <c r="O919" i="15"/>
  <c r="N919" i="15"/>
  <c r="K919" i="15"/>
  <c r="D919" i="15"/>
  <c r="E919" i="15" s="1"/>
  <c r="O918" i="15"/>
  <c r="N918" i="15"/>
  <c r="K918" i="15"/>
  <c r="D918" i="15"/>
  <c r="E918" i="15" s="1"/>
  <c r="O917" i="15"/>
  <c r="N917" i="15"/>
  <c r="K917" i="15"/>
  <c r="D917" i="15"/>
  <c r="E917" i="15" s="1"/>
  <c r="O916" i="15"/>
  <c r="N916" i="15"/>
  <c r="K916" i="15"/>
  <c r="D916" i="15"/>
  <c r="E916" i="15" s="1"/>
  <c r="O915" i="15"/>
  <c r="N915" i="15"/>
  <c r="K915" i="15"/>
  <c r="D915" i="15"/>
  <c r="E915" i="15" s="1"/>
  <c r="O914" i="15"/>
  <c r="N914" i="15"/>
  <c r="K914" i="15"/>
  <c r="D914" i="15"/>
  <c r="E914" i="15" s="1"/>
  <c r="O913" i="15"/>
  <c r="N913" i="15"/>
  <c r="K913" i="15"/>
  <c r="D913" i="15"/>
  <c r="E913" i="15" s="1"/>
  <c r="O912" i="15"/>
  <c r="N912" i="15"/>
  <c r="K912" i="15"/>
  <c r="D912" i="15"/>
  <c r="E912" i="15" s="1"/>
  <c r="O911" i="15"/>
  <c r="N911" i="15"/>
  <c r="K911" i="15"/>
  <c r="D911" i="15"/>
  <c r="E911" i="15" s="1"/>
  <c r="O910" i="15"/>
  <c r="N910" i="15"/>
  <c r="K910" i="15"/>
  <c r="D910" i="15"/>
  <c r="E910" i="15" s="1"/>
  <c r="O909" i="15"/>
  <c r="N909" i="15"/>
  <c r="K909" i="15"/>
  <c r="D909" i="15"/>
  <c r="E909" i="15" s="1"/>
  <c r="O908" i="15"/>
  <c r="N908" i="15"/>
  <c r="K908" i="15"/>
  <c r="D908" i="15"/>
  <c r="E908" i="15" s="1"/>
  <c r="O907" i="15"/>
  <c r="N907" i="15"/>
  <c r="K907" i="15"/>
  <c r="D907" i="15"/>
  <c r="E907" i="15" s="1"/>
  <c r="O906" i="15"/>
  <c r="N906" i="15"/>
  <c r="K906" i="15"/>
  <c r="D906" i="15"/>
  <c r="E906" i="15" s="1"/>
  <c r="O905" i="15"/>
  <c r="N905" i="15"/>
  <c r="K905" i="15"/>
  <c r="D905" i="15"/>
  <c r="E905" i="15" s="1"/>
  <c r="O904" i="15"/>
  <c r="N904" i="15"/>
  <c r="K904" i="15"/>
  <c r="D904" i="15"/>
  <c r="E904" i="15" s="1"/>
  <c r="O903" i="15"/>
  <c r="N903" i="15"/>
  <c r="K903" i="15"/>
  <c r="D903" i="15"/>
  <c r="E903" i="15" s="1"/>
  <c r="O902" i="15"/>
  <c r="N902" i="15"/>
  <c r="K902" i="15"/>
  <c r="D902" i="15"/>
  <c r="E902" i="15" s="1"/>
  <c r="O901" i="15"/>
  <c r="N901" i="15"/>
  <c r="K901" i="15"/>
  <c r="D901" i="15"/>
  <c r="E901" i="15" s="1"/>
  <c r="O900" i="15"/>
  <c r="N900" i="15"/>
  <c r="K900" i="15"/>
  <c r="D900" i="15"/>
  <c r="E900" i="15" s="1"/>
  <c r="O899" i="15"/>
  <c r="N899" i="15"/>
  <c r="K899" i="15"/>
  <c r="D899" i="15"/>
  <c r="E899" i="15" s="1"/>
  <c r="O898" i="15"/>
  <c r="N898" i="15"/>
  <c r="K898" i="15"/>
  <c r="D898" i="15"/>
  <c r="E898" i="15" s="1"/>
  <c r="O897" i="15"/>
  <c r="N897" i="15"/>
  <c r="K897" i="15"/>
  <c r="D897" i="15"/>
  <c r="E897" i="15" s="1"/>
  <c r="O896" i="15"/>
  <c r="N896" i="15"/>
  <c r="K896" i="15"/>
  <c r="D896" i="15"/>
  <c r="E896" i="15" s="1"/>
  <c r="O895" i="15"/>
  <c r="N895" i="15"/>
  <c r="K895" i="15"/>
  <c r="D895" i="15"/>
  <c r="E895" i="15" s="1"/>
  <c r="O894" i="15"/>
  <c r="N894" i="15"/>
  <c r="K894" i="15"/>
  <c r="D894" i="15"/>
  <c r="E894" i="15" s="1"/>
  <c r="O893" i="15"/>
  <c r="N893" i="15"/>
  <c r="K893" i="15"/>
  <c r="D893" i="15"/>
  <c r="E893" i="15" s="1"/>
  <c r="O892" i="15"/>
  <c r="N892" i="15"/>
  <c r="K892" i="15"/>
  <c r="D892" i="15"/>
  <c r="E892" i="15" s="1"/>
  <c r="O891" i="15"/>
  <c r="N891" i="15"/>
  <c r="K891" i="15"/>
  <c r="D891" i="15"/>
  <c r="E891" i="15" s="1"/>
  <c r="O890" i="15"/>
  <c r="N890" i="15"/>
  <c r="K890" i="15"/>
  <c r="D890" i="15"/>
  <c r="E890" i="15" s="1"/>
  <c r="O889" i="15"/>
  <c r="N889" i="15"/>
  <c r="K889" i="15"/>
  <c r="D889" i="15"/>
  <c r="E889" i="15" s="1"/>
  <c r="O888" i="15"/>
  <c r="N888" i="15"/>
  <c r="K888" i="15"/>
  <c r="D888" i="15"/>
  <c r="E888" i="15" s="1"/>
  <c r="O887" i="15"/>
  <c r="N887" i="15"/>
  <c r="K887" i="15"/>
  <c r="D887" i="15"/>
  <c r="E887" i="15" s="1"/>
  <c r="O886" i="15"/>
  <c r="N886" i="15"/>
  <c r="K886" i="15"/>
  <c r="D886" i="15"/>
  <c r="E886" i="15" s="1"/>
  <c r="O885" i="15"/>
  <c r="N885" i="15"/>
  <c r="K885" i="15"/>
  <c r="D885" i="15"/>
  <c r="E885" i="15" s="1"/>
  <c r="O884" i="15"/>
  <c r="N884" i="15"/>
  <c r="K884" i="15"/>
  <c r="D884" i="15"/>
  <c r="E884" i="15" s="1"/>
  <c r="O883" i="15"/>
  <c r="N883" i="15"/>
  <c r="K883" i="15"/>
  <c r="D883" i="15"/>
  <c r="E883" i="15" s="1"/>
  <c r="O882" i="15"/>
  <c r="N882" i="15"/>
  <c r="K882" i="15"/>
  <c r="D882" i="15"/>
  <c r="E882" i="15" s="1"/>
  <c r="O881" i="15"/>
  <c r="N881" i="15"/>
  <c r="K881" i="15"/>
  <c r="D881" i="15"/>
  <c r="E881" i="15" s="1"/>
  <c r="O880" i="15"/>
  <c r="N880" i="15"/>
  <c r="K880" i="15"/>
  <c r="D880" i="15"/>
  <c r="E880" i="15" s="1"/>
  <c r="O879" i="15"/>
  <c r="N879" i="15"/>
  <c r="K879" i="15"/>
  <c r="D879" i="15"/>
  <c r="E879" i="15" s="1"/>
  <c r="O878" i="15"/>
  <c r="N878" i="15"/>
  <c r="K878" i="15"/>
  <c r="D878" i="15"/>
  <c r="E878" i="15" s="1"/>
  <c r="O877" i="15"/>
  <c r="N877" i="15"/>
  <c r="K877" i="15"/>
  <c r="D877" i="15"/>
  <c r="E877" i="15" s="1"/>
  <c r="O876" i="15"/>
  <c r="N876" i="15"/>
  <c r="K876" i="15"/>
  <c r="D876" i="15"/>
  <c r="E876" i="15" s="1"/>
  <c r="O875" i="15"/>
  <c r="N875" i="15"/>
  <c r="K875" i="15"/>
  <c r="D875" i="15"/>
  <c r="E875" i="15" s="1"/>
  <c r="O874" i="15"/>
  <c r="N874" i="15"/>
  <c r="K874" i="15"/>
  <c r="D874" i="15"/>
  <c r="E874" i="15" s="1"/>
  <c r="O873" i="15"/>
  <c r="N873" i="15"/>
  <c r="K873" i="15"/>
  <c r="D873" i="15"/>
  <c r="E873" i="15" s="1"/>
  <c r="O872" i="15"/>
  <c r="N872" i="15"/>
  <c r="K872" i="15"/>
  <c r="D872" i="15"/>
  <c r="E872" i="15" s="1"/>
  <c r="O871" i="15"/>
  <c r="N871" i="15"/>
  <c r="K871" i="15"/>
  <c r="D871" i="15"/>
  <c r="E871" i="15" s="1"/>
  <c r="O870" i="15"/>
  <c r="N870" i="15"/>
  <c r="K870" i="15"/>
  <c r="D870" i="15"/>
  <c r="E870" i="15" s="1"/>
  <c r="O869" i="15"/>
  <c r="N869" i="15"/>
  <c r="K869" i="15"/>
  <c r="D869" i="15"/>
  <c r="E869" i="15" s="1"/>
  <c r="O868" i="15"/>
  <c r="N868" i="15"/>
  <c r="K868" i="15"/>
  <c r="D868" i="15"/>
  <c r="E868" i="15" s="1"/>
  <c r="O867" i="15"/>
  <c r="N867" i="15"/>
  <c r="K867" i="15"/>
  <c r="D867" i="15"/>
  <c r="E867" i="15" s="1"/>
  <c r="O866" i="15"/>
  <c r="N866" i="15"/>
  <c r="K866" i="15"/>
  <c r="D866" i="15"/>
  <c r="E866" i="15" s="1"/>
  <c r="O865" i="15"/>
  <c r="N865" i="15"/>
  <c r="K865" i="15"/>
  <c r="D865" i="15"/>
  <c r="E865" i="15" s="1"/>
  <c r="O864" i="15"/>
  <c r="N864" i="15"/>
  <c r="K864" i="15"/>
  <c r="D864" i="15"/>
  <c r="E864" i="15" s="1"/>
  <c r="O863" i="15"/>
  <c r="N863" i="15"/>
  <c r="K863" i="15"/>
  <c r="D863" i="15"/>
  <c r="E863" i="15" s="1"/>
  <c r="O862" i="15"/>
  <c r="N862" i="15"/>
  <c r="K862" i="15"/>
  <c r="D862" i="15"/>
  <c r="E862" i="15" s="1"/>
  <c r="O861" i="15"/>
  <c r="N861" i="15"/>
  <c r="K861" i="15"/>
  <c r="D861" i="15"/>
  <c r="E861" i="15" s="1"/>
  <c r="O860" i="15"/>
  <c r="N860" i="15"/>
  <c r="K860" i="15"/>
  <c r="D860" i="15"/>
  <c r="E860" i="15" s="1"/>
  <c r="O859" i="15"/>
  <c r="N859" i="15"/>
  <c r="K859" i="15"/>
  <c r="D859" i="15"/>
  <c r="E859" i="15" s="1"/>
  <c r="O858" i="15"/>
  <c r="N858" i="15"/>
  <c r="K858" i="15"/>
  <c r="D858" i="15"/>
  <c r="E858" i="15" s="1"/>
  <c r="O857" i="15"/>
  <c r="N857" i="15"/>
  <c r="K857" i="15"/>
  <c r="D857" i="15"/>
  <c r="E857" i="15" s="1"/>
  <c r="O856" i="15"/>
  <c r="N856" i="15"/>
  <c r="K856" i="15"/>
  <c r="D856" i="15"/>
  <c r="E856" i="15" s="1"/>
  <c r="O855" i="15"/>
  <c r="N855" i="15"/>
  <c r="K855" i="15"/>
  <c r="D855" i="15"/>
  <c r="E855" i="15" s="1"/>
  <c r="O854" i="15"/>
  <c r="N854" i="15"/>
  <c r="K854" i="15"/>
  <c r="D854" i="15"/>
  <c r="E854" i="15" s="1"/>
  <c r="O853" i="15"/>
  <c r="N853" i="15"/>
  <c r="K853" i="15"/>
  <c r="D853" i="15"/>
  <c r="E853" i="15" s="1"/>
  <c r="O852" i="15"/>
  <c r="N852" i="15"/>
  <c r="K852" i="15"/>
  <c r="D852" i="15"/>
  <c r="E852" i="15" s="1"/>
  <c r="O851" i="15"/>
  <c r="N851" i="15"/>
  <c r="K851" i="15"/>
  <c r="D851" i="15"/>
  <c r="E851" i="15" s="1"/>
  <c r="O850" i="15"/>
  <c r="N850" i="15"/>
  <c r="K850" i="15"/>
  <c r="D850" i="15"/>
  <c r="E850" i="15" s="1"/>
  <c r="O849" i="15"/>
  <c r="N849" i="15"/>
  <c r="K849" i="15"/>
  <c r="D849" i="15"/>
  <c r="E849" i="15" s="1"/>
  <c r="O848" i="15"/>
  <c r="N848" i="15"/>
  <c r="K848" i="15"/>
  <c r="D848" i="15"/>
  <c r="E848" i="15" s="1"/>
  <c r="O847" i="15"/>
  <c r="N847" i="15"/>
  <c r="K847" i="15"/>
  <c r="D847" i="15"/>
  <c r="E847" i="15" s="1"/>
  <c r="O846" i="15"/>
  <c r="N846" i="15"/>
  <c r="K846" i="15"/>
  <c r="D846" i="15"/>
  <c r="E846" i="15" s="1"/>
  <c r="O845" i="15"/>
  <c r="N845" i="15"/>
  <c r="K845" i="15"/>
  <c r="D845" i="15"/>
  <c r="E845" i="15" s="1"/>
  <c r="O844" i="15"/>
  <c r="N844" i="15"/>
  <c r="K844" i="15"/>
  <c r="D844" i="15"/>
  <c r="E844" i="15" s="1"/>
  <c r="O843" i="15"/>
  <c r="N843" i="15"/>
  <c r="K843" i="15"/>
  <c r="D843" i="15"/>
  <c r="E843" i="15" s="1"/>
  <c r="O842" i="15"/>
  <c r="N842" i="15"/>
  <c r="K842" i="15"/>
  <c r="D842" i="15"/>
  <c r="E842" i="15" s="1"/>
  <c r="O841" i="15"/>
  <c r="N841" i="15"/>
  <c r="K841" i="15"/>
  <c r="D841" i="15"/>
  <c r="E841" i="15" s="1"/>
  <c r="O840" i="15"/>
  <c r="N840" i="15"/>
  <c r="K840" i="15"/>
  <c r="D840" i="15"/>
  <c r="E840" i="15" s="1"/>
  <c r="O839" i="15"/>
  <c r="N839" i="15"/>
  <c r="K839" i="15"/>
  <c r="D839" i="15"/>
  <c r="E839" i="15" s="1"/>
  <c r="O838" i="15"/>
  <c r="N838" i="15"/>
  <c r="K838" i="15"/>
  <c r="D838" i="15"/>
  <c r="E838" i="15" s="1"/>
  <c r="O837" i="15"/>
  <c r="N837" i="15"/>
  <c r="K837" i="15"/>
  <c r="D837" i="15"/>
  <c r="E837" i="15" s="1"/>
  <c r="O836" i="15"/>
  <c r="N836" i="15"/>
  <c r="K836" i="15"/>
  <c r="D836" i="15"/>
  <c r="E836" i="15" s="1"/>
  <c r="O835" i="15"/>
  <c r="N835" i="15"/>
  <c r="K835" i="15"/>
  <c r="D835" i="15"/>
  <c r="E835" i="15" s="1"/>
  <c r="O834" i="15"/>
  <c r="N834" i="15"/>
  <c r="K834" i="15"/>
  <c r="D834" i="15"/>
  <c r="E834" i="15" s="1"/>
  <c r="O833" i="15"/>
  <c r="N833" i="15"/>
  <c r="K833" i="15"/>
  <c r="D833" i="15"/>
  <c r="E833" i="15" s="1"/>
  <c r="O832" i="15"/>
  <c r="N832" i="15"/>
  <c r="K832" i="15"/>
  <c r="D832" i="15"/>
  <c r="E832" i="15" s="1"/>
  <c r="O831" i="15"/>
  <c r="N831" i="15"/>
  <c r="K831" i="15"/>
  <c r="D831" i="15"/>
  <c r="E831" i="15" s="1"/>
  <c r="O830" i="15"/>
  <c r="N830" i="15"/>
  <c r="K830" i="15"/>
  <c r="D830" i="15"/>
  <c r="E830" i="15" s="1"/>
  <c r="O829" i="15"/>
  <c r="N829" i="15"/>
  <c r="K829" i="15"/>
  <c r="D829" i="15"/>
  <c r="E829" i="15" s="1"/>
  <c r="O828" i="15"/>
  <c r="N828" i="15"/>
  <c r="K828" i="15"/>
  <c r="D828" i="15"/>
  <c r="E828" i="15" s="1"/>
  <c r="O827" i="15"/>
  <c r="N827" i="15"/>
  <c r="K827" i="15"/>
  <c r="D827" i="15"/>
  <c r="E827" i="15" s="1"/>
  <c r="O826" i="15"/>
  <c r="N826" i="15"/>
  <c r="K826" i="15"/>
  <c r="D826" i="15"/>
  <c r="E826" i="15" s="1"/>
  <c r="O825" i="15"/>
  <c r="N825" i="15"/>
  <c r="K825" i="15"/>
  <c r="D825" i="15"/>
  <c r="E825" i="15" s="1"/>
  <c r="O824" i="15"/>
  <c r="N824" i="15"/>
  <c r="K824" i="15"/>
  <c r="D824" i="15"/>
  <c r="E824" i="15" s="1"/>
  <c r="O823" i="15"/>
  <c r="N823" i="15"/>
  <c r="K823" i="15"/>
  <c r="D823" i="15"/>
  <c r="E823" i="15" s="1"/>
  <c r="O822" i="15"/>
  <c r="N822" i="15"/>
  <c r="K822" i="15"/>
  <c r="D822" i="15"/>
  <c r="E822" i="15" s="1"/>
  <c r="O821" i="15"/>
  <c r="N821" i="15"/>
  <c r="K821" i="15"/>
  <c r="D821" i="15"/>
  <c r="E821" i="15" s="1"/>
  <c r="O820" i="15"/>
  <c r="N820" i="15"/>
  <c r="K820" i="15"/>
  <c r="D820" i="15"/>
  <c r="E820" i="15" s="1"/>
  <c r="O819" i="15"/>
  <c r="N819" i="15"/>
  <c r="K819" i="15"/>
  <c r="D819" i="15"/>
  <c r="E819" i="15" s="1"/>
  <c r="O818" i="15"/>
  <c r="N818" i="15"/>
  <c r="K818" i="15"/>
  <c r="D818" i="15"/>
  <c r="E818" i="15" s="1"/>
  <c r="O817" i="15"/>
  <c r="N817" i="15"/>
  <c r="K817" i="15"/>
  <c r="D817" i="15"/>
  <c r="E817" i="15" s="1"/>
  <c r="O816" i="15"/>
  <c r="N816" i="15"/>
  <c r="K816" i="15"/>
  <c r="D816" i="15"/>
  <c r="E816" i="15" s="1"/>
  <c r="O815" i="15"/>
  <c r="N815" i="15"/>
  <c r="K815" i="15"/>
  <c r="D815" i="15"/>
  <c r="E815" i="15" s="1"/>
  <c r="O814" i="15"/>
  <c r="N814" i="15"/>
  <c r="K814" i="15"/>
  <c r="D814" i="15"/>
  <c r="E814" i="15" s="1"/>
  <c r="O813" i="15"/>
  <c r="N813" i="15"/>
  <c r="K813" i="15"/>
  <c r="D813" i="15"/>
  <c r="E813" i="15" s="1"/>
  <c r="O812" i="15"/>
  <c r="N812" i="15"/>
  <c r="K812" i="15"/>
  <c r="D812" i="15"/>
  <c r="E812" i="15" s="1"/>
  <c r="O811" i="15"/>
  <c r="N811" i="15"/>
  <c r="K811" i="15"/>
  <c r="D811" i="15"/>
  <c r="E811" i="15" s="1"/>
  <c r="O810" i="15"/>
  <c r="N810" i="15"/>
  <c r="K810" i="15"/>
  <c r="D810" i="15"/>
  <c r="E810" i="15" s="1"/>
  <c r="O809" i="15"/>
  <c r="N809" i="15"/>
  <c r="K809" i="15"/>
  <c r="D809" i="15"/>
  <c r="E809" i="15" s="1"/>
  <c r="O808" i="15"/>
  <c r="N808" i="15"/>
  <c r="K808" i="15"/>
  <c r="D808" i="15"/>
  <c r="E808" i="15" s="1"/>
  <c r="O807" i="15"/>
  <c r="N807" i="15"/>
  <c r="K807" i="15"/>
  <c r="D807" i="15"/>
  <c r="E807" i="15" s="1"/>
  <c r="O806" i="15"/>
  <c r="N806" i="15"/>
  <c r="K806" i="15"/>
  <c r="D806" i="15"/>
  <c r="E806" i="15" s="1"/>
  <c r="O805" i="15"/>
  <c r="N805" i="15"/>
  <c r="K805" i="15"/>
  <c r="D805" i="15"/>
  <c r="E805" i="15" s="1"/>
  <c r="O804" i="15"/>
  <c r="N804" i="15"/>
  <c r="K804" i="15"/>
  <c r="D804" i="15"/>
  <c r="E804" i="15" s="1"/>
  <c r="O803" i="15"/>
  <c r="N803" i="15"/>
  <c r="K803" i="15"/>
  <c r="D803" i="15"/>
  <c r="E803" i="15" s="1"/>
  <c r="O802" i="15"/>
  <c r="N802" i="15"/>
  <c r="K802" i="15"/>
  <c r="D802" i="15"/>
  <c r="E802" i="15" s="1"/>
  <c r="O801" i="15"/>
  <c r="N801" i="15"/>
  <c r="K801" i="15"/>
  <c r="D801" i="15"/>
  <c r="E801" i="15" s="1"/>
  <c r="O800" i="15"/>
  <c r="N800" i="15"/>
  <c r="K800" i="15"/>
  <c r="D800" i="15"/>
  <c r="E800" i="15" s="1"/>
  <c r="O799" i="15"/>
  <c r="N799" i="15"/>
  <c r="K799" i="15"/>
  <c r="D799" i="15"/>
  <c r="E799" i="15" s="1"/>
  <c r="O798" i="15"/>
  <c r="N798" i="15"/>
  <c r="K798" i="15"/>
  <c r="D798" i="15"/>
  <c r="E798" i="15" s="1"/>
  <c r="O797" i="15"/>
  <c r="N797" i="15"/>
  <c r="K797" i="15"/>
  <c r="D797" i="15"/>
  <c r="E797" i="15" s="1"/>
  <c r="O796" i="15"/>
  <c r="N796" i="15"/>
  <c r="K796" i="15"/>
  <c r="D796" i="15"/>
  <c r="E796" i="15" s="1"/>
  <c r="O795" i="15"/>
  <c r="N795" i="15"/>
  <c r="K795" i="15"/>
  <c r="D795" i="15"/>
  <c r="E795" i="15" s="1"/>
  <c r="O794" i="15"/>
  <c r="N794" i="15"/>
  <c r="K794" i="15"/>
  <c r="D794" i="15"/>
  <c r="E794" i="15" s="1"/>
  <c r="O793" i="15"/>
  <c r="N793" i="15"/>
  <c r="K793" i="15"/>
  <c r="D793" i="15"/>
  <c r="E793" i="15" s="1"/>
  <c r="O792" i="15"/>
  <c r="N792" i="15"/>
  <c r="K792" i="15"/>
  <c r="D792" i="15"/>
  <c r="E792" i="15" s="1"/>
  <c r="O791" i="15"/>
  <c r="N791" i="15"/>
  <c r="K791" i="15"/>
  <c r="D791" i="15"/>
  <c r="E791" i="15" s="1"/>
  <c r="O790" i="15"/>
  <c r="N790" i="15"/>
  <c r="K790" i="15"/>
  <c r="D790" i="15"/>
  <c r="E790" i="15" s="1"/>
  <c r="O789" i="15"/>
  <c r="N789" i="15"/>
  <c r="K789" i="15"/>
  <c r="D789" i="15"/>
  <c r="E789" i="15" s="1"/>
  <c r="O788" i="15"/>
  <c r="N788" i="15"/>
  <c r="K788" i="15"/>
  <c r="D788" i="15"/>
  <c r="E788" i="15" s="1"/>
  <c r="O787" i="15"/>
  <c r="N787" i="15"/>
  <c r="K787" i="15"/>
  <c r="D787" i="15"/>
  <c r="E787" i="15" s="1"/>
  <c r="O786" i="15"/>
  <c r="N786" i="15"/>
  <c r="K786" i="15"/>
  <c r="D786" i="15"/>
  <c r="E786" i="15" s="1"/>
  <c r="O785" i="15"/>
  <c r="N785" i="15"/>
  <c r="K785" i="15"/>
  <c r="D785" i="15"/>
  <c r="E785" i="15" s="1"/>
  <c r="O784" i="15"/>
  <c r="N784" i="15"/>
  <c r="K784" i="15"/>
  <c r="D784" i="15"/>
  <c r="E784" i="15" s="1"/>
  <c r="O783" i="15"/>
  <c r="N783" i="15"/>
  <c r="K783" i="15"/>
  <c r="D783" i="15"/>
  <c r="E783" i="15" s="1"/>
  <c r="O782" i="15"/>
  <c r="N782" i="15"/>
  <c r="K782" i="15"/>
  <c r="D782" i="15"/>
  <c r="E782" i="15" s="1"/>
  <c r="O781" i="15"/>
  <c r="N781" i="15"/>
  <c r="K781" i="15"/>
  <c r="D781" i="15"/>
  <c r="E781" i="15" s="1"/>
  <c r="O780" i="15"/>
  <c r="N780" i="15"/>
  <c r="K780" i="15"/>
  <c r="D780" i="15"/>
  <c r="E780" i="15" s="1"/>
  <c r="O779" i="15"/>
  <c r="N779" i="15"/>
  <c r="K779" i="15"/>
  <c r="D779" i="15"/>
  <c r="E779" i="15" s="1"/>
  <c r="O778" i="15"/>
  <c r="N778" i="15"/>
  <c r="K778" i="15"/>
  <c r="D778" i="15"/>
  <c r="E778" i="15" s="1"/>
  <c r="O777" i="15"/>
  <c r="N777" i="15"/>
  <c r="K777" i="15"/>
  <c r="D777" i="15"/>
  <c r="E777" i="15" s="1"/>
  <c r="O776" i="15"/>
  <c r="N776" i="15"/>
  <c r="K776" i="15"/>
  <c r="D776" i="15"/>
  <c r="E776" i="15" s="1"/>
  <c r="O775" i="15"/>
  <c r="N775" i="15"/>
  <c r="K775" i="15"/>
  <c r="D775" i="15"/>
  <c r="E775" i="15" s="1"/>
  <c r="O774" i="15"/>
  <c r="N774" i="15"/>
  <c r="K774" i="15"/>
  <c r="D774" i="15"/>
  <c r="E774" i="15" s="1"/>
  <c r="O773" i="15"/>
  <c r="N773" i="15"/>
  <c r="K773" i="15"/>
  <c r="D773" i="15"/>
  <c r="E773" i="15" s="1"/>
  <c r="O772" i="15"/>
  <c r="N772" i="15"/>
  <c r="K772" i="15"/>
  <c r="D772" i="15"/>
  <c r="E772" i="15" s="1"/>
  <c r="O771" i="15"/>
  <c r="N771" i="15"/>
  <c r="K771" i="15"/>
  <c r="D771" i="15"/>
  <c r="E771" i="15" s="1"/>
  <c r="O770" i="15"/>
  <c r="N770" i="15"/>
  <c r="K770" i="15"/>
  <c r="D770" i="15"/>
  <c r="E770" i="15" s="1"/>
  <c r="O769" i="15"/>
  <c r="N769" i="15"/>
  <c r="K769" i="15"/>
  <c r="D769" i="15"/>
  <c r="E769" i="15" s="1"/>
  <c r="O768" i="15"/>
  <c r="N768" i="15"/>
  <c r="K768" i="15"/>
  <c r="D768" i="15"/>
  <c r="E768" i="15" s="1"/>
  <c r="O767" i="15"/>
  <c r="N767" i="15"/>
  <c r="K767" i="15"/>
  <c r="D767" i="15"/>
  <c r="E767" i="15" s="1"/>
  <c r="O766" i="15"/>
  <c r="N766" i="15"/>
  <c r="K766" i="15"/>
  <c r="D766" i="15"/>
  <c r="E766" i="15" s="1"/>
  <c r="O765" i="15"/>
  <c r="N765" i="15"/>
  <c r="K765" i="15"/>
  <c r="D765" i="15"/>
  <c r="E765" i="15" s="1"/>
  <c r="O764" i="15"/>
  <c r="N764" i="15"/>
  <c r="K764" i="15"/>
  <c r="D764" i="15"/>
  <c r="E764" i="15" s="1"/>
  <c r="O763" i="15"/>
  <c r="N763" i="15"/>
  <c r="K763" i="15"/>
  <c r="D763" i="15"/>
  <c r="E763" i="15" s="1"/>
  <c r="O762" i="15"/>
  <c r="N762" i="15"/>
  <c r="K762" i="15"/>
  <c r="D762" i="15"/>
  <c r="E762" i="15" s="1"/>
  <c r="O761" i="15"/>
  <c r="N761" i="15"/>
  <c r="K761" i="15"/>
  <c r="D761" i="15"/>
  <c r="E761" i="15" s="1"/>
  <c r="O760" i="15"/>
  <c r="N760" i="15"/>
  <c r="K760" i="15"/>
  <c r="D760" i="15"/>
  <c r="E760" i="15" s="1"/>
  <c r="O759" i="15"/>
  <c r="N759" i="15"/>
  <c r="K759" i="15"/>
  <c r="D759" i="15"/>
  <c r="E759" i="15" s="1"/>
  <c r="O758" i="15"/>
  <c r="N758" i="15"/>
  <c r="K758" i="15"/>
  <c r="D758" i="15"/>
  <c r="E758" i="15" s="1"/>
  <c r="O757" i="15"/>
  <c r="N757" i="15"/>
  <c r="K757" i="15"/>
  <c r="D757" i="15"/>
  <c r="E757" i="15" s="1"/>
  <c r="O756" i="15"/>
  <c r="N756" i="15"/>
  <c r="K756" i="15"/>
  <c r="D756" i="15"/>
  <c r="E756" i="15" s="1"/>
  <c r="O755" i="15"/>
  <c r="N755" i="15"/>
  <c r="K755" i="15"/>
  <c r="D755" i="15"/>
  <c r="E755" i="15" s="1"/>
  <c r="O754" i="15"/>
  <c r="N754" i="15"/>
  <c r="K754" i="15"/>
  <c r="D754" i="15"/>
  <c r="E754" i="15" s="1"/>
  <c r="O753" i="15"/>
  <c r="N753" i="15"/>
  <c r="K753" i="15"/>
  <c r="D753" i="15"/>
  <c r="E753" i="15" s="1"/>
  <c r="O752" i="15"/>
  <c r="N752" i="15"/>
  <c r="K752" i="15"/>
  <c r="D752" i="15"/>
  <c r="E752" i="15" s="1"/>
  <c r="O751" i="15"/>
  <c r="N751" i="15"/>
  <c r="K751" i="15"/>
  <c r="D751" i="15"/>
  <c r="E751" i="15" s="1"/>
  <c r="O750" i="15"/>
  <c r="N750" i="15"/>
  <c r="K750" i="15"/>
  <c r="D750" i="15"/>
  <c r="E750" i="15" s="1"/>
  <c r="O749" i="15"/>
  <c r="N749" i="15"/>
  <c r="K749" i="15"/>
  <c r="D749" i="15"/>
  <c r="E749" i="15" s="1"/>
  <c r="O748" i="15"/>
  <c r="N748" i="15"/>
  <c r="K748" i="15"/>
  <c r="D748" i="15"/>
  <c r="E748" i="15" s="1"/>
  <c r="O747" i="15"/>
  <c r="N747" i="15"/>
  <c r="K747" i="15"/>
  <c r="D747" i="15"/>
  <c r="E747" i="15" s="1"/>
  <c r="O746" i="15"/>
  <c r="N746" i="15"/>
  <c r="K746" i="15"/>
  <c r="D746" i="15"/>
  <c r="E746" i="15" s="1"/>
  <c r="O745" i="15"/>
  <c r="N745" i="15"/>
  <c r="K745" i="15"/>
  <c r="D745" i="15"/>
  <c r="E745" i="15" s="1"/>
  <c r="O744" i="15"/>
  <c r="N744" i="15"/>
  <c r="K744" i="15"/>
  <c r="D744" i="15"/>
  <c r="E744" i="15" s="1"/>
  <c r="O743" i="15"/>
  <c r="N743" i="15"/>
  <c r="K743" i="15"/>
  <c r="D743" i="15"/>
  <c r="E743" i="15" s="1"/>
  <c r="O742" i="15"/>
  <c r="N742" i="15"/>
  <c r="K742" i="15"/>
  <c r="D742" i="15"/>
  <c r="E742" i="15" s="1"/>
  <c r="O741" i="15"/>
  <c r="N741" i="15"/>
  <c r="K741" i="15"/>
  <c r="D741" i="15"/>
  <c r="E741" i="15" s="1"/>
  <c r="O740" i="15"/>
  <c r="N740" i="15"/>
  <c r="K740" i="15"/>
  <c r="D740" i="15"/>
  <c r="E740" i="15" s="1"/>
  <c r="O739" i="15"/>
  <c r="N739" i="15"/>
  <c r="K739" i="15"/>
  <c r="D739" i="15"/>
  <c r="E739" i="15" s="1"/>
  <c r="O738" i="15"/>
  <c r="N738" i="15"/>
  <c r="K738" i="15"/>
  <c r="D738" i="15"/>
  <c r="E738" i="15" s="1"/>
  <c r="O737" i="15"/>
  <c r="N737" i="15"/>
  <c r="K737" i="15"/>
  <c r="D737" i="15"/>
  <c r="E737" i="15" s="1"/>
  <c r="O736" i="15"/>
  <c r="N736" i="15"/>
  <c r="K736" i="15"/>
  <c r="D736" i="15"/>
  <c r="E736" i="15" s="1"/>
  <c r="O735" i="15"/>
  <c r="N735" i="15"/>
  <c r="K735" i="15"/>
  <c r="D735" i="15"/>
  <c r="E735" i="15" s="1"/>
  <c r="O734" i="15"/>
  <c r="N734" i="15"/>
  <c r="K734" i="15"/>
  <c r="D734" i="15"/>
  <c r="O733" i="15"/>
  <c r="N733" i="15"/>
  <c r="K733" i="15"/>
  <c r="D733" i="15"/>
  <c r="E733" i="15" s="1"/>
  <c r="O732" i="15"/>
  <c r="N732" i="15"/>
  <c r="K732" i="15"/>
  <c r="D732" i="15"/>
  <c r="E732" i="15" s="1"/>
  <c r="O731" i="15"/>
  <c r="N731" i="15"/>
  <c r="K731" i="15"/>
  <c r="D731" i="15"/>
  <c r="E731" i="15" s="1"/>
  <c r="O730" i="15"/>
  <c r="N730" i="15"/>
  <c r="K730" i="15"/>
  <c r="D730" i="15"/>
  <c r="E730" i="15" s="1"/>
  <c r="O729" i="15"/>
  <c r="N729" i="15"/>
  <c r="K729" i="15"/>
  <c r="D729" i="15"/>
  <c r="E729" i="15" s="1"/>
  <c r="O728" i="15"/>
  <c r="N728" i="15"/>
  <c r="K728" i="15"/>
  <c r="D728" i="15"/>
  <c r="E728" i="15" s="1"/>
  <c r="O727" i="15"/>
  <c r="N727" i="15"/>
  <c r="K727" i="15"/>
  <c r="D727" i="15"/>
  <c r="E727" i="15" s="1"/>
  <c r="O726" i="15"/>
  <c r="N726" i="15"/>
  <c r="K726" i="15"/>
  <c r="D726" i="15"/>
  <c r="E726" i="15" s="1"/>
  <c r="O725" i="15"/>
  <c r="N725" i="15"/>
  <c r="K725" i="15"/>
  <c r="D725" i="15"/>
  <c r="E725" i="15" s="1"/>
  <c r="O724" i="15"/>
  <c r="N724" i="15"/>
  <c r="K724" i="15"/>
  <c r="D724" i="15"/>
  <c r="E724" i="15" s="1"/>
  <c r="O723" i="15"/>
  <c r="N723" i="15"/>
  <c r="K723" i="15"/>
  <c r="D723" i="15"/>
  <c r="E723" i="15" s="1"/>
  <c r="O722" i="15"/>
  <c r="N722" i="15"/>
  <c r="K722" i="15"/>
  <c r="D722" i="15"/>
  <c r="E722" i="15" s="1"/>
  <c r="O721" i="15"/>
  <c r="N721" i="15"/>
  <c r="K721" i="15"/>
  <c r="D721" i="15"/>
  <c r="E721" i="15" s="1"/>
  <c r="O720" i="15"/>
  <c r="N720" i="15"/>
  <c r="K720" i="15"/>
  <c r="D720" i="15"/>
  <c r="E720" i="15" s="1"/>
  <c r="O719" i="15"/>
  <c r="N719" i="15"/>
  <c r="K719" i="15"/>
  <c r="D719" i="15"/>
  <c r="E719" i="15" s="1"/>
  <c r="O718" i="15"/>
  <c r="N718" i="15"/>
  <c r="K718" i="15"/>
  <c r="D718" i="15"/>
  <c r="E718" i="15" s="1"/>
  <c r="O717" i="15"/>
  <c r="N717" i="15"/>
  <c r="K717" i="15"/>
  <c r="D717" i="15"/>
  <c r="E717" i="15" s="1"/>
  <c r="O716" i="15"/>
  <c r="N716" i="15"/>
  <c r="K716" i="15"/>
  <c r="D716" i="15"/>
  <c r="E716" i="15" s="1"/>
  <c r="O715" i="15"/>
  <c r="N715" i="15"/>
  <c r="K715" i="15"/>
  <c r="D715" i="15"/>
  <c r="E715" i="15" s="1"/>
  <c r="O714" i="15"/>
  <c r="N714" i="15"/>
  <c r="K714" i="15"/>
  <c r="D714" i="15"/>
  <c r="E714" i="15" s="1"/>
  <c r="O713" i="15"/>
  <c r="N713" i="15"/>
  <c r="K713" i="15"/>
  <c r="D713" i="15"/>
  <c r="E713" i="15" s="1"/>
  <c r="O712" i="15"/>
  <c r="N712" i="15"/>
  <c r="K712" i="15"/>
  <c r="D712" i="15"/>
  <c r="E712" i="15" s="1"/>
  <c r="O711" i="15"/>
  <c r="N711" i="15"/>
  <c r="K711" i="15"/>
  <c r="D711" i="15"/>
  <c r="E711" i="15" s="1"/>
  <c r="O710" i="15"/>
  <c r="N710" i="15"/>
  <c r="K710" i="15"/>
  <c r="D710" i="15"/>
  <c r="E710" i="15" s="1"/>
  <c r="O709" i="15"/>
  <c r="N709" i="15"/>
  <c r="K709" i="15"/>
  <c r="D709" i="15"/>
  <c r="E709" i="15" s="1"/>
  <c r="O708" i="15"/>
  <c r="N708" i="15"/>
  <c r="K708" i="15"/>
  <c r="D708" i="15"/>
  <c r="E708" i="15" s="1"/>
  <c r="O707" i="15"/>
  <c r="N707" i="15"/>
  <c r="K707" i="15"/>
  <c r="D707" i="15"/>
  <c r="E707" i="15" s="1"/>
  <c r="O706" i="15"/>
  <c r="N706" i="15"/>
  <c r="K706" i="15"/>
  <c r="D706" i="15"/>
  <c r="E706" i="15" s="1"/>
  <c r="O705" i="15"/>
  <c r="N705" i="15"/>
  <c r="K705" i="15"/>
  <c r="D705" i="15"/>
  <c r="E705" i="15" s="1"/>
  <c r="O704" i="15"/>
  <c r="N704" i="15"/>
  <c r="K704" i="15"/>
  <c r="D704" i="15"/>
  <c r="E704" i="15" s="1"/>
  <c r="O703" i="15"/>
  <c r="N703" i="15"/>
  <c r="K703" i="15"/>
  <c r="D703" i="15"/>
  <c r="E703" i="15" s="1"/>
  <c r="O702" i="15"/>
  <c r="N702" i="15"/>
  <c r="K702" i="15"/>
  <c r="D702" i="15"/>
  <c r="E702" i="15" s="1"/>
  <c r="O701" i="15"/>
  <c r="N701" i="15"/>
  <c r="K701" i="15"/>
  <c r="D701" i="15"/>
  <c r="E701" i="15" s="1"/>
  <c r="O700" i="15"/>
  <c r="N700" i="15"/>
  <c r="K700" i="15"/>
  <c r="D700" i="15"/>
  <c r="E700" i="15" s="1"/>
  <c r="O699" i="15"/>
  <c r="N699" i="15"/>
  <c r="K699" i="15"/>
  <c r="D699" i="15"/>
  <c r="E699" i="15" s="1"/>
  <c r="O698" i="15"/>
  <c r="N698" i="15"/>
  <c r="K698" i="15"/>
  <c r="D698" i="15"/>
  <c r="E698" i="15" s="1"/>
  <c r="O697" i="15"/>
  <c r="N697" i="15"/>
  <c r="K697" i="15"/>
  <c r="D697" i="15"/>
  <c r="E697" i="15" s="1"/>
  <c r="O696" i="15"/>
  <c r="N696" i="15"/>
  <c r="K696" i="15"/>
  <c r="D696" i="15"/>
  <c r="E696" i="15" s="1"/>
  <c r="O695" i="15"/>
  <c r="N695" i="15"/>
  <c r="K695" i="15"/>
  <c r="D695" i="15"/>
  <c r="E695" i="15" s="1"/>
  <c r="O694" i="15"/>
  <c r="N694" i="15"/>
  <c r="K694" i="15"/>
  <c r="D694" i="15"/>
  <c r="E694" i="15" s="1"/>
  <c r="O693" i="15"/>
  <c r="N693" i="15"/>
  <c r="K693" i="15"/>
  <c r="D693" i="15"/>
  <c r="E693" i="15" s="1"/>
  <c r="O692" i="15"/>
  <c r="N692" i="15"/>
  <c r="K692" i="15"/>
  <c r="D692" i="15"/>
  <c r="E692" i="15" s="1"/>
  <c r="O691" i="15"/>
  <c r="N691" i="15"/>
  <c r="K691" i="15"/>
  <c r="D691" i="15"/>
  <c r="E691" i="15" s="1"/>
  <c r="O690" i="15"/>
  <c r="N690" i="15"/>
  <c r="K690" i="15"/>
  <c r="D690" i="15"/>
  <c r="E690" i="15" s="1"/>
  <c r="O689" i="15"/>
  <c r="N689" i="15"/>
  <c r="K689" i="15"/>
  <c r="D689" i="15"/>
  <c r="E689" i="15" s="1"/>
  <c r="O688" i="15"/>
  <c r="N688" i="15"/>
  <c r="K688" i="15"/>
  <c r="D688" i="15"/>
  <c r="E688" i="15" s="1"/>
  <c r="O687" i="15"/>
  <c r="N687" i="15"/>
  <c r="K687" i="15"/>
  <c r="D687" i="15"/>
  <c r="E687" i="15" s="1"/>
  <c r="O686" i="15"/>
  <c r="N686" i="15"/>
  <c r="K686" i="15"/>
  <c r="D686" i="15"/>
  <c r="E686" i="15" s="1"/>
  <c r="O685" i="15"/>
  <c r="N685" i="15"/>
  <c r="K685" i="15"/>
  <c r="D685" i="15"/>
  <c r="E685" i="15" s="1"/>
  <c r="O684" i="15"/>
  <c r="N684" i="15"/>
  <c r="K684" i="15"/>
  <c r="D684" i="15"/>
  <c r="E684" i="15" s="1"/>
  <c r="O683" i="15"/>
  <c r="N683" i="15"/>
  <c r="K683" i="15"/>
  <c r="D683" i="15"/>
  <c r="E683" i="15" s="1"/>
  <c r="O682" i="15"/>
  <c r="N682" i="15"/>
  <c r="K682" i="15"/>
  <c r="D682" i="15"/>
  <c r="E682" i="15" s="1"/>
  <c r="O681" i="15"/>
  <c r="N681" i="15"/>
  <c r="K681" i="15"/>
  <c r="D681" i="15"/>
  <c r="E681" i="15" s="1"/>
  <c r="O680" i="15"/>
  <c r="N680" i="15"/>
  <c r="K680" i="15"/>
  <c r="D680" i="15"/>
  <c r="E680" i="15" s="1"/>
  <c r="O679" i="15"/>
  <c r="N679" i="15"/>
  <c r="K679" i="15"/>
  <c r="D679" i="15"/>
  <c r="E679" i="15" s="1"/>
  <c r="O678" i="15"/>
  <c r="N678" i="15"/>
  <c r="K678" i="15"/>
  <c r="D678" i="15"/>
  <c r="E678" i="15" s="1"/>
  <c r="O677" i="15"/>
  <c r="N677" i="15"/>
  <c r="K677" i="15"/>
  <c r="D677" i="15"/>
  <c r="E677" i="15" s="1"/>
  <c r="O676" i="15"/>
  <c r="N676" i="15"/>
  <c r="K676" i="15"/>
  <c r="D676" i="15"/>
  <c r="E676" i="15" s="1"/>
  <c r="O675" i="15"/>
  <c r="N675" i="15"/>
  <c r="K675" i="15"/>
  <c r="D675" i="15"/>
  <c r="E675" i="15" s="1"/>
  <c r="O674" i="15"/>
  <c r="N674" i="15"/>
  <c r="K674" i="15"/>
  <c r="D674" i="15"/>
  <c r="E674" i="15" s="1"/>
  <c r="O673" i="15"/>
  <c r="N673" i="15"/>
  <c r="K673" i="15"/>
  <c r="D673" i="15"/>
  <c r="E673" i="15" s="1"/>
  <c r="O672" i="15"/>
  <c r="N672" i="15"/>
  <c r="K672" i="15"/>
  <c r="D672" i="15"/>
  <c r="E672" i="15" s="1"/>
  <c r="O671" i="15"/>
  <c r="N671" i="15"/>
  <c r="K671" i="15"/>
  <c r="D671" i="15"/>
  <c r="E671" i="15" s="1"/>
  <c r="O670" i="15"/>
  <c r="N670" i="15"/>
  <c r="K670" i="15"/>
  <c r="D670" i="15"/>
  <c r="E670" i="15" s="1"/>
  <c r="O669" i="15"/>
  <c r="N669" i="15"/>
  <c r="K669" i="15"/>
  <c r="D669" i="15"/>
  <c r="E669" i="15" s="1"/>
  <c r="O668" i="15"/>
  <c r="N668" i="15"/>
  <c r="K668" i="15"/>
  <c r="D668" i="15"/>
  <c r="E668" i="15" s="1"/>
  <c r="O667" i="15"/>
  <c r="N667" i="15"/>
  <c r="K667" i="15"/>
  <c r="D667" i="15"/>
  <c r="E667" i="15" s="1"/>
  <c r="O666" i="15"/>
  <c r="N666" i="15"/>
  <c r="K666" i="15"/>
  <c r="D666" i="15"/>
  <c r="E666" i="15" s="1"/>
  <c r="O665" i="15"/>
  <c r="N665" i="15"/>
  <c r="K665" i="15"/>
  <c r="D665" i="15"/>
  <c r="E665" i="15" s="1"/>
  <c r="O664" i="15"/>
  <c r="N664" i="15"/>
  <c r="K664" i="15"/>
  <c r="D664" i="15"/>
  <c r="E664" i="15" s="1"/>
  <c r="O663" i="15"/>
  <c r="N663" i="15"/>
  <c r="K663" i="15"/>
  <c r="D663" i="15"/>
  <c r="E663" i="15" s="1"/>
  <c r="O662" i="15"/>
  <c r="N662" i="15"/>
  <c r="K662" i="15"/>
  <c r="D662" i="15"/>
  <c r="E662" i="15" s="1"/>
  <c r="O661" i="15"/>
  <c r="N661" i="15"/>
  <c r="K661" i="15"/>
  <c r="D661" i="15"/>
  <c r="E661" i="15" s="1"/>
  <c r="O660" i="15"/>
  <c r="N660" i="15"/>
  <c r="K660" i="15"/>
  <c r="D660" i="15"/>
  <c r="E660" i="15" s="1"/>
  <c r="O659" i="15"/>
  <c r="N659" i="15"/>
  <c r="K659" i="15"/>
  <c r="D659" i="15"/>
  <c r="E659" i="15" s="1"/>
  <c r="O658" i="15"/>
  <c r="N658" i="15"/>
  <c r="K658" i="15"/>
  <c r="D658" i="15"/>
  <c r="E658" i="15" s="1"/>
  <c r="O657" i="15"/>
  <c r="N657" i="15"/>
  <c r="K657" i="15"/>
  <c r="D657" i="15"/>
  <c r="E657" i="15" s="1"/>
  <c r="O656" i="15"/>
  <c r="N656" i="15"/>
  <c r="K656" i="15"/>
  <c r="D656" i="15"/>
  <c r="E656" i="15" s="1"/>
  <c r="O655" i="15"/>
  <c r="N655" i="15"/>
  <c r="K655" i="15"/>
  <c r="D655" i="15"/>
  <c r="E655" i="15" s="1"/>
  <c r="O654" i="15"/>
  <c r="N654" i="15"/>
  <c r="K654" i="15"/>
  <c r="D654" i="15"/>
  <c r="E654" i="15" s="1"/>
  <c r="O653" i="15"/>
  <c r="N653" i="15"/>
  <c r="K653" i="15"/>
  <c r="D653" i="15"/>
  <c r="E653" i="15" s="1"/>
  <c r="O652" i="15"/>
  <c r="N652" i="15"/>
  <c r="K652" i="15"/>
  <c r="D652" i="15"/>
  <c r="E652" i="15" s="1"/>
  <c r="O651" i="15"/>
  <c r="N651" i="15"/>
  <c r="K651" i="15"/>
  <c r="D651" i="15"/>
  <c r="E651" i="15" s="1"/>
  <c r="O650" i="15"/>
  <c r="N650" i="15"/>
  <c r="K650" i="15"/>
  <c r="D650" i="15"/>
  <c r="E650" i="15" s="1"/>
  <c r="O649" i="15"/>
  <c r="N649" i="15"/>
  <c r="K649" i="15"/>
  <c r="D649" i="15"/>
  <c r="E649" i="15" s="1"/>
  <c r="O648" i="15"/>
  <c r="N648" i="15"/>
  <c r="K648" i="15"/>
  <c r="D648" i="15"/>
  <c r="E648" i="15" s="1"/>
  <c r="O647" i="15"/>
  <c r="N647" i="15"/>
  <c r="K647" i="15"/>
  <c r="D647" i="15"/>
  <c r="E647" i="15" s="1"/>
  <c r="O646" i="15"/>
  <c r="N646" i="15"/>
  <c r="K646" i="15"/>
  <c r="D646" i="15"/>
  <c r="E646" i="15" s="1"/>
  <c r="O645" i="15"/>
  <c r="N645" i="15"/>
  <c r="K645" i="15"/>
  <c r="D645" i="15"/>
  <c r="E645" i="15" s="1"/>
  <c r="O644" i="15"/>
  <c r="N644" i="15"/>
  <c r="K644" i="15"/>
  <c r="D644" i="15"/>
  <c r="E644" i="15" s="1"/>
  <c r="O643" i="15"/>
  <c r="N643" i="15"/>
  <c r="K643" i="15"/>
  <c r="D643" i="15"/>
  <c r="E643" i="15" s="1"/>
  <c r="O642" i="15"/>
  <c r="N642" i="15"/>
  <c r="K642" i="15"/>
  <c r="D642" i="15"/>
  <c r="E642" i="15" s="1"/>
  <c r="O641" i="15"/>
  <c r="N641" i="15"/>
  <c r="K641" i="15"/>
  <c r="D641" i="15"/>
  <c r="E641" i="15" s="1"/>
  <c r="O640" i="15"/>
  <c r="N640" i="15"/>
  <c r="K640" i="15"/>
  <c r="D640" i="15"/>
  <c r="E640" i="15" s="1"/>
  <c r="O639" i="15"/>
  <c r="N639" i="15"/>
  <c r="K639" i="15"/>
  <c r="D639" i="15"/>
  <c r="E639" i="15" s="1"/>
  <c r="O638" i="15"/>
  <c r="N638" i="15"/>
  <c r="K638" i="15"/>
  <c r="D638" i="15"/>
  <c r="E638" i="15" s="1"/>
  <c r="O637" i="15"/>
  <c r="N637" i="15"/>
  <c r="K637" i="15"/>
  <c r="D637" i="15"/>
  <c r="E637" i="15" s="1"/>
  <c r="O636" i="15"/>
  <c r="N636" i="15"/>
  <c r="K636" i="15"/>
  <c r="D636" i="15"/>
  <c r="E636" i="15" s="1"/>
  <c r="O635" i="15"/>
  <c r="N635" i="15"/>
  <c r="K635" i="15"/>
  <c r="D635" i="15"/>
  <c r="E635" i="15" s="1"/>
  <c r="O634" i="15"/>
  <c r="N634" i="15"/>
  <c r="K634" i="15"/>
  <c r="D634" i="15"/>
  <c r="E634" i="15" s="1"/>
  <c r="O633" i="15"/>
  <c r="N633" i="15"/>
  <c r="K633" i="15"/>
  <c r="D633" i="15"/>
  <c r="E633" i="15" s="1"/>
  <c r="O632" i="15"/>
  <c r="N632" i="15"/>
  <c r="K632" i="15"/>
  <c r="D632" i="15"/>
  <c r="E632" i="15" s="1"/>
  <c r="O631" i="15"/>
  <c r="N631" i="15"/>
  <c r="K631" i="15"/>
  <c r="D631" i="15"/>
  <c r="E631" i="15" s="1"/>
  <c r="O630" i="15"/>
  <c r="N630" i="15"/>
  <c r="K630" i="15"/>
  <c r="D630" i="15"/>
  <c r="E630" i="15" s="1"/>
  <c r="O629" i="15"/>
  <c r="N629" i="15"/>
  <c r="K629" i="15"/>
  <c r="D629" i="15"/>
  <c r="E629" i="15" s="1"/>
  <c r="O628" i="15"/>
  <c r="N628" i="15"/>
  <c r="K628" i="15"/>
  <c r="D628" i="15"/>
  <c r="E628" i="15" s="1"/>
  <c r="O627" i="15"/>
  <c r="N627" i="15"/>
  <c r="K627" i="15"/>
  <c r="D627" i="15"/>
  <c r="E627" i="15" s="1"/>
  <c r="O626" i="15"/>
  <c r="N626" i="15"/>
  <c r="K626" i="15"/>
  <c r="D626" i="15"/>
  <c r="E626" i="15" s="1"/>
  <c r="O625" i="15"/>
  <c r="N625" i="15"/>
  <c r="K625" i="15"/>
  <c r="D625" i="15"/>
  <c r="E625" i="15" s="1"/>
  <c r="O624" i="15"/>
  <c r="N624" i="15"/>
  <c r="K624" i="15"/>
  <c r="D624" i="15"/>
  <c r="E624" i="15" s="1"/>
  <c r="O623" i="15"/>
  <c r="N623" i="15"/>
  <c r="K623" i="15"/>
  <c r="D623" i="15"/>
  <c r="E623" i="15" s="1"/>
  <c r="O622" i="15"/>
  <c r="N622" i="15"/>
  <c r="K622" i="15"/>
  <c r="D622" i="15"/>
  <c r="E622" i="15" s="1"/>
  <c r="O621" i="15"/>
  <c r="N621" i="15"/>
  <c r="K621" i="15"/>
  <c r="D621" i="15"/>
  <c r="E621" i="15" s="1"/>
  <c r="O620" i="15"/>
  <c r="N620" i="15"/>
  <c r="K620" i="15"/>
  <c r="D620" i="15"/>
  <c r="E620" i="15" s="1"/>
  <c r="O619" i="15"/>
  <c r="N619" i="15"/>
  <c r="K619" i="15"/>
  <c r="D619" i="15"/>
  <c r="E619" i="15" s="1"/>
  <c r="O618" i="15"/>
  <c r="N618" i="15"/>
  <c r="K618" i="15"/>
  <c r="D618" i="15"/>
  <c r="E618" i="15" s="1"/>
  <c r="O617" i="15"/>
  <c r="N617" i="15"/>
  <c r="K617" i="15"/>
  <c r="D617" i="15"/>
  <c r="E617" i="15" s="1"/>
  <c r="O616" i="15"/>
  <c r="N616" i="15"/>
  <c r="K616" i="15"/>
  <c r="D616" i="15"/>
  <c r="E616" i="15" s="1"/>
  <c r="O615" i="15"/>
  <c r="N615" i="15"/>
  <c r="K615" i="15"/>
  <c r="D615" i="15"/>
  <c r="E615" i="15" s="1"/>
  <c r="O614" i="15"/>
  <c r="N614" i="15"/>
  <c r="K614" i="15"/>
  <c r="D614" i="15"/>
  <c r="E614" i="15" s="1"/>
  <c r="O613" i="15"/>
  <c r="N613" i="15"/>
  <c r="K613" i="15"/>
  <c r="D613" i="15"/>
  <c r="E613" i="15" s="1"/>
  <c r="O612" i="15"/>
  <c r="N612" i="15"/>
  <c r="K612" i="15"/>
  <c r="D612" i="15"/>
  <c r="E612" i="15" s="1"/>
  <c r="O611" i="15"/>
  <c r="N611" i="15"/>
  <c r="K611" i="15"/>
  <c r="D611" i="15"/>
  <c r="E611" i="15" s="1"/>
  <c r="O610" i="15"/>
  <c r="N610" i="15"/>
  <c r="K610" i="15"/>
  <c r="D610" i="15"/>
  <c r="E610" i="15" s="1"/>
  <c r="O609" i="15"/>
  <c r="N609" i="15"/>
  <c r="K609" i="15"/>
  <c r="D609" i="15"/>
  <c r="E609" i="15" s="1"/>
  <c r="O608" i="15"/>
  <c r="N608" i="15"/>
  <c r="K608" i="15"/>
  <c r="D608" i="15"/>
  <c r="E608" i="15" s="1"/>
  <c r="O607" i="15"/>
  <c r="N607" i="15"/>
  <c r="K607" i="15"/>
  <c r="D607" i="15"/>
  <c r="E607" i="15" s="1"/>
  <c r="O606" i="15"/>
  <c r="N606" i="15"/>
  <c r="K606" i="15"/>
  <c r="D606" i="15"/>
  <c r="E606" i="15" s="1"/>
  <c r="O605" i="15"/>
  <c r="N605" i="15"/>
  <c r="K605" i="15"/>
  <c r="D605" i="15"/>
  <c r="E605" i="15" s="1"/>
  <c r="O604" i="15"/>
  <c r="N604" i="15"/>
  <c r="K604" i="15"/>
  <c r="D604" i="15"/>
  <c r="E604" i="15" s="1"/>
  <c r="O603" i="15"/>
  <c r="N603" i="15"/>
  <c r="K603" i="15"/>
  <c r="D603" i="15"/>
  <c r="E603" i="15" s="1"/>
  <c r="O602" i="15"/>
  <c r="N602" i="15"/>
  <c r="K602" i="15"/>
  <c r="D602" i="15"/>
  <c r="E602" i="15" s="1"/>
  <c r="O601" i="15"/>
  <c r="N601" i="15"/>
  <c r="K601" i="15"/>
  <c r="D601" i="15"/>
  <c r="E601" i="15" s="1"/>
  <c r="O600" i="15"/>
  <c r="N600" i="15"/>
  <c r="K600" i="15"/>
  <c r="D600" i="15"/>
  <c r="E600" i="15" s="1"/>
  <c r="O599" i="15"/>
  <c r="N599" i="15"/>
  <c r="K599" i="15"/>
  <c r="D599" i="15"/>
  <c r="E599" i="15" s="1"/>
  <c r="O598" i="15"/>
  <c r="N598" i="15"/>
  <c r="K598" i="15"/>
  <c r="D598" i="15"/>
  <c r="E598" i="15" s="1"/>
  <c r="O597" i="15"/>
  <c r="N597" i="15"/>
  <c r="K597" i="15"/>
  <c r="D597" i="15"/>
  <c r="E597" i="15" s="1"/>
  <c r="O596" i="15"/>
  <c r="N596" i="15"/>
  <c r="K596" i="15"/>
  <c r="D596" i="15"/>
  <c r="E596" i="15" s="1"/>
  <c r="O595" i="15"/>
  <c r="N595" i="15"/>
  <c r="K595" i="15"/>
  <c r="D595" i="15"/>
  <c r="E595" i="15" s="1"/>
  <c r="O594" i="15"/>
  <c r="N594" i="15"/>
  <c r="K594" i="15"/>
  <c r="D594" i="15"/>
  <c r="E594" i="15" s="1"/>
  <c r="O593" i="15"/>
  <c r="N593" i="15"/>
  <c r="K593" i="15"/>
  <c r="D593" i="15"/>
  <c r="E593" i="15" s="1"/>
  <c r="O592" i="15"/>
  <c r="N592" i="15"/>
  <c r="K592" i="15"/>
  <c r="D592" i="15"/>
  <c r="E592" i="15" s="1"/>
  <c r="O591" i="15"/>
  <c r="N591" i="15"/>
  <c r="K591" i="15"/>
  <c r="D591" i="15"/>
  <c r="E591" i="15" s="1"/>
  <c r="O590" i="15"/>
  <c r="N590" i="15"/>
  <c r="K590" i="15"/>
  <c r="D590" i="15"/>
  <c r="E590" i="15" s="1"/>
  <c r="O589" i="15"/>
  <c r="N589" i="15"/>
  <c r="K589" i="15"/>
  <c r="D589" i="15"/>
  <c r="E589" i="15" s="1"/>
  <c r="O588" i="15"/>
  <c r="N588" i="15"/>
  <c r="K588" i="15"/>
  <c r="D588" i="15"/>
  <c r="E588" i="15" s="1"/>
  <c r="O587" i="15"/>
  <c r="N587" i="15"/>
  <c r="K587" i="15"/>
  <c r="D587" i="15"/>
  <c r="E587" i="15" s="1"/>
  <c r="O586" i="15"/>
  <c r="N586" i="15"/>
  <c r="K586" i="15"/>
  <c r="D586" i="15"/>
  <c r="E586" i="15" s="1"/>
  <c r="O585" i="15"/>
  <c r="N585" i="15"/>
  <c r="K585" i="15"/>
  <c r="D585" i="15"/>
  <c r="E585" i="15" s="1"/>
  <c r="O584" i="15"/>
  <c r="N584" i="15"/>
  <c r="K584" i="15"/>
  <c r="D584" i="15"/>
  <c r="E584" i="15" s="1"/>
  <c r="O583" i="15"/>
  <c r="N583" i="15"/>
  <c r="K583" i="15"/>
  <c r="D583" i="15"/>
  <c r="E583" i="15" s="1"/>
  <c r="O582" i="15"/>
  <c r="N582" i="15"/>
  <c r="K582" i="15"/>
  <c r="D582" i="15"/>
  <c r="E582" i="15" s="1"/>
  <c r="O581" i="15"/>
  <c r="N581" i="15"/>
  <c r="K581" i="15"/>
  <c r="D581" i="15"/>
  <c r="E581" i="15" s="1"/>
  <c r="O580" i="15"/>
  <c r="N580" i="15"/>
  <c r="K580" i="15"/>
  <c r="D580" i="15"/>
  <c r="E580" i="15" s="1"/>
  <c r="O579" i="15"/>
  <c r="N579" i="15"/>
  <c r="K579" i="15"/>
  <c r="D579" i="15"/>
  <c r="E579" i="15" s="1"/>
  <c r="O578" i="15"/>
  <c r="N578" i="15"/>
  <c r="K578" i="15"/>
  <c r="D578" i="15"/>
  <c r="E578" i="15" s="1"/>
  <c r="O577" i="15"/>
  <c r="N577" i="15"/>
  <c r="K577" i="15"/>
  <c r="D577" i="15"/>
  <c r="E577" i="15" s="1"/>
  <c r="O576" i="15"/>
  <c r="N576" i="15"/>
  <c r="K576" i="15"/>
  <c r="D576" i="15"/>
  <c r="E576" i="15" s="1"/>
  <c r="O575" i="15"/>
  <c r="N575" i="15"/>
  <c r="K575" i="15"/>
  <c r="D575" i="15"/>
  <c r="E575" i="15" s="1"/>
  <c r="O574" i="15"/>
  <c r="N574" i="15"/>
  <c r="K574" i="15"/>
  <c r="D574" i="15"/>
  <c r="E574" i="15" s="1"/>
  <c r="O573" i="15"/>
  <c r="N573" i="15"/>
  <c r="K573" i="15"/>
  <c r="D573" i="15"/>
  <c r="E573" i="15" s="1"/>
  <c r="O572" i="15"/>
  <c r="N572" i="15"/>
  <c r="K572" i="15"/>
  <c r="D572" i="15"/>
  <c r="E572" i="15" s="1"/>
  <c r="O571" i="15"/>
  <c r="N571" i="15"/>
  <c r="K571" i="15"/>
  <c r="D571" i="15"/>
  <c r="E571" i="15" s="1"/>
  <c r="O570" i="15"/>
  <c r="N570" i="15"/>
  <c r="K570" i="15"/>
  <c r="D570" i="15"/>
  <c r="E570" i="15" s="1"/>
  <c r="O569" i="15"/>
  <c r="N569" i="15"/>
  <c r="K569" i="15"/>
  <c r="D569" i="15"/>
  <c r="E569" i="15" s="1"/>
  <c r="O568" i="15"/>
  <c r="N568" i="15"/>
  <c r="K568" i="15"/>
  <c r="D568" i="15"/>
  <c r="E568" i="15" s="1"/>
  <c r="O567" i="15"/>
  <c r="N567" i="15"/>
  <c r="K567" i="15"/>
  <c r="D567" i="15"/>
  <c r="E567" i="15" s="1"/>
  <c r="O566" i="15"/>
  <c r="N566" i="15"/>
  <c r="K566" i="15"/>
  <c r="D566" i="15"/>
  <c r="E566" i="15" s="1"/>
  <c r="O565" i="15"/>
  <c r="N565" i="15"/>
  <c r="K565" i="15"/>
  <c r="D565" i="15"/>
  <c r="E565" i="15" s="1"/>
  <c r="O564" i="15"/>
  <c r="N564" i="15"/>
  <c r="K564" i="15"/>
  <c r="D564" i="15"/>
  <c r="E564" i="15" s="1"/>
  <c r="O563" i="15"/>
  <c r="N563" i="15"/>
  <c r="K563" i="15"/>
  <c r="D563" i="15"/>
  <c r="E563" i="15" s="1"/>
  <c r="O562" i="15"/>
  <c r="N562" i="15"/>
  <c r="K562" i="15"/>
  <c r="D562" i="15"/>
  <c r="E562" i="15" s="1"/>
  <c r="O561" i="15"/>
  <c r="N561" i="15"/>
  <c r="K561" i="15"/>
  <c r="D561" i="15"/>
  <c r="E561" i="15" s="1"/>
  <c r="O560" i="15"/>
  <c r="N560" i="15"/>
  <c r="K560" i="15"/>
  <c r="D560" i="15"/>
  <c r="E560" i="15" s="1"/>
  <c r="O559" i="15"/>
  <c r="N559" i="15"/>
  <c r="K559" i="15"/>
  <c r="D559" i="15"/>
  <c r="E559" i="15" s="1"/>
  <c r="O558" i="15"/>
  <c r="N558" i="15"/>
  <c r="K558" i="15"/>
  <c r="D558" i="15"/>
  <c r="E558" i="15" s="1"/>
  <c r="O557" i="15"/>
  <c r="N557" i="15"/>
  <c r="K557" i="15"/>
  <c r="D557" i="15"/>
  <c r="E557" i="15" s="1"/>
  <c r="O556" i="15"/>
  <c r="N556" i="15"/>
  <c r="K556" i="15"/>
  <c r="D556" i="15"/>
  <c r="E556" i="15" s="1"/>
  <c r="O555" i="15"/>
  <c r="N555" i="15"/>
  <c r="K555" i="15"/>
  <c r="D555" i="15"/>
  <c r="E555" i="15" s="1"/>
  <c r="O554" i="15"/>
  <c r="N554" i="15"/>
  <c r="K554" i="15"/>
  <c r="D554" i="15"/>
  <c r="E554" i="15" s="1"/>
  <c r="O553" i="15"/>
  <c r="N553" i="15"/>
  <c r="K553" i="15"/>
  <c r="D553" i="15"/>
  <c r="E553" i="15" s="1"/>
  <c r="O552" i="15"/>
  <c r="N552" i="15"/>
  <c r="K552" i="15"/>
  <c r="D552" i="15"/>
  <c r="E552" i="15" s="1"/>
  <c r="O551" i="15"/>
  <c r="N551" i="15"/>
  <c r="K551" i="15"/>
  <c r="D551" i="15"/>
  <c r="E551" i="15" s="1"/>
  <c r="O550" i="15"/>
  <c r="N550" i="15"/>
  <c r="K550" i="15"/>
  <c r="D550" i="15"/>
  <c r="E550" i="15" s="1"/>
  <c r="O549" i="15"/>
  <c r="N549" i="15"/>
  <c r="K549" i="15"/>
  <c r="D549" i="15"/>
  <c r="E549" i="15" s="1"/>
  <c r="O548" i="15"/>
  <c r="N548" i="15"/>
  <c r="K548" i="15"/>
  <c r="D548" i="15"/>
  <c r="E548" i="15" s="1"/>
  <c r="O547" i="15"/>
  <c r="N547" i="15"/>
  <c r="K547" i="15"/>
  <c r="D547" i="15"/>
  <c r="E547" i="15" s="1"/>
  <c r="O546" i="15"/>
  <c r="N546" i="15"/>
  <c r="K546" i="15"/>
  <c r="D546" i="15"/>
  <c r="E546" i="15" s="1"/>
  <c r="O545" i="15"/>
  <c r="N545" i="15"/>
  <c r="K545" i="15"/>
  <c r="D545" i="15"/>
  <c r="E545" i="15" s="1"/>
  <c r="O544" i="15"/>
  <c r="N544" i="15"/>
  <c r="K544" i="15"/>
  <c r="D544" i="15"/>
  <c r="E544" i="15" s="1"/>
  <c r="O543" i="15"/>
  <c r="N543" i="15"/>
  <c r="K543" i="15"/>
  <c r="D543" i="15"/>
  <c r="E543" i="15" s="1"/>
  <c r="O542" i="15"/>
  <c r="N542" i="15"/>
  <c r="K542" i="15"/>
  <c r="D542" i="15"/>
  <c r="E542" i="15" s="1"/>
  <c r="O541" i="15"/>
  <c r="N541" i="15"/>
  <c r="K541" i="15"/>
  <c r="D541" i="15"/>
  <c r="E541" i="15" s="1"/>
  <c r="O540" i="15"/>
  <c r="N540" i="15"/>
  <c r="K540" i="15"/>
  <c r="D540" i="15"/>
  <c r="E540" i="15" s="1"/>
  <c r="O539" i="15"/>
  <c r="N539" i="15"/>
  <c r="K539" i="15"/>
  <c r="D539" i="15"/>
  <c r="E539" i="15" s="1"/>
  <c r="O538" i="15"/>
  <c r="N538" i="15"/>
  <c r="K538" i="15"/>
  <c r="D538" i="15"/>
  <c r="E538" i="15" s="1"/>
  <c r="O537" i="15"/>
  <c r="N537" i="15"/>
  <c r="K537" i="15"/>
  <c r="D537" i="15"/>
  <c r="E537" i="15" s="1"/>
  <c r="O536" i="15"/>
  <c r="N536" i="15"/>
  <c r="K536" i="15"/>
  <c r="D536" i="15"/>
  <c r="E536" i="15" s="1"/>
  <c r="O535" i="15"/>
  <c r="N535" i="15"/>
  <c r="K535" i="15"/>
  <c r="D535" i="15"/>
  <c r="E535" i="15" s="1"/>
  <c r="O534" i="15"/>
  <c r="N534" i="15"/>
  <c r="K534" i="15"/>
  <c r="D534" i="15"/>
  <c r="E534" i="15" s="1"/>
  <c r="O533" i="15"/>
  <c r="N533" i="15"/>
  <c r="K533" i="15"/>
  <c r="D533" i="15"/>
  <c r="E533" i="15" s="1"/>
  <c r="O532" i="15"/>
  <c r="N532" i="15"/>
  <c r="K532" i="15"/>
  <c r="D532" i="15"/>
  <c r="E532" i="15" s="1"/>
  <c r="O531" i="15"/>
  <c r="N531" i="15"/>
  <c r="K531" i="15"/>
  <c r="D531" i="15"/>
  <c r="E531" i="15" s="1"/>
  <c r="O530" i="15"/>
  <c r="N530" i="15"/>
  <c r="K530" i="15"/>
  <c r="D530" i="15"/>
  <c r="E530" i="15" s="1"/>
  <c r="O529" i="15"/>
  <c r="N529" i="15"/>
  <c r="K529" i="15"/>
  <c r="D529" i="15"/>
  <c r="E529" i="15" s="1"/>
  <c r="O528" i="15"/>
  <c r="N528" i="15"/>
  <c r="K528" i="15"/>
  <c r="D528" i="15"/>
  <c r="E528" i="15" s="1"/>
  <c r="O527" i="15"/>
  <c r="N527" i="15"/>
  <c r="K527" i="15"/>
  <c r="D527" i="15"/>
  <c r="E527" i="15" s="1"/>
  <c r="O526" i="15"/>
  <c r="N526" i="15"/>
  <c r="K526" i="15"/>
  <c r="D526" i="15"/>
  <c r="E526" i="15" s="1"/>
  <c r="O525" i="15"/>
  <c r="N525" i="15"/>
  <c r="K525" i="15"/>
  <c r="D525" i="15"/>
  <c r="E525" i="15" s="1"/>
  <c r="O524" i="15"/>
  <c r="N524" i="15"/>
  <c r="K524" i="15"/>
  <c r="D524" i="15"/>
  <c r="E524" i="15" s="1"/>
  <c r="O523" i="15"/>
  <c r="N523" i="15"/>
  <c r="K523" i="15"/>
  <c r="D523" i="15"/>
  <c r="E523" i="15" s="1"/>
  <c r="O522" i="15"/>
  <c r="N522" i="15"/>
  <c r="K522" i="15"/>
  <c r="D522" i="15"/>
  <c r="E522" i="15" s="1"/>
  <c r="O521" i="15"/>
  <c r="N521" i="15"/>
  <c r="K521" i="15"/>
  <c r="D521" i="15"/>
  <c r="E521" i="15" s="1"/>
  <c r="O520" i="15"/>
  <c r="N520" i="15"/>
  <c r="K520" i="15"/>
  <c r="D520" i="15"/>
  <c r="E520" i="15" s="1"/>
  <c r="O519" i="15"/>
  <c r="N519" i="15"/>
  <c r="K519" i="15"/>
  <c r="D519" i="15"/>
  <c r="E519" i="15" s="1"/>
  <c r="O518" i="15"/>
  <c r="N518" i="15"/>
  <c r="K518" i="15"/>
  <c r="D518" i="15"/>
  <c r="E518" i="15" s="1"/>
  <c r="O517" i="15"/>
  <c r="N517" i="15"/>
  <c r="K517" i="15"/>
  <c r="D517" i="15"/>
  <c r="E517" i="15" s="1"/>
  <c r="O516" i="15"/>
  <c r="N516" i="15"/>
  <c r="K516" i="15"/>
  <c r="D516" i="15"/>
  <c r="E516" i="15" s="1"/>
  <c r="O515" i="15"/>
  <c r="N515" i="15"/>
  <c r="K515" i="15"/>
  <c r="D515" i="15"/>
  <c r="E515" i="15" s="1"/>
  <c r="O514" i="15"/>
  <c r="N514" i="15"/>
  <c r="K514" i="15"/>
  <c r="D514" i="15"/>
  <c r="E514" i="15" s="1"/>
  <c r="O513" i="15"/>
  <c r="N513" i="15"/>
  <c r="K513" i="15"/>
  <c r="D513" i="15"/>
  <c r="E513" i="15" s="1"/>
  <c r="O512" i="15"/>
  <c r="N512" i="15"/>
  <c r="K512" i="15"/>
  <c r="D512" i="15"/>
  <c r="E512" i="15" s="1"/>
  <c r="O511" i="15"/>
  <c r="N511" i="15"/>
  <c r="K511" i="15"/>
  <c r="D511" i="15"/>
  <c r="E511" i="15" s="1"/>
  <c r="O510" i="15"/>
  <c r="N510" i="15"/>
  <c r="K510" i="15"/>
  <c r="D510" i="15"/>
  <c r="E510" i="15" s="1"/>
  <c r="O509" i="15"/>
  <c r="N509" i="15"/>
  <c r="K509" i="15"/>
  <c r="D509" i="15"/>
  <c r="E509" i="15" s="1"/>
  <c r="O508" i="15"/>
  <c r="N508" i="15"/>
  <c r="K508" i="15"/>
  <c r="D508" i="15"/>
  <c r="E508" i="15" s="1"/>
  <c r="O507" i="15"/>
  <c r="N507" i="15"/>
  <c r="K507" i="15"/>
  <c r="D507" i="15"/>
  <c r="E507" i="15" s="1"/>
  <c r="O506" i="15"/>
  <c r="N506" i="15"/>
  <c r="K506" i="15"/>
  <c r="D506" i="15"/>
  <c r="E506" i="15" s="1"/>
  <c r="O505" i="15"/>
  <c r="N505" i="15"/>
  <c r="K505" i="15"/>
  <c r="D505" i="15"/>
  <c r="E505" i="15" s="1"/>
  <c r="O504" i="15"/>
  <c r="N504" i="15"/>
  <c r="K504" i="15"/>
  <c r="D504" i="15"/>
  <c r="E504" i="15" s="1"/>
  <c r="O503" i="15"/>
  <c r="N503" i="15"/>
  <c r="K503" i="15"/>
  <c r="D503" i="15"/>
  <c r="E503" i="15" s="1"/>
  <c r="O502" i="15"/>
  <c r="N502" i="15"/>
  <c r="K502" i="15"/>
  <c r="D502" i="15"/>
  <c r="E502" i="15" s="1"/>
  <c r="O501" i="15"/>
  <c r="N501" i="15"/>
  <c r="K501" i="15"/>
  <c r="D501" i="15"/>
  <c r="E501" i="15" s="1"/>
  <c r="O500" i="15"/>
  <c r="N500" i="15"/>
  <c r="K500" i="15"/>
  <c r="D500" i="15"/>
  <c r="E500" i="15" s="1"/>
  <c r="O499" i="15"/>
  <c r="N499" i="15"/>
  <c r="K499" i="15"/>
  <c r="D499" i="15"/>
  <c r="E499" i="15" s="1"/>
  <c r="O498" i="15"/>
  <c r="N498" i="15"/>
  <c r="K498" i="15"/>
  <c r="D498" i="15"/>
  <c r="E498" i="15" s="1"/>
  <c r="O497" i="15"/>
  <c r="N497" i="15"/>
  <c r="K497" i="15"/>
  <c r="D497" i="15"/>
  <c r="E497" i="15" s="1"/>
  <c r="O496" i="15"/>
  <c r="N496" i="15"/>
  <c r="K496" i="15"/>
  <c r="D496" i="15"/>
  <c r="E496" i="15" s="1"/>
  <c r="O495" i="15"/>
  <c r="N495" i="15"/>
  <c r="K495" i="15"/>
  <c r="D495" i="15"/>
  <c r="E495" i="15" s="1"/>
  <c r="O494" i="15"/>
  <c r="N494" i="15"/>
  <c r="K494" i="15"/>
  <c r="D494" i="15"/>
  <c r="E494" i="15" s="1"/>
  <c r="O493" i="15"/>
  <c r="N493" i="15"/>
  <c r="K493" i="15"/>
  <c r="D493" i="15"/>
  <c r="E493" i="15" s="1"/>
  <c r="O492" i="15"/>
  <c r="N492" i="15"/>
  <c r="K492" i="15"/>
  <c r="D492" i="15"/>
  <c r="E492" i="15" s="1"/>
  <c r="O491" i="15"/>
  <c r="N491" i="15"/>
  <c r="K491" i="15"/>
  <c r="D491" i="15"/>
  <c r="E491" i="15" s="1"/>
  <c r="O490" i="15"/>
  <c r="N490" i="15"/>
  <c r="K490" i="15"/>
  <c r="D490" i="15"/>
  <c r="E490" i="15" s="1"/>
  <c r="O489" i="15"/>
  <c r="N489" i="15"/>
  <c r="K489" i="15"/>
  <c r="D489" i="15"/>
  <c r="E489" i="15" s="1"/>
  <c r="O488" i="15"/>
  <c r="N488" i="15"/>
  <c r="K488" i="15"/>
  <c r="D488" i="15"/>
  <c r="E488" i="15" s="1"/>
  <c r="O487" i="15"/>
  <c r="N487" i="15"/>
  <c r="K487" i="15"/>
  <c r="D487" i="15"/>
  <c r="E487" i="15" s="1"/>
  <c r="O486" i="15"/>
  <c r="N486" i="15"/>
  <c r="K486" i="15"/>
  <c r="D486" i="15"/>
  <c r="E486" i="15" s="1"/>
  <c r="O485" i="15"/>
  <c r="N485" i="15"/>
  <c r="K485" i="15"/>
  <c r="D485" i="15"/>
  <c r="E485" i="15" s="1"/>
  <c r="O484" i="15"/>
  <c r="N484" i="15"/>
  <c r="K484" i="15"/>
  <c r="D484" i="15"/>
  <c r="E484" i="15" s="1"/>
  <c r="O483" i="15"/>
  <c r="N483" i="15"/>
  <c r="K483" i="15"/>
  <c r="D483" i="15"/>
  <c r="O482" i="15"/>
  <c r="N482" i="15"/>
  <c r="K482" i="15"/>
  <c r="D482" i="15"/>
  <c r="E482" i="15" s="1"/>
  <c r="O481" i="15"/>
  <c r="N481" i="15"/>
  <c r="K481" i="15"/>
  <c r="D481" i="15"/>
  <c r="E481" i="15" s="1"/>
  <c r="O480" i="15"/>
  <c r="N480" i="15"/>
  <c r="K480" i="15"/>
  <c r="D480" i="15"/>
  <c r="E480" i="15" s="1"/>
  <c r="O479" i="15"/>
  <c r="N479" i="15"/>
  <c r="K479" i="15"/>
  <c r="D479" i="15"/>
  <c r="E479" i="15" s="1"/>
  <c r="O478" i="15"/>
  <c r="N478" i="15"/>
  <c r="K478" i="15"/>
  <c r="D478" i="15"/>
  <c r="E478" i="15" s="1"/>
  <c r="O477" i="15"/>
  <c r="N477" i="15"/>
  <c r="K477" i="15"/>
  <c r="D477" i="15"/>
  <c r="E477" i="15" s="1"/>
  <c r="O476" i="15"/>
  <c r="N476" i="15"/>
  <c r="K476" i="15"/>
  <c r="D476" i="15"/>
  <c r="E476" i="15" s="1"/>
  <c r="O475" i="15"/>
  <c r="N475" i="15"/>
  <c r="K475" i="15"/>
  <c r="D475" i="15"/>
  <c r="E475" i="15" s="1"/>
  <c r="O474" i="15"/>
  <c r="N474" i="15"/>
  <c r="K474" i="15"/>
  <c r="D474" i="15"/>
  <c r="E474" i="15" s="1"/>
  <c r="O473" i="15"/>
  <c r="N473" i="15"/>
  <c r="K473" i="15"/>
  <c r="D473" i="15"/>
  <c r="E473" i="15" s="1"/>
  <c r="O472" i="15"/>
  <c r="N472" i="15"/>
  <c r="K472" i="15"/>
  <c r="D472" i="15"/>
  <c r="E472" i="15" s="1"/>
  <c r="O471" i="15"/>
  <c r="N471" i="15"/>
  <c r="K471" i="15"/>
  <c r="D471" i="15"/>
  <c r="E471" i="15" s="1"/>
  <c r="O470" i="15"/>
  <c r="N470" i="15"/>
  <c r="K470" i="15"/>
  <c r="D470" i="15"/>
  <c r="E470" i="15" s="1"/>
  <c r="O469" i="15"/>
  <c r="N469" i="15"/>
  <c r="K469" i="15"/>
  <c r="D469" i="15"/>
  <c r="E469" i="15" s="1"/>
  <c r="O468" i="15"/>
  <c r="N468" i="15"/>
  <c r="K468" i="15"/>
  <c r="D468" i="15"/>
  <c r="E468" i="15" s="1"/>
  <c r="O467" i="15"/>
  <c r="N467" i="15"/>
  <c r="K467" i="15"/>
  <c r="D467" i="15"/>
  <c r="E467" i="15" s="1"/>
  <c r="O466" i="15"/>
  <c r="N466" i="15"/>
  <c r="K466" i="15"/>
  <c r="D466" i="15"/>
  <c r="E466" i="15" s="1"/>
  <c r="O465" i="15"/>
  <c r="N465" i="15"/>
  <c r="K465" i="15"/>
  <c r="D465" i="15"/>
  <c r="E465" i="15" s="1"/>
  <c r="O464" i="15"/>
  <c r="N464" i="15"/>
  <c r="K464" i="15"/>
  <c r="D464" i="15"/>
  <c r="E464" i="15" s="1"/>
  <c r="O463" i="15"/>
  <c r="N463" i="15"/>
  <c r="K463" i="15"/>
  <c r="D463" i="15"/>
  <c r="E463" i="15" s="1"/>
  <c r="O462" i="15"/>
  <c r="N462" i="15"/>
  <c r="K462" i="15"/>
  <c r="D462" i="15"/>
  <c r="E462" i="15" s="1"/>
  <c r="O461" i="15"/>
  <c r="N461" i="15"/>
  <c r="K461" i="15"/>
  <c r="D461" i="15"/>
  <c r="E461" i="15" s="1"/>
  <c r="O460" i="15"/>
  <c r="N460" i="15"/>
  <c r="K460" i="15"/>
  <c r="D460" i="15"/>
  <c r="E460" i="15" s="1"/>
  <c r="O459" i="15"/>
  <c r="N459" i="15"/>
  <c r="K459" i="15"/>
  <c r="D459" i="15"/>
  <c r="E459" i="15" s="1"/>
  <c r="O458" i="15"/>
  <c r="N458" i="15"/>
  <c r="K458" i="15"/>
  <c r="D458" i="15"/>
  <c r="E458" i="15" s="1"/>
  <c r="O457" i="15"/>
  <c r="N457" i="15"/>
  <c r="K457" i="15"/>
  <c r="D457" i="15"/>
  <c r="E457" i="15" s="1"/>
  <c r="O456" i="15"/>
  <c r="N456" i="15"/>
  <c r="K456" i="15"/>
  <c r="D456" i="15"/>
  <c r="E456" i="15" s="1"/>
  <c r="O455" i="15"/>
  <c r="N455" i="15"/>
  <c r="K455" i="15"/>
  <c r="D455" i="15"/>
  <c r="E455" i="15" s="1"/>
  <c r="O454" i="15"/>
  <c r="N454" i="15"/>
  <c r="K454" i="15"/>
  <c r="D454" i="15"/>
  <c r="E454" i="15" s="1"/>
  <c r="O453" i="15"/>
  <c r="N453" i="15"/>
  <c r="K453" i="15"/>
  <c r="D453" i="15"/>
  <c r="E453" i="15" s="1"/>
  <c r="O452" i="15"/>
  <c r="N452" i="15"/>
  <c r="K452" i="15"/>
  <c r="D452" i="15"/>
  <c r="E452" i="15" s="1"/>
  <c r="O451" i="15"/>
  <c r="N451" i="15"/>
  <c r="K451" i="15"/>
  <c r="D451" i="15"/>
  <c r="E451" i="15" s="1"/>
  <c r="O450" i="15"/>
  <c r="N450" i="15"/>
  <c r="K450" i="15"/>
  <c r="D450" i="15"/>
  <c r="E450" i="15" s="1"/>
  <c r="O449" i="15"/>
  <c r="N449" i="15"/>
  <c r="K449" i="15"/>
  <c r="D449" i="15"/>
  <c r="E449" i="15" s="1"/>
  <c r="O448" i="15"/>
  <c r="N448" i="15"/>
  <c r="K448" i="15"/>
  <c r="D448" i="15"/>
  <c r="E448" i="15" s="1"/>
  <c r="O447" i="15"/>
  <c r="N447" i="15"/>
  <c r="K447" i="15"/>
  <c r="D447" i="15"/>
  <c r="E447" i="15" s="1"/>
  <c r="O446" i="15"/>
  <c r="N446" i="15"/>
  <c r="K446" i="15"/>
  <c r="D446" i="15"/>
  <c r="E446" i="15" s="1"/>
  <c r="O445" i="15"/>
  <c r="N445" i="15"/>
  <c r="K445" i="15"/>
  <c r="D445" i="15"/>
  <c r="E445" i="15" s="1"/>
  <c r="O444" i="15"/>
  <c r="N444" i="15"/>
  <c r="K444" i="15"/>
  <c r="D444" i="15"/>
  <c r="E444" i="15" s="1"/>
  <c r="O443" i="15"/>
  <c r="N443" i="15"/>
  <c r="K443" i="15"/>
  <c r="D443" i="15"/>
  <c r="E443" i="15" s="1"/>
  <c r="O442" i="15"/>
  <c r="N442" i="15"/>
  <c r="K442" i="15"/>
  <c r="D442" i="15"/>
  <c r="E442" i="15" s="1"/>
  <c r="O441" i="15"/>
  <c r="N441" i="15"/>
  <c r="K441" i="15"/>
  <c r="D441" i="15"/>
  <c r="E441" i="15" s="1"/>
  <c r="O440" i="15"/>
  <c r="N440" i="15"/>
  <c r="K440" i="15"/>
  <c r="D440" i="15"/>
  <c r="E440" i="15" s="1"/>
  <c r="O439" i="15"/>
  <c r="N439" i="15"/>
  <c r="K439" i="15"/>
  <c r="D439" i="15"/>
  <c r="E439" i="15" s="1"/>
  <c r="O438" i="15"/>
  <c r="N438" i="15"/>
  <c r="K438" i="15"/>
  <c r="D438" i="15"/>
  <c r="E438" i="15" s="1"/>
  <c r="O437" i="15"/>
  <c r="N437" i="15"/>
  <c r="K437" i="15"/>
  <c r="D437" i="15"/>
  <c r="E437" i="15" s="1"/>
  <c r="O436" i="15"/>
  <c r="N436" i="15"/>
  <c r="K436" i="15"/>
  <c r="D436" i="15"/>
  <c r="E436" i="15" s="1"/>
  <c r="O435" i="15"/>
  <c r="N435" i="15"/>
  <c r="K435" i="15"/>
  <c r="D435" i="15"/>
  <c r="E435" i="15" s="1"/>
  <c r="O434" i="15"/>
  <c r="N434" i="15"/>
  <c r="K434" i="15"/>
  <c r="D434" i="15"/>
  <c r="E434" i="15" s="1"/>
  <c r="O433" i="15"/>
  <c r="N433" i="15"/>
  <c r="K433" i="15"/>
  <c r="D433" i="15"/>
  <c r="E433" i="15" s="1"/>
  <c r="O432" i="15"/>
  <c r="N432" i="15"/>
  <c r="K432" i="15"/>
  <c r="D432" i="15"/>
  <c r="E432" i="15" s="1"/>
  <c r="O431" i="15"/>
  <c r="N431" i="15"/>
  <c r="K431" i="15"/>
  <c r="D431" i="15"/>
  <c r="E431" i="15" s="1"/>
  <c r="O430" i="15"/>
  <c r="N430" i="15"/>
  <c r="K430" i="15"/>
  <c r="D430" i="15"/>
  <c r="E430" i="15" s="1"/>
  <c r="O429" i="15"/>
  <c r="N429" i="15"/>
  <c r="K429" i="15"/>
  <c r="D429" i="15"/>
  <c r="E429" i="15" s="1"/>
  <c r="O428" i="15"/>
  <c r="N428" i="15"/>
  <c r="K428" i="15"/>
  <c r="D428" i="15"/>
  <c r="E428" i="15" s="1"/>
  <c r="O427" i="15"/>
  <c r="N427" i="15"/>
  <c r="K427" i="15"/>
  <c r="D427" i="15"/>
  <c r="E427" i="15" s="1"/>
  <c r="O426" i="15"/>
  <c r="N426" i="15"/>
  <c r="K426" i="15"/>
  <c r="D426" i="15"/>
  <c r="E426" i="15" s="1"/>
  <c r="O425" i="15"/>
  <c r="N425" i="15"/>
  <c r="K425" i="15"/>
  <c r="D425" i="15"/>
  <c r="E425" i="15" s="1"/>
  <c r="O424" i="15"/>
  <c r="N424" i="15"/>
  <c r="K424" i="15"/>
  <c r="D424" i="15"/>
  <c r="E424" i="15" s="1"/>
  <c r="O423" i="15"/>
  <c r="N423" i="15"/>
  <c r="K423" i="15"/>
  <c r="D423" i="15"/>
  <c r="E423" i="15" s="1"/>
  <c r="O422" i="15"/>
  <c r="N422" i="15"/>
  <c r="K422" i="15"/>
  <c r="D422" i="15"/>
  <c r="E422" i="15" s="1"/>
  <c r="O421" i="15"/>
  <c r="N421" i="15"/>
  <c r="K421" i="15"/>
  <c r="D421" i="15"/>
  <c r="E421" i="15" s="1"/>
  <c r="O420" i="15"/>
  <c r="N420" i="15"/>
  <c r="K420" i="15"/>
  <c r="D420" i="15"/>
  <c r="E420" i="15" s="1"/>
  <c r="O419" i="15"/>
  <c r="N419" i="15"/>
  <c r="K419" i="15"/>
  <c r="D419" i="15"/>
  <c r="E419" i="15" s="1"/>
  <c r="O418" i="15"/>
  <c r="N418" i="15"/>
  <c r="K418" i="15"/>
  <c r="D418" i="15"/>
  <c r="E418" i="15" s="1"/>
  <c r="O417" i="15"/>
  <c r="N417" i="15"/>
  <c r="K417" i="15"/>
  <c r="D417" i="15"/>
  <c r="E417" i="15" s="1"/>
  <c r="O416" i="15"/>
  <c r="N416" i="15"/>
  <c r="K416" i="15"/>
  <c r="D416" i="15"/>
  <c r="E416" i="15" s="1"/>
  <c r="O415" i="15"/>
  <c r="N415" i="15"/>
  <c r="K415" i="15"/>
  <c r="D415" i="15"/>
  <c r="E415" i="15" s="1"/>
  <c r="O414" i="15"/>
  <c r="N414" i="15"/>
  <c r="K414" i="15"/>
  <c r="D414" i="15"/>
  <c r="E414" i="15" s="1"/>
  <c r="O413" i="15"/>
  <c r="N413" i="15"/>
  <c r="K413" i="15"/>
  <c r="D413" i="15"/>
  <c r="E413" i="15" s="1"/>
  <c r="O412" i="15"/>
  <c r="N412" i="15"/>
  <c r="K412" i="15"/>
  <c r="D412" i="15"/>
  <c r="E412" i="15" s="1"/>
  <c r="O411" i="15"/>
  <c r="N411" i="15"/>
  <c r="K411" i="15"/>
  <c r="D411" i="15"/>
  <c r="E411" i="15" s="1"/>
  <c r="O410" i="15"/>
  <c r="N410" i="15"/>
  <c r="K410" i="15"/>
  <c r="D410" i="15"/>
  <c r="E410" i="15" s="1"/>
  <c r="O409" i="15"/>
  <c r="N409" i="15"/>
  <c r="K409" i="15"/>
  <c r="D409" i="15"/>
  <c r="E409" i="15" s="1"/>
  <c r="O408" i="15"/>
  <c r="N408" i="15"/>
  <c r="K408" i="15"/>
  <c r="D408" i="15"/>
  <c r="E408" i="15" s="1"/>
  <c r="O407" i="15"/>
  <c r="N407" i="15"/>
  <c r="K407" i="15"/>
  <c r="D407" i="15"/>
  <c r="E407" i="15" s="1"/>
  <c r="O406" i="15"/>
  <c r="N406" i="15"/>
  <c r="K406" i="15"/>
  <c r="D406" i="15"/>
  <c r="E406" i="15" s="1"/>
  <c r="O405" i="15"/>
  <c r="N405" i="15"/>
  <c r="K405" i="15"/>
  <c r="D405" i="15"/>
  <c r="E405" i="15" s="1"/>
  <c r="O404" i="15"/>
  <c r="N404" i="15"/>
  <c r="K404" i="15"/>
  <c r="D404" i="15"/>
  <c r="E404" i="15" s="1"/>
  <c r="O403" i="15"/>
  <c r="N403" i="15"/>
  <c r="K403" i="15"/>
  <c r="D403" i="15"/>
  <c r="E403" i="15" s="1"/>
  <c r="O402" i="15"/>
  <c r="N402" i="15"/>
  <c r="K402" i="15"/>
  <c r="D402" i="15"/>
  <c r="E402" i="15" s="1"/>
  <c r="O401" i="15"/>
  <c r="N401" i="15"/>
  <c r="K401" i="15"/>
  <c r="D401" i="15"/>
  <c r="E401" i="15" s="1"/>
  <c r="O400" i="15"/>
  <c r="N400" i="15"/>
  <c r="K400" i="15"/>
  <c r="D400" i="15"/>
  <c r="E400" i="15" s="1"/>
  <c r="O399" i="15"/>
  <c r="N399" i="15"/>
  <c r="K399" i="15"/>
  <c r="D399" i="15"/>
  <c r="E399" i="15" s="1"/>
  <c r="O398" i="15"/>
  <c r="N398" i="15"/>
  <c r="K398" i="15"/>
  <c r="D398" i="15"/>
  <c r="E398" i="15" s="1"/>
  <c r="O397" i="15"/>
  <c r="N397" i="15"/>
  <c r="K397" i="15"/>
  <c r="D397" i="15"/>
  <c r="E397" i="15" s="1"/>
  <c r="O396" i="15"/>
  <c r="N396" i="15"/>
  <c r="K396" i="15"/>
  <c r="D396" i="15"/>
  <c r="E396" i="15" s="1"/>
  <c r="O395" i="15"/>
  <c r="N395" i="15"/>
  <c r="K395" i="15"/>
  <c r="D395" i="15"/>
  <c r="E395" i="15" s="1"/>
  <c r="O394" i="15"/>
  <c r="N394" i="15"/>
  <c r="K394" i="15"/>
  <c r="D394" i="15"/>
  <c r="E394" i="15" s="1"/>
  <c r="O393" i="15"/>
  <c r="N393" i="15"/>
  <c r="K393" i="15"/>
  <c r="D393" i="15"/>
  <c r="E393" i="15" s="1"/>
  <c r="O392" i="15"/>
  <c r="N392" i="15"/>
  <c r="K392" i="15"/>
  <c r="D392" i="15"/>
  <c r="E392" i="15" s="1"/>
  <c r="O391" i="15"/>
  <c r="N391" i="15"/>
  <c r="K391" i="15"/>
  <c r="D391" i="15"/>
  <c r="E391" i="15" s="1"/>
  <c r="O390" i="15"/>
  <c r="N390" i="15"/>
  <c r="K390" i="15"/>
  <c r="D390" i="15"/>
  <c r="E390" i="15" s="1"/>
  <c r="O389" i="15"/>
  <c r="N389" i="15"/>
  <c r="K389" i="15"/>
  <c r="D389" i="15"/>
  <c r="E389" i="15" s="1"/>
  <c r="O388" i="15"/>
  <c r="N388" i="15"/>
  <c r="K388" i="15"/>
  <c r="D388" i="15"/>
  <c r="E388" i="15" s="1"/>
  <c r="O387" i="15"/>
  <c r="N387" i="15"/>
  <c r="K387" i="15"/>
  <c r="D387" i="15"/>
  <c r="E387" i="15" s="1"/>
  <c r="O386" i="15"/>
  <c r="N386" i="15"/>
  <c r="K386" i="15"/>
  <c r="D386" i="15"/>
  <c r="E386" i="15" s="1"/>
  <c r="O385" i="15"/>
  <c r="N385" i="15"/>
  <c r="K385" i="15"/>
  <c r="D385" i="15"/>
  <c r="E385" i="15" s="1"/>
  <c r="O384" i="15"/>
  <c r="N384" i="15"/>
  <c r="K384" i="15"/>
  <c r="D384" i="15"/>
  <c r="E384" i="15" s="1"/>
  <c r="O383" i="15"/>
  <c r="N383" i="15"/>
  <c r="K383" i="15"/>
  <c r="D383" i="15"/>
  <c r="E383" i="15" s="1"/>
  <c r="O382" i="15"/>
  <c r="N382" i="15"/>
  <c r="K382" i="15"/>
  <c r="D382" i="15"/>
  <c r="E382" i="15" s="1"/>
  <c r="O381" i="15"/>
  <c r="N381" i="15"/>
  <c r="K381" i="15"/>
  <c r="D381" i="15"/>
  <c r="E381" i="15" s="1"/>
  <c r="O380" i="15"/>
  <c r="N380" i="15"/>
  <c r="K380" i="15"/>
  <c r="D380" i="15"/>
  <c r="E380" i="15" s="1"/>
  <c r="O379" i="15"/>
  <c r="N379" i="15"/>
  <c r="K379" i="15"/>
  <c r="D379" i="15"/>
  <c r="E379" i="15" s="1"/>
  <c r="O378" i="15"/>
  <c r="N378" i="15"/>
  <c r="K378" i="15"/>
  <c r="D378" i="15"/>
  <c r="E378" i="15" s="1"/>
  <c r="O377" i="15"/>
  <c r="N377" i="15"/>
  <c r="K377" i="15"/>
  <c r="D377" i="15"/>
  <c r="E377" i="15" s="1"/>
  <c r="O376" i="15"/>
  <c r="N376" i="15"/>
  <c r="K376" i="15"/>
  <c r="D376" i="15"/>
  <c r="E376" i="15" s="1"/>
  <c r="O375" i="15"/>
  <c r="N375" i="15"/>
  <c r="K375" i="15"/>
  <c r="D375" i="15"/>
  <c r="E375" i="15" s="1"/>
  <c r="O374" i="15"/>
  <c r="N374" i="15"/>
  <c r="K374" i="15"/>
  <c r="D374" i="15"/>
  <c r="E374" i="15" s="1"/>
  <c r="O373" i="15"/>
  <c r="N373" i="15"/>
  <c r="K373" i="15"/>
  <c r="D373" i="15"/>
  <c r="E373" i="15" s="1"/>
  <c r="O372" i="15"/>
  <c r="N372" i="15"/>
  <c r="K372" i="15"/>
  <c r="D372" i="15"/>
  <c r="E372" i="15" s="1"/>
  <c r="O371" i="15"/>
  <c r="N371" i="15"/>
  <c r="K371" i="15"/>
  <c r="D371" i="15"/>
  <c r="E371" i="15" s="1"/>
  <c r="O370" i="15"/>
  <c r="N370" i="15"/>
  <c r="K370" i="15"/>
  <c r="D370" i="15"/>
  <c r="E370" i="15" s="1"/>
  <c r="O369" i="15"/>
  <c r="N369" i="15"/>
  <c r="K369" i="15"/>
  <c r="D369" i="15"/>
  <c r="E369" i="15" s="1"/>
  <c r="O368" i="15"/>
  <c r="N368" i="15"/>
  <c r="K368" i="15"/>
  <c r="D368" i="15"/>
  <c r="E368" i="15" s="1"/>
  <c r="O367" i="15"/>
  <c r="N367" i="15"/>
  <c r="K367" i="15"/>
  <c r="D367" i="15"/>
  <c r="E367" i="15" s="1"/>
  <c r="O366" i="15"/>
  <c r="N366" i="15"/>
  <c r="K366" i="15"/>
  <c r="D366" i="15"/>
  <c r="E366" i="15" s="1"/>
  <c r="O365" i="15"/>
  <c r="N365" i="15"/>
  <c r="K365" i="15"/>
  <c r="D365" i="15"/>
  <c r="E365" i="15" s="1"/>
  <c r="O364" i="15"/>
  <c r="N364" i="15"/>
  <c r="K364" i="15"/>
  <c r="D364" i="15"/>
  <c r="E364" i="15" s="1"/>
  <c r="O363" i="15"/>
  <c r="N363" i="15"/>
  <c r="K363" i="15"/>
  <c r="D363" i="15"/>
  <c r="E363" i="15" s="1"/>
  <c r="O362" i="15"/>
  <c r="N362" i="15"/>
  <c r="K362" i="15"/>
  <c r="D362" i="15"/>
  <c r="E362" i="15" s="1"/>
  <c r="O361" i="15"/>
  <c r="N361" i="15"/>
  <c r="K361" i="15"/>
  <c r="D361" i="15"/>
  <c r="E361" i="15" s="1"/>
  <c r="O360" i="15"/>
  <c r="N360" i="15"/>
  <c r="K360" i="15"/>
  <c r="D360" i="15"/>
  <c r="E360" i="15" s="1"/>
  <c r="O359" i="15"/>
  <c r="N359" i="15"/>
  <c r="K359" i="15"/>
  <c r="D359" i="15"/>
  <c r="E359" i="15" s="1"/>
  <c r="O358" i="15"/>
  <c r="N358" i="15"/>
  <c r="K358" i="15"/>
  <c r="D358" i="15"/>
  <c r="E358" i="15" s="1"/>
  <c r="O357" i="15"/>
  <c r="N357" i="15"/>
  <c r="K357" i="15"/>
  <c r="D357" i="15"/>
  <c r="E357" i="15" s="1"/>
  <c r="O356" i="15"/>
  <c r="N356" i="15"/>
  <c r="K356" i="15"/>
  <c r="D356" i="15"/>
  <c r="E356" i="15" s="1"/>
  <c r="O355" i="15"/>
  <c r="N355" i="15"/>
  <c r="K355" i="15"/>
  <c r="D355" i="15"/>
  <c r="E355" i="15" s="1"/>
  <c r="O354" i="15"/>
  <c r="N354" i="15"/>
  <c r="K354" i="15"/>
  <c r="D354" i="15"/>
  <c r="E354" i="15" s="1"/>
  <c r="O353" i="15"/>
  <c r="N353" i="15"/>
  <c r="K353" i="15"/>
  <c r="D353" i="15"/>
  <c r="E353" i="15" s="1"/>
  <c r="O352" i="15"/>
  <c r="N352" i="15"/>
  <c r="K352" i="15"/>
  <c r="D352" i="15"/>
  <c r="E352" i="15" s="1"/>
  <c r="O351" i="15"/>
  <c r="N351" i="15"/>
  <c r="K351" i="15"/>
  <c r="D351" i="15"/>
  <c r="E351" i="15" s="1"/>
  <c r="O350" i="15"/>
  <c r="N350" i="15"/>
  <c r="K350" i="15"/>
  <c r="D350" i="15"/>
  <c r="E350" i="15" s="1"/>
  <c r="O349" i="15"/>
  <c r="N349" i="15"/>
  <c r="K349" i="15"/>
  <c r="D349" i="15"/>
  <c r="E349" i="15" s="1"/>
  <c r="O348" i="15"/>
  <c r="N348" i="15"/>
  <c r="K348" i="15"/>
  <c r="D348" i="15"/>
  <c r="E348" i="15" s="1"/>
  <c r="O347" i="15"/>
  <c r="N347" i="15"/>
  <c r="K347" i="15"/>
  <c r="D347" i="15"/>
  <c r="E347" i="15" s="1"/>
  <c r="O346" i="15"/>
  <c r="N346" i="15"/>
  <c r="K346" i="15"/>
  <c r="D346" i="15"/>
  <c r="E346" i="15" s="1"/>
  <c r="O345" i="15"/>
  <c r="N345" i="15"/>
  <c r="K345" i="15"/>
  <c r="D345" i="15"/>
  <c r="E345" i="15" s="1"/>
  <c r="O344" i="15"/>
  <c r="N344" i="15"/>
  <c r="K344" i="15"/>
  <c r="D344" i="15"/>
  <c r="E344" i="15" s="1"/>
  <c r="O343" i="15"/>
  <c r="N343" i="15"/>
  <c r="K343" i="15"/>
  <c r="D343" i="15"/>
  <c r="E343" i="15" s="1"/>
  <c r="O342" i="15"/>
  <c r="N342" i="15"/>
  <c r="K342" i="15"/>
  <c r="D342" i="15"/>
  <c r="E342" i="15" s="1"/>
  <c r="O341" i="15"/>
  <c r="N341" i="15"/>
  <c r="K341" i="15"/>
  <c r="D341" i="15"/>
  <c r="E341" i="15" s="1"/>
  <c r="O340" i="15"/>
  <c r="N340" i="15"/>
  <c r="K340" i="15"/>
  <c r="D340" i="15"/>
  <c r="E340" i="15" s="1"/>
  <c r="O339" i="15"/>
  <c r="N339" i="15"/>
  <c r="K339" i="15"/>
  <c r="D339" i="15"/>
  <c r="E339" i="15" s="1"/>
  <c r="O338" i="15"/>
  <c r="N338" i="15"/>
  <c r="K338" i="15"/>
  <c r="D338" i="15"/>
  <c r="E338" i="15" s="1"/>
  <c r="O337" i="15"/>
  <c r="N337" i="15"/>
  <c r="K337" i="15"/>
  <c r="D337" i="15"/>
  <c r="E337" i="15" s="1"/>
  <c r="O336" i="15"/>
  <c r="N336" i="15"/>
  <c r="K336" i="15"/>
  <c r="D336" i="15"/>
  <c r="E336" i="15" s="1"/>
  <c r="O335" i="15"/>
  <c r="N335" i="15"/>
  <c r="K335" i="15"/>
  <c r="D335" i="15"/>
  <c r="E335" i="15" s="1"/>
  <c r="O334" i="15"/>
  <c r="N334" i="15"/>
  <c r="K334" i="15"/>
  <c r="D334" i="15"/>
  <c r="E334" i="15" s="1"/>
  <c r="O333" i="15"/>
  <c r="N333" i="15"/>
  <c r="K333" i="15"/>
  <c r="D333" i="15"/>
  <c r="E333" i="15" s="1"/>
  <c r="O332" i="15"/>
  <c r="N332" i="15"/>
  <c r="K332" i="15"/>
  <c r="D332" i="15"/>
  <c r="E332" i="15" s="1"/>
  <c r="O331" i="15"/>
  <c r="N331" i="15"/>
  <c r="K331" i="15"/>
  <c r="D331" i="15"/>
  <c r="E331" i="15" s="1"/>
  <c r="O330" i="15"/>
  <c r="N330" i="15"/>
  <c r="K330" i="15"/>
  <c r="D330" i="15"/>
  <c r="E330" i="15" s="1"/>
  <c r="O329" i="15"/>
  <c r="N329" i="15"/>
  <c r="K329" i="15"/>
  <c r="D329" i="15"/>
  <c r="E329" i="15" s="1"/>
  <c r="O328" i="15"/>
  <c r="N328" i="15"/>
  <c r="K328" i="15"/>
  <c r="D328" i="15"/>
  <c r="E328" i="15" s="1"/>
  <c r="O327" i="15"/>
  <c r="N327" i="15"/>
  <c r="K327" i="15"/>
  <c r="D327" i="15"/>
  <c r="E327" i="15" s="1"/>
  <c r="O326" i="15"/>
  <c r="N326" i="15"/>
  <c r="K326" i="15"/>
  <c r="D326" i="15"/>
  <c r="E326" i="15" s="1"/>
  <c r="O325" i="15"/>
  <c r="N325" i="15"/>
  <c r="K325" i="15"/>
  <c r="D325" i="15"/>
  <c r="E325" i="15" s="1"/>
  <c r="O324" i="15"/>
  <c r="N324" i="15"/>
  <c r="K324" i="15"/>
  <c r="D324" i="15"/>
  <c r="E324" i="15" s="1"/>
  <c r="O323" i="15"/>
  <c r="N323" i="15"/>
  <c r="K323" i="15"/>
  <c r="D323" i="15"/>
  <c r="E323" i="15" s="1"/>
  <c r="O322" i="15"/>
  <c r="N322" i="15"/>
  <c r="K322" i="15"/>
  <c r="D322" i="15"/>
  <c r="E322" i="15" s="1"/>
  <c r="O321" i="15"/>
  <c r="N321" i="15"/>
  <c r="K321" i="15"/>
  <c r="D321" i="15"/>
  <c r="E321" i="15" s="1"/>
  <c r="O320" i="15"/>
  <c r="N320" i="15"/>
  <c r="K320" i="15"/>
  <c r="D320" i="15"/>
  <c r="E320" i="15" s="1"/>
  <c r="O319" i="15"/>
  <c r="N319" i="15"/>
  <c r="K319" i="15"/>
  <c r="D319" i="15"/>
  <c r="E319" i="15" s="1"/>
  <c r="O318" i="15"/>
  <c r="N318" i="15"/>
  <c r="K318" i="15"/>
  <c r="D318" i="15"/>
  <c r="E318" i="15" s="1"/>
  <c r="O317" i="15"/>
  <c r="N317" i="15"/>
  <c r="K317" i="15"/>
  <c r="D317" i="15"/>
  <c r="E317" i="15" s="1"/>
  <c r="O316" i="15"/>
  <c r="N316" i="15"/>
  <c r="K316" i="15"/>
  <c r="D316" i="15"/>
  <c r="E316" i="15" s="1"/>
  <c r="O315" i="15"/>
  <c r="N315" i="15"/>
  <c r="K315" i="15"/>
  <c r="D315" i="15"/>
  <c r="E315" i="15" s="1"/>
  <c r="O314" i="15"/>
  <c r="N314" i="15"/>
  <c r="K314" i="15"/>
  <c r="D314" i="15"/>
  <c r="E314" i="15" s="1"/>
  <c r="O313" i="15"/>
  <c r="N313" i="15"/>
  <c r="K313" i="15"/>
  <c r="D313" i="15"/>
  <c r="E313" i="15" s="1"/>
  <c r="O312" i="15"/>
  <c r="N312" i="15"/>
  <c r="K312" i="15"/>
  <c r="D312" i="15"/>
  <c r="E312" i="15" s="1"/>
  <c r="O311" i="15"/>
  <c r="N311" i="15"/>
  <c r="K311" i="15"/>
  <c r="D311" i="15"/>
  <c r="E311" i="15" s="1"/>
  <c r="O310" i="15"/>
  <c r="N310" i="15"/>
  <c r="K310" i="15"/>
  <c r="D310" i="15"/>
  <c r="E310" i="15" s="1"/>
  <c r="O309" i="15"/>
  <c r="N309" i="15"/>
  <c r="K309" i="15"/>
  <c r="D309" i="15"/>
  <c r="E309" i="15" s="1"/>
  <c r="O308" i="15"/>
  <c r="N308" i="15"/>
  <c r="K308" i="15"/>
  <c r="D308" i="15"/>
  <c r="E308" i="15" s="1"/>
  <c r="O307" i="15"/>
  <c r="N307" i="15"/>
  <c r="K307" i="15"/>
  <c r="D307" i="15"/>
  <c r="E307" i="15" s="1"/>
  <c r="O306" i="15"/>
  <c r="N306" i="15"/>
  <c r="K306" i="15"/>
  <c r="D306" i="15"/>
  <c r="E306" i="15" s="1"/>
  <c r="O305" i="15"/>
  <c r="N305" i="15"/>
  <c r="K305" i="15"/>
  <c r="D305" i="15"/>
  <c r="E305" i="15" s="1"/>
  <c r="O304" i="15"/>
  <c r="N304" i="15"/>
  <c r="K304" i="15"/>
  <c r="D304" i="15"/>
  <c r="E304" i="15" s="1"/>
  <c r="O303" i="15"/>
  <c r="N303" i="15"/>
  <c r="K303" i="15"/>
  <c r="D303" i="15"/>
  <c r="E303" i="15" s="1"/>
  <c r="O302" i="15"/>
  <c r="N302" i="15"/>
  <c r="K302" i="15"/>
  <c r="D302" i="15"/>
  <c r="E302" i="15" s="1"/>
  <c r="O301" i="15"/>
  <c r="N301" i="15"/>
  <c r="K301" i="15"/>
  <c r="D301" i="15"/>
  <c r="E301" i="15" s="1"/>
  <c r="O300" i="15"/>
  <c r="N300" i="15"/>
  <c r="K300" i="15"/>
  <c r="D300" i="15"/>
  <c r="E300" i="15" s="1"/>
  <c r="O299" i="15"/>
  <c r="N299" i="15"/>
  <c r="K299" i="15"/>
  <c r="D299" i="15"/>
  <c r="E299" i="15" s="1"/>
  <c r="O298" i="15"/>
  <c r="N298" i="15"/>
  <c r="K298" i="15"/>
  <c r="D298" i="15"/>
  <c r="E298" i="15" s="1"/>
  <c r="O297" i="15"/>
  <c r="N297" i="15"/>
  <c r="K297" i="15"/>
  <c r="D297" i="15"/>
  <c r="E297" i="15" s="1"/>
  <c r="O296" i="15"/>
  <c r="N296" i="15"/>
  <c r="K296" i="15"/>
  <c r="D296" i="15"/>
  <c r="E296" i="15" s="1"/>
  <c r="O295" i="15"/>
  <c r="N295" i="15"/>
  <c r="K295" i="15"/>
  <c r="D295" i="15"/>
  <c r="E295" i="15" s="1"/>
  <c r="O294" i="15"/>
  <c r="N294" i="15"/>
  <c r="K294" i="15"/>
  <c r="D294" i="15"/>
  <c r="E294" i="15" s="1"/>
  <c r="O293" i="15"/>
  <c r="N293" i="15"/>
  <c r="K293" i="15"/>
  <c r="D293" i="15"/>
  <c r="E293" i="15" s="1"/>
  <c r="O292" i="15"/>
  <c r="N292" i="15"/>
  <c r="K292" i="15"/>
  <c r="D292" i="15"/>
  <c r="E292" i="15" s="1"/>
  <c r="O291" i="15"/>
  <c r="N291" i="15"/>
  <c r="K291" i="15"/>
  <c r="D291" i="15"/>
  <c r="E291" i="15" s="1"/>
  <c r="O290" i="15"/>
  <c r="N290" i="15"/>
  <c r="K290" i="15"/>
  <c r="D290" i="15"/>
  <c r="E290" i="15" s="1"/>
  <c r="O289" i="15"/>
  <c r="N289" i="15"/>
  <c r="K289" i="15"/>
  <c r="D289" i="15"/>
  <c r="E289" i="15" s="1"/>
  <c r="O288" i="15"/>
  <c r="N288" i="15"/>
  <c r="K288" i="15"/>
  <c r="D288" i="15"/>
  <c r="E288" i="15" s="1"/>
  <c r="O287" i="15"/>
  <c r="N287" i="15"/>
  <c r="K287" i="15"/>
  <c r="D287" i="15"/>
  <c r="E287" i="15" s="1"/>
  <c r="O286" i="15"/>
  <c r="N286" i="15"/>
  <c r="K286" i="15"/>
  <c r="D286" i="15"/>
  <c r="E286" i="15" s="1"/>
  <c r="O285" i="15"/>
  <c r="N285" i="15"/>
  <c r="K285" i="15"/>
  <c r="D285" i="15"/>
  <c r="E285" i="15" s="1"/>
  <c r="O284" i="15"/>
  <c r="N284" i="15"/>
  <c r="K284" i="15"/>
  <c r="D284" i="15"/>
  <c r="E284" i="15" s="1"/>
  <c r="O283" i="15"/>
  <c r="N283" i="15"/>
  <c r="K283" i="15"/>
  <c r="D283" i="15"/>
  <c r="E283" i="15" s="1"/>
  <c r="O282" i="15"/>
  <c r="N282" i="15"/>
  <c r="K282" i="15"/>
  <c r="D282" i="15"/>
  <c r="E282" i="15" s="1"/>
  <c r="O281" i="15"/>
  <c r="N281" i="15"/>
  <c r="K281" i="15"/>
  <c r="D281" i="15"/>
  <c r="E281" i="15" s="1"/>
  <c r="O280" i="15"/>
  <c r="N280" i="15"/>
  <c r="K280" i="15"/>
  <c r="D280" i="15"/>
  <c r="E280" i="15" s="1"/>
  <c r="O279" i="15"/>
  <c r="N279" i="15"/>
  <c r="K279" i="15"/>
  <c r="D279" i="15"/>
  <c r="E279" i="15" s="1"/>
  <c r="O278" i="15"/>
  <c r="N278" i="15"/>
  <c r="K278" i="15"/>
  <c r="D278" i="15"/>
  <c r="E278" i="15" s="1"/>
  <c r="O277" i="15"/>
  <c r="N277" i="15"/>
  <c r="K277" i="15"/>
  <c r="D277" i="15"/>
  <c r="E277" i="15" s="1"/>
  <c r="O276" i="15"/>
  <c r="N276" i="15"/>
  <c r="K276" i="15"/>
  <c r="D276" i="15"/>
  <c r="E276" i="15" s="1"/>
  <c r="O275" i="15"/>
  <c r="N275" i="15"/>
  <c r="K275" i="15"/>
  <c r="D275" i="15"/>
  <c r="E275" i="15" s="1"/>
  <c r="O274" i="15"/>
  <c r="N274" i="15"/>
  <c r="K274" i="15"/>
  <c r="D274" i="15"/>
  <c r="E274" i="15" s="1"/>
  <c r="O273" i="15"/>
  <c r="N273" i="15"/>
  <c r="K273" i="15"/>
  <c r="D273" i="15"/>
  <c r="E273" i="15" s="1"/>
  <c r="O272" i="15"/>
  <c r="N272" i="15"/>
  <c r="K272" i="15"/>
  <c r="D272" i="15"/>
  <c r="E272" i="15" s="1"/>
  <c r="O271" i="15"/>
  <c r="N271" i="15"/>
  <c r="K271" i="15"/>
  <c r="D271" i="15"/>
  <c r="E271" i="15" s="1"/>
  <c r="O270" i="15"/>
  <c r="N270" i="15"/>
  <c r="K270" i="15"/>
  <c r="D270" i="15"/>
  <c r="E270" i="15" s="1"/>
  <c r="O269" i="15"/>
  <c r="N269" i="15"/>
  <c r="K269" i="15"/>
  <c r="D269" i="15"/>
  <c r="E269" i="15" s="1"/>
  <c r="O268" i="15"/>
  <c r="N268" i="15"/>
  <c r="K268" i="15"/>
  <c r="D268" i="15"/>
  <c r="E268" i="15" s="1"/>
  <c r="O267" i="15"/>
  <c r="N267" i="15"/>
  <c r="K267" i="15"/>
  <c r="D267" i="15"/>
  <c r="E267" i="15" s="1"/>
  <c r="O266" i="15"/>
  <c r="N266" i="15"/>
  <c r="K266" i="15"/>
  <c r="D266" i="15"/>
  <c r="E266" i="15" s="1"/>
  <c r="O265" i="15"/>
  <c r="N265" i="15"/>
  <c r="K265" i="15"/>
  <c r="D265" i="15"/>
  <c r="E265" i="15" s="1"/>
  <c r="O264" i="15"/>
  <c r="N264" i="15"/>
  <c r="K264" i="15"/>
  <c r="D264" i="15"/>
  <c r="E264" i="15" s="1"/>
  <c r="O263" i="15"/>
  <c r="N263" i="15"/>
  <c r="K263" i="15"/>
  <c r="D263" i="15"/>
  <c r="E263" i="15" s="1"/>
  <c r="O262" i="15"/>
  <c r="N262" i="15"/>
  <c r="K262" i="15"/>
  <c r="D262" i="15"/>
  <c r="E262" i="15" s="1"/>
  <c r="O261" i="15"/>
  <c r="N261" i="15"/>
  <c r="K261" i="15"/>
  <c r="D261" i="15"/>
  <c r="E261" i="15" s="1"/>
  <c r="O260" i="15"/>
  <c r="N260" i="15"/>
  <c r="K260" i="15"/>
  <c r="D260" i="15"/>
  <c r="E260" i="15" s="1"/>
  <c r="O259" i="15"/>
  <c r="N259" i="15"/>
  <c r="K259" i="15"/>
  <c r="D259" i="15"/>
  <c r="E259" i="15" s="1"/>
  <c r="O258" i="15"/>
  <c r="N258" i="15"/>
  <c r="K258" i="15"/>
  <c r="D258" i="15"/>
  <c r="E258" i="15" s="1"/>
  <c r="O257" i="15"/>
  <c r="N257" i="15"/>
  <c r="K257" i="15"/>
  <c r="D257" i="15"/>
  <c r="E257" i="15" s="1"/>
  <c r="O256" i="15"/>
  <c r="N256" i="15"/>
  <c r="K256" i="15"/>
  <c r="D256" i="15"/>
  <c r="E256" i="15" s="1"/>
  <c r="O255" i="15"/>
  <c r="N255" i="15"/>
  <c r="K255" i="15"/>
  <c r="D255" i="15"/>
  <c r="E255" i="15" s="1"/>
  <c r="O254" i="15"/>
  <c r="N254" i="15"/>
  <c r="K254" i="15"/>
  <c r="D254" i="15"/>
  <c r="E254" i="15" s="1"/>
  <c r="O253" i="15"/>
  <c r="N253" i="15"/>
  <c r="K253" i="15"/>
  <c r="D253" i="15"/>
  <c r="E253" i="15" s="1"/>
  <c r="O252" i="15"/>
  <c r="N252" i="15"/>
  <c r="K252" i="15"/>
  <c r="D252" i="15"/>
  <c r="E252" i="15" s="1"/>
  <c r="O251" i="15"/>
  <c r="N251" i="15"/>
  <c r="K251" i="15"/>
  <c r="D251" i="15"/>
  <c r="E251" i="15" s="1"/>
  <c r="O250" i="15"/>
  <c r="N250" i="15"/>
  <c r="K250" i="15"/>
  <c r="D250" i="15"/>
  <c r="E250" i="15" s="1"/>
  <c r="O249" i="15"/>
  <c r="N249" i="15"/>
  <c r="K249" i="15"/>
  <c r="D249" i="15"/>
  <c r="E249" i="15" s="1"/>
  <c r="O248" i="15"/>
  <c r="N248" i="15"/>
  <c r="K248" i="15"/>
  <c r="D248" i="15"/>
  <c r="E248" i="15" s="1"/>
  <c r="O247" i="15"/>
  <c r="N247" i="15"/>
  <c r="K247" i="15"/>
  <c r="D247" i="15"/>
  <c r="E247" i="15" s="1"/>
  <c r="O246" i="15"/>
  <c r="N246" i="15"/>
  <c r="K246" i="15"/>
  <c r="D246" i="15"/>
  <c r="E246" i="15" s="1"/>
  <c r="O245" i="15"/>
  <c r="N245" i="15"/>
  <c r="K245" i="15"/>
  <c r="D245" i="15"/>
  <c r="E245" i="15" s="1"/>
  <c r="O244" i="15"/>
  <c r="N244" i="15"/>
  <c r="K244" i="15"/>
  <c r="D244" i="15"/>
  <c r="E244" i="15" s="1"/>
  <c r="O243" i="15"/>
  <c r="N243" i="15"/>
  <c r="K243" i="15"/>
  <c r="D243" i="15"/>
  <c r="E243" i="15" s="1"/>
  <c r="O242" i="15"/>
  <c r="N242" i="15"/>
  <c r="K242" i="15"/>
  <c r="D242" i="15"/>
  <c r="E242" i="15" s="1"/>
  <c r="O241" i="15"/>
  <c r="N241" i="15"/>
  <c r="K241" i="15"/>
  <c r="D241" i="15"/>
  <c r="E241" i="15" s="1"/>
  <c r="O240" i="15"/>
  <c r="N240" i="15"/>
  <c r="K240" i="15"/>
  <c r="D240" i="15"/>
  <c r="E240" i="15" s="1"/>
  <c r="O239" i="15"/>
  <c r="N239" i="15"/>
  <c r="K239" i="15"/>
  <c r="D239" i="15"/>
  <c r="E239" i="15" s="1"/>
  <c r="O238" i="15"/>
  <c r="N238" i="15"/>
  <c r="K238" i="15"/>
  <c r="D238" i="15"/>
  <c r="E238" i="15" s="1"/>
  <c r="O237" i="15"/>
  <c r="N237" i="15"/>
  <c r="K237" i="15"/>
  <c r="D237" i="15"/>
  <c r="E237" i="15" s="1"/>
  <c r="O236" i="15"/>
  <c r="N236" i="15"/>
  <c r="K236" i="15"/>
  <c r="D236" i="15"/>
  <c r="E236" i="15" s="1"/>
  <c r="O235" i="15"/>
  <c r="N235" i="15"/>
  <c r="K235" i="15"/>
  <c r="D235" i="15"/>
  <c r="O234" i="15"/>
  <c r="N234" i="15"/>
  <c r="K234" i="15"/>
  <c r="D234" i="15"/>
  <c r="E234" i="15" s="1"/>
  <c r="O233" i="15"/>
  <c r="N233" i="15"/>
  <c r="K233" i="15"/>
  <c r="D233" i="15"/>
  <c r="E233" i="15" s="1"/>
  <c r="O232" i="15"/>
  <c r="N232" i="15"/>
  <c r="K232" i="15"/>
  <c r="D232" i="15"/>
  <c r="E232" i="15" s="1"/>
  <c r="O231" i="15"/>
  <c r="N231" i="15"/>
  <c r="K231" i="15"/>
  <c r="D231" i="15"/>
  <c r="E231" i="15" s="1"/>
  <c r="O230" i="15"/>
  <c r="N230" i="15"/>
  <c r="K230" i="15"/>
  <c r="D230" i="15"/>
  <c r="E230" i="15" s="1"/>
  <c r="O229" i="15"/>
  <c r="N229" i="15"/>
  <c r="K229" i="15"/>
  <c r="D229" i="15"/>
  <c r="E229" i="15" s="1"/>
  <c r="O228" i="15"/>
  <c r="N228" i="15"/>
  <c r="K228" i="15"/>
  <c r="D228" i="15"/>
  <c r="E228" i="15" s="1"/>
  <c r="O227" i="15"/>
  <c r="N227" i="15"/>
  <c r="K227" i="15"/>
  <c r="D227" i="15"/>
  <c r="E227" i="15" s="1"/>
  <c r="O226" i="15"/>
  <c r="N226" i="15"/>
  <c r="K226" i="15"/>
  <c r="D226" i="15"/>
  <c r="E226" i="15" s="1"/>
  <c r="O225" i="15"/>
  <c r="N225" i="15"/>
  <c r="K225" i="15"/>
  <c r="D225" i="15"/>
  <c r="E225" i="15" s="1"/>
  <c r="O224" i="15"/>
  <c r="N224" i="15"/>
  <c r="K224" i="15"/>
  <c r="D224" i="15"/>
  <c r="E224" i="15" s="1"/>
  <c r="O223" i="15"/>
  <c r="N223" i="15"/>
  <c r="K223" i="15"/>
  <c r="D223" i="15"/>
  <c r="E223" i="15" s="1"/>
  <c r="O222" i="15"/>
  <c r="N222" i="15"/>
  <c r="K222" i="15"/>
  <c r="D222" i="15"/>
  <c r="E222" i="15" s="1"/>
  <c r="O221" i="15"/>
  <c r="N221" i="15"/>
  <c r="K221" i="15"/>
  <c r="D221" i="15"/>
  <c r="E221" i="15" s="1"/>
  <c r="O220" i="15"/>
  <c r="N220" i="15"/>
  <c r="K220" i="15"/>
  <c r="D220" i="15"/>
  <c r="E220" i="15" s="1"/>
  <c r="O219" i="15"/>
  <c r="N219" i="15"/>
  <c r="K219" i="15"/>
  <c r="D219" i="15"/>
  <c r="E219" i="15" s="1"/>
  <c r="O218" i="15"/>
  <c r="N218" i="15"/>
  <c r="K218" i="15"/>
  <c r="D218" i="15"/>
  <c r="E218" i="15" s="1"/>
  <c r="O217" i="15"/>
  <c r="N217" i="15"/>
  <c r="K217" i="15"/>
  <c r="D217" i="15"/>
  <c r="E217" i="15" s="1"/>
  <c r="O216" i="15"/>
  <c r="N216" i="15"/>
  <c r="K216" i="15"/>
  <c r="D216" i="15"/>
  <c r="E216" i="15" s="1"/>
  <c r="O215" i="15"/>
  <c r="N215" i="15"/>
  <c r="K215" i="15"/>
  <c r="D215" i="15"/>
  <c r="E215" i="15" s="1"/>
  <c r="O214" i="15"/>
  <c r="N214" i="15"/>
  <c r="K214" i="15"/>
  <c r="D214" i="15"/>
  <c r="E214" i="15" s="1"/>
  <c r="O213" i="15"/>
  <c r="N213" i="15"/>
  <c r="K213" i="15"/>
  <c r="D213" i="15"/>
  <c r="E213" i="15" s="1"/>
  <c r="O212" i="15"/>
  <c r="N212" i="15"/>
  <c r="K212" i="15"/>
  <c r="D212" i="15"/>
  <c r="E212" i="15" s="1"/>
  <c r="O211" i="15"/>
  <c r="N211" i="15"/>
  <c r="K211" i="15"/>
  <c r="D211" i="15"/>
  <c r="E211" i="15" s="1"/>
  <c r="O210" i="15"/>
  <c r="N210" i="15"/>
  <c r="K210" i="15"/>
  <c r="D210" i="15"/>
  <c r="E210" i="15" s="1"/>
  <c r="O209" i="15"/>
  <c r="N209" i="15"/>
  <c r="K209" i="15"/>
  <c r="D209" i="15"/>
  <c r="E209" i="15" s="1"/>
  <c r="O208" i="15"/>
  <c r="N208" i="15"/>
  <c r="K208" i="15"/>
  <c r="D208" i="15"/>
  <c r="E208" i="15" s="1"/>
  <c r="O207" i="15"/>
  <c r="N207" i="15"/>
  <c r="K207" i="15"/>
  <c r="D207" i="15"/>
  <c r="E207" i="15" s="1"/>
  <c r="O206" i="15"/>
  <c r="N206" i="15"/>
  <c r="K206" i="15"/>
  <c r="D206" i="15"/>
  <c r="E206" i="15" s="1"/>
  <c r="O205" i="15"/>
  <c r="N205" i="15"/>
  <c r="K205" i="15"/>
  <c r="D205" i="15"/>
  <c r="E205" i="15" s="1"/>
  <c r="O204" i="15"/>
  <c r="N204" i="15"/>
  <c r="K204" i="15"/>
  <c r="D204" i="15"/>
  <c r="E204" i="15" s="1"/>
  <c r="O203" i="15"/>
  <c r="N203" i="15"/>
  <c r="K203" i="15"/>
  <c r="D203" i="15"/>
  <c r="E203" i="15" s="1"/>
  <c r="O202" i="15"/>
  <c r="N202" i="15"/>
  <c r="K202" i="15"/>
  <c r="D202" i="15"/>
  <c r="E202" i="15" s="1"/>
  <c r="O201" i="15"/>
  <c r="N201" i="15"/>
  <c r="K201" i="15"/>
  <c r="D201" i="15"/>
  <c r="E201" i="15" s="1"/>
  <c r="O200" i="15"/>
  <c r="N200" i="15"/>
  <c r="K200" i="15"/>
  <c r="D200" i="15"/>
  <c r="E200" i="15" s="1"/>
  <c r="O199" i="15"/>
  <c r="N199" i="15"/>
  <c r="K199" i="15"/>
  <c r="D199" i="15"/>
  <c r="E199" i="15" s="1"/>
  <c r="O198" i="15"/>
  <c r="N198" i="15"/>
  <c r="K198" i="15"/>
  <c r="D198" i="15"/>
  <c r="E198" i="15" s="1"/>
  <c r="O197" i="15"/>
  <c r="N197" i="15"/>
  <c r="K197" i="15"/>
  <c r="D197" i="15"/>
  <c r="E197" i="15" s="1"/>
  <c r="O196" i="15"/>
  <c r="N196" i="15"/>
  <c r="K196" i="15"/>
  <c r="D196" i="15"/>
  <c r="E196" i="15" s="1"/>
  <c r="O195" i="15"/>
  <c r="N195" i="15"/>
  <c r="K195" i="15"/>
  <c r="D195" i="15"/>
  <c r="E195" i="15" s="1"/>
  <c r="O194" i="15"/>
  <c r="N194" i="15"/>
  <c r="K194" i="15"/>
  <c r="D194" i="15"/>
  <c r="E194" i="15" s="1"/>
  <c r="O193" i="15"/>
  <c r="N193" i="15"/>
  <c r="K193" i="15"/>
  <c r="D193" i="15"/>
  <c r="E193" i="15" s="1"/>
  <c r="O192" i="15"/>
  <c r="N192" i="15"/>
  <c r="K192" i="15"/>
  <c r="D192" i="15"/>
  <c r="E192" i="15" s="1"/>
  <c r="O191" i="15"/>
  <c r="N191" i="15"/>
  <c r="K191" i="15"/>
  <c r="D191" i="15"/>
  <c r="E191" i="15" s="1"/>
  <c r="O190" i="15"/>
  <c r="N190" i="15"/>
  <c r="K190" i="15"/>
  <c r="D190" i="15"/>
  <c r="E190" i="15" s="1"/>
  <c r="O189" i="15"/>
  <c r="N189" i="15"/>
  <c r="K189" i="15"/>
  <c r="D189" i="15"/>
  <c r="E189" i="15" s="1"/>
  <c r="O188" i="15"/>
  <c r="N188" i="15"/>
  <c r="K188" i="15"/>
  <c r="D188" i="15"/>
  <c r="E188" i="15" s="1"/>
  <c r="O187" i="15"/>
  <c r="N187" i="15"/>
  <c r="K187" i="15"/>
  <c r="D187" i="15"/>
  <c r="E187" i="15" s="1"/>
  <c r="O186" i="15"/>
  <c r="N186" i="15"/>
  <c r="K186" i="15"/>
  <c r="D186" i="15"/>
  <c r="E186" i="15" s="1"/>
  <c r="O185" i="15"/>
  <c r="N185" i="15"/>
  <c r="K185" i="15"/>
  <c r="D185" i="15"/>
  <c r="E185" i="15" s="1"/>
  <c r="O184" i="15"/>
  <c r="N184" i="15"/>
  <c r="K184" i="15"/>
  <c r="D184" i="15"/>
  <c r="E184" i="15" s="1"/>
  <c r="O183" i="15"/>
  <c r="N183" i="15"/>
  <c r="K183" i="15"/>
  <c r="D183" i="15"/>
  <c r="E183" i="15" s="1"/>
  <c r="O182" i="15"/>
  <c r="N182" i="15"/>
  <c r="K182" i="15"/>
  <c r="D182" i="15"/>
  <c r="E182" i="15" s="1"/>
  <c r="O181" i="15"/>
  <c r="N181" i="15"/>
  <c r="K181" i="15"/>
  <c r="D181" i="15"/>
  <c r="E181" i="15" s="1"/>
  <c r="O180" i="15"/>
  <c r="N180" i="15"/>
  <c r="K180" i="15"/>
  <c r="D180" i="15"/>
  <c r="E180" i="15" s="1"/>
  <c r="O179" i="15"/>
  <c r="N179" i="15"/>
  <c r="K179" i="15"/>
  <c r="D179" i="15"/>
  <c r="E179" i="15" s="1"/>
  <c r="O178" i="15"/>
  <c r="N178" i="15"/>
  <c r="K178" i="15"/>
  <c r="D178" i="15"/>
  <c r="E178" i="15" s="1"/>
  <c r="O177" i="15"/>
  <c r="N177" i="15"/>
  <c r="K177" i="15"/>
  <c r="D177" i="15"/>
  <c r="E177" i="15" s="1"/>
  <c r="O176" i="15"/>
  <c r="N176" i="15"/>
  <c r="K176" i="15"/>
  <c r="D176" i="15"/>
  <c r="E176" i="15" s="1"/>
  <c r="O175" i="15"/>
  <c r="N175" i="15"/>
  <c r="K175" i="15"/>
  <c r="D175" i="15"/>
  <c r="E175" i="15" s="1"/>
  <c r="O174" i="15"/>
  <c r="N174" i="15"/>
  <c r="K174" i="15"/>
  <c r="D174" i="15"/>
  <c r="E174" i="15" s="1"/>
  <c r="O173" i="15"/>
  <c r="N173" i="15"/>
  <c r="K173" i="15"/>
  <c r="D173" i="15"/>
  <c r="E173" i="15" s="1"/>
  <c r="O172" i="15"/>
  <c r="N172" i="15"/>
  <c r="K172" i="15"/>
  <c r="D172" i="15"/>
  <c r="E172" i="15" s="1"/>
  <c r="O171" i="15"/>
  <c r="N171" i="15"/>
  <c r="K171" i="15"/>
  <c r="D171" i="15"/>
  <c r="E171" i="15" s="1"/>
  <c r="O170" i="15"/>
  <c r="N170" i="15"/>
  <c r="K170" i="15"/>
  <c r="D170" i="15"/>
  <c r="E170" i="15" s="1"/>
  <c r="O169" i="15"/>
  <c r="N169" i="15"/>
  <c r="K169" i="15"/>
  <c r="D169" i="15"/>
  <c r="E169" i="15" s="1"/>
  <c r="O168" i="15"/>
  <c r="N168" i="15"/>
  <c r="K168" i="15"/>
  <c r="D168" i="15"/>
  <c r="E168" i="15" s="1"/>
  <c r="O167" i="15"/>
  <c r="N167" i="15"/>
  <c r="K167" i="15"/>
  <c r="D167" i="15"/>
  <c r="E167" i="15" s="1"/>
  <c r="O166" i="15"/>
  <c r="N166" i="15"/>
  <c r="K166" i="15"/>
  <c r="D166" i="15"/>
  <c r="E166" i="15" s="1"/>
  <c r="O165" i="15"/>
  <c r="N165" i="15"/>
  <c r="K165" i="15"/>
  <c r="D165" i="15"/>
  <c r="E165" i="15" s="1"/>
  <c r="O164" i="15"/>
  <c r="N164" i="15"/>
  <c r="K164" i="15"/>
  <c r="D164" i="15"/>
  <c r="E164" i="15" s="1"/>
  <c r="O163" i="15"/>
  <c r="N163" i="15"/>
  <c r="K163" i="15"/>
  <c r="D163" i="15"/>
  <c r="E163" i="15" s="1"/>
  <c r="O162" i="15"/>
  <c r="N162" i="15"/>
  <c r="K162" i="15"/>
  <c r="D162" i="15"/>
  <c r="E162" i="15" s="1"/>
  <c r="O161" i="15"/>
  <c r="N161" i="15"/>
  <c r="K161" i="15"/>
  <c r="D161" i="15"/>
  <c r="E161" i="15" s="1"/>
  <c r="O160" i="15"/>
  <c r="N160" i="15"/>
  <c r="K160" i="15"/>
  <c r="D160" i="15"/>
  <c r="E160" i="15" s="1"/>
  <c r="O159" i="15"/>
  <c r="N159" i="15"/>
  <c r="K159" i="15"/>
  <c r="D159" i="15"/>
  <c r="E159" i="15" s="1"/>
  <c r="O158" i="15"/>
  <c r="N158" i="15"/>
  <c r="K158" i="15"/>
  <c r="D158" i="15"/>
  <c r="E158" i="15" s="1"/>
  <c r="O157" i="15"/>
  <c r="N157" i="15"/>
  <c r="K157" i="15"/>
  <c r="D157" i="15"/>
  <c r="E157" i="15" s="1"/>
  <c r="O156" i="15"/>
  <c r="N156" i="15"/>
  <c r="K156" i="15"/>
  <c r="D156" i="15"/>
  <c r="E156" i="15" s="1"/>
  <c r="O155" i="15"/>
  <c r="N155" i="15"/>
  <c r="K155" i="15"/>
  <c r="D155" i="15"/>
  <c r="E155" i="15" s="1"/>
  <c r="O154" i="15"/>
  <c r="N154" i="15"/>
  <c r="K154" i="15"/>
  <c r="D154" i="15"/>
  <c r="E154" i="15" s="1"/>
  <c r="O153" i="15"/>
  <c r="N153" i="15"/>
  <c r="K153" i="15"/>
  <c r="D153" i="15"/>
  <c r="E153" i="15" s="1"/>
  <c r="O152" i="15"/>
  <c r="N152" i="15"/>
  <c r="K152" i="15"/>
  <c r="D152" i="15"/>
  <c r="E152" i="15" s="1"/>
  <c r="O151" i="15"/>
  <c r="N151" i="15"/>
  <c r="K151" i="15"/>
  <c r="D151" i="15"/>
  <c r="E151" i="15" s="1"/>
  <c r="O150" i="15"/>
  <c r="N150" i="15"/>
  <c r="K150" i="15"/>
  <c r="D150" i="15"/>
  <c r="E150" i="15" s="1"/>
  <c r="O149" i="15"/>
  <c r="N149" i="15"/>
  <c r="K149" i="15"/>
  <c r="D149" i="15"/>
  <c r="E149" i="15" s="1"/>
  <c r="O148" i="15"/>
  <c r="N148" i="15"/>
  <c r="K148" i="15"/>
  <c r="D148" i="15"/>
  <c r="E148" i="15" s="1"/>
  <c r="O147" i="15"/>
  <c r="N147" i="15"/>
  <c r="K147" i="15"/>
  <c r="D147" i="15"/>
  <c r="E147" i="15" s="1"/>
  <c r="O146" i="15"/>
  <c r="N146" i="15"/>
  <c r="K146" i="15"/>
  <c r="D146" i="15"/>
  <c r="E146" i="15" s="1"/>
  <c r="O145" i="15"/>
  <c r="N145" i="15"/>
  <c r="K145" i="15"/>
  <c r="D145" i="15"/>
  <c r="E145" i="15" s="1"/>
  <c r="O144" i="15"/>
  <c r="N144" i="15"/>
  <c r="K144" i="15"/>
  <c r="D144" i="15"/>
  <c r="E144" i="15" s="1"/>
  <c r="O143" i="15"/>
  <c r="N143" i="15"/>
  <c r="K143" i="15"/>
  <c r="D143" i="15"/>
  <c r="E143" i="15" s="1"/>
  <c r="O142" i="15"/>
  <c r="N142" i="15"/>
  <c r="K142" i="15"/>
  <c r="D142" i="15"/>
  <c r="E142" i="15" s="1"/>
  <c r="O141" i="15"/>
  <c r="N141" i="15"/>
  <c r="K141" i="15"/>
  <c r="D141" i="15"/>
  <c r="E141" i="15" s="1"/>
  <c r="O140" i="15"/>
  <c r="N140" i="15"/>
  <c r="K140" i="15"/>
  <c r="D140" i="15"/>
  <c r="E140" i="15" s="1"/>
  <c r="O139" i="15"/>
  <c r="N139" i="15"/>
  <c r="K139" i="15"/>
  <c r="D139" i="15"/>
  <c r="E139" i="15" s="1"/>
  <c r="O138" i="15"/>
  <c r="N138" i="15"/>
  <c r="K138" i="15"/>
  <c r="D138" i="15"/>
  <c r="E138" i="15" s="1"/>
  <c r="O137" i="15"/>
  <c r="N137" i="15"/>
  <c r="K137" i="15"/>
  <c r="D137" i="15"/>
  <c r="E137" i="15" s="1"/>
  <c r="O136" i="15"/>
  <c r="N136" i="15"/>
  <c r="K136" i="15"/>
  <c r="D136" i="15"/>
  <c r="E136" i="15" s="1"/>
  <c r="O135" i="15"/>
  <c r="N135" i="15"/>
  <c r="D135" i="15"/>
  <c r="E135" i="15" s="1"/>
  <c r="O134" i="15"/>
  <c r="N134" i="15"/>
  <c r="K134" i="15"/>
  <c r="D134" i="15"/>
  <c r="E134" i="15" s="1"/>
  <c r="O133" i="15"/>
  <c r="N133" i="15"/>
  <c r="K133" i="15"/>
  <c r="D133" i="15"/>
  <c r="E133" i="15" s="1"/>
  <c r="O132" i="15"/>
  <c r="N132" i="15"/>
  <c r="K132" i="15"/>
  <c r="D132" i="15"/>
  <c r="E132" i="15" s="1"/>
  <c r="O131" i="15"/>
  <c r="N131" i="15"/>
  <c r="K131" i="15"/>
  <c r="D131" i="15"/>
  <c r="E131" i="15" s="1"/>
  <c r="O130" i="15"/>
  <c r="N130" i="15"/>
  <c r="K130" i="15"/>
  <c r="D130" i="15"/>
  <c r="E130" i="15" s="1"/>
  <c r="O129" i="15"/>
  <c r="N129" i="15"/>
  <c r="K129" i="15"/>
  <c r="D129" i="15"/>
  <c r="E129" i="15" s="1"/>
  <c r="O128" i="15"/>
  <c r="N128" i="15"/>
  <c r="D128" i="15"/>
  <c r="E128" i="15" s="1"/>
  <c r="O127" i="15"/>
  <c r="N127" i="15"/>
  <c r="K127" i="15"/>
  <c r="D127" i="15"/>
  <c r="E127" i="15" s="1"/>
  <c r="O126" i="15"/>
  <c r="N126" i="15"/>
  <c r="K126" i="15"/>
  <c r="D126" i="15"/>
  <c r="E126" i="15" s="1"/>
  <c r="O125" i="15"/>
  <c r="N125" i="15"/>
  <c r="K125" i="15"/>
  <c r="D125" i="15"/>
  <c r="E125" i="15" s="1"/>
  <c r="O124" i="15"/>
  <c r="N124" i="15"/>
  <c r="K124" i="15"/>
  <c r="D124" i="15"/>
  <c r="E124" i="15" s="1"/>
  <c r="O123" i="15"/>
  <c r="N123" i="15"/>
  <c r="K123" i="15"/>
  <c r="D123" i="15"/>
  <c r="E123" i="15" s="1"/>
  <c r="O122" i="15"/>
  <c r="N122" i="15"/>
  <c r="K122" i="15"/>
  <c r="D122" i="15"/>
  <c r="E122" i="15" s="1"/>
  <c r="O121" i="15"/>
  <c r="N121" i="15"/>
  <c r="K121" i="15"/>
  <c r="D121" i="15"/>
  <c r="E121" i="15" s="1"/>
  <c r="O120" i="15"/>
  <c r="N120" i="15"/>
  <c r="K120" i="15"/>
  <c r="D120" i="15"/>
  <c r="E120" i="15" s="1"/>
  <c r="O119" i="15"/>
  <c r="N119" i="15"/>
  <c r="K119" i="15"/>
  <c r="D119" i="15"/>
  <c r="E119" i="15" s="1"/>
  <c r="O118" i="15"/>
  <c r="N118" i="15"/>
  <c r="K118" i="15"/>
  <c r="D118" i="15"/>
  <c r="E118" i="15" s="1"/>
  <c r="O117" i="15"/>
  <c r="N117" i="15"/>
  <c r="K117" i="15"/>
  <c r="D117" i="15"/>
  <c r="E117" i="15" s="1"/>
  <c r="O116" i="15"/>
  <c r="N116" i="15"/>
  <c r="K116" i="15"/>
  <c r="D116" i="15"/>
  <c r="E116" i="15" s="1"/>
  <c r="O115" i="15"/>
  <c r="N115" i="15"/>
  <c r="K115" i="15"/>
  <c r="D115" i="15"/>
  <c r="E115" i="15" s="1"/>
  <c r="O114" i="15"/>
  <c r="N114" i="15"/>
  <c r="D114" i="15"/>
  <c r="E114" i="15" s="1"/>
  <c r="O113" i="15"/>
  <c r="N113" i="15"/>
  <c r="D113" i="15"/>
  <c r="E113" i="15" s="1"/>
  <c r="O112" i="15"/>
  <c r="N112" i="15"/>
  <c r="K112" i="15"/>
  <c r="D112" i="15"/>
  <c r="E112" i="15" s="1"/>
  <c r="O111" i="15"/>
  <c r="N111" i="15"/>
  <c r="K111" i="15"/>
  <c r="D111" i="15"/>
  <c r="E111" i="15" s="1"/>
  <c r="O110" i="15"/>
  <c r="N110" i="15"/>
  <c r="K110" i="15"/>
  <c r="D110" i="15"/>
  <c r="E110" i="15" s="1"/>
  <c r="O109" i="15"/>
  <c r="N109" i="15"/>
  <c r="K109" i="15"/>
  <c r="D109" i="15"/>
  <c r="E109" i="15" s="1"/>
  <c r="O108" i="15"/>
  <c r="N108" i="15"/>
  <c r="K108" i="15"/>
  <c r="D108" i="15"/>
  <c r="E108" i="15" s="1"/>
  <c r="O107" i="15"/>
  <c r="N107" i="15"/>
  <c r="K107" i="15"/>
  <c r="D107" i="15"/>
  <c r="E107" i="15" s="1"/>
  <c r="O106" i="15"/>
  <c r="N106" i="15"/>
  <c r="D106" i="15"/>
  <c r="E106" i="15" s="1"/>
  <c r="O105" i="15"/>
  <c r="N105" i="15"/>
  <c r="D105" i="15"/>
  <c r="E105" i="15" s="1"/>
  <c r="O104" i="15"/>
  <c r="N104" i="15"/>
  <c r="K104" i="15"/>
  <c r="D104" i="15"/>
  <c r="E104" i="15" s="1"/>
  <c r="O103" i="15"/>
  <c r="N103" i="15"/>
  <c r="K103" i="15"/>
  <c r="D103" i="15"/>
  <c r="E103" i="15" s="1"/>
  <c r="O102" i="15"/>
  <c r="N102" i="15"/>
  <c r="K102" i="15"/>
  <c r="D102" i="15"/>
  <c r="E102" i="15" s="1"/>
  <c r="O101" i="15"/>
  <c r="N101" i="15"/>
  <c r="K101" i="15"/>
  <c r="D101" i="15"/>
  <c r="E101" i="15" s="1"/>
  <c r="O100" i="15"/>
  <c r="N100" i="15"/>
  <c r="D100" i="15"/>
  <c r="E100" i="15" s="1"/>
  <c r="O99" i="15"/>
  <c r="N99" i="15"/>
  <c r="K99" i="15"/>
  <c r="D99" i="15"/>
  <c r="E99" i="15" s="1"/>
  <c r="O98" i="15"/>
  <c r="N98" i="15"/>
  <c r="K98" i="15"/>
  <c r="D98" i="15"/>
  <c r="E98" i="15" s="1"/>
  <c r="O97" i="15"/>
  <c r="N97" i="15"/>
  <c r="K97" i="15"/>
  <c r="D97" i="15"/>
  <c r="E97" i="15" s="1"/>
  <c r="O96" i="15"/>
  <c r="N96" i="15"/>
  <c r="D96" i="15"/>
  <c r="E96" i="15" s="1"/>
  <c r="O95" i="15"/>
  <c r="N95" i="15"/>
  <c r="K95" i="15"/>
  <c r="D95" i="15"/>
  <c r="E95" i="15" s="1"/>
  <c r="O94" i="15"/>
  <c r="N94" i="15"/>
  <c r="K94" i="15"/>
  <c r="D94" i="15"/>
  <c r="E94" i="15" s="1"/>
  <c r="O93" i="15"/>
  <c r="N93" i="15"/>
  <c r="K93" i="15"/>
  <c r="D93" i="15"/>
  <c r="E93" i="15" s="1"/>
  <c r="O92" i="15"/>
  <c r="N92" i="15"/>
  <c r="K92" i="15"/>
  <c r="D92" i="15"/>
  <c r="E92" i="15" s="1"/>
  <c r="O91" i="15"/>
  <c r="N91" i="15"/>
  <c r="K91" i="15"/>
  <c r="D91" i="15"/>
  <c r="E91" i="15" s="1"/>
  <c r="O90" i="15"/>
  <c r="N90" i="15"/>
  <c r="K90" i="15"/>
  <c r="D90" i="15"/>
  <c r="E90" i="15" s="1"/>
  <c r="O89" i="15"/>
  <c r="N89" i="15"/>
  <c r="K89" i="15"/>
  <c r="D89" i="15"/>
  <c r="E89" i="15" s="1"/>
  <c r="O88" i="15"/>
  <c r="N88" i="15"/>
  <c r="K88" i="15"/>
  <c r="D88" i="15"/>
  <c r="E88" i="15" s="1"/>
  <c r="O87" i="15"/>
  <c r="N87" i="15"/>
  <c r="K87" i="15"/>
  <c r="D87" i="15"/>
  <c r="E87" i="15" s="1"/>
  <c r="O86" i="15"/>
  <c r="N86" i="15"/>
  <c r="K86" i="15"/>
  <c r="D86" i="15"/>
  <c r="E86" i="15" s="1"/>
  <c r="O85" i="15"/>
  <c r="N85" i="15"/>
  <c r="K85" i="15"/>
  <c r="D85" i="15"/>
  <c r="E85" i="15" s="1"/>
  <c r="O84" i="15"/>
  <c r="N84" i="15"/>
  <c r="K84" i="15"/>
  <c r="D84" i="15"/>
  <c r="E84" i="15" s="1"/>
  <c r="O83" i="15"/>
  <c r="N83" i="15"/>
  <c r="K83" i="15"/>
  <c r="D83" i="15"/>
  <c r="E83" i="15" s="1"/>
  <c r="O82" i="15"/>
  <c r="N82" i="15"/>
  <c r="K82" i="15"/>
  <c r="D82" i="15"/>
  <c r="E82" i="15" s="1"/>
  <c r="O81" i="15"/>
  <c r="N81" i="15"/>
  <c r="K81" i="15"/>
  <c r="D81" i="15"/>
  <c r="E81" i="15" s="1"/>
  <c r="O80" i="15"/>
  <c r="N80" i="15"/>
  <c r="K80" i="15"/>
  <c r="D80" i="15"/>
  <c r="E80" i="15" s="1"/>
  <c r="O79" i="15"/>
  <c r="N79" i="15"/>
  <c r="K79" i="15"/>
  <c r="D79" i="15"/>
  <c r="E79" i="15" s="1"/>
  <c r="O78" i="15"/>
  <c r="N78" i="15"/>
  <c r="K78" i="15"/>
  <c r="D78" i="15"/>
  <c r="E78" i="15" s="1"/>
  <c r="O77" i="15"/>
  <c r="N77" i="15"/>
  <c r="K77" i="15"/>
  <c r="D77" i="15"/>
  <c r="E77" i="15" s="1"/>
  <c r="O76" i="15"/>
  <c r="N76" i="15"/>
  <c r="K76" i="15"/>
  <c r="D76" i="15"/>
  <c r="E76" i="15" s="1"/>
  <c r="O75" i="15"/>
  <c r="N75" i="15"/>
  <c r="K75" i="15"/>
  <c r="D75" i="15"/>
  <c r="E75" i="15" s="1"/>
  <c r="O74" i="15"/>
  <c r="N74" i="15"/>
  <c r="K74" i="15"/>
  <c r="D74" i="15"/>
  <c r="E74" i="15" s="1"/>
  <c r="O73" i="15"/>
  <c r="N73" i="15"/>
  <c r="K73" i="15"/>
  <c r="D73" i="15"/>
  <c r="E73" i="15" s="1"/>
  <c r="O72" i="15"/>
  <c r="N72" i="15"/>
  <c r="K72" i="15"/>
  <c r="D72" i="15"/>
  <c r="E72" i="15" s="1"/>
  <c r="O71" i="15"/>
  <c r="N71" i="15"/>
  <c r="K71" i="15"/>
  <c r="D71" i="15"/>
  <c r="E71" i="15" s="1"/>
  <c r="O70" i="15"/>
  <c r="N70" i="15"/>
  <c r="K70" i="15"/>
  <c r="D70" i="15"/>
  <c r="E70" i="15" s="1"/>
  <c r="O69" i="15"/>
  <c r="N69" i="15"/>
  <c r="K69" i="15"/>
  <c r="D69" i="15"/>
  <c r="E69" i="15" s="1"/>
  <c r="O68" i="15"/>
  <c r="N68" i="15"/>
  <c r="K68" i="15"/>
  <c r="D68" i="15"/>
  <c r="E68" i="15" s="1"/>
  <c r="O67" i="15"/>
  <c r="N67" i="15"/>
  <c r="K67" i="15"/>
  <c r="D67" i="15"/>
  <c r="E67" i="15" s="1"/>
  <c r="O66" i="15"/>
  <c r="N66" i="15"/>
  <c r="K66" i="15"/>
  <c r="D66" i="15"/>
  <c r="E66" i="15" s="1"/>
  <c r="O65" i="15"/>
  <c r="N65" i="15"/>
  <c r="K65" i="15"/>
  <c r="D65" i="15"/>
  <c r="E65" i="15" s="1"/>
  <c r="O64" i="15"/>
  <c r="N64" i="15"/>
  <c r="K64" i="15"/>
  <c r="D64" i="15"/>
  <c r="E64" i="15" s="1"/>
  <c r="O63" i="15"/>
  <c r="N63" i="15"/>
  <c r="D63" i="15"/>
  <c r="E63" i="15" s="1"/>
  <c r="O62" i="15"/>
  <c r="N62" i="15"/>
  <c r="K62" i="15"/>
  <c r="D62" i="15"/>
  <c r="E62" i="15" s="1"/>
  <c r="O61" i="15"/>
  <c r="N61" i="15"/>
  <c r="K61" i="15"/>
  <c r="D61" i="15"/>
  <c r="E61" i="15" s="1"/>
  <c r="O60" i="15"/>
  <c r="N60" i="15"/>
  <c r="K60" i="15"/>
  <c r="D60" i="15"/>
  <c r="E60" i="15" s="1"/>
  <c r="O59" i="15"/>
  <c r="N59" i="15"/>
  <c r="K59" i="15"/>
  <c r="D59" i="15"/>
  <c r="E59" i="15" s="1"/>
  <c r="O58" i="15"/>
  <c r="N58" i="15"/>
  <c r="K58" i="15"/>
  <c r="D58" i="15"/>
  <c r="E58" i="15" s="1"/>
  <c r="O57" i="15"/>
  <c r="N57" i="15"/>
  <c r="K57" i="15"/>
  <c r="D57" i="15"/>
  <c r="E57" i="15" s="1"/>
  <c r="O56" i="15"/>
  <c r="N56" i="15"/>
  <c r="K56" i="15"/>
  <c r="D56" i="15"/>
  <c r="E56" i="15" s="1"/>
  <c r="O55" i="15"/>
  <c r="N55" i="15"/>
  <c r="K55" i="15"/>
  <c r="D55" i="15"/>
  <c r="E55" i="15" s="1"/>
  <c r="O54" i="15"/>
  <c r="N54" i="15"/>
  <c r="K54" i="15"/>
  <c r="D54" i="15"/>
  <c r="E54" i="15" s="1"/>
  <c r="O53" i="15"/>
  <c r="N53" i="15"/>
  <c r="K53" i="15"/>
  <c r="D53" i="15"/>
  <c r="E53" i="15" s="1"/>
  <c r="O52" i="15"/>
  <c r="N52" i="15"/>
  <c r="K52" i="15"/>
  <c r="D52" i="15"/>
  <c r="E52" i="15" s="1"/>
  <c r="O51" i="15"/>
  <c r="N51" i="15"/>
  <c r="K51" i="15"/>
  <c r="D51" i="15"/>
  <c r="O50" i="15"/>
  <c r="N50" i="15"/>
  <c r="D50" i="15"/>
  <c r="E50" i="15" s="1"/>
  <c r="O49" i="15"/>
  <c r="N49" i="15"/>
  <c r="K49" i="15"/>
  <c r="D49" i="15"/>
  <c r="E49" i="15" s="1"/>
  <c r="O48" i="15"/>
  <c r="N48" i="15"/>
  <c r="K48" i="15"/>
  <c r="D48" i="15"/>
  <c r="E48" i="15" s="1"/>
  <c r="O47" i="15"/>
  <c r="N47" i="15"/>
  <c r="D47" i="15"/>
  <c r="E47" i="15" s="1"/>
  <c r="O46" i="15"/>
  <c r="N46" i="15"/>
  <c r="K46" i="15"/>
  <c r="D46" i="15"/>
  <c r="E46" i="15" s="1"/>
  <c r="O45" i="15"/>
  <c r="N45" i="15"/>
  <c r="K45" i="15"/>
  <c r="D45" i="15"/>
  <c r="E45" i="15" s="1"/>
  <c r="O44" i="15"/>
  <c r="N44" i="15"/>
  <c r="D44" i="15"/>
  <c r="E44" i="15" s="1"/>
  <c r="O43" i="15"/>
  <c r="N43" i="15"/>
  <c r="K43" i="15"/>
  <c r="D43" i="15"/>
  <c r="E43" i="15" s="1"/>
  <c r="O42" i="15"/>
  <c r="N42" i="15"/>
  <c r="K42" i="15"/>
  <c r="D42" i="15"/>
  <c r="E42" i="15" s="1"/>
  <c r="O41" i="15"/>
  <c r="N41" i="15"/>
  <c r="K41" i="15"/>
  <c r="D41" i="15"/>
  <c r="E41" i="15" s="1"/>
  <c r="O40" i="15"/>
  <c r="N40" i="15"/>
  <c r="K40" i="15"/>
  <c r="D40" i="15"/>
  <c r="E40" i="15" s="1"/>
  <c r="O39" i="15"/>
  <c r="N39" i="15"/>
  <c r="K39" i="15"/>
  <c r="D39" i="15"/>
  <c r="O38" i="15"/>
  <c r="N38" i="15"/>
  <c r="K38" i="15"/>
  <c r="D38" i="15"/>
  <c r="E38" i="15" s="1"/>
  <c r="O37" i="15"/>
  <c r="N37" i="15"/>
  <c r="K37" i="15"/>
  <c r="D37" i="15"/>
  <c r="E37" i="15" s="1"/>
  <c r="O36" i="15"/>
  <c r="N36" i="15"/>
  <c r="K36" i="15"/>
  <c r="D36" i="15"/>
  <c r="E36" i="15" s="1"/>
  <c r="O35" i="15"/>
  <c r="N35" i="15"/>
  <c r="K35" i="15"/>
  <c r="D35" i="15"/>
  <c r="E35" i="15" s="1"/>
  <c r="O34" i="15"/>
  <c r="N34" i="15"/>
  <c r="K34" i="15"/>
  <c r="D34" i="15"/>
  <c r="E34" i="15" s="1"/>
  <c r="O33" i="15"/>
  <c r="N33" i="15"/>
  <c r="K33" i="15"/>
  <c r="D33" i="15"/>
  <c r="E33" i="15" s="1"/>
  <c r="O32" i="15"/>
  <c r="N32" i="15"/>
  <c r="K32" i="15"/>
  <c r="D32" i="15"/>
  <c r="E32" i="15" s="1"/>
  <c r="O31" i="15"/>
  <c r="N31" i="15"/>
  <c r="K31" i="15"/>
  <c r="D31" i="15"/>
  <c r="E31" i="15" s="1"/>
  <c r="O30" i="15"/>
  <c r="N30" i="15"/>
  <c r="K30" i="15"/>
  <c r="D30" i="15"/>
  <c r="E30" i="15" s="1"/>
  <c r="O29" i="15"/>
  <c r="N29" i="15"/>
  <c r="K29" i="15"/>
  <c r="D29" i="15"/>
  <c r="E29" i="15" s="1"/>
  <c r="O28" i="15"/>
  <c r="N28" i="15"/>
  <c r="K28" i="15"/>
  <c r="D28" i="15"/>
  <c r="E28" i="15" s="1"/>
  <c r="O27" i="15"/>
  <c r="N27" i="15"/>
  <c r="K27" i="15"/>
  <c r="D27" i="15"/>
  <c r="O26" i="15"/>
  <c r="N26" i="15"/>
  <c r="D26" i="15"/>
  <c r="E26" i="15" s="1"/>
  <c r="O25" i="15"/>
  <c r="N25" i="15"/>
  <c r="K25" i="15"/>
  <c r="D25" i="15"/>
  <c r="E25" i="15" s="1"/>
  <c r="O24" i="15"/>
  <c r="N24" i="15"/>
  <c r="K24" i="15"/>
  <c r="D24" i="15"/>
  <c r="E24" i="15" s="1"/>
  <c r="O23" i="15"/>
  <c r="N23" i="15"/>
  <c r="K23" i="15"/>
  <c r="D23" i="15"/>
  <c r="E23" i="15" s="1"/>
  <c r="O22" i="15"/>
  <c r="N22" i="15"/>
  <c r="K22" i="15"/>
  <c r="D22" i="15"/>
  <c r="E22" i="15" s="1"/>
  <c r="O21" i="15"/>
  <c r="N21" i="15"/>
  <c r="K21" i="15"/>
  <c r="D21" i="15"/>
  <c r="E21" i="15" s="1"/>
  <c r="O20" i="15"/>
  <c r="N20" i="15"/>
  <c r="K20" i="15"/>
  <c r="D20" i="15"/>
  <c r="E20" i="15" s="1"/>
  <c r="O19" i="15"/>
  <c r="N19" i="15"/>
  <c r="D19" i="15"/>
  <c r="E19" i="15" s="1"/>
  <c r="O18" i="15"/>
  <c r="N18" i="15"/>
  <c r="K18" i="15"/>
  <c r="D18" i="15"/>
  <c r="E18" i="15" s="1"/>
  <c r="O17" i="15"/>
  <c r="N17" i="15"/>
  <c r="K17" i="15"/>
  <c r="D17" i="15"/>
  <c r="E17" i="15" s="1"/>
  <c r="O16" i="15"/>
  <c r="N16" i="15"/>
  <c r="K16" i="15"/>
  <c r="D16" i="15"/>
  <c r="E16" i="15" s="1"/>
  <c r="O15" i="15"/>
  <c r="N15" i="15"/>
  <c r="K15" i="15"/>
  <c r="D15" i="15"/>
  <c r="O14" i="15"/>
  <c r="N14" i="15"/>
  <c r="K14" i="15"/>
  <c r="D14" i="15"/>
  <c r="E14" i="15" s="1"/>
  <c r="O13" i="15"/>
  <c r="N13" i="15"/>
  <c r="D13" i="15"/>
  <c r="E13" i="15" s="1"/>
  <c r="O12" i="15"/>
  <c r="N12" i="15"/>
  <c r="K12" i="15"/>
  <c r="D12" i="15"/>
  <c r="E12" i="15" s="1"/>
  <c r="O11" i="15"/>
  <c r="N11" i="15"/>
  <c r="K11" i="15"/>
  <c r="D11" i="15"/>
  <c r="E11" i="15" s="1"/>
  <c r="O10" i="15"/>
  <c r="N10" i="15"/>
  <c r="D10" i="15"/>
  <c r="E10" i="15" s="1"/>
  <c r="O9" i="15"/>
  <c r="N9" i="15"/>
  <c r="D9" i="15"/>
  <c r="E9" i="15" s="1"/>
  <c r="O8" i="15"/>
  <c r="N8" i="15"/>
  <c r="D8" i="15"/>
  <c r="E8" i="15" s="1"/>
  <c r="O7" i="15"/>
  <c r="N7" i="15"/>
  <c r="D7" i="15"/>
  <c r="E7" i="15" s="1"/>
  <c r="O6" i="15"/>
  <c r="N6" i="15"/>
  <c r="D6" i="15"/>
  <c r="E6" i="15" s="1"/>
  <c r="O5" i="15"/>
  <c r="N5" i="15"/>
  <c r="D5" i="15"/>
  <c r="E5" i="15" s="1"/>
  <c r="O4" i="15"/>
  <c r="N4" i="15"/>
  <c r="D4" i="15"/>
  <c r="Q45" i="12"/>
  <c r="G35" i="12"/>
  <c r="G34" i="12"/>
  <c r="I34" i="12" s="1"/>
  <c r="G33" i="12"/>
  <c r="I33" i="12" s="1"/>
  <c r="G32" i="12"/>
  <c r="I32" i="12" s="1"/>
  <c r="I35" i="12"/>
  <c r="G45" i="12"/>
  <c r="M4" i="12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Q8" i="12"/>
  <c r="S8" i="12" s="1"/>
  <c r="Q7" i="12"/>
  <c r="S7" i="12" s="1"/>
  <c r="Q6" i="12"/>
  <c r="S6" i="12" s="1"/>
  <c r="Q5" i="12"/>
  <c r="S5" i="12" s="1"/>
  <c r="Q4" i="12"/>
  <c r="S4" i="12" s="1"/>
  <c r="I4" i="12"/>
  <c r="G9" i="12" s="1"/>
  <c r="G58" i="12" s="1"/>
  <c r="G8" i="12"/>
  <c r="I8" i="12" s="1"/>
  <c r="N54" i="12"/>
  <c r="N55" i="12"/>
  <c r="N56" i="12"/>
  <c r="N57" i="12"/>
  <c r="N58" i="12"/>
  <c r="N59" i="12"/>
  <c r="N60" i="12"/>
  <c r="N61" i="12"/>
  <c r="N62" i="12"/>
  <c r="N63" i="12"/>
  <c r="D58" i="12"/>
  <c r="D59" i="12"/>
  <c r="D60" i="12"/>
  <c r="D61" i="12"/>
  <c r="D62" i="12"/>
  <c r="G5" i="12"/>
  <c r="I5" i="12" s="1"/>
  <c r="G7" i="12"/>
  <c r="I7" i="12" s="1"/>
  <c r="G6" i="12"/>
  <c r="I6" i="12" s="1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4" i="12"/>
  <c r="J11" i="12"/>
  <c r="J10" i="12"/>
  <c r="J9" i="12"/>
  <c r="J8" i="12"/>
  <c r="J7" i="12"/>
  <c r="J4" i="12"/>
  <c r="J3" i="12"/>
  <c r="T22" i="15" l="1"/>
  <c r="R14" i="15"/>
  <c r="R23" i="15" s="1"/>
  <c r="T23" i="15" s="1"/>
  <c r="R15" i="15"/>
  <c r="R24" i="15" s="1"/>
  <c r="T24" i="15" s="1"/>
  <c r="R16" i="15"/>
  <c r="R25" i="15" s="1"/>
  <c r="T25" i="15" s="1"/>
  <c r="R17" i="15"/>
  <c r="R26" i="15" s="1"/>
  <c r="T26" i="15" s="1"/>
  <c r="H30" i="15"/>
  <c r="J30" i="15" s="1"/>
  <c r="H13" i="15"/>
  <c r="H21" i="15" s="1"/>
  <c r="J21" i="15" s="1"/>
  <c r="E235" i="15"/>
  <c r="H31" i="15"/>
  <c r="J31" i="15" s="1"/>
  <c r="J22" i="15"/>
  <c r="H14" i="15"/>
  <c r="E483" i="15"/>
  <c r="H32" i="15"/>
  <c r="J32" i="15" s="1"/>
  <c r="H15" i="15"/>
  <c r="H23" i="15" s="1"/>
  <c r="E734" i="15"/>
  <c r="H33" i="15"/>
  <c r="J33" i="15" s="1"/>
  <c r="H16" i="15"/>
  <c r="H24" i="15" s="1"/>
  <c r="J24" i="15" s="1"/>
  <c r="E982" i="15"/>
  <c r="H34" i="15"/>
  <c r="J34" i="15" s="1"/>
  <c r="H17" i="15"/>
  <c r="J25" i="15" s="1"/>
  <c r="H9" i="15"/>
  <c r="H46" i="15" s="1"/>
  <c r="E51" i="15"/>
  <c r="E4" i="15"/>
  <c r="E15" i="15"/>
  <c r="E27" i="15"/>
  <c r="E39" i="15"/>
  <c r="I22" i="12"/>
  <c r="G46" i="12"/>
  <c r="G36" i="12"/>
  <c r="G55" i="12" s="1"/>
  <c r="Q25" i="12"/>
  <c r="S25" i="12" s="1"/>
  <c r="Q24" i="12"/>
  <c r="S24" i="12" s="1"/>
  <c r="S22" i="12"/>
  <c r="Q26" i="12"/>
  <c r="S26" i="12" s="1"/>
  <c r="G26" i="12"/>
  <c r="I26" i="12" s="1"/>
  <c r="Q23" i="12"/>
  <c r="S23" i="12" s="1"/>
  <c r="G25" i="12"/>
  <c r="I25" i="12" s="1"/>
  <c r="G24" i="12"/>
  <c r="I24" i="12" s="1"/>
  <c r="G23" i="12"/>
  <c r="I23" i="12" s="1"/>
  <c r="Q27" i="12" l="1"/>
  <c r="Q44" i="12" s="1"/>
  <c r="Q48" i="12" s="1"/>
  <c r="J23" i="15"/>
  <c r="H26" i="15" s="1"/>
  <c r="H44" i="15" s="1"/>
  <c r="H35" i="15"/>
  <c r="R27" i="15"/>
  <c r="G27" i="12"/>
  <c r="G44" i="12" s="1"/>
  <c r="G48" i="12" s="1"/>
  <c r="R44" i="15" l="1"/>
  <c r="H48" i="15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437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77" i="2"/>
  <c r="L438" i="2" l="1"/>
  <c r="L441" i="2" l="1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  <c r="R48" i="15"/>
</calcChain>
</file>

<file path=xl/sharedStrings.xml><?xml version="1.0" encoding="utf-8"?>
<sst xmlns="http://schemas.openxmlformats.org/spreadsheetml/2006/main" count="150" uniqueCount="50">
  <si>
    <t>DAX</t>
  </si>
  <si>
    <t>Datum</t>
  </si>
  <si>
    <t>Schlusskurs</t>
  </si>
  <si>
    <t>Sharpe</t>
  </si>
  <si>
    <t>=(Rendite Portfolio-Risikofreien Zins)/Volatilität</t>
  </si>
  <si>
    <t>Rendite Portfolio</t>
  </si>
  <si>
    <t>Sharpe Ratio</t>
  </si>
  <si>
    <t>Jensen</t>
  </si>
  <si>
    <t>=(Rendite P-Risikofreier Z.)-(Rendite BM-Risikofr. Z.)*Beta</t>
  </si>
  <si>
    <t>STABW Benchmark</t>
  </si>
  <si>
    <t>Kovarianz P/B</t>
  </si>
  <si>
    <t>Betafaktor</t>
  </si>
  <si>
    <t>Rendite Benchmark</t>
  </si>
  <si>
    <t>Jensen' Alpha</t>
  </si>
  <si>
    <t>Annualisierte Rendite</t>
  </si>
  <si>
    <t>Erster</t>
  </si>
  <si>
    <t>Hoch</t>
  </si>
  <si>
    <t>Tief</t>
  </si>
  <si>
    <t>Volumen</t>
  </si>
  <si>
    <t>ISIN</t>
  </si>
  <si>
    <t>DE0001141687</t>
  </si>
  <si>
    <t>Zins</t>
  </si>
  <si>
    <t>Risikofreier 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</si>
  <si>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</si>
  <si>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</si>
  <si>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</si>
  <si>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</si>
  <si>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</si>
  <si>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</si>
  <si>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</si>
  <si>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</si>
  <si>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</si>
  <si>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</si>
  <si>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</si>
  <si>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</si>
  <si>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</si>
  <si>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</si>
  <si>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</si>
  <si>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</si>
  <si>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</si>
  <si>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Annualisierte Vola</t>
  </si>
  <si>
    <t>HILFSZEILE</t>
  </si>
  <si>
    <t>Vola</t>
  </si>
  <si>
    <t>StabW jährlich</t>
  </si>
  <si>
    <t>Vola jährlich</t>
  </si>
  <si>
    <t>Rendite jährlich</t>
  </si>
  <si>
    <t>Kovarianz jährlich</t>
  </si>
  <si>
    <t>Annualisierte Kovarianz</t>
  </si>
  <si>
    <t>Log. +1</t>
  </si>
  <si>
    <t>Annualisierte StabW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</si>
</sst>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0.0000%"/>
    <numFmt numFmtId="166" formatCode="0.000000%"/>
    <numFmt numFmtId="167" formatCode="0.00000%"/>
    <numFmt numFmtId="168" formatCode="0.000%"/>
    <numFmt numFmtId="169" formatCode="0.00000000000%"/>
    <numFmt numFmtId="170" formatCode="0.00000000%"/>
    <numFmt numFmtId="171" formatCode="0.000000"/>
    <numFmt numFmtId="181" formatCode="_-* #,##0.0000\ _€_-;\-* #,##0.0000\ _€_-;_-* &quot;-&quot;??\ _€_-;_-@_-"/>
    <numFmt numFmtId="183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10" fontId="0" fillId="0" borderId="0" xfId="0" applyNumberFormat="1"/>
    <xf numFmtId="0" fontId="0" fillId="0" borderId="3" xfId="0" applyBorder="1"/>
    <xf numFmtId="164" fontId="0" fillId="0" borderId="4" xfId="0" applyNumberFormat="1" applyBorder="1"/>
    <xf numFmtId="10" fontId="0" fillId="0" borderId="4" xfId="0" applyNumberFormat="1" applyBorder="1"/>
    <xf numFmtId="0" fontId="0" fillId="0" borderId="4" xfId="0" applyBorder="1"/>
    <xf numFmtId="0" fontId="0" fillId="0" borderId="0" xfId="0" applyBorder="1"/>
    <xf numFmtId="0" fontId="3" fillId="0" borderId="0" xfId="0" applyFont="1" applyBorder="1"/>
    <xf numFmtId="4" fontId="0" fillId="0" borderId="0" xfId="0" applyNumberFormat="1"/>
    <xf numFmtId="0" fontId="0" fillId="0" borderId="0" xfId="0" applyFill="1"/>
    <xf numFmtId="167" fontId="0" fillId="0" borderId="0" xfId="0" applyNumberFormat="1" applyFill="1" applyBorder="1"/>
    <xf numFmtId="166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9" xfId="0" applyNumberFormat="1" applyFill="1" applyBorder="1"/>
    <xf numFmtId="4" fontId="0" fillId="4" borderId="9" xfId="0" applyNumberFormat="1" applyFill="1" applyBorder="1"/>
    <xf numFmtId="10" fontId="0" fillId="4" borderId="9" xfId="0" applyNumberFormat="1" applyFill="1" applyBorder="1"/>
    <xf numFmtId="3" fontId="0" fillId="4" borderId="9" xfId="0" applyNumberFormat="1" applyFill="1" applyBorder="1"/>
    <xf numFmtId="0" fontId="0" fillId="4" borderId="9" xfId="0" applyFill="1" applyBorder="1"/>
    <xf numFmtId="0" fontId="3" fillId="4" borderId="9" xfId="0" applyFon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5" fillId="5" borderId="9" xfId="2" applyFill="1" applyBorder="1" applyAlignment="1">
      <alignment horizontal="right"/>
    </xf>
    <xf numFmtId="10" fontId="0" fillId="5" borderId="9" xfId="0" applyNumberFormat="1" applyFill="1" applyBorder="1"/>
    <xf numFmtId="10" fontId="0" fillId="5" borderId="9" xfId="0" applyNumberFormat="1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8" fillId="0" borderId="0" xfId="0" applyFont="1"/>
    <xf numFmtId="166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166" fontId="3" fillId="0" borderId="0" xfId="1" applyNumberFormat="1" applyFont="1" applyFill="1" applyBorder="1"/>
    <xf numFmtId="14" fontId="0" fillId="4" borderId="14" xfId="0" applyNumberFormat="1" applyFill="1" applyBorder="1"/>
    <xf numFmtId="0" fontId="0" fillId="4" borderId="14" xfId="0" applyFill="1" applyBorder="1"/>
    <xf numFmtId="10" fontId="0" fillId="4" borderId="14" xfId="0" applyNumberFormat="1" applyFill="1" applyBorder="1"/>
    <xf numFmtId="14" fontId="0" fillId="4" borderId="13" xfId="0" applyNumberFormat="1" applyFill="1" applyBorder="1"/>
    <xf numFmtId="0" fontId="0" fillId="4" borderId="13" xfId="0" applyFill="1" applyBorder="1"/>
    <xf numFmtId="10" fontId="0" fillId="4" borderId="13" xfId="0" applyNumberFormat="1" applyFill="1" applyBorder="1"/>
    <xf numFmtId="10" fontId="0" fillId="0" borderId="0" xfId="0" applyNumberFormat="1" applyFont="1" applyFill="1" applyBorder="1"/>
    <xf numFmtId="10" fontId="1" fillId="0" borderId="0" xfId="1" applyNumberFormat="1" applyFont="1" applyFill="1" applyBorder="1"/>
    <xf numFmtId="171" fontId="1" fillId="0" borderId="0" xfId="1" applyNumberFormat="1" applyFont="1" applyFill="1" applyBorder="1" applyAlignment="1">
      <alignment horizontal="left"/>
    </xf>
    <xf numFmtId="0" fontId="3" fillId="0" borderId="7" xfId="0" applyFont="1" applyBorder="1"/>
    <xf numFmtId="10" fontId="3" fillId="0" borderId="0" xfId="0" applyNumberFormat="1" applyFont="1" applyFill="1" applyBorder="1"/>
    <xf numFmtId="170" fontId="3" fillId="0" borderId="0" xfId="0" applyNumberFormat="1" applyFont="1" applyFill="1" applyBorder="1" applyAlignment="1">
      <alignment horizontal="left"/>
    </xf>
    <xf numFmtId="4" fontId="0" fillId="4" borderId="14" xfId="0" applyNumberFormat="1" applyFill="1" applyBorder="1"/>
    <xf numFmtId="14" fontId="0" fillId="4" borderId="10" xfId="0" applyNumberFormat="1" applyFill="1" applyBorder="1"/>
    <xf numFmtId="4" fontId="0" fillId="4" borderId="10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/>
    <xf numFmtId="0" fontId="0" fillId="0" borderId="15" xfId="0" applyBorder="1"/>
    <xf numFmtId="0" fontId="0" fillId="0" borderId="15" xfId="0" applyFill="1" applyBorder="1"/>
    <xf numFmtId="4" fontId="0" fillId="4" borderId="13" xfId="0" applyNumberFormat="1" applyFill="1" applyBorder="1"/>
    <xf numFmtId="0" fontId="0" fillId="0" borderId="16" xfId="0" applyBorder="1"/>
    <xf numFmtId="0" fontId="2" fillId="0" borderId="0" xfId="0" applyFont="1" applyFill="1" applyBorder="1"/>
    <xf numFmtId="0" fontId="0" fillId="0" borderId="15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10" fontId="0" fillId="0" borderId="0" xfId="0" applyNumberFormat="1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166" fontId="0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166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167" fontId="0" fillId="0" borderId="0" xfId="1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171" fontId="0" fillId="5" borderId="0" xfId="0" applyNumberFormat="1" applyFill="1" applyBorder="1" applyAlignment="1">
      <alignment horizontal="left"/>
    </xf>
    <xf numFmtId="0" fontId="0" fillId="5" borderId="0" xfId="0" applyFill="1" applyAlignment="1">
      <alignment horizontal="left"/>
    </xf>
    <xf numFmtId="171" fontId="1" fillId="5" borderId="0" xfId="1" applyNumberFormat="1" applyFont="1" applyFill="1" applyBorder="1" applyAlignment="1">
      <alignment horizontal="left"/>
    </xf>
    <xf numFmtId="171" fontId="3" fillId="5" borderId="0" xfId="1" applyNumberFormat="1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5" borderId="3" xfId="0" quotePrefix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quotePrefix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left"/>
    </xf>
    <xf numFmtId="10" fontId="0" fillId="0" borderId="0" xfId="1" applyNumberFormat="1" applyFont="1" applyFill="1" applyBorder="1"/>
    <xf numFmtId="10" fontId="0" fillId="0" borderId="4" xfId="1" applyNumberFormat="1" applyFont="1" applyFill="1" applyBorder="1"/>
    <xf numFmtId="0" fontId="3" fillId="0" borderId="0" xfId="0" applyFont="1" applyBorder="1" applyAlignment="1"/>
    <xf numFmtId="10" fontId="3" fillId="0" borderId="0" xfId="1" applyNumberFormat="1" applyFont="1" applyBorder="1" applyAlignment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81" fontId="0" fillId="5" borderId="0" xfId="3" applyNumberFormat="1" applyFont="1" applyFill="1" applyBorder="1" applyAlignment="1">
      <alignment horizontal="left"/>
    </xf>
    <xf numFmtId="10" fontId="3" fillId="0" borderId="8" xfId="1" applyNumberFormat="1" applyFont="1" applyBorder="1" applyAlignment="1"/>
    <xf numFmtId="0" fontId="3" fillId="0" borderId="7" xfId="0" applyFont="1" applyBorder="1" applyAlignment="1"/>
    <xf numFmtId="0" fontId="0" fillId="0" borderId="3" xfId="0" applyFont="1" applyBorder="1" applyAlignment="1">
      <alignment horizontal="left"/>
    </xf>
    <xf numFmtId="10" fontId="0" fillId="0" borderId="4" xfId="0" applyNumberFormat="1" applyFont="1" applyBorder="1" applyAlignment="1"/>
    <xf numFmtId="0" fontId="0" fillId="0" borderId="5" xfId="0" applyFont="1" applyBorder="1" applyAlignment="1">
      <alignment horizontal="left"/>
    </xf>
    <xf numFmtId="10" fontId="0" fillId="0" borderId="6" xfId="0" applyNumberFormat="1" applyFont="1" applyBorder="1" applyAlignment="1"/>
    <xf numFmtId="10" fontId="1" fillId="0" borderId="4" xfId="1" applyNumberFormat="1" applyFont="1" applyBorder="1" applyAlignment="1"/>
    <xf numFmtId="10" fontId="1" fillId="0" borderId="6" xfId="1" applyNumberFormat="1" applyFont="1" applyBorder="1" applyAlignment="1"/>
    <xf numFmtId="0" fontId="3" fillId="0" borderId="5" xfId="0" applyFont="1" applyBorder="1"/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183" fontId="3" fillId="0" borderId="6" xfId="0" applyNumberFormat="1" applyFont="1" applyBorder="1"/>
    <xf numFmtId="2" fontId="0" fillId="4" borderId="9" xfId="0" applyNumberFormat="1" applyFill="1" applyBorder="1"/>
    <xf numFmtId="0" fontId="0" fillId="0" borderId="0" xfId="0" quotePrefix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10" fontId="0" fillId="0" borderId="0" xfId="0" applyNumberFormat="1" applyFont="1" applyBorder="1" applyAlignment="1"/>
    <xf numFmtId="0" fontId="4" fillId="2" borderId="0" xfId="0" applyFont="1" applyFill="1" applyBorder="1" applyAlignment="1">
      <alignment horizontal="center"/>
    </xf>
    <xf numFmtId="170" fontId="0" fillId="0" borderId="0" xfId="1" applyNumberFormat="1" applyFont="1" applyFill="1" applyBorder="1"/>
    <xf numFmtId="43" fontId="0" fillId="0" borderId="0" xfId="3" applyFont="1" applyFill="1" applyBorder="1"/>
    <xf numFmtId="168" fontId="0" fillId="0" borderId="4" xfId="1" applyNumberFormat="1" applyFont="1" applyFill="1" applyBorder="1"/>
    <xf numFmtId="183" fontId="3" fillId="0" borderId="0" xfId="0" applyNumberFormat="1" applyFont="1" applyFill="1" applyBorder="1"/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V95"/>
  <sheetViews>
    <sheetView showGridLines="0" tabSelected="1" zoomScale="52" zoomScaleNormal="60" workbookViewId="0">
      <pane ySplit="1" topLeftCell="A2" activePane="bottomLeft" state="frozen"/>
      <selection pane="bottomLeft" activeCell="G24" sqref="G24"/>
    </sheetView>
  </sheetViews>
  <sheetFormatPr baseColWidth="10" defaultColWidth="8.7265625" defaultRowHeight="14.5" x14ac:dyDescent="0.35"/>
  <cols>
    <col min="1" max="1" width="11.26953125" style="14" bestFit="1" customWidth="1"/>
    <col min="2" max="2" width="14.90625" style="14" bestFit="1" customWidth="1"/>
    <col min="3" max="3" width="14.7265625" style="14" hidden="1" customWidth="1"/>
    <col min="4" max="4" width="18.08984375" style="14" bestFit="1" customWidth="1"/>
    <col min="5" max="5" width="3" style="14" customWidth="1"/>
    <col min="6" max="6" width="37.453125" style="14" customWidth="1"/>
    <col min="7" max="7" width="20.54296875" style="14" customWidth="1"/>
    <col min="8" max="8" width="1.81640625" style="14" customWidth="1"/>
    <col min="9" max="9" width="14.81640625" style="58" bestFit="1" customWidth="1"/>
    <col min="10" max="10" width="7.453125" style="14" customWidth="1"/>
    <col min="11" max="11" width="12" style="14" bestFit="1" customWidth="1"/>
    <col min="12" max="12" width="14.90625" style="14" bestFit="1" customWidth="1"/>
    <col min="13" max="13" width="14.7265625" style="14" hidden="1" customWidth="1"/>
    <col min="14" max="14" width="18.08984375" style="14" bestFit="1" customWidth="1"/>
    <col min="15" max="15" width="2.54296875" style="14" customWidth="1"/>
    <col min="16" max="16" width="32.1796875" style="14" customWidth="1"/>
    <col min="17" max="17" width="16.08984375" style="14" customWidth="1"/>
    <col min="18" max="18" width="1.81640625" style="14" customWidth="1"/>
    <col min="19" max="19" width="14.81640625" style="58" bestFit="1" customWidth="1"/>
    <col min="20" max="20" width="6.7265625" style="58" customWidth="1"/>
    <col min="21" max="21" width="17" style="14" customWidth="1"/>
    <col min="22" max="22" width="24.6328125" style="14" customWidth="1"/>
  </cols>
  <sheetData>
    <row r="1" spans="1:22" ht="18.5" x14ac:dyDescent="0.45">
      <c r="A1" s="86" t="s">
        <v>26</v>
      </c>
      <c r="B1" s="87"/>
      <c r="C1" s="87"/>
      <c r="D1" s="87"/>
      <c r="E1"/>
      <c r="F1"/>
      <c r="G1"/>
      <c r="H1" s="9"/>
      <c r="I1" s="78" t="s">
        <v>41</v>
      </c>
      <c r="J1"/>
      <c r="K1" s="88" t="s">
        <v>0</v>
      </c>
      <c r="L1" s="89"/>
      <c r="M1" s="89"/>
      <c r="N1" s="89"/>
      <c r="O1"/>
      <c r="P1"/>
      <c r="Q1"/>
      <c r="R1" s="9"/>
      <c r="S1" s="78" t="s">
        <v>41</v>
      </c>
      <c r="T1" s="40"/>
      <c r="U1" s="93" t="s">
        <v>32</v>
      </c>
      <c r="V1" s="93"/>
    </row>
    <row r="2" spans="1:22" ht="15" thickBot="1" x14ac:dyDescent="0.4">
      <c r="A2" s="23" t="s">
        <v>1</v>
      </c>
      <c r="B2" s="23" t="s">
        <v>2</v>
      </c>
      <c r="C2" s="23" t="s">
        <v>39</v>
      </c>
      <c r="D2" s="23" t="s">
        <v>38</v>
      </c>
      <c r="E2"/>
      <c r="H2" s="9"/>
      <c r="I2" s="79"/>
      <c r="J2"/>
      <c r="K2" s="23" t="s">
        <v>1</v>
      </c>
      <c r="L2" s="23" t="s">
        <v>2</v>
      </c>
      <c r="M2" s="29" t="s">
        <v>39</v>
      </c>
      <c r="N2" s="23" t="s">
        <v>38</v>
      </c>
      <c r="O2"/>
      <c r="R2" s="9"/>
      <c r="S2" s="79"/>
      <c r="U2" s="24" t="s">
        <v>19</v>
      </c>
      <c r="V2" s="25" t="s">
        <v>20</v>
      </c>
    </row>
    <row r="3" spans="1:22" x14ac:dyDescent="0.35">
      <c r="A3" s="18">
        <v>41641</v>
      </c>
      <c r="B3" s="119">
        <v>130.0162</v>
      </c>
      <c r="C3" s="28"/>
      <c r="D3" s="28"/>
      <c r="E3"/>
      <c r="F3" s="100" t="s">
        <v>45</v>
      </c>
      <c r="G3" s="101"/>
      <c r="H3" s="40"/>
      <c r="I3" s="80"/>
      <c r="J3" t="str">
        <f>IF(K3=A3,"","x")</f>
        <v/>
      </c>
      <c r="K3" s="18">
        <v>41641</v>
      </c>
      <c r="L3" s="19">
        <v>9400.0400000000009</v>
      </c>
      <c r="M3" s="20"/>
      <c r="N3" s="28"/>
      <c r="O3"/>
      <c r="P3" s="100" t="s">
        <v>45</v>
      </c>
      <c r="Q3" s="101"/>
      <c r="R3" s="40"/>
      <c r="S3" s="80"/>
      <c r="T3" s="66"/>
      <c r="U3" s="24" t="s">
        <v>21</v>
      </c>
      <c r="V3" s="26">
        <v>0.01</v>
      </c>
    </row>
    <row r="4" spans="1:22" x14ac:dyDescent="0.35">
      <c r="A4" s="18">
        <v>41673</v>
      </c>
      <c r="B4" s="119">
        <v>126.35420000000001</v>
      </c>
      <c r="C4" s="20">
        <f>(B4-B3)/B3</f>
        <v>-2.8165720887089393E-2</v>
      </c>
      <c r="D4" s="20">
        <f>LN(B4)-LN(B3)</f>
        <v>-2.8569983797382292E-2</v>
      </c>
      <c r="E4" s="1"/>
      <c r="F4" s="107">
        <v>2014</v>
      </c>
      <c r="G4" s="111">
        <f>LN(B15)-LN(B3)</f>
        <v>8.7040603689606755E-2</v>
      </c>
      <c r="H4" s="11"/>
      <c r="I4" s="104">
        <f>1+G4</f>
        <v>1.0870406036896068</v>
      </c>
      <c r="J4" t="str">
        <f t="shared" ref="J4" si="0">IF(K4=A4,"","x")</f>
        <v/>
      </c>
      <c r="K4" s="18">
        <v>41673</v>
      </c>
      <c r="L4" s="19">
        <v>9186.52</v>
      </c>
      <c r="M4" s="20">
        <f>(L4-L3)/L3</f>
        <v>-2.271479695831086E-2</v>
      </c>
      <c r="N4" s="20">
        <f>LN(L4)-LN(L3)</f>
        <v>-2.2976752403058853E-2</v>
      </c>
      <c r="O4"/>
      <c r="P4" s="107">
        <v>2014</v>
      </c>
      <c r="Q4" s="111">
        <f>LN(L15)-LN(L3)</f>
        <v>3.8062969590741957E-2</v>
      </c>
      <c r="R4" s="11"/>
      <c r="S4" s="104">
        <f>1+Q4</f>
        <v>1.038062969590742</v>
      </c>
      <c r="T4" s="72"/>
      <c r="U4" s="24" t="s">
        <v>23</v>
      </c>
      <c r="V4" s="27" t="s">
        <v>24</v>
      </c>
    </row>
    <row r="5" spans="1:22" x14ac:dyDescent="0.35">
      <c r="A5" s="18">
        <v>41701</v>
      </c>
      <c r="B5" s="119">
        <v>132.66499999999999</v>
      </c>
      <c r="C5" s="20">
        <f t="shared" ref="C5:C63" si="1">(B5-B4)/B4</f>
        <v>4.9945312462901792E-2</v>
      </c>
      <c r="D5" s="20">
        <f t="shared" ref="D5:D63" si="2">LN(B5)-LN(B4)</f>
        <v>4.8738079444381022E-2</v>
      </c>
      <c r="E5"/>
      <c r="F5" s="107">
        <v>2015</v>
      </c>
      <c r="G5" s="111">
        <f>LN(B27)-LN(B15)</f>
        <v>8.5818006812172776E-2</v>
      </c>
      <c r="H5" s="49"/>
      <c r="I5" s="104">
        <f t="shared" ref="I5:I8" si="3">1+G5</f>
        <v>1.0858180068121728</v>
      </c>
      <c r="J5"/>
      <c r="K5" s="18">
        <v>41701</v>
      </c>
      <c r="L5" s="19">
        <v>9358.89</v>
      </c>
      <c r="M5" s="20">
        <f t="shared" ref="M5:M63" si="4">(L5-L4)/L4</f>
        <v>1.8763361969494321E-2</v>
      </c>
      <c r="N5" s="20">
        <f t="shared" ref="N5:N63" si="5">LN(L5)-LN(L4)</f>
        <v>1.8589501530597019E-2</v>
      </c>
      <c r="O5"/>
      <c r="P5" s="107">
        <v>2015</v>
      </c>
      <c r="Q5" s="111">
        <f>LN(L27)-LN(L15)</f>
        <v>5.1757920224170917E-2</v>
      </c>
      <c r="R5" s="49"/>
      <c r="S5" s="104">
        <f t="shared" ref="S5:S8" si="6">1+Q5</f>
        <v>1.0517579202241709</v>
      </c>
      <c r="U5"/>
      <c r="V5"/>
    </row>
    <row r="6" spans="1:22" x14ac:dyDescent="0.35">
      <c r="A6" s="18">
        <v>41731</v>
      </c>
      <c r="B6" s="119">
        <v>136.10069999999999</v>
      </c>
      <c r="C6" s="20">
        <f t="shared" si="1"/>
        <v>2.5897561527154844E-2</v>
      </c>
      <c r="D6" s="20">
        <f t="shared" si="2"/>
        <v>2.5567899197850963E-2</v>
      </c>
      <c r="E6"/>
      <c r="F6" s="107">
        <v>2016</v>
      </c>
      <c r="G6" s="111">
        <f>LN(B39)-LN(B27)</f>
        <v>0.1608481718934609</v>
      </c>
      <c r="H6" s="9"/>
      <c r="I6" s="104">
        <f t="shared" si="3"/>
        <v>1.1608481718934609</v>
      </c>
      <c r="J6"/>
      <c r="K6" s="18">
        <v>41731</v>
      </c>
      <c r="L6" s="19">
        <v>9623.36</v>
      </c>
      <c r="M6" s="20">
        <f t="shared" si="4"/>
        <v>2.8258693071507537E-2</v>
      </c>
      <c r="N6" s="20">
        <f t="shared" si="5"/>
        <v>2.7866782331908979E-2</v>
      </c>
      <c r="O6"/>
      <c r="P6" s="107">
        <v>2016</v>
      </c>
      <c r="Q6" s="111">
        <f>LN(L39)-LN(L27)</f>
        <v>0.12032628783008192</v>
      </c>
      <c r="R6" s="9"/>
      <c r="S6" s="104">
        <f t="shared" si="6"/>
        <v>1.1203262878300819</v>
      </c>
      <c r="T6" s="57"/>
      <c r="U6"/>
      <c r="V6"/>
    </row>
    <row r="7" spans="1:22" x14ac:dyDescent="0.35">
      <c r="A7" s="18">
        <v>41761</v>
      </c>
      <c r="B7" s="119">
        <v>132.85210000000001</v>
      </c>
      <c r="C7" s="20">
        <f t="shared" si="1"/>
        <v>-2.3869091048025339E-2</v>
      </c>
      <c r="D7" s="20">
        <f t="shared" si="2"/>
        <v>-2.4158573538839434E-2</v>
      </c>
      <c r="E7"/>
      <c r="F7" s="107">
        <v>2017</v>
      </c>
      <c r="G7" s="111">
        <f>LN(B51)-LN(B39)</f>
        <v>8.8415195054163398E-2</v>
      </c>
      <c r="H7" s="9"/>
      <c r="I7" s="104">
        <f t="shared" si="3"/>
        <v>1.0884151950541634</v>
      </c>
      <c r="J7" t="str">
        <f t="shared" ref="J7" si="7">IF(K7=A7,"","yyy")</f>
        <v/>
      </c>
      <c r="K7" s="18">
        <v>41761</v>
      </c>
      <c r="L7" s="19">
        <v>9556.02</v>
      </c>
      <c r="M7" s="20">
        <f t="shared" si="4"/>
        <v>-6.9975559471951729E-3</v>
      </c>
      <c r="N7" s="20">
        <f t="shared" si="5"/>
        <v>-7.0221536582160127E-3</v>
      </c>
      <c r="O7"/>
      <c r="P7" s="107">
        <v>2017</v>
      </c>
      <c r="Q7" s="111">
        <f>LN(L51)-LN(L39)</f>
        <v>0.10414589665307439</v>
      </c>
      <c r="R7" s="9"/>
      <c r="S7" s="104">
        <f t="shared" si="6"/>
        <v>1.1041458966530744</v>
      </c>
      <c r="T7" s="57"/>
      <c r="U7"/>
      <c r="V7"/>
    </row>
    <row r="8" spans="1:22" ht="15" thickBot="1" x14ac:dyDescent="0.4">
      <c r="A8" s="18">
        <v>41792</v>
      </c>
      <c r="B8" s="119">
        <v>135.72329999999999</v>
      </c>
      <c r="C8" s="20">
        <f t="shared" si="1"/>
        <v>2.1612003122268953E-2</v>
      </c>
      <c r="D8" s="20">
        <f t="shared" si="2"/>
        <v>2.13817750037677E-2</v>
      </c>
      <c r="E8"/>
      <c r="F8" s="109">
        <v>2018</v>
      </c>
      <c r="G8" s="112">
        <f>LN(B63)-LN(B51)</f>
        <v>-9.6879741734362312E-2</v>
      </c>
      <c r="H8" s="9"/>
      <c r="I8" s="104">
        <f t="shared" si="3"/>
        <v>0.90312025826563769</v>
      </c>
      <c r="J8" t="str">
        <f>IF(K8=A8,"","yyy")</f>
        <v/>
      </c>
      <c r="K8" s="18">
        <v>41792</v>
      </c>
      <c r="L8" s="19">
        <v>9950.1200000000008</v>
      </c>
      <c r="M8" s="20">
        <f t="shared" si="4"/>
        <v>4.1241018750484026E-2</v>
      </c>
      <c r="N8" s="20">
        <f t="shared" si="5"/>
        <v>4.0413289011999254E-2</v>
      </c>
      <c r="O8"/>
      <c r="P8" s="109">
        <v>2018</v>
      </c>
      <c r="Q8" s="112">
        <f>LN(L63)-LN(L51)</f>
        <v>-0.1980322303044435</v>
      </c>
      <c r="R8" s="9"/>
      <c r="S8" s="104">
        <f t="shared" si="6"/>
        <v>0.8019677696955565</v>
      </c>
      <c r="T8" s="57"/>
      <c r="U8"/>
      <c r="V8"/>
    </row>
    <row r="9" spans="1:22" ht="15" thickBot="1" x14ac:dyDescent="0.4">
      <c r="A9" s="18">
        <v>41821</v>
      </c>
      <c r="B9" s="22">
        <v>138.72999999999999</v>
      </c>
      <c r="C9" s="20">
        <f t="shared" si="1"/>
        <v>2.2153160142731537E-2</v>
      </c>
      <c r="D9" s="20">
        <f t="shared" si="2"/>
        <v>2.1911343706509712E-2</v>
      </c>
      <c r="E9"/>
      <c r="F9" s="106" t="s">
        <v>14</v>
      </c>
      <c r="G9" s="105">
        <f>((PRODUCT(I4:I8))^(0.2))-1</f>
        <v>6.1362359566237368E-2</v>
      </c>
      <c r="H9" s="9"/>
      <c r="I9" s="81"/>
      <c r="J9" t="str">
        <f t="shared" ref="J9" si="8">IF(K9=A9,"","yyy")</f>
        <v/>
      </c>
      <c r="K9" s="18">
        <v>41821</v>
      </c>
      <c r="L9" s="19">
        <v>9902.41</v>
      </c>
      <c r="M9" s="20">
        <f t="shared" si="4"/>
        <v>-4.7949170462266728E-3</v>
      </c>
      <c r="N9" s="20">
        <f t="shared" si="5"/>
        <v>-4.8064495406361374E-3</v>
      </c>
      <c r="O9"/>
      <c r="P9" s="106" t="s">
        <v>14</v>
      </c>
      <c r="Q9" s="105">
        <f>((PRODUCT(S4:S8))^(0.2))-1</f>
        <v>1.6093045334124367E-2</v>
      </c>
      <c r="R9" s="9"/>
      <c r="S9" s="81"/>
      <c r="T9" s="57"/>
      <c r="U9"/>
      <c r="V9"/>
    </row>
    <row r="10" spans="1:22" x14ac:dyDescent="0.35">
      <c r="A10" s="18">
        <v>41852</v>
      </c>
      <c r="B10" s="22">
        <v>131.6</v>
      </c>
      <c r="C10" s="20">
        <f t="shared" si="1"/>
        <v>-5.1394795646219245E-2</v>
      </c>
      <c r="D10" s="20">
        <f t="shared" si="2"/>
        <v>-5.2762579201417026E-2</v>
      </c>
      <c r="E10"/>
      <c r="H10" s="9"/>
      <c r="I10" s="81"/>
      <c r="J10" t="str">
        <f t="shared" ref="J10:J73" si="9">IF(K10=A10,"","yyy")</f>
        <v/>
      </c>
      <c r="K10" s="18">
        <v>41852</v>
      </c>
      <c r="L10" s="19">
        <v>9210.08</v>
      </c>
      <c r="M10" s="20">
        <f t="shared" si="4"/>
        <v>-6.9915303446332761E-2</v>
      </c>
      <c r="N10" s="20">
        <f t="shared" si="5"/>
        <v>-7.2479625418516491E-2</v>
      </c>
      <c r="O10"/>
      <c r="R10" s="9"/>
      <c r="S10" s="81"/>
      <c r="T10" s="57"/>
      <c r="U10"/>
      <c r="V10"/>
    </row>
    <row r="11" spans="1:22" ht="15" thickBot="1" x14ac:dyDescent="0.4">
      <c r="A11" s="18">
        <v>41883</v>
      </c>
      <c r="B11" s="22">
        <v>139.22999999999999</v>
      </c>
      <c r="C11" s="20">
        <f t="shared" si="1"/>
        <v>5.7978723404255285E-2</v>
      </c>
      <c r="D11" s="20">
        <f t="shared" si="2"/>
        <v>5.6360223029977341E-2</v>
      </c>
      <c r="E11"/>
      <c r="H11" s="9"/>
      <c r="I11" s="79"/>
      <c r="J11" t="str">
        <f t="shared" si="9"/>
        <v/>
      </c>
      <c r="K11" s="18">
        <v>41883</v>
      </c>
      <c r="L11" s="19">
        <v>9479.0300000000007</v>
      </c>
      <c r="M11" s="20">
        <f t="shared" si="4"/>
        <v>2.9201700745270478E-2</v>
      </c>
      <c r="N11" s="20">
        <f t="shared" si="5"/>
        <v>2.8783453916576107E-2</v>
      </c>
      <c r="O11"/>
      <c r="R11" s="9"/>
      <c r="S11" s="79"/>
      <c r="T11" s="57"/>
      <c r="U11"/>
      <c r="V11"/>
    </row>
    <row r="12" spans="1:22" x14ac:dyDescent="0.35">
      <c r="A12" s="18">
        <v>41913</v>
      </c>
      <c r="B12" s="22">
        <v>134.61000000000001</v>
      </c>
      <c r="C12" s="20">
        <f t="shared" si="1"/>
        <v>-3.3182503770738898E-2</v>
      </c>
      <c r="D12" s="20">
        <f t="shared" si="2"/>
        <v>-3.3745533265192584E-2</v>
      </c>
      <c r="E12"/>
      <c r="F12" s="100" t="s">
        <v>43</v>
      </c>
      <c r="G12" s="101"/>
      <c r="H12" s="9"/>
      <c r="I12" s="82"/>
      <c r="J12" t="str">
        <f t="shared" si="9"/>
        <v/>
      </c>
      <c r="K12" s="18">
        <v>41913</v>
      </c>
      <c r="L12" s="19">
        <v>9382.0300000000007</v>
      </c>
      <c r="M12" s="20">
        <f t="shared" si="4"/>
        <v>-1.0233114569739731E-2</v>
      </c>
      <c r="N12" s="20">
        <f t="shared" si="5"/>
        <v>-1.0285832843104359E-2</v>
      </c>
      <c r="O12"/>
      <c r="P12" s="100" t="s">
        <v>43</v>
      </c>
      <c r="Q12" s="101"/>
      <c r="R12" s="9"/>
      <c r="S12" s="82"/>
      <c r="T12" s="57"/>
      <c r="U12"/>
      <c r="V12"/>
    </row>
    <row r="13" spans="1:22" x14ac:dyDescent="0.35">
      <c r="A13" s="18">
        <v>41946</v>
      </c>
      <c r="B13" s="22">
        <v>138.47</v>
      </c>
      <c r="C13" s="20">
        <f t="shared" si="1"/>
        <v>2.8675432731594865E-2</v>
      </c>
      <c r="D13" s="20">
        <f t="shared" si="2"/>
        <v>2.8271987010620947E-2</v>
      </c>
      <c r="E13"/>
      <c r="F13" s="107">
        <v>2014</v>
      </c>
      <c r="G13" s="108">
        <f>STDEV(D4:D15)</f>
        <v>3.602146925154287E-2</v>
      </c>
      <c r="I13" s="104">
        <f t="shared" ref="I13:I17" si="10">1+G13</f>
        <v>1.0360214692515428</v>
      </c>
      <c r="J13" t="str">
        <f t="shared" si="9"/>
        <v/>
      </c>
      <c r="K13" s="18">
        <v>41946</v>
      </c>
      <c r="L13" s="19">
        <v>9251.7000000000007</v>
      </c>
      <c r="M13" s="20">
        <f t="shared" si="4"/>
        <v>-1.3891449931411424E-2</v>
      </c>
      <c r="N13" s="20">
        <f t="shared" si="5"/>
        <v>-1.3988839091656047E-2</v>
      </c>
      <c r="O13"/>
      <c r="P13" s="107">
        <v>2014</v>
      </c>
      <c r="Q13" s="108">
        <f>STDEV(N4:N15)</f>
        <v>3.756019520560859E-2</v>
      </c>
      <c r="S13" s="104">
        <f t="shared" ref="S13:S16" si="11">1+Q13</f>
        <v>1.0375601952056086</v>
      </c>
      <c r="T13" s="57"/>
      <c r="U13"/>
      <c r="V13"/>
    </row>
    <row r="14" spans="1:22" x14ac:dyDescent="0.35">
      <c r="A14" s="18">
        <v>41974</v>
      </c>
      <c r="B14" s="22">
        <v>136.55000000000001</v>
      </c>
      <c r="C14" s="20">
        <f t="shared" si="1"/>
        <v>-1.3865819311042013E-2</v>
      </c>
      <c r="D14" s="20">
        <f t="shared" si="2"/>
        <v>-1.396284774690848E-2</v>
      </c>
      <c r="E14"/>
      <c r="F14" s="107">
        <v>2015</v>
      </c>
      <c r="G14" s="108">
        <f>VAR(D15:D27)^0.5</f>
        <v>5.2537449803552259E-2</v>
      </c>
      <c r="H14" s="9"/>
      <c r="I14" s="104">
        <f t="shared" si="10"/>
        <v>1.0525374498035522</v>
      </c>
      <c r="J14" t="str">
        <f t="shared" si="9"/>
        <v/>
      </c>
      <c r="K14" s="18">
        <v>41974</v>
      </c>
      <c r="L14" s="19">
        <v>9963.51</v>
      </c>
      <c r="M14" s="20">
        <f t="shared" si="4"/>
        <v>7.6938292421933202E-2</v>
      </c>
      <c r="N14" s="20">
        <f t="shared" si="5"/>
        <v>7.4122100731422336E-2</v>
      </c>
      <c r="O14"/>
      <c r="P14" s="107">
        <v>2015</v>
      </c>
      <c r="Q14" s="108">
        <f>VAR(N15:N27)^0.5</f>
        <v>7.5315002297003955E-2</v>
      </c>
      <c r="R14" s="9"/>
      <c r="S14" s="104">
        <f t="shared" si="11"/>
        <v>1.0753150022970039</v>
      </c>
      <c r="T14" s="57"/>
      <c r="U14"/>
      <c r="V14"/>
    </row>
    <row r="15" spans="1:22" x14ac:dyDescent="0.35">
      <c r="A15" s="42">
        <v>42006</v>
      </c>
      <c r="B15" s="43">
        <v>141.84</v>
      </c>
      <c r="C15" s="20">
        <f t="shared" si="1"/>
        <v>3.8740388136213777E-2</v>
      </c>
      <c r="D15" s="20">
        <f t="shared" si="2"/>
        <v>3.8008813846238887E-2</v>
      </c>
      <c r="E15"/>
      <c r="F15" s="107">
        <v>2016</v>
      </c>
      <c r="G15" s="108">
        <f>VAR(D27:D39)^0.5</f>
        <v>4.1662377963693389E-2</v>
      </c>
      <c r="H15" s="9"/>
      <c r="I15" s="104">
        <f t="shared" si="10"/>
        <v>1.0416623779636933</v>
      </c>
      <c r="J15" t="str">
        <f t="shared" si="9"/>
        <v/>
      </c>
      <c r="K15" s="42">
        <v>42006</v>
      </c>
      <c r="L15" s="54">
        <v>9764.73</v>
      </c>
      <c r="M15" s="20">
        <f t="shared" si="4"/>
        <v>-1.9950800470918448E-2</v>
      </c>
      <c r="N15" s="20">
        <f t="shared" si="5"/>
        <v>-2.0152504976573837E-2</v>
      </c>
      <c r="O15"/>
      <c r="P15" s="107">
        <v>2016</v>
      </c>
      <c r="Q15" s="108">
        <f>VAR(N27:N39)^0.5</f>
        <v>4.7769764058580903E-2</v>
      </c>
      <c r="R15" s="9"/>
      <c r="S15" s="104">
        <f t="shared" si="11"/>
        <v>1.0477697640585808</v>
      </c>
      <c r="T15" s="57"/>
      <c r="U15"/>
      <c r="V15"/>
    </row>
    <row r="16" spans="1:22" x14ac:dyDescent="0.35">
      <c r="A16" s="18">
        <v>42037</v>
      </c>
      <c r="B16" s="22">
        <v>146.59</v>
      </c>
      <c r="C16" s="20">
        <f t="shared" si="1"/>
        <v>3.3488437676254937E-2</v>
      </c>
      <c r="D16" s="20">
        <f t="shared" si="2"/>
        <v>3.2939912535987048E-2</v>
      </c>
      <c r="E16"/>
      <c r="F16" s="107">
        <v>2017</v>
      </c>
      <c r="G16" s="108">
        <f>VAR(D39:D51)^0.5</f>
        <v>1.7629668187991544E-2</v>
      </c>
      <c r="H16" s="9"/>
      <c r="I16" s="104">
        <f t="shared" si="10"/>
        <v>1.0176296681879915</v>
      </c>
      <c r="J16" t="str">
        <f t="shared" si="9"/>
        <v/>
      </c>
      <c r="K16" s="18">
        <v>42037</v>
      </c>
      <c r="L16" s="19">
        <v>10828.01</v>
      </c>
      <c r="M16" s="20">
        <f t="shared" si="4"/>
        <v>0.10888985153711375</v>
      </c>
      <c r="N16" s="20">
        <f t="shared" si="5"/>
        <v>0.10335938110641862</v>
      </c>
      <c r="O16"/>
      <c r="P16" s="107">
        <v>2017</v>
      </c>
      <c r="Q16" s="108">
        <f>VAR(N39:N51)^0.5</f>
        <v>3.6659574614483881E-2</v>
      </c>
      <c r="R16" s="9"/>
      <c r="S16" s="104">
        <f t="shared" si="11"/>
        <v>1.0366595746144838</v>
      </c>
      <c r="T16" s="57"/>
      <c r="U16"/>
      <c r="V16"/>
    </row>
    <row r="17" spans="1:22" ht="15" thickBot="1" x14ac:dyDescent="0.4">
      <c r="A17" s="18">
        <v>42065</v>
      </c>
      <c r="B17" s="22">
        <v>155.31</v>
      </c>
      <c r="C17" s="20">
        <f t="shared" si="1"/>
        <v>5.9485640221024615E-2</v>
      </c>
      <c r="D17" s="20">
        <f t="shared" si="2"/>
        <v>5.7783545279979975E-2</v>
      </c>
      <c r="E17"/>
      <c r="F17" s="109">
        <v>2018</v>
      </c>
      <c r="G17" s="110">
        <f>VAR(D51:D63)^0.5</f>
        <v>3.7506003094047752E-2</v>
      </c>
      <c r="H17" s="9"/>
      <c r="I17" s="104">
        <f t="shared" si="10"/>
        <v>1.0375060030940477</v>
      </c>
      <c r="J17" t="str">
        <f t="shared" si="9"/>
        <v/>
      </c>
      <c r="K17" s="18">
        <v>42065</v>
      </c>
      <c r="L17" s="19">
        <v>11410.36</v>
      </c>
      <c r="M17" s="20">
        <f t="shared" si="4"/>
        <v>5.3781812170472724E-2</v>
      </c>
      <c r="N17" s="20">
        <f t="shared" si="5"/>
        <v>5.2385419363854879E-2</v>
      </c>
      <c r="O17"/>
      <c r="P17" s="109">
        <v>2018</v>
      </c>
      <c r="Q17" s="110">
        <f>VAR(N51:N63)^0.5</f>
        <v>4.2170948825100557E-2</v>
      </c>
      <c r="R17" s="9"/>
      <c r="S17" s="104">
        <f>1+Q17</f>
        <v>1.0421709488251005</v>
      </c>
      <c r="T17" s="57"/>
      <c r="U17"/>
      <c r="V17"/>
    </row>
    <row r="18" spans="1:22" ht="15" thickBot="1" x14ac:dyDescent="0.4">
      <c r="A18" s="18">
        <v>42095</v>
      </c>
      <c r="B18" s="22">
        <v>160.16</v>
      </c>
      <c r="C18" s="20">
        <f t="shared" si="1"/>
        <v>3.1227866846951221E-2</v>
      </c>
      <c r="D18" s="20">
        <f t="shared" si="2"/>
        <v>3.0750195984990292E-2</v>
      </c>
      <c r="E18"/>
      <c r="F18" s="106" t="s">
        <v>49</v>
      </c>
      <c r="G18" s="105">
        <f>((PRODUCT(I13:I17))^(0.2))-1</f>
        <v>3.7009497536412361E-2</v>
      </c>
      <c r="H18" s="9"/>
      <c r="I18" s="82"/>
      <c r="J18" t="str">
        <f t="shared" si="9"/>
        <v/>
      </c>
      <c r="K18" s="18">
        <v>42095</v>
      </c>
      <c r="L18" s="19">
        <v>12001.4</v>
      </c>
      <c r="M18" s="20">
        <f t="shared" si="4"/>
        <v>5.1798540975043647E-2</v>
      </c>
      <c r="N18" s="20">
        <f t="shared" si="5"/>
        <v>5.050159500257223E-2</v>
      </c>
      <c r="O18"/>
      <c r="P18" s="106" t="s">
        <v>49</v>
      </c>
      <c r="Q18" s="105">
        <f>((PRODUCT(S13:S17))^(0.2))-1</f>
        <v>4.7799046612114093E-2</v>
      </c>
      <c r="R18" s="9"/>
      <c r="S18" s="82"/>
      <c r="T18" s="57"/>
      <c r="U18"/>
      <c r="V18"/>
    </row>
    <row r="19" spans="1:22" x14ac:dyDescent="0.35">
      <c r="A19" s="18">
        <v>42128</v>
      </c>
      <c r="B19" s="22">
        <v>158.54</v>
      </c>
      <c r="C19" s="20">
        <f t="shared" si="1"/>
        <v>-1.0114885114885144E-2</v>
      </c>
      <c r="D19" s="20">
        <f t="shared" si="2"/>
        <v>-1.0166388157900386E-2</v>
      </c>
      <c r="E19"/>
      <c r="F19" s="98"/>
      <c r="G19" s="98"/>
      <c r="H19" s="9"/>
      <c r="I19" s="82"/>
      <c r="J19" t="str">
        <f t="shared" si="9"/>
        <v/>
      </c>
      <c r="K19" s="18">
        <v>42128</v>
      </c>
      <c r="L19" s="19">
        <v>11619.85</v>
      </c>
      <c r="M19" s="20">
        <f t="shared" si="4"/>
        <v>-3.1792124252170519E-2</v>
      </c>
      <c r="N19" s="20">
        <f t="shared" si="5"/>
        <v>-3.2308467087164061E-2</v>
      </c>
      <c r="O19"/>
      <c r="P19" s="98"/>
      <c r="Q19" s="98"/>
      <c r="R19" s="9"/>
      <c r="S19" s="82"/>
      <c r="T19" s="57"/>
      <c r="U19"/>
      <c r="V19"/>
    </row>
    <row r="20" spans="1:22" ht="15" thickBot="1" x14ac:dyDescent="0.4">
      <c r="A20" s="18">
        <v>42156</v>
      </c>
      <c r="B20" s="22">
        <v>166.11</v>
      </c>
      <c r="C20" s="20">
        <f t="shared" si="1"/>
        <v>4.7748202346411139E-2</v>
      </c>
      <c r="D20" s="20">
        <f t="shared" si="2"/>
        <v>4.6643292093976108E-2</v>
      </c>
      <c r="E20"/>
      <c r="I20" s="82"/>
      <c r="J20" t="str">
        <f t="shared" si="9"/>
        <v/>
      </c>
      <c r="K20" s="18">
        <v>42156</v>
      </c>
      <c r="L20" s="19">
        <v>11436.05</v>
      </c>
      <c r="M20" s="20">
        <f t="shared" si="4"/>
        <v>-1.5817760125991391E-2</v>
      </c>
      <c r="N20" s="20">
        <f t="shared" si="5"/>
        <v>-1.5944195953872864E-2</v>
      </c>
      <c r="O20"/>
      <c r="R20" s="9"/>
      <c r="S20" s="82"/>
      <c r="T20" s="57"/>
      <c r="U20"/>
      <c r="V20"/>
    </row>
    <row r="21" spans="1:22" x14ac:dyDescent="0.35">
      <c r="A21" s="18">
        <v>42186</v>
      </c>
      <c r="B21" s="22">
        <v>160.38999999999999</v>
      </c>
      <c r="C21" s="20">
        <f t="shared" si="1"/>
        <v>-3.443501294323055E-2</v>
      </c>
      <c r="D21" s="20">
        <f t="shared" si="2"/>
        <v>-3.5041870153698973E-2</v>
      </c>
      <c r="E21"/>
      <c r="F21" s="100" t="s">
        <v>44</v>
      </c>
      <c r="G21" s="101"/>
      <c r="H21" s="9"/>
      <c r="I21" s="82"/>
      <c r="J21" t="str">
        <f t="shared" si="9"/>
        <v/>
      </c>
      <c r="K21" s="18">
        <v>42186</v>
      </c>
      <c r="L21" s="19">
        <v>11180.5</v>
      </c>
      <c r="M21" s="20">
        <f t="shared" si="4"/>
        <v>-2.2346002334722153E-2</v>
      </c>
      <c r="N21" s="20">
        <f t="shared" si="5"/>
        <v>-2.2599457162540304E-2</v>
      </c>
      <c r="O21"/>
      <c r="P21" s="100" t="s">
        <v>44</v>
      </c>
      <c r="Q21" s="101"/>
      <c r="R21" s="9"/>
      <c r="S21" s="82"/>
      <c r="T21" s="57"/>
      <c r="U21"/>
      <c r="V21"/>
    </row>
    <row r="22" spans="1:22" x14ac:dyDescent="0.35">
      <c r="A22" s="18">
        <v>42219</v>
      </c>
      <c r="B22" s="22">
        <v>157.08000000000001</v>
      </c>
      <c r="C22" s="20">
        <f t="shared" si="1"/>
        <v>-2.0637196832720084E-2</v>
      </c>
      <c r="D22" s="20">
        <f t="shared" si="2"/>
        <v>-2.0853119639477669E-2</v>
      </c>
      <c r="E22"/>
      <c r="F22" s="107">
        <v>2014</v>
      </c>
      <c r="G22" s="108">
        <f>12^(0.5)*G13</f>
        <v>0.12478202981390461</v>
      </c>
      <c r="H22" s="9"/>
      <c r="I22" s="104">
        <f>1+G22</f>
        <v>1.1247820298139046</v>
      </c>
      <c r="J22" t="str">
        <f t="shared" si="9"/>
        <v/>
      </c>
      <c r="K22" s="18">
        <v>42219</v>
      </c>
      <c r="L22" s="19">
        <v>11443.7</v>
      </c>
      <c r="M22" s="20">
        <f t="shared" si="4"/>
        <v>2.3540986539063613E-2</v>
      </c>
      <c r="N22" s="20">
        <f t="shared" si="5"/>
        <v>2.326817078791521E-2</v>
      </c>
      <c r="O22"/>
      <c r="P22" s="107">
        <v>2014</v>
      </c>
      <c r="Q22" s="108">
        <f>12^(0.5)*Q13</f>
        <v>0.13011233287663806</v>
      </c>
      <c r="R22" s="9"/>
      <c r="S22" s="104">
        <f>1+Q22</f>
        <v>1.130112332876638</v>
      </c>
      <c r="T22" s="57"/>
      <c r="U22"/>
      <c r="V22"/>
    </row>
    <row r="23" spans="1:22" x14ac:dyDescent="0.35">
      <c r="A23" s="18">
        <v>42248</v>
      </c>
      <c r="B23" s="22">
        <v>142.29</v>
      </c>
      <c r="C23" s="20">
        <f t="shared" si="1"/>
        <v>-9.4155844155844284E-2</v>
      </c>
      <c r="D23" s="20">
        <f t="shared" si="2"/>
        <v>-9.8888001152209526E-2</v>
      </c>
      <c r="E23"/>
      <c r="F23" s="107">
        <v>2015</v>
      </c>
      <c r="G23" s="108">
        <f>12^(0.5)*G14</f>
        <v>0.18199506471970409</v>
      </c>
      <c r="H23" s="9"/>
      <c r="I23" s="104">
        <f t="shared" ref="I23:I26" si="12">1+G23</f>
        <v>1.1819950647197042</v>
      </c>
      <c r="J23" t="str">
        <f t="shared" si="9"/>
        <v/>
      </c>
      <c r="K23" s="18">
        <v>42248</v>
      </c>
      <c r="L23" s="19">
        <v>10015.6</v>
      </c>
      <c r="M23" s="20">
        <f t="shared" si="4"/>
        <v>-0.12479355453218804</v>
      </c>
      <c r="N23" s="20">
        <f t="shared" si="5"/>
        <v>-0.1332954827759405</v>
      </c>
      <c r="O23"/>
      <c r="P23" s="107">
        <v>2015</v>
      </c>
      <c r="Q23" s="108">
        <f>12^(0.5)*Q14</f>
        <v>0.26089882110115509</v>
      </c>
      <c r="R23" s="9"/>
      <c r="S23" s="104">
        <f>1+Q23</f>
        <v>1.2608988211011551</v>
      </c>
      <c r="T23" s="57"/>
      <c r="U23"/>
      <c r="V23"/>
    </row>
    <row r="24" spans="1:22" x14ac:dyDescent="0.35">
      <c r="A24" s="18">
        <v>42278</v>
      </c>
      <c r="B24" s="22">
        <v>142.5</v>
      </c>
      <c r="C24" s="20">
        <f t="shared" si="1"/>
        <v>1.4758591608687046E-3</v>
      </c>
      <c r="D24" s="20">
        <f t="shared" si="2"/>
        <v>1.4747711511056139E-3</v>
      </c>
      <c r="E24"/>
      <c r="F24" s="107">
        <v>2016</v>
      </c>
      <c r="G24" s="108">
        <f>12^(0.5)*G15</f>
        <v>0.14432271079450987</v>
      </c>
      <c r="H24" s="9"/>
      <c r="I24" s="104">
        <f t="shared" si="12"/>
        <v>1.1443227107945098</v>
      </c>
      <c r="J24" t="str">
        <f t="shared" si="9"/>
        <v/>
      </c>
      <c r="K24" s="18">
        <v>42278</v>
      </c>
      <c r="L24" s="19">
        <v>9509.25</v>
      </c>
      <c r="M24" s="20">
        <f t="shared" si="4"/>
        <v>-5.0556132433403927E-2</v>
      </c>
      <c r="N24" s="20">
        <f t="shared" si="5"/>
        <v>-5.1878868364008568E-2</v>
      </c>
      <c r="O24"/>
      <c r="P24" s="107">
        <v>2016</v>
      </c>
      <c r="Q24" s="108">
        <f>12^(0.5)*Q15</f>
        <v>0.16547931683007955</v>
      </c>
      <c r="R24" s="9"/>
      <c r="S24" s="104">
        <f>1+Q24</f>
        <v>1.1654793168300794</v>
      </c>
      <c r="T24" s="57"/>
      <c r="U24"/>
      <c r="V24"/>
    </row>
    <row r="25" spans="1:22" x14ac:dyDescent="0.35">
      <c r="A25" s="18">
        <v>42310</v>
      </c>
      <c r="B25" s="22">
        <v>157.63</v>
      </c>
      <c r="C25" s="20">
        <f t="shared" si="1"/>
        <v>0.1061754385964912</v>
      </c>
      <c r="D25" s="20">
        <f t="shared" si="2"/>
        <v>0.10090851492974551</v>
      </c>
      <c r="E25"/>
      <c r="F25" s="107">
        <v>2017</v>
      </c>
      <c r="G25" s="108">
        <f>12^(0.5)*G16</f>
        <v>6.1070962044364192E-2</v>
      </c>
      <c r="H25" s="9"/>
      <c r="I25" s="104">
        <f t="shared" si="12"/>
        <v>1.0610709620443641</v>
      </c>
      <c r="J25" t="str">
        <f t="shared" si="9"/>
        <v/>
      </c>
      <c r="K25" s="18">
        <v>42310</v>
      </c>
      <c r="L25" s="19">
        <v>10950.67</v>
      </c>
      <c r="M25" s="20">
        <f t="shared" si="4"/>
        <v>0.15158082919262825</v>
      </c>
      <c r="N25" s="20">
        <f t="shared" si="5"/>
        <v>0.14113563251123118</v>
      </c>
      <c r="O25"/>
      <c r="P25" s="107">
        <v>2017</v>
      </c>
      <c r="Q25" s="108">
        <f>12^(0.5)*Q16</f>
        <v>0.12699249163229664</v>
      </c>
      <c r="R25" s="9"/>
      <c r="S25" s="104">
        <f>1+Q25</f>
        <v>1.1269924916322966</v>
      </c>
      <c r="T25" s="57"/>
      <c r="U25"/>
      <c r="V25"/>
    </row>
    <row r="26" spans="1:22" ht="15" thickBot="1" x14ac:dyDescent="0.4">
      <c r="A26" s="18">
        <v>42339</v>
      </c>
      <c r="B26" s="22">
        <v>162.63999999999999</v>
      </c>
      <c r="C26" s="20">
        <f t="shared" si="1"/>
        <v>3.1783289982871221E-2</v>
      </c>
      <c r="D26" s="20">
        <f t="shared" si="2"/>
        <v>3.1288654681640438E-2</v>
      </c>
      <c r="E26"/>
      <c r="F26" s="109">
        <v>2018</v>
      </c>
      <c r="G26" s="110">
        <f>12^(0.5)*G17</f>
        <v>0.12992460589545243</v>
      </c>
      <c r="H26" s="9"/>
      <c r="I26" s="104">
        <f t="shared" si="12"/>
        <v>1.1299246058954524</v>
      </c>
      <c r="J26" t="str">
        <f t="shared" si="9"/>
        <v/>
      </c>
      <c r="K26" s="18">
        <v>42339</v>
      </c>
      <c r="L26" s="19">
        <v>11261.24</v>
      </c>
      <c r="M26" s="20">
        <f t="shared" si="4"/>
        <v>2.8360821757938071E-2</v>
      </c>
      <c r="N26" s="20">
        <f t="shared" si="5"/>
        <v>2.7966099376969922E-2</v>
      </c>
      <c r="O26"/>
      <c r="P26" s="109">
        <v>2018</v>
      </c>
      <c r="Q26" s="110">
        <f>12^(0.5)*Q17</f>
        <v>0.14608445193692243</v>
      </c>
      <c r="R26" s="9"/>
      <c r="S26" s="104">
        <f>1+Q26</f>
        <v>1.1460844519369224</v>
      </c>
      <c r="T26" s="57"/>
      <c r="U26"/>
      <c r="V26"/>
    </row>
    <row r="27" spans="1:22" ht="15" thickBot="1" x14ac:dyDescent="0.4">
      <c r="A27" s="42">
        <v>42373</v>
      </c>
      <c r="B27" s="43">
        <v>154.55000000000001</v>
      </c>
      <c r="C27" s="20">
        <f t="shared" si="1"/>
        <v>-4.9741760944416971E-2</v>
      </c>
      <c r="D27" s="20">
        <f t="shared" si="2"/>
        <v>-5.1021500741965653E-2</v>
      </c>
      <c r="E27"/>
      <c r="F27" s="51" t="s">
        <v>40</v>
      </c>
      <c r="G27" s="105">
        <f>((PRODUCT(I22:I26))^(0.2))-1</f>
        <v>0.12773040334775221</v>
      </c>
      <c r="H27" s="9"/>
      <c r="I27" s="82"/>
      <c r="J27" t="str">
        <f t="shared" si="9"/>
        <v/>
      </c>
      <c r="K27" s="42">
        <v>42373</v>
      </c>
      <c r="L27" s="54">
        <v>10283.44</v>
      </c>
      <c r="M27" s="20">
        <f t="shared" si="4"/>
        <v>-8.6828803932781765E-2</v>
      </c>
      <c r="N27" s="20">
        <f t="shared" si="5"/>
        <v>-9.0831906581264832E-2</v>
      </c>
      <c r="O27"/>
      <c r="P27" s="51" t="s">
        <v>40</v>
      </c>
      <c r="Q27" s="105">
        <f>((PRODUCT(S22:S26))^(0.2))-1</f>
        <v>0.16490045112433149</v>
      </c>
      <c r="R27" s="9"/>
      <c r="S27" s="82"/>
      <c r="T27" s="57"/>
      <c r="U27"/>
      <c r="V27"/>
    </row>
    <row r="28" spans="1:22" x14ac:dyDescent="0.35">
      <c r="A28" s="18">
        <v>42401</v>
      </c>
      <c r="B28" s="22">
        <v>143.62</v>
      </c>
      <c r="C28" s="20">
        <f t="shared" si="1"/>
        <v>-7.0721449369136241E-2</v>
      </c>
      <c r="D28" s="20">
        <f t="shared" si="2"/>
        <v>-7.3346745895953802E-2</v>
      </c>
      <c r="E28"/>
      <c r="F28"/>
      <c r="G28"/>
      <c r="H28" s="9"/>
      <c r="I28" s="82"/>
      <c r="J28" t="str">
        <f t="shared" si="9"/>
        <v/>
      </c>
      <c r="K28" s="18">
        <v>42401</v>
      </c>
      <c r="L28" s="19">
        <v>9757.8799999999992</v>
      </c>
      <c r="M28" s="20">
        <f t="shared" si="4"/>
        <v>-5.1107411527660129E-2</v>
      </c>
      <c r="N28" s="20">
        <f t="shared" si="5"/>
        <v>-5.245967068490387E-2</v>
      </c>
      <c r="O28"/>
      <c r="P28"/>
      <c r="Q28"/>
      <c r="R28" s="9"/>
      <c r="S28" s="82"/>
      <c r="T28" s="57"/>
      <c r="U28"/>
      <c r="V28"/>
    </row>
    <row r="29" spans="1:22" ht="15" thickBot="1" x14ac:dyDescent="0.4">
      <c r="A29" s="18">
        <v>42430</v>
      </c>
      <c r="B29" s="22">
        <v>150.66</v>
      </c>
      <c r="C29" s="20">
        <f t="shared" si="1"/>
        <v>4.9018242584598186E-2</v>
      </c>
      <c r="D29" s="20">
        <f t="shared" si="2"/>
        <v>4.7854719715377136E-2</v>
      </c>
      <c r="E29"/>
      <c r="F29"/>
      <c r="G29"/>
      <c r="H29" s="9"/>
      <c r="I29" s="82"/>
      <c r="J29" t="str">
        <f t="shared" si="9"/>
        <v/>
      </c>
      <c r="K29" s="18">
        <v>42430</v>
      </c>
      <c r="L29" s="19">
        <v>9717.16</v>
      </c>
      <c r="M29" s="20">
        <f t="shared" si="4"/>
        <v>-4.1730375860329653E-3</v>
      </c>
      <c r="N29" s="20">
        <f t="shared" si="5"/>
        <v>-4.1817690068786106E-3</v>
      </c>
      <c r="O29"/>
      <c r="P29"/>
      <c r="Q29"/>
      <c r="R29" s="9"/>
      <c r="S29" s="82"/>
      <c r="T29" s="57"/>
      <c r="U29"/>
      <c r="V29"/>
    </row>
    <row r="30" spans="1:22" x14ac:dyDescent="0.35">
      <c r="A30" s="18">
        <v>42461</v>
      </c>
      <c r="B30" s="22">
        <v>155.55000000000001</v>
      </c>
      <c r="C30" s="20">
        <f t="shared" si="1"/>
        <v>3.2457188371166963E-2</v>
      </c>
      <c r="D30" s="20">
        <f t="shared" si="2"/>
        <v>3.1941580946097226E-2</v>
      </c>
      <c r="E30"/>
      <c r="F30" s="102" t="s">
        <v>46</v>
      </c>
      <c r="G30" s="103"/>
      <c r="H30" s="9"/>
      <c r="I30" s="82"/>
      <c r="J30" t="str">
        <f t="shared" si="9"/>
        <v/>
      </c>
      <c r="K30" s="18">
        <v>42461</v>
      </c>
      <c r="L30" s="19">
        <v>9794.64</v>
      </c>
      <c r="M30" s="20">
        <f t="shared" si="4"/>
        <v>7.9735231281567419E-3</v>
      </c>
      <c r="N30" s="20">
        <f t="shared" si="5"/>
        <v>7.9419025662605947E-3</v>
      </c>
      <c r="O30"/>
      <c r="P30"/>
      <c r="Q30"/>
      <c r="R30" s="9"/>
      <c r="S30" s="82"/>
      <c r="T30" s="57"/>
      <c r="U30"/>
      <c r="V30"/>
    </row>
    <row r="31" spans="1:22" x14ac:dyDescent="0.35">
      <c r="A31" s="18">
        <v>42492</v>
      </c>
      <c r="B31" s="22">
        <v>154.72</v>
      </c>
      <c r="C31" s="20">
        <f t="shared" si="1"/>
        <v>-5.3359048537448567E-3</v>
      </c>
      <c r="D31" s="20">
        <f t="shared" si="2"/>
        <v>-5.3501916386622383E-3</v>
      </c>
      <c r="E31"/>
      <c r="F31" s="107">
        <v>2014</v>
      </c>
      <c r="G31" s="108">
        <f>_xlfn.COVARIANCE.S(D4:D15,N4:N15)</f>
        <v>5.9313119875405585E-4</v>
      </c>
      <c r="H31" s="9"/>
      <c r="I31" s="104">
        <f>1+G31</f>
        <v>1.0005931311987541</v>
      </c>
      <c r="J31" t="str">
        <f t="shared" si="9"/>
        <v/>
      </c>
      <c r="K31" s="18">
        <v>42492</v>
      </c>
      <c r="L31" s="19">
        <v>10123.27</v>
      </c>
      <c r="M31" s="20">
        <f t="shared" si="4"/>
        <v>3.3552024372514054E-2</v>
      </c>
      <c r="N31" s="20">
        <f t="shared" si="5"/>
        <v>3.3001436920677918E-2</v>
      </c>
      <c r="O31"/>
      <c r="P31"/>
      <c r="Q31"/>
      <c r="R31" s="9"/>
      <c r="S31" s="82"/>
      <c r="T31" s="57"/>
      <c r="U31"/>
      <c r="V31"/>
    </row>
    <row r="32" spans="1:22" x14ac:dyDescent="0.35">
      <c r="A32" s="18">
        <v>42522</v>
      </c>
      <c r="B32" s="22">
        <v>162</v>
      </c>
      <c r="C32" s="20">
        <f t="shared" si="1"/>
        <v>4.7052740434332996E-2</v>
      </c>
      <c r="D32" s="20">
        <f t="shared" si="2"/>
        <v>4.5979303527399651E-2</v>
      </c>
      <c r="E32"/>
      <c r="F32" s="107">
        <v>2015</v>
      </c>
      <c r="G32" s="108">
        <f>_xlfn.COVARIANCE.S(D15:D27,N15:N27)</f>
        <v>3.3054222138485545E-3</v>
      </c>
      <c r="H32" s="9"/>
      <c r="I32" s="104">
        <f t="shared" ref="I32:I35" si="13">1+G32</f>
        <v>1.0033054222138487</v>
      </c>
      <c r="J32" t="str">
        <f t="shared" si="9"/>
        <v/>
      </c>
      <c r="K32" s="18">
        <v>42522</v>
      </c>
      <c r="L32" s="19">
        <v>10204.44</v>
      </c>
      <c r="M32" s="20">
        <f t="shared" si="4"/>
        <v>8.0181601399547837E-3</v>
      </c>
      <c r="N32" s="20">
        <f t="shared" si="5"/>
        <v>7.986185498751297E-3</v>
      </c>
      <c r="O32"/>
      <c r="P32"/>
      <c r="Q32"/>
      <c r="R32" s="9"/>
      <c r="S32" s="82"/>
      <c r="T32" s="57"/>
      <c r="U32"/>
      <c r="V32"/>
    </row>
    <row r="33" spans="1:22" x14ac:dyDescent="0.35">
      <c r="A33" s="18">
        <v>42552</v>
      </c>
      <c r="B33" s="22">
        <v>162.31</v>
      </c>
      <c r="C33" s="20">
        <f t="shared" si="1"/>
        <v>1.9135802469135942E-3</v>
      </c>
      <c r="D33" s="20">
        <f t="shared" si="2"/>
        <v>1.9117516845952309E-3</v>
      </c>
      <c r="E33"/>
      <c r="F33" s="107">
        <v>2016</v>
      </c>
      <c r="G33" s="108">
        <f>_xlfn.COVARIANCE.S(D27:D39,N27:N39)</f>
        <v>1.1880249603787938E-3</v>
      </c>
      <c r="H33" s="9"/>
      <c r="I33" s="104">
        <f t="shared" si="13"/>
        <v>1.0011880249603788</v>
      </c>
      <c r="J33" t="str">
        <f t="shared" si="9"/>
        <v/>
      </c>
      <c r="K33" s="18">
        <v>42552</v>
      </c>
      <c r="L33" s="19">
        <v>9776.1200000000008</v>
      </c>
      <c r="M33" s="20">
        <f t="shared" si="4"/>
        <v>-4.1973885877127963E-2</v>
      </c>
      <c r="N33" s="20">
        <f t="shared" si="5"/>
        <v>-4.2880242381887257E-2</v>
      </c>
      <c r="O33"/>
      <c r="P33"/>
      <c r="Q33"/>
      <c r="R33" s="9"/>
      <c r="S33" s="82"/>
      <c r="T33" s="57"/>
      <c r="U33"/>
      <c r="V33"/>
    </row>
    <row r="34" spans="1:22" x14ac:dyDescent="0.35">
      <c r="A34" s="18">
        <v>42583</v>
      </c>
      <c r="B34" s="22">
        <v>167.44</v>
      </c>
      <c r="C34" s="20">
        <f t="shared" si="1"/>
        <v>3.1606185694042235E-2</v>
      </c>
      <c r="D34" s="20">
        <f t="shared" si="2"/>
        <v>3.1116991220765833E-2</v>
      </c>
      <c r="E34"/>
      <c r="F34" s="107">
        <v>2017</v>
      </c>
      <c r="G34" s="108">
        <f>_xlfn.COVARIANCE.S(D39:D51,N39:N51)</f>
        <v>4.5509243091836744E-4</v>
      </c>
      <c r="H34" s="9"/>
      <c r="I34" s="104">
        <f t="shared" si="13"/>
        <v>1.0004550924309183</v>
      </c>
      <c r="J34" t="str">
        <f t="shared" si="9"/>
        <v/>
      </c>
      <c r="K34" s="18">
        <v>42583</v>
      </c>
      <c r="L34" s="19">
        <v>10330.52</v>
      </c>
      <c r="M34" s="20">
        <f t="shared" si="4"/>
        <v>5.6709614857428058E-2</v>
      </c>
      <c r="N34" s="20">
        <f t="shared" si="5"/>
        <v>5.5159943370579612E-2</v>
      </c>
      <c r="O34"/>
      <c r="P34"/>
      <c r="Q34"/>
      <c r="R34" s="9"/>
      <c r="S34" s="82"/>
      <c r="T34" s="57"/>
      <c r="U34"/>
      <c r="V34"/>
    </row>
    <row r="35" spans="1:22" ht="15" thickBot="1" x14ac:dyDescent="0.4">
      <c r="A35" s="18">
        <v>42614</v>
      </c>
      <c r="B35" s="22">
        <v>171.59</v>
      </c>
      <c r="C35" s="20">
        <f t="shared" si="1"/>
        <v>2.4784997611084603E-2</v>
      </c>
      <c r="D35" s="20">
        <f t="shared" si="2"/>
        <v>2.4482832159785417E-2</v>
      </c>
      <c r="E35"/>
      <c r="F35" s="109">
        <v>2018</v>
      </c>
      <c r="G35" s="108">
        <f>_xlfn.COVARIANCE.S(D51:D63,N51:N63)</f>
        <v>1.2675129343329942E-3</v>
      </c>
      <c r="H35" s="9"/>
      <c r="I35" s="104">
        <f t="shared" si="13"/>
        <v>1.0012675129343329</v>
      </c>
      <c r="J35" t="str">
        <f t="shared" si="9"/>
        <v/>
      </c>
      <c r="K35" s="18">
        <v>42614</v>
      </c>
      <c r="L35" s="19">
        <v>10534.31</v>
      </c>
      <c r="M35" s="20">
        <f t="shared" si="4"/>
        <v>1.9726983733635774E-2</v>
      </c>
      <c r="N35" s="20">
        <f t="shared" si="5"/>
        <v>1.9534928461803602E-2</v>
      </c>
      <c r="O35"/>
      <c r="P35"/>
      <c r="Q35"/>
      <c r="R35" s="9"/>
      <c r="S35" s="82"/>
      <c r="T35" s="57"/>
      <c r="U35"/>
      <c r="V35"/>
    </row>
    <row r="36" spans="1:22" ht="15" thickBot="1" x14ac:dyDescent="0.4">
      <c r="A36" s="18">
        <v>42648</v>
      </c>
      <c r="B36" s="22">
        <v>174.87</v>
      </c>
      <c r="C36" s="20">
        <f t="shared" si="1"/>
        <v>1.9115333061367219E-2</v>
      </c>
      <c r="D36" s="20">
        <f t="shared" si="2"/>
        <v>1.8934930428038399E-2</v>
      </c>
      <c r="E36"/>
      <c r="F36" s="51" t="s">
        <v>47</v>
      </c>
      <c r="G36" s="105">
        <f>((PRODUCT(I31:I35))^(0.2))-1</f>
        <v>1.3613148936721942E-3</v>
      </c>
      <c r="H36" s="9"/>
      <c r="I36" s="82"/>
      <c r="J36" t="str">
        <f t="shared" si="9"/>
        <v/>
      </c>
      <c r="K36" s="18">
        <v>42648</v>
      </c>
      <c r="L36" s="19">
        <v>10585.78</v>
      </c>
      <c r="M36" s="20">
        <f t="shared" si="4"/>
        <v>4.8859393733430255E-3</v>
      </c>
      <c r="N36" s="20">
        <f t="shared" si="5"/>
        <v>4.8740419093498133E-3</v>
      </c>
      <c r="O36"/>
      <c r="P36"/>
      <c r="Q36"/>
      <c r="R36" s="9"/>
      <c r="S36" s="82"/>
      <c r="T36" s="57"/>
      <c r="U36"/>
      <c r="V36"/>
    </row>
    <row r="37" spans="1:22" x14ac:dyDescent="0.35">
      <c r="A37" s="18">
        <v>42676</v>
      </c>
      <c r="B37" s="22">
        <v>167.3</v>
      </c>
      <c r="C37" s="20">
        <f t="shared" si="1"/>
        <v>-4.3289300623320141E-2</v>
      </c>
      <c r="D37" s="20">
        <f t="shared" si="2"/>
        <v>-4.4254232732789944E-2</v>
      </c>
      <c r="E37"/>
      <c r="H37" s="9"/>
      <c r="I37" s="82"/>
      <c r="J37" t="str">
        <f t="shared" si="9"/>
        <v/>
      </c>
      <c r="K37" s="18">
        <v>42676</v>
      </c>
      <c r="L37" s="19">
        <v>10370.93</v>
      </c>
      <c r="M37" s="20">
        <f t="shared" si="4"/>
        <v>-2.0296095327883287E-2</v>
      </c>
      <c r="N37" s="20">
        <f t="shared" si="5"/>
        <v>-2.0504891060104669E-2</v>
      </c>
      <c r="O37"/>
      <c r="P37"/>
      <c r="Q37"/>
      <c r="R37" s="9"/>
      <c r="S37" s="82"/>
      <c r="T37" s="57"/>
      <c r="U37"/>
      <c r="V37"/>
    </row>
    <row r="38" spans="1:22" x14ac:dyDescent="0.35">
      <c r="A38" s="18">
        <v>42705</v>
      </c>
      <c r="B38" s="22">
        <v>178.41</v>
      </c>
      <c r="C38" s="20">
        <f t="shared" si="1"/>
        <v>6.6407650926479281E-2</v>
      </c>
      <c r="D38" s="20">
        <f t="shared" si="2"/>
        <v>6.4295664393833718E-2</v>
      </c>
      <c r="E38"/>
      <c r="H38" s="9"/>
      <c r="I38" s="82"/>
      <c r="J38" t="str">
        <f t="shared" si="9"/>
        <v/>
      </c>
      <c r="K38" s="18">
        <v>42705</v>
      </c>
      <c r="L38" s="19">
        <v>10534.05</v>
      </c>
      <c r="M38" s="20">
        <f t="shared" si="4"/>
        <v>1.5728579789854813E-2</v>
      </c>
      <c r="N38" s="20">
        <f t="shared" si="5"/>
        <v>1.5606167590346942E-2</v>
      </c>
      <c r="O38"/>
      <c r="P38"/>
      <c r="Q38"/>
      <c r="R38" s="9"/>
      <c r="S38" s="82"/>
      <c r="T38" s="57"/>
      <c r="U38"/>
      <c r="V38"/>
    </row>
    <row r="39" spans="1:22" x14ac:dyDescent="0.35">
      <c r="A39" s="18">
        <v>42737</v>
      </c>
      <c r="B39" s="22">
        <v>181.52</v>
      </c>
      <c r="C39" s="20">
        <f t="shared" si="1"/>
        <v>1.7431758309511877E-2</v>
      </c>
      <c r="D39" s="20">
        <f t="shared" si="2"/>
        <v>1.7281568084974275E-2</v>
      </c>
      <c r="E39"/>
      <c r="H39" s="9"/>
      <c r="I39" s="82"/>
      <c r="J39" t="str">
        <f t="shared" si="9"/>
        <v/>
      </c>
      <c r="K39" s="18">
        <v>42737</v>
      </c>
      <c r="L39" s="19">
        <v>11598.33</v>
      </c>
      <c r="M39" s="20">
        <f t="shared" si="4"/>
        <v>0.10103236646873716</v>
      </c>
      <c r="N39" s="20">
        <f t="shared" si="5"/>
        <v>9.6248254646086551E-2</v>
      </c>
      <c r="O39"/>
      <c r="P39"/>
      <c r="Q39"/>
      <c r="R39" s="9"/>
      <c r="S39" s="82"/>
      <c r="T39" s="57"/>
      <c r="U39"/>
      <c r="V39"/>
    </row>
    <row r="40" spans="1:22" x14ac:dyDescent="0.35">
      <c r="A40" s="42">
        <v>42767</v>
      </c>
      <c r="B40" s="43">
        <v>183.76</v>
      </c>
      <c r="C40" s="20">
        <f t="shared" si="1"/>
        <v>1.2340237990303992E-2</v>
      </c>
      <c r="D40" s="20">
        <f t="shared" si="2"/>
        <v>1.2264717909256539E-2</v>
      </c>
      <c r="E40"/>
      <c r="H40" s="9"/>
      <c r="I40" s="82"/>
      <c r="J40" t="str">
        <f t="shared" si="9"/>
        <v/>
      </c>
      <c r="K40" s="42">
        <v>42767</v>
      </c>
      <c r="L40" s="54">
        <v>11659.5</v>
      </c>
      <c r="M40" s="20">
        <f t="shared" si="4"/>
        <v>5.2740351412660334E-3</v>
      </c>
      <c r="N40" s="20">
        <f t="shared" si="5"/>
        <v>5.2601761251995782E-3</v>
      </c>
      <c r="O40"/>
      <c r="P40"/>
      <c r="Q40"/>
      <c r="R40" s="9"/>
      <c r="S40" s="82"/>
      <c r="T40" s="57"/>
      <c r="U40"/>
      <c r="V40"/>
    </row>
    <row r="41" spans="1:22" ht="15" thickBot="1" x14ac:dyDescent="0.4">
      <c r="A41" s="18">
        <v>42795</v>
      </c>
      <c r="B41" s="22">
        <v>191.16</v>
      </c>
      <c r="C41" s="20">
        <f t="shared" si="1"/>
        <v>4.0269917283413177E-2</v>
      </c>
      <c r="D41" s="20">
        <f t="shared" si="2"/>
        <v>3.9480215329114721E-2</v>
      </c>
      <c r="E41"/>
      <c r="H41" s="9"/>
      <c r="I41" s="82"/>
      <c r="J41" t="str">
        <f t="shared" si="9"/>
        <v/>
      </c>
      <c r="K41" s="18">
        <v>42795</v>
      </c>
      <c r="L41" s="19">
        <v>12067.19</v>
      </c>
      <c r="M41" s="20">
        <f t="shared" si="4"/>
        <v>3.4966336463827824E-2</v>
      </c>
      <c r="N41" s="20">
        <f t="shared" si="5"/>
        <v>3.436890103265533E-2</v>
      </c>
      <c r="O41"/>
      <c r="P41"/>
      <c r="Q41"/>
      <c r="R41" s="9"/>
      <c r="S41" s="82"/>
      <c r="T41" s="57"/>
      <c r="U41"/>
      <c r="V41"/>
    </row>
    <row r="42" spans="1:22" x14ac:dyDescent="0.35">
      <c r="A42" s="18">
        <v>42828</v>
      </c>
      <c r="B42" s="22">
        <v>188.75</v>
      </c>
      <c r="C42" s="20">
        <f t="shared" si="1"/>
        <v>-1.2607240008369934E-2</v>
      </c>
      <c r="D42" s="20">
        <f t="shared" si="2"/>
        <v>-1.2687385580823829E-2</v>
      </c>
      <c r="E42"/>
      <c r="F42" s="116" t="s">
        <v>3</v>
      </c>
      <c r="G42" s="117"/>
      <c r="H42" s="9"/>
      <c r="I42" s="82"/>
      <c r="J42" t="str">
        <f t="shared" si="9"/>
        <v/>
      </c>
      <c r="K42" s="18">
        <v>42828</v>
      </c>
      <c r="L42" s="19">
        <v>12257.2</v>
      </c>
      <c r="M42" s="20">
        <f t="shared" si="4"/>
        <v>1.5746002176148733E-2</v>
      </c>
      <c r="N42" s="20">
        <f t="shared" si="5"/>
        <v>1.5623320043495426E-2</v>
      </c>
      <c r="O42"/>
      <c r="P42" s="116" t="s">
        <v>3</v>
      </c>
      <c r="Q42" s="117"/>
      <c r="R42" s="9"/>
      <c r="S42" s="82"/>
      <c r="T42" s="57"/>
      <c r="U42"/>
      <c r="V42"/>
    </row>
    <row r="43" spans="1:22" x14ac:dyDescent="0.35">
      <c r="A43" s="18">
        <v>42857</v>
      </c>
      <c r="B43" s="22">
        <v>191.79</v>
      </c>
      <c r="C43" s="20">
        <f t="shared" si="1"/>
        <v>1.6105960264900621E-2</v>
      </c>
      <c r="D43" s="20">
        <f t="shared" si="2"/>
        <v>1.5977635317611316E-2</v>
      </c>
      <c r="E43"/>
      <c r="F43" s="90" t="s">
        <v>4</v>
      </c>
      <c r="G43" s="91"/>
      <c r="H43" s="9"/>
      <c r="I43" s="82"/>
      <c r="J43" t="str">
        <f t="shared" si="9"/>
        <v/>
      </c>
      <c r="K43" s="18">
        <v>42857</v>
      </c>
      <c r="L43" s="19">
        <v>12507.9</v>
      </c>
      <c r="M43" s="20">
        <f t="shared" si="4"/>
        <v>2.0453284600071703E-2</v>
      </c>
      <c r="N43" s="20">
        <f t="shared" si="5"/>
        <v>2.0246925247962011E-2</v>
      </c>
      <c r="O43"/>
      <c r="P43" s="90" t="s">
        <v>4</v>
      </c>
      <c r="Q43" s="91"/>
      <c r="R43" s="9"/>
      <c r="S43" s="82"/>
      <c r="T43" s="57"/>
      <c r="U43"/>
      <c r="V43"/>
    </row>
    <row r="44" spans="1:22" x14ac:dyDescent="0.35">
      <c r="A44" s="18">
        <v>42887</v>
      </c>
      <c r="B44" s="22">
        <v>191.4</v>
      </c>
      <c r="C44" s="20">
        <f t="shared" si="1"/>
        <v>-2.0334741123102682E-3</v>
      </c>
      <c r="D44" s="20">
        <f t="shared" si="2"/>
        <v>-2.0355444278914447E-3</v>
      </c>
      <c r="E44"/>
      <c r="F44" s="2" t="s">
        <v>42</v>
      </c>
      <c r="G44" s="3">
        <f>G27</f>
        <v>0.12773040334775221</v>
      </c>
      <c r="H44" s="9"/>
      <c r="I44" s="82"/>
      <c r="J44" t="str">
        <f t="shared" si="9"/>
        <v/>
      </c>
      <c r="K44" s="18">
        <v>42887</v>
      </c>
      <c r="L44" s="19">
        <v>12664.92</v>
      </c>
      <c r="M44" s="20">
        <f t="shared" si="4"/>
        <v>1.2553666083035557E-2</v>
      </c>
      <c r="N44" s="20">
        <f t="shared" si="5"/>
        <v>1.2475522132721295E-2</v>
      </c>
      <c r="O44"/>
      <c r="P44" s="2" t="s">
        <v>42</v>
      </c>
      <c r="Q44" s="3">
        <f>Q27</f>
        <v>0.16490045112433149</v>
      </c>
      <c r="R44" s="9"/>
      <c r="S44" s="82"/>
      <c r="T44" s="57"/>
      <c r="U44"/>
      <c r="V44"/>
    </row>
    <row r="45" spans="1:22" x14ac:dyDescent="0.35">
      <c r="A45" s="18">
        <v>42919</v>
      </c>
      <c r="B45" s="22">
        <v>190.45</v>
      </c>
      <c r="C45" s="20">
        <f t="shared" si="1"/>
        <v>-4.9634273772205693E-3</v>
      </c>
      <c r="D45" s="20">
        <f t="shared" si="2"/>
        <v>-4.975786094241208E-3</v>
      </c>
      <c r="E45"/>
      <c r="F45" s="2" t="s">
        <v>22</v>
      </c>
      <c r="G45" s="4">
        <f>V3</f>
        <v>0.01</v>
      </c>
      <c r="H45" s="9"/>
      <c r="I45" s="82"/>
      <c r="J45" t="str">
        <f t="shared" si="9"/>
        <v/>
      </c>
      <c r="K45" s="18">
        <v>42919</v>
      </c>
      <c r="L45" s="19">
        <v>12475.31</v>
      </c>
      <c r="M45" s="20">
        <f t="shared" si="4"/>
        <v>-1.4971274986340268E-2</v>
      </c>
      <c r="N45" s="20">
        <f t="shared" si="5"/>
        <v>-1.5084475784849616E-2</v>
      </c>
      <c r="O45"/>
      <c r="P45" s="2" t="s">
        <v>22</v>
      </c>
      <c r="Q45" s="4">
        <f>V3</f>
        <v>0.01</v>
      </c>
      <c r="R45" s="9"/>
      <c r="S45" s="82"/>
      <c r="T45" s="57"/>
      <c r="U45"/>
      <c r="V45"/>
    </row>
    <row r="46" spans="1:22" x14ac:dyDescent="0.35">
      <c r="A46" s="18">
        <v>42948</v>
      </c>
      <c r="B46" s="22">
        <v>189.44</v>
      </c>
      <c r="C46" s="20">
        <f t="shared" si="1"/>
        <v>-5.3032291940141299E-3</v>
      </c>
      <c r="D46" s="20">
        <f t="shared" si="2"/>
        <v>-5.3173412289719835E-3</v>
      </c>
      <c r="E46"/>
      <c r="F46" s="2" t="s">
        <v>5</v>
      </c>
      <c r="G46" s="3">
        <f>G9</f>
        <v>6.1362359566237368E-2</v>
      </c>
      <c r="H46" s="9"/>
      <c r="I46" s="82"/>
      <c r="J46" t="str">
        <f t="shared" si="9"/>
        <v/>
      </c>
      <c r="K46" s="18">
        <v>42948</v>
      </c>
      <c r="L46" s="19">
        <v>12251.29</v>
      </c>
      <c r="M46" s="20">
        <f t="shared" si="4"/>
        <v>-1.7957068802298189E-2</v>
      </c>
      <c r="N46" s="20">
        <f t="shared" si="5"/>
        <v>-1.8120253459347424E-2</v>
      </c>
      <c r="O46"/>
      <c r="P46" s="2" t="s">
        <v>5</v>
      </c>
      <c r="Q46" s="3">
        <f>Q9</f>
        <v>1.6093045334124367E-2</v>
      </c>
      <c r="R46" s="9"/>
      <c r="S46" s="82"/>
      <c r="T46" s="57"/>
      <c r="U46"/>
      <c r="V46"/>
    </row>
    <row r="47" spans="1:22" x14ac:dyDescent="0.35">
      <c r="A47" s="18">
        <v>42979</v>
      </c>
      <c r="B47" s="22">
        <v>188.23</v>
      </c>
      <c r="C47" s="20">
        <f t="shared" si="1"/>
        <v>-6.3872466216216639E-3</v>
      </c>
      <c r="D47" s="20">
        <f t="shared" si="2"/>
        <v>-6.4077323595537194E-3</v>
      </c>
      <c r="E47"/>
      <c r="F47" s="2"/>
      <c r="G47" s="5"/>
      <c r="H47" s="9"/>
      <c r="I47" s="82"/>
      <c r="J47" t="str">
        <f t="shared" si="9"/>
        <v/>
      </c>
      <c r="K47" s="18">
        <v>42979</v>
      </c>
      <c r="L47" s="19">
        <v>12142.64</v>
      </c>
      <c r="M47" s="20">
        <f t="shared" si="4"/>
        <v>-8.8684538526148226E-3</v>
      </c>
      <c r="N47" s="20">
        <f t="shared" si="5"/>
        <v>-8.9080126467138143E-3</v>
      </c>
      <c r="O47"/>
      <c r="P47" s="2"/>
      <c r="Q47" s="5"/>
      <c r="R47" s="9"/>
      <c r="S47" s="82"/>
      <c r="T47" s="57"/>
      <c r="U47"/>
      <c r="V47"/>
    </row>
    <row r="48" spans="1:22" ht="15" thickBot="1" x14ac:dyDescent="0.4">
      <c r="A48" s="18">
        <v>43010</v>
      </c>
      <c r="B48" s="22">
        <v>195.59</v>
      </c>
      <c r="C48" s="20">
        <f t="shared" si="1"/>
        <v>3.9101099718429656E-2</v>
      </c>
      <c r="D48" s="20">
        <f t="shared" si="2"/>
        <v>3.8356012213339064E-2</v>
      </c>
      <c r="E48"/>
      <c r="F48" s="113" t="s">
        <v>6</v>
      </c>
      <c r="G48" s="118">
        <f>(G46-G45)/G44</f>
        <v>0.40211537911143092</v>
      </c>
      <c r="H48" s="9"/>
      <c r="I48" s="82"/>
      <c r="J48" t="str">
        <f t="shared" si="9"/>
        <v/>
      </c>
      <c r="K48" s="18">
        <v>43010</v>
      </c>
      <c r="L48" s="19">
        <v>12902.65</v>
      </c>
      <c r="M48" s="20">
        <f t="shared" si="4"/>
        <v>6.2590178083184567E-2</v>
      </c>
      <c r="N48" s="20">
        <f t="shared" si="5"/>
        <v>6.0709491704940888E-2</v>
      </c>
      <c r="O48"/>
      <c r="P48" s="113" t="s">
        <v>6</v>
      </c>
      <c r="Q48" s="118">
        <f>(Q46-Q45)/Q44</f>
        <v>3.6949840298073765E-2</v>
      </c>
      <c r="R48" s="9"/>
      <c r="S48" s="82"/>
      <c r="T48" s="57"/>
      <c r="U48"/>
      <c r="V48"/>
    </row>
    <row r="49" spans="1:22" x14ac:dyDescent="0.35">
      <c r="A49" s="18">
        <v>43041</v>
      </c>
      <c r="B49" s="22">
        <v>199.21</v>
      </c>
      <c r="C49" s="20">
        <f t="shared" si="1"/>
        <v>1.8508103686282553E-2</v>
      </c>
      <c r="D49" s="20">
        <f t="shared" si="2"/>
        <v>1.8338913144266833E-2</v>
      </c>
      <c r="E49"/>
      <c r="F49"/>
      <c r="G49"/>
      <c r="H49" s="9"/>
      <c r="I49" s="82"/>
      <c r="J49" t="str">
        <f t="shared" si="9"/>
        <v/>
      </c>
      <c r="K49" s="18">
        <v>43041</v>
      </c>
      <c r="L49" s="19">
        <v>13440.93</v>
      </c>
      <c r="M49" s="20">
        <f t="shared" si="4"/>
        <v>4.1718561690815503E-2</v>
      </c>
      <c r="N49" s="20">
        <f t="shared" si="5"/>
        <v>4.0871812502501825E-2</v>
      </c>
      <c r="O49"/>
      <c r="P49"/>
      <c r="Q49"/>
      <c r="R49" s="9"/>
      <c r="S49" s="82"/>
      <c r="T49" s="57"/>
      <c r="U49"/>
      <c r="V49"/>
    </row>
    <row r="50" spans="1:22" x14ac:dyDescent="0.35">
      <c r="A50" s="18">
        <v>43070</v>
      </c>
      <c r="B50" s="22">
        <v>196.55</v>
      </c>
      <c r="C50" s="20">
        <f t="shared" si="1"/>
        <v>-1.3352743336177884E-2</v>
      </c>
      <c r="D50" s="20">
        <f t="shared" si="2"/>
        <v>-1.3442692825823777E-2</v>
      </c>
      <c r="E50"/>
      <c r="F50"/>
      <c r="G50"/>
      <c r="H50" s="9"/>
      <c r="I50" s="82"/>
      <c r="J50" t="str">
        <f t="shared" si="9"/>
        <v/>
      </c>
      <c r="K50" s="18">
        <v>43070</v>
      </c>
      <c r="L50" s="19">
        <v>12861.49</v>
      </c>
      <c r="M50" s="20">
        <f t="shared" si="4"/>
        <v>-4.311011217229764E-2</v>
      </c>
      <c r="N50" s="20">
        <f t="shared" si="5"/>
        <v>-4.406695389023163E-2</v>
      </c>
      <c r="O50"/>
      <c r="P50"/>
      <c r="Q50"/>
      <c r="R50" s="9"/>
      <c r="S50" s="82"/>
      <c r="T50" s="57"/>
      <c r="U50"/>
      <c r="V50"/>
    </row>
    <row r="51" spans="1:22" ht="15" thickBot="1" x14ac:dyDescent="0.4">
      <c r="A51" s="42">
        <v>43102</v>
      </c>
      <c r="B51" s="43">
        <v>198.3</v>
      </c>
      <c r="C51" s="20">
        <f t="shared" si="1"/>
        <v>8.9035868735690658E-3</v>
      </c>
      <c r="D51" s="20">
        <f t="shared" si="2"/>
        <v>8.8641836578808864E-3</v>
      </c>
      <c r="E51"/>
      <c r="F51"/>
      <c r="G51"/>
      <c r="H51" s="9"/>
      <c r="I51" s="82"/>
      <c r="J51" t="str">
        <f t="shared" si="9"/>
        <v/>
      </c>
      <c r="K51" s="42">
        <v>43102</v>
      </c>
      <c r="L51" s="54">
        <v>12871.39</v>
      </c>
      <c r="M51" s="20">
        <f t="shared" si="4"/>
        <v>7.6973974244038887E-4</v>
      </c>
      <c r="N51" s="20">
        <f t="shared" si="5"/>
        <v>7.6944364474051952E-4</v>
      </c>
      <c r="O51"/>
      <c r="P51"/>
      <c r="Q51"/>
      <c r="R51" s="9"/>
      <c r="S51" s="82"/>
      <c r="T51" s="57"/>
      <c r="U51"/>
      <c r="V51"/>
    </row>
    <row r="52" spans="1:22" x14ac:dyDescent="0.35">
      <c r="A52" s="18">
        <v>43132</v>
      </c>
      <c r="B52" s="22">
        <v>196.46</v>
      </c>
      <c r="C52" s="20">
        <f t="shared" si="1"/>
        <v>-9.2788703983862995E-3</v>
      </c>
      <c r="D52" s="20">
        <f t="shared" si="2"/>
        <v>-9.3221872790261173E-3</v>
      </c>
      <c r="E52"/>
      <c r="F52" s="114" t="s">
        <v>7</v>
      </c>
      <c r="G52" s="115"/>
      <c r="H52" s="9"/>
      <c r="I52" s="82"/>
      <c r="J52" t="str">
        <f t="shared" si="9"/>
        <v/>
      </c>
      <c r="K52" s="18">
        <v>43132</v>
      </c>
      <c r="L52" s="19">
        <v>13003.9</v>
      </c>
      <c r="M52" s="20">
        <f t="shared" si="4"/>
        <v>1.0294925412096147E-2</v>
      </c>
      <c r="N52" s="20">
        <f t="shared" si="5"/>
        <v>1.0242293586411932E-2</v>
      </c>
      <c r="O52"/>
      <c r="P52"/>
      <c r="Q52"/>
      <c r="R52" s="9"/>
      <c r="S52" s="82"/>
      <c r="T52" s="57"/>
      <c r="U52"/>
      <c r="V52"/>
    </row>
    <row r="53" spans="1:22" x14ac:dyDescent="0.35">
      <c r="A53" s="18">
        <v>43160</v>
      </c>
      <c r="B53" s="22">
        <v>190.89</v>
      </c>
      <c r="C53" s="20">
        <f t="shared" si="1"/>
        <v>-2.8351827343988709E-2</v>
      </c>
      <c r="D53" s="20">
        <f t="shared" si="2"/>
        <v>-2.8761502333913391E-2</v>
      </c>
      <c r="E53"/>
      <c r="F53" s="90" t="s">
        <v>8</v>
      </c>
      <c r="G53" s="92"/>
      <c r="H53" s="9"/>
      <c r="I53" s="82"/>
      <c r="J53" t="str">
        <f t="shared" si="9"/>
        <v/>
      </c>
      <c r="K53" s="18">
        <v>43160</v>
      </c>
      <c r="L53" s="19">
        <v>12190.94</v>
      </c>
      <c r="M53" s="20">
        <f t="shared" si="4"/>
        <v>-6.2516629626496595E-2</v>
      </c>
      <c r="N53" s="20">
        <f t="shared" si="5"/>
        <v>-6.4556259563158136E-2</v>
      </c>
      <c r="O53"/>
      <c r="P53"/>
      <c r="Q53"/>
      <c r="R53" s="9"/>
      <c r="S53" s="82"/>
      <c r="T53" s="57"/>
      <c r="U53"/>
      <c r="V53"/>
    </row>
    <row r="54" spans="1:22" x14ac:dyDescent="0.35">
      <c r="A54" s="18">
        <v>43193</v>
      </c>
      <c r="B54" s="22">
        <v>190.69</v>
      </c>
      <c r="C54" s="20">
        <f t="shared" si="1"/>
        <v>-1.0477238200009883E-3</v>
      </c>
      <c r="D54" s="20">
        <f t="shared" si="2"/>
        <v>-1.048273066275307E-3</v>
      </c>
      <c r="E54"/>
      <c r="F54" s="2" t="s">
        <v>9</v>
      </c>
      <c r="G54" s="3">
        <f>Q18</f>
        <v>4.7799046612114093E-2</v>
      </c>
      <c r="H54" s="9"/>
      <c r="I54" s="82"/>
      <c r="J54" t="str">
        <f t="shared" si="9"/>
        <v/>
      </c>
      <c r="K54" s="18">
        <v>43193</v>
      </c>
      <c r="L54" s="19">
        <v>12002.45</v>
      </c>
      <c r="M54" s="20">
        <f t="shared" si="4"/>
        <v>-1.5461482051425056E-2</v>
      </c>
      <c r="N54" s="20">
        <f t="shared" si="5"/>
        <v>-1.5582257291885782E-2</v>
      </c>
      <c r="O54"/>
      <c r="P54"/>
      <c r="Q54"/>
      <c r="R54" s="9"/>
      <c r="S54" s="82"/>
      <c r="T54" s="57"/>
      <c r="U54"/>
      <c r="V54"/>
    </row>
    <row r="55" spans="1:22" x14ac:dyDescent="0.35">
      <c r="A55" s="18">
        <v>43222</v>
      </c>
      <c r="B55" s="22">
        <v>195.07</v>
      </c>
      <c r="C55" s="20">
        <f t="shared" si="1"/>
        <v>2.2969217053857023E-2</v>
      </c>
      <c r="D55" s="20">
        <f t="shared" si="2"/>
        <v>2.2709395660306164E-2</v>
      </c>
      <c r="E55"/>
      <c r="F55" s="2" t="s">
        <v>10</v>
      </c>
      <c r="G55" s="3">
        <f>G36</f>
        <v>1.3613148936721942E-3</v>
      </c>
      <c r="H55" s="9"/>
      <c r="I55" s="82"/>
      <c r="J55" t="str">
        <f t="shared" si="9"/>
        <v/>
      </c>
      <c r="K55" s="18">
        <v>43222</v>
      </c>
      <c r="L55" s="19">
        <v>12802.25</v>
      </c>
      <c r="M55" s="20">
        <f t="shared" si="4"/>
        <v>6.6636395069339951E-2</v>
      </c>
      <c r="N55" s="20">
        <f t="shared" si="5"/>
        <v>6.4510141112368302E-2</v>
      </c>
      <c r="O55"/>
      <c r="P55"/>
      <c r="Q55"/>
      <c r="R55" s="9"/>
      <c r="S55" s="82"/>
      <c r="T55" s="57"/>
      <c r="U55"/>
      <c r="V55"/>
    </row>
    <row r="56" spans="1:22" x14ac:dyDescent="0.35">
      <c r="A56" s="18">
        <v>43252</v>
      </c>
      <c r="B56" s="22">
        <v>202.64</v>
      </c>
      <c r="C56" s="20">
        <f t="shared" si="1"/>
        <v>3.8806582252524702E-2</v>
      </c>
      <c r="D56" s="20">
        <f t="shared" si="2"/>
        <v>3.8072537186578437E-2</v>
      </c>
      <c r="E56"/>
      <c r="F56" s="2" t="s">
        <v>11</v>
      </c>
      <c r="G56" s="5">
        <f>G55/(G54^2)</f>
        <v>0.59582692841065887</v>
      </c>
      <c r="H56" s="9"/>
      <c r="I56" s="82"/>
      <c r="J56" t="str">
        <f t="shared" si="9"/>
        <v/>
      </c>
      <c r="K56" s="18">
        <v>43252</v>
      </c>
      <c r="L56" s="19">
        <v>12724.27</v>
      </c>
      <c r="M56" s="20">
        <f t="shared" si="4"/>
        <v>-6.0911167958756906E-3</v>
      </c>
      <c r="N56" s="20">
        <f t="shared" si="5"/>
        <v>-6.1097433238774812E-3</v>
      </c>
      <c r="O56"/>
      <c r="P56"/>
      <c r="Q56"/>
      <c r="R56" s="9"/>
      <c r="S56" s="82"/>
      <c r="T56" s="57"/>
      <c r="U56"/>
      <c r="V56"/>
    </row>
    <row r="57" spans="1:22" x14ac:dyDescent="0.35">
      <c r="A57" s="18">
        <v>43283</v>
      </c>
      <c r="B57" s="22">
        <v>196.13</v>
      </c>
      <c r="C57" s="20">
        <f t="shared" si="1"/>
        <v>-3.2125937623371452E-2</v>
      </c>
      <c r="D57" s="20">
        <f t="shared" si="2"/>
        <v>-3.2653301019999859E-2</v>
      </c>
      <c r="E57"/>
      <c r="F57" s="2" t="s">
        <v>22</v>
      </c>
      <c r="G57" s="4">
        <f>V3</f>
        <v>0.01</v>
      </c>
      <c r="H57" s="9"/>
      <c r="I57" s="82"/>
      <c r="J57" t="str">
        <f t="shared" si="9"/>
        <v/>
      </c>
      <c r="K57" s="18">
        <v>43283</v>
      </c>
      <c r="L57" s="19">
        <v>12238.17</v>
      </c>
      <c r="M57" s="20">
        <f t="shared" si="4"/>
        <v>-3.8202584509759725E-2</v>
      </c>
      <c r="N57" s="20">
        <f t="shared" si="5"/>
        <v>-3.8951437301427916E-2</v>
      </c>
      <c r="O57"/>
      <c r="P57"/>
      <c r="Q57"/>
      <c r="R57" s="9"/>
      <c r="S57" s="82"/>
      <c r="T57" s="57"/>
      <c r="U57"/>
      <c r="V57"/>
    </row>
    <row r="58" spans="1:22" x14ac:dyDescent="0.35">
      <c r="A58" s="18">
        <v>43313</v>
      </c>
      <c r="B58" s="22">
        <v>203.85</v>
      </c>
      <c r="C58" s="20">
        <f t="shared" si="1"/>
        <v>3.9361647886605816E-2</v>
      </c>
      <c r="D58" s="20">
        <f t="shared" si="2"/>
        <v>3.8606724591842223E-2</v>
      </c>
      <c r="E58"/>
      <c r="F58" s="2" t="s">
        <v>5</v>
      </c>
      <c r="G58" s="3">
        <f>G9</f>
        <v>6.1362359566237368E-2</v>
      </c>
      <c r="H58" s="9"/>
      <c r="I58" s="82"/>
      <c r="J58" t="str">
        <f t="shared" si="9"/>
        <v/>
      </c>
      <c r="K58" s="18">
        <v>43313</v>
      </c>
      <c r="L58" s="19">
        <v>12737.05</v>
      </c>
      <c r="M58" s="20">
        <f t="shared" si="4"/>
        <v>4.0764264591846594E-2</v>
      </c>
      <c r="N58" s="20">
        <f t="shared" si="5"/>
        <v>3.9955313068535503E-2</v>
      </c>
      <c r="O58"/>
      <c r="P58"/>
      <c r="Q58"/>
      <c r="R58" s="9"/>
      <c r="S58" s="82"/>
      <c r="T58" s="57"/>
      <c r="U58"/>
      <c r="V58"/>
    </row>
    <row r="59" spans="1:22" x14ac:dyDescent="0.35">
      <c r="A59" s="18">
        <v>43346</v>
      </c>
      <c r="B59" s="22">
        <v>205</v>
      </c>
      <c r="C59" s="20">
        <f t="shared" si="1"/>
        <v>5.6414029923963979E-3</v>
      </c>
      <c r="D59" s="20">
        <f t="shared" si="2"/>
        <v>5.6255498731463405E-3</v>
      </c>
      <c r="E59"/>
      <c r="F59" s="2" t="s">
        <v>12</v>
      </c>
      <c r="G59" s="3">
        <f>Q9</f>
        <v>1.6093045334124367E-2</v>
      </c>
      <c r="H59" s="9"/>
      <c r="I59" s="82"/>
      <c r="J59" t="str">
        <f t="shared" si="9"/>
        <v/>
      </c>
      <c r="K59" s="18">
        <v>43346</v>
      </c>
      <c r="L59" s="19">
        <v>12346.41</v>
      </c>
      <c r="M59" s="20">
        <f t="shared" si="4"/>
        <v>-3.0669582046078128E-2</v>
      </c>
      <c r="N59" s="20">
        <f t="shared" si="5"/>
        <v>-3.1149736614233703E-2</v>
      </c>
      <c r="O59"/>
      <c r="P59"/>
      <c r="Q59"/>
      <c r="R59" s="9"/>
      <c r="S59" s="82"/>
      <c r="T59" s="57"/>
      <c r="U59"/>
      <c r="V59"/>
    </row>
    <row r="60" spans="1:22" x14ac:dyDescent="0.35">
      <c r="A60" s="18">
        <v>43374</v>
      </c>
      <c r="B60" s="22">
        <v>202.45</v>
      </c>
      <c r="C60" s="20">
        <f t="shared" si="1"/>
        <v>-1.2439024390243959E-2</v>
      </c>
      <c r="D60" s="20">
        <f t="shared" si="2"/>
        <v>-1.251703666023829E-2</v>
      </c>
      <c r="E60"/>
      <c r="F60" s="2"/>
      <c r="G60" s="5"/>
      <c r="H60" s="9"/>
      <c r="I60" s="82"/>
      <c r="J60" t="str">
        <f t="shared" si="9"/>
        <v/>
      </c>
      <c r="K60" s="18">
        <v>43374</v>
      </c>
      <c r="L60" s="19">
        <v>12339.03</v>
      </c>
      <c r="M60" s="20">
        <f t="shared" si="4"/>
        <v>-5.9774460754172265E-4</v>
      </c>
      <c r="N60" s="20">
        <f t="shared" si="5"/>
        <v>-5.9792332807262483E-4</v>
      </c>
      <c r="O60"/>
      <c r="P60"/>
      <c r="Q60"/>
      <c r="R60" s="9"/>
      <c r="S60" s="82"/>
      <c r="T60" s="57"/>
      <c r="U60"/>
      <c r="V60"/>
    </row>
    <row r="61" spans="1:22" ht="15" thickBot="1" x14ac:dyDescent="0.4">
      <c r="A61" s="18">
        <v>43406</v>
      </c>
      <c r="B61" s="22">
        <v>193.59</v>
      </c>
      <c r="C61" s="20">
        <f t="shared" si="1"/>
        <v>-4.3763892319091065E-2</v>
      </c>
      <c r="D61" s="20">
        <f t="shared" si="2"/>
        <v>-4.4750421862311818E-2</v>
      </c>
      <c r="E61"/>
      <c r="F61" s="113" t="s">
        <v>13</v>
      </c>
      <c r="G61" s="118">
        <f>((G58-G57)-(G59-G57)*G56)*100</f>
        <v>4.773195908013915</v>
      </c>
      <c r="H61" s="9"/>
      <c r="I61" s="82"/>
      <c r="J61" t="str">
        <f t="shared" si="9"/>
        <v/>
      </c>
      <c r="K61" s="18">
        <v>43406</v>
      </c>
      <c r="L61" s="19">
        <v>11518.99</v>
      </c>
      <c r="M61" s="20">
        <f t="shared" si="4"/>
        <v>-6.645903284131742E-2</v>
      </c>
      <c r="N61" s="20">
        <f t="shared" si="5"/>
        <v>-6.8770431415703825E-2</v>
      </c>
      <c r="O61"/>
      <c r="P61"/>
      <c r="Q61"/>
      <c r="R61" s="9"/>
      <c r="S61" s="82"/>
      <c r="T61" s="57"/>
      <c r="U61"/>
      <c r="V61"/>
    </row>
    <row r="62" spans="1:22" x14ac:dyDescent="0.35">
      <c r="A62" s="18">
        <v>43437</v>
      </c>
      <c r="B62" s="22">
        <v>198.14</v>
      </c>
      <c r="C62" s="20">
        <f t="shared" si="1"/>
        <v>2.3503280128105701E-2</v>
      </c>
      <c r="D62" s="20">
        <f t="shared" si="2"/>
        <v>2.3231330929025518E-2</v>
      </c>
      <c r="E62"/>
      <c r="F62"/>
      <c r="G62"/>
      <c r="H62" s="9"/>
      <c r="I62" s="82"/>
      <c r="J62" t="str">
        <f t="shared" si="9"/>
        <v/>
      </c>
      <c r="K62" s="55">
        <v>43437</v>
      </c>
      <c r="L62" s="56">
        <v>11465.46</v>
      </c>
      <c r="M62" s="20">
        <f t="shared" si="4"/>
        <v>-4.6471088177002197E-3</v>
      </c>
      <c r="N62" s="20">
        <f t="shared" si="5"/>
        <v>-4.6579401973101398E-3</v>
      </c>
      <c r="O62"/>
      <c r="P62"/>
      <c r="Q62"/>
      <c r="R62" s="9"/>
      <c r="S62" s="82"/>
      <c r="T62" s="57"/>
      <c r="U62"/>
      <c r="V62"/>
    </row>
    <row r="63" spans="1:22" s="14" customFormat="1" x14ac:dyDescent="0.35">
      <c r="A63" s="18">
        <v>43467</v>
      </c>
      <c r="B63" s="22">
        <v>179.99</v>
      </c>
      <c r="C63" s="20">
        <f t="shared" si="1"/>
        <v>-9.1601897648127484E-2</v>
      </c>
      <c r="D63" s="20">
        <f>LN(B63)-LN(B62)</f>
        <v>-9.6072557753496213E-2</v>
      </c>
      <c r="E63" s="6"/>
      <c r="F63" s="6"/>
      <c r="G63" s="6"/>
      <c r="I63" s="79"/>
      <c r="J63" t="str">
        <f t="shared" si="9"/>
        <v/>
      </c>
      <c r="K63" s="18">
        <v>43467</v>
      </c>
      <c r="L63" s="19">
        <v>10558.96</v>
      </c>
      <c r="M63" s="20">
        <f t="shared" si="4"/>
        <v>-7.9063552618037131E-2</v>
      </c>
      <c r="N63" s="20">
        <f t="shared" si="5"/>
        <v>-8.2364249036089632E-2</v>
      </c>
      <c r="P63" s="6"/>
      <c r="Q63" s="6"/>
      <c r="S63" s="79"/>
      <c r="T63" s="58"/>
    </row>
    <row r="64" spans="1:22" s="14" customFormat="1" x14ac:dyDescent="0.35">
      <c r="F64" s="64"/>
      <c r="I64" s="58"/>
      <c r="J64" t="str">
        <f t="shared" si="9"/>
        <v/>
      </c>
      <c r="P64" s="64"/>
      <c r="S64" s="58"/>
      <c r="T64" s="58"/>
    </row>
    <row r="65" spans="3:20" s="14" customFormat="1" x14ac:dyDescent="0.35">
      <c r="I65" s="58"/>
      <c r="J65" t="str">
        <f t="shared" si="9"/>
        <v/>
      </c>
      <c r="S65" s="58"/>
      <c r="T65" s="58"/>
    </row>
    <row r="66" spans="3:20" s="14" customFormat="1" x14ac:dyDescent="0.35">
      <c r="I66" s="58"/>
      <c r="J66" t="str">
        <f t="shared" si="9"/>
        <v/>
      </c>
      <c r="S66" s="58"/>
      <c r="T66" s="58"/>
    </row>
    <row r="67" spans="3:20" s="14" customFormat="1" x14ac:dyDescent="0.35">
      <c r="I67" s="58"/>
      <c r="J67" t="str">
        <f t="shared" si="9"/>
        <v/>
      </c>
      <c r="S67" s="58"/>
      <c r="T67" s="58"/>
    </row>
    <row r="68" spans="3:20" s="14" customFormat="1" x14ac:dyDescent="0.35">
      <c r="I68" s="58"/>
      <c r="J68" t="str">
        <f t="shared" si="9"/>
        <v/>
      </c>
      <c r="S68" s="58"/>
      <c r="T68" s="58"/>
    </row>
    <row r="69" spans="3:20" s="14" customFormat="1" x14ac:dyDescent="0.35">
      <c r="I69" s="58"/>
      <c r="J69" t="str">
        <f t="shared" si="9"/>
        <v/>
      </c>
      <c r="S69" s="58"/>
      <c r="T69" s="58"/>
    </row>
    <row r="70" spans="3:20" s="14" customFormat="1" x14ac:dyDescent="0.35">
      <c r="I70" s="58"/>
      <c r="J70" t="str">
        <f t="shared" si="9"/>
        <v/>
      </c>
      <c r="S70" s="58"/>
      <c r="T70" s="58"/>
    </row>
    <row r="71" spans="3:20" s="14" customFormat="1" x14ac:dyDescent="0.35">
      <c r="C71" s="12"/>
      <c r="D71" s="13"/>
      <c r="F71" s="15"/>
      <c r="I71" s="58"/>
      <c r="J71" t="str">
        <f t="shared" si="9"/>
        <v/>
      </c>
      <c r="P71" s="15"/>
      <c r="S71" s="58"/>
      <c r="T71" s="58"/>
    </row>
    <row r="72" spans="3:20" s="14" customFormat="1" x14ac:dyDescent="0.35">
      <c r="C72" s="12"/>
      <c r="D72" s="13"/>
      <c r="F72" s="53"/>
      <c r="I72" s="58"/>
      <c r="J72" t="str">
        <f t="shared" si="9"/>
        <v/>
      </c>
      <c r="P72" s="53"/>
      <c r="S72" s="58"/>
      <c r="T72" s="58"/>
    </row>
    <row r="73" spans="3:20" s="14" customFormat="1" x14ac:dyDescent="0.35">
      <c r="C73" s="12"/>
      <c r="D73" s="13"/>
      <c r="F73" s="15"/>
      <c r="I73" s="58"/>
      <c r="J73" t="str">
        <f t="shared" si="9"/>
        <v/>
      </c>
      <c r="P73" s="15"/>
      <c r="S73" s="58"/>
      <c r="T73" s="58"/>
    </row>
    <row r="74" spans="3:20" s="14" customFormat="1" x14ac:dyDescent="0.35">
      <c r="C74" s="12"/>
      <c r="D74" s="13"/>
      <c r="I74" s="58"/>
      <c r="J74" t="str">
        <f t="shared" ref="J74:J95" si="14">IF(K74=A74,"","yyy")</f>
        <v/>
      </c>
      <c r="S74" s="58"/>
      <c r="T74" s="58"/>
    </row>
    <row r="75" spans="3:20" s="14" customFormat="1" x14ac:dyDescent="0.35">
      <c r="C75" s="12"/>
      <c r="D75" s="13"/>
      <c r="I75" s="58"/>
      <c r="J75" t="str">
        <f t="shared" si="14"/>
        <v/>
      </c>
      <c r="S75" s="58"/>
      <c r="T75" s="58"/>
    </row>
    <row r="76" spans="3:20" s="14" customFormat="1" x14ac:dyDescent="0.35">
      <c r="C76" s="12"/>
      <c r="D76" s="13"/>
      <c r="I76" s="58"/>
      <c r="J76" t="str">
        <f t="shared" si="14"/>
        <v/>
      </c>
      <c r="S76" s="58"/>
      <c r="T76" s="58"/>
    </row>
    <row r="77" spans="3:20" s="14" customFormat="1" x14ac:dyDescent="0.35">
      <c r="C77" s="12"/>
      <c r="D77" s="13"/>
      <c r="I77" s="58"/>
      <c r="J77" t="str">
        <f t="shared" si="14"/>
        <v/>
      </c>
      <c r="S77" s="58"/>
      <c r="T77" s="58"/>
    </row>
    <row r="78" spans="3:20" s="14" customFormat="1" x14ac:dyDescent="0.35">
      <c r="C78" s="12"/>
      <c r="D78" s="13"/>
      <c r="I78" s="58"/>
      <c r="J78" t="str">
        <f t="shared" si="14"/>
        <v/>
      </c>
      <c r="S78" s="58"/>
      <c r="T78" s="58"/>
    </row>
    <row r="79" spans="3:20" s="14" customFormat="1" x14ac:dyDescent="0.35">
      <c r="C79" s="12"/>
      <c r="D79" s="13"/>
      <c r="I79" s="58"/>
      <c r="J79" t="str">
        <f t="shared" si="14"/>
        <v/>
      </c>
      <c r="S79" s="58"/>
      <c r="T79" s="58"/>
    </row>
    <row r="80" spans="3:20" s="14" customFormat="1" x14ac:dyDescent="0.35">
      <c r="C80" s="12"/>
      <c r="D80" s="13"/>
      <c r="I80" s="58"/>
      <c r="J80" t="str">
        <f t="shared" si="14"/>
        <v/>
      </c>
      <c r="S80" s="58"/>
      <c r="T80" s="58"/>
    </row>
    <row r="81" spans="1:22" s="14" customFormat="1" x14ac:dyDescent="0.35">
      <c r="C81" s="12"/>
      <c r="D81" s="13"/>
      <c r="I81" s="58"/>
      <c r="J81" t="str">
        <f t="shared" si="14"/>
        <v/>
      </c>
      <c r="S81" s="58"/>
      <c r="T81" s="58"/>
    </row>
    <row r="82" spans="1:22" x14ac:dyDescent="0.35">
      <c r="C82" s="12"/>
      <c r="D82" s="13"/>
      <c r="J82" t="str">
        <f t="shared" si="14"/>
        <v/>
      </c>
    </row>
    <row r="83" spans="1:22" x14ac:dyDescent="0.35">
      <c r="C83" s="12"/>
      <c r="D83" s="13"/>
      <c r="J83" t="str">
        <f t="shared" si="14"/>
        <v/>
      </c>
    </row>
    <row r="84" spans="1:22" x14ac:dyDescent="0.35">
      <c r="C84" s="12"/>
      <c r="D84" s="13"/>
      <c r="J84" t="str">
        <f t="shared" si="14"/>
        <v/>
      </c>
    </row>
    <row r="85" spans="1:22" x14ac:dyDescent="0.35">
      <c r="C85" s="12"/>
      <c r="D85" s="13"/>
      <c r="J85" t="str">
        <f t="shared" si="14"/>
        <v/>
      </c>
    </row>
    <row r="86" spans="1:22" x14ac:dyDescent="0.35">
      <c r="C86" s="12"/>
      <c r="D86" s="13"/>
      <c r="J86" t="str">
        <f t="shared" si="14"/>
        <v/>
      </c>
    </row>
    <row r="87" spans="1:22" x14ac:dyDescent="0.35">
      <c r="C87" s="12"/>
      <c r="D87" s="13"/>
      <c r="J87" t="str">
        <f t="shared" si="14"/>
        <v/>
      </c>
    </row>
    <row r="88" spans="1:22" x14ac:dyDescent="0.35">
      <c r="C88" s="12"/>
      <c r="D88" s="13"/>
      <c r="J88" t="str">
        <f t="shared" si="14"/>
        <v/>
      </c>
    </row>
    <row r="89" spans="1:22" x14ac:dyDescent="0.35">
      <c r="C89" s="12"/>
      <c r="D89" s="13"/>
      <c r="J89" t="str">
        <f t="shared" si="14"/>
        <v/>
      </c>
    </row>
    <row r="90" spans="1:22" x14ac:dyDescent="0.35">
      <c r="C90" s="12"/>
      <c r="D90" s="13"/>
      <c r="J90" t="str">
        <f t="shared" si="14"/>
        <v/>
      </c>
    </row>
    <row r="91" spans="1:22" x14ac:dyDescent="0.35">
      <c r="C91" s="12"/>
      <c r="D91" s="13"/>
      <c r="J91" t="str">
        <f t="shared" si="14"/>
        <v/>
      </c>
    </row>
    <row r="92" spans="1:22" x14ac:dyDescent="0.35">
      <c r="C92" s="12"/>
      <c r="D92" s="13"/>
      <c r="J92" t="str">
        <f t="shared" si="14"/>
        <v/>
      </c>
    </row>
    <row r="93" spans="1:22" x14ac:dyDescent="0.35">
      <c r="C93" s="12"/>
      <c r="D93" s="13"/>
      <c r="J93" t="str">
        <f t="shared" si="14"/>
        <v/>
      </c>
    </row>
    <row r="94" spans="1:22" x14ac:dyDescent="0.35">
      <c r="C94" s="12"/>
      <c r="D94" s="13"/>
      <c r="J94" t="str">
        <f t="shared" si="14"/>
        <v/>
      </c>
    </row>
    <row r="95" spans="1:22" s="6" customFormat="1" x14ac:dyDescent="0.35">
      <c r="A95" s="14"/>
      <c r="B95" s="14"/>
      <c r="C95" s="12"/>
      <c r="D95" s="13"/>
      <c r="E95" s="14"/>
      <c r="F95" s="14"/>
      <c r="G95" s="14"/>
      <c r="H95" s="14"/>
      <c r="I95" s="58"/>
      <c r="J95" t="str">
        <f t="shared" si="14"/>
        <v/>
      </c>
      <c r="O95" s="14"/>
      <c r="P95" s="14"/>
      <c r="Q95" s="14"/>
      <c r="R95" s="14"/>
      <c r="S95" s="58"/>
      <c r="T95" s="58"/>
      <c r="U95" s="14"/>
      <c r="V95" s="14"/>
    </row>
  </sheetData>
  <mergeCells count="15">
    <mergeCell ref="F3:G3"/>
    <mergeCell ref="F12:G12"/>
    <mergeCell ref="F42:G42"/>
    <mergeCell ref="F43:G43"/>
    <mergeCell ref="P21:Q21"/>
    <mergeCell ref="F53:G53"/>
    <mergeCell ref="F21:G21"/>
    <mergeCell ref="P12:Q12"/>
    <mergeCell ref="F52:G52"/>
    <mergeCell ref="P42:Q42"/>
    <mergeCell ref="P43:Q43"/>
    <mergeCell ref="A1:D1"/>
    <mergeCell ref="K1:N1"/>
    <mergeCell ref="U1:V1"/>
    <mergeCell ref="P3:Q3"/>
  </mergeCells>
  <hyperlinks>
    <hyperlink ref="V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B836-86DF-41B0-95B0-22DFA5FE0F4C}">
  <dimension ref="A1:X1262"/>
  <sheetViews>
    <sheetView showGridLines="0" zoomScale="48" zoomScaleNormal="60" workbookViewId="0">
      <pane ySplit="1" topLeftCell="A2" activePane="bottomLeft" state="frozen"/>
      <selection pane="bottomLeft" activeCell="R22" sqref="R22"/>
    </sheetView>
  </sheetViews>
  <sheetFormatPr baseColWidth="10" defaultColWidth="8.7265625" defaultRowHeight="14.5" x14ac:dyDescent="0.35"/>
  <cols>
    <col min="1" max="1" width="11.08984375" style="14" bestFit="1" customWidth="1"/>
    <col min="2" max="2" width="15.26953125" style="14" bestFit="1" customWidth="1"/>
    <col min="3" max="3" width="19.7265625" style="14" hidden="1" customWidth="1"/>
    <col min="4" max="4" width="18.453125" style="14" bestFit="1" customWidth="1"/>
    <col min="5" max="5" width="18.453125" style="14" hidden="1" customWidth="1"/>
    <col min="6" max="6" width="2.36328125" style="14" customWidth="1"/>
    <col min="7" max="7" width="50.6328125" style="14" bestFit="1" customWidth="1"/>
    <col min="8" max="8" width="15.26953125" style="14" bestFit="1" customWidth="1"/>
    <col min="9" max="9" width="1.81640625" style="14" customWidth="1"/>
    <col min="10" max="10" width="16" style="79" bestFit="1" customWidth="1"/>
    <col min="11" max="11" width="13.6328125" style="14" customWidth="1"/>
    <col min="12" max="12" width="12" style="14" bestFit="1" customWidth="1"/>
    <col min="13" max="13" width="16.1796875" style="14" bestFit="1" customWidth="1"/>
    <col min="14" max="14" width="14.90625" style="14" hidden="1" customWidth="1"/>
    <col min="15" max="15" width="19.6328125" style="14" bestFit="1" customWidth="1"/>
    <col min="16" max="16" width="2.54296875" style="14" customWidth="1"/>
    <col min="17" max="17" width="50.6328125" style="14" bestFit="1" customWidth="1"/>
    <col min="18" max="18" width="14.6328125" style="14" bestFit="1" customWidth="1"/>
    <col min="19" max="19" width="1.81640625" style="14" customWidth="1"/>
    <col min="20" max="20" width="16" style="79" bestFit="1" customWidth="1"/>
    <col min="21" max="21" width="12.08984375" style="58" customWidth="1"/>
    <col min="22" max="22" width="2.1796875" style="14" customWidth="1"/>
    <col min="23" max="23" width="17" style="14" customWidth="1"/>
    <col min="24" max="24" width="24.6328125" style="14" customWidth="1"/>
  </cols>
  <sheetData>
    <row r="1" spans="1:24" ht="18.5" x14ac:dyDescent="0.45">
      <c r="A1" s="86" t="s">
        <v>26</v>
      </c>
      <c r="B1" s="87"/>
      <c r="C1" s="87"/>
      <c r="D1" s="87"/>
      <c r="E1" s="124"/>
      <c r="F1"/>
      <c r="G1"/>
      <c r="H1"/>
      <c r="I1" s="9"/>
      <c r="J1" s="78" t="s">
        <v>41</v>
      </c>
      <c r="K1"/>
      <c r="L1" s="88" t="s">
        <v>0</v>
      </c>
      <c r="M1" s="89"/>
      <c r="N1" s="89"/>
      <c r="O1" s="89"/>
      <c r="P1"/>
      <c r="Q1"/>
      <c r="R1"/>
      <c r="S1" s="9"/>
      <c r="T1" s="78" t="s">
        <v>41</v>
      </c>
      <c r="U1" s="40"/>
      <c r="V1"/>
      <c r="W1" s="93" t="s">
        <v>32</v>
      </c>
      <c r="X1" s="93"/>
    </row>
    <row r="2" spans="1:24" ht="15" thickBot="1" x14ac:dyDescent="0.4">
      <c r="A2" s="23" t="s">
        <v>1</v>
      </c>
      <c r="B2" s="23" t="s">
        <v>2</v>
      </c>
      <c r="C2" s="23" t="s">
        <v>39</v>
      </c>
      <c r="D2" s="23" t="s">
        <v>38</v>
      </c>
      <c r="E2" s="23" t="s">
        <v>48</v>
      </c>
      <c r="F2"/>
      <c r="G2" s="6"/>
      <c r="H2" s="6"/>
      <c r="I2" s="9"/>
      <c r="K2"/>
      <c r="L2" s="23" t="s">
        <v>1</v>
      </c>
      <c r="M2" s="23" t="s">
        <v>2</v>
      </c>
      <c r="N2" s="29" t="s">
        <v>39</v>
      </c>
      <c r="O2" s="23" t="s">
        <v>38</v>
      </c>
      <c r="P2"/>
      <c r="Q2"/>
      <c r="R2"/>
      <c r="S2" s="9"/>
      <c r="V2"/>
      <c r="W2" s="24" t="s">
        <v>19</v>
      </c>
      <c r="X2" s="25" t="s">
        <v>20</v>
      </c>
    </row>
    <row r="3" spans="1:24" x14ac:dyDescent="0.35">
      <c r="A3" s="18">
        <v>41641</v>
      </c>
      <c r="B3" s="22">
        <v>130.0162</v>
      </c>
      <c r="C3" s="28"/>
      <c r="D3" s="28"/>
      <c r="E3" s="28"/>
      <c r="F3"/>
      <c r="G3" s="100" t="s">
        <v>45</v>
      </c>
      <c r="H3" s="101"/>
      <c r="I3" s="49"/>
      <c r="J3" s="83"/>
      <c r="K3"/>
      <c r="L3" s="18">
        <v>41641</v>
      </c>
      <c r="M3" s="19">
        <v>9400.0400000000009</v>
      </c>
      <c r="N3" s="20"/>
      <c r="O3" s="28"/>
      <c r="P3"/>
      <c r="Q3" s="100" t="s">
        <v>45</v>
      </c>
      <c r="R3" s="101"/>
      <c r="S3" s="49"/>
      <c r="T3" s="83"/>
      <c r="U3" s="66"/>
      <c r="V3"/>
      <c r="W3" s="24" t="s">
        <v>21</v>
      </c>
      <c r="X3" s="26">
        <v>0.01</v>
      </c>
    </row>
    <row r="4" spans="1:24" x14ac:dyDescent="0.35">
      <c r="A4" s="18">
        <v>41642</v>
      </c>
      <c r="B4" s="22">
        <v>131.16810000000001</v>
      </c>
      <c r="C4" s="20">
        <f>(B4-B3)/B3</f>
        <v>8.8596651801853294E-3</v>
      </c>
      <c r="D4" s="20">
        <f>LN(B4)-LN(B3)</f>
        <v>8.8206486263588957E-3</v>
      </c>
      <c r="E4" s="28">
        <f t="shared" ref="E4:E67" si="0">D4+1</f>
        <v>1.0088206486263589</v>
      </c>
      <c r="F4" s="1"/>
      <c r="G4" s="107">
        <v>2014</v>
      </c>
      <c r="H4" s="111">
        <f>LN(B236)-LN(B3)</f>
        <v>8.7040603689606755E-2</v>
      </c>
      <c r="I4" s="48"/>
      <c r="J4" s="81">
        <f>1+H4</f>
        <v>1.0870406036896068</v>
      </c>
      <c r="K4" s="13"/>
      <c r="L4" s="18">
        <v>41642</v>
      </c>
      <c r="M4" s="19">
        <v>9435.15</v>
      </c>
      <c r="N4" s="20">
        <f>(M4-M3)/M3</f>
        <v>3.7350904889765107E-3</v>
      </c>
      <c r="O4" s="20">
        <f>LN(M4)-LN(M3)</f>
        <v>3.7281323592761595E-3</v>
      </c>
      <c r="P4"/>
      <c r="Q4" s="107">
        <v>2014</v>
      </c>
      <c r="R4" s="111">
        <f>LN(M236)-LN(M3)</f>
        <v>3.8062969590741957E-2</v>
      </c>
      <c r="S4" s="48"/>
      <c r="T4" s="81">
        <f>1+R4</f>
        <v>1.038062969590742</v>
      </c>
      <c r="V4"/>
      <c r="W4" s="24" t="s">
        <v>23</v>
      </c>
      <c r="X4" s="27" t="s">
        <v>24</v>
      </c>
    </row>
    <row r="5" spans="1:24" x14ac:dyDescent="0.35">
      <c r="A5" s="18">
        <v>41645</v>
      </c>
      <c r="B5" s="22">
        <v>130.53229999999999</v>
      </c>
      <c r="C5" s="20">
        <f>(B5-B4)/B4</f>
        <v>-4.8472151384369938E-3</v>
      </c>
      <c r="D5" s="20">
        <f>LN(B5)-LN(B4)</f>
        <v>-4.859000986855655E-3</v>
      </c>
      <c r="E5" s="28">
        <f t="shared" si="0"/>
        <v>0.99514099901314435</v>
      </c>
      <c r="F5" s="1"/>
      <c r="G5" s="107">
        <v>2015</v>
      </c>
      <c r="H5" s="111">
        <f>LN(B484)-LN(B236)</f>
        <v>8.5818006812172776E-2</v>
      </c>
      <c r="I5" s="49"/>
      <c r="J5" s="81">
        <f t="shared" ref="J5:J8" si="1">1+H5</f>
        <v>1.0858180068121728</v>
      </c>
      <c r="K5" s="13"/>
      <c r="L5" s="18">
        <v>41645</v>
      </c>
      <c r="M5" s="21">
        <v>9428</v>
      </c>
      <c r="N5" s="20">
        <f t="shared" ref="N5:N68" si="2">(M5-M4)/M4</f>
        <v>-7.5780459240177807E-4</v>
      </c>
      <c r="O5" s="20">
        <f t="shared" ref="O5:O68" si="3">LN(M5)-LN(M4)</f>
        <v>-7.5809187144493251E-4</v>
      </c>
      <c r="P5"/>
      <c r="Q5" s="107">
        <v>2015</v>
      </c>
      <c r="R5" s="111">
        <f>LN(M484)-LN(M236)</f>
        <v>5.1757920224170917E-2</v>
      </c>
      <c r="S5" s="49"/>
      <c r="T5" s="81">
        <f t="shared" ref="T5:T8" si="4">1+R5</f>
        <v>1.0517579202241709</v>
      </c>
      <c r="U5" s="67"/>
      <c r="V5"/>
      <c r="W5"/>
      <c r="X5"/>
    </row>
    <row r="6" spans="1:24" x14ac:dyDescent="0.35">
      <c r="A6" s="18">
        <v>41646</v>
      </c>
      <c r="B6" s="22">
        <v>131.45410000000001</v>
      </c>
      <c r="C6" s="20">
        <f>(B6-B5)/B5</f>
        <v>7.0618536561450219E-3</v>
      </c>
      <c r="D6" s="20">
        <f>LN(B6)-LN(B5)</f>
        <v>7.0370355403808205E-3</v>
      </c>
      <c r="E6" s="28">
        <f t="shared" si="0"/>
        <v>1.0070370355403808</v>
      </c>
      <c r="F6" s="1"/>
      <c r="G6" s="107">
        <v>2016</v>
      </c>
      <c r="H6" s="111">
        <f>LN(B735)-LN(B484)</f>
        <v>0.1608481718934609</v>
      </c>
      <c r="I6" s="48"/>
      <c r="J6" s="81">
        <f t="shared" si="1"/>
        <v>1.1608481718934609</v>
      </c>
      <c r="K6" s="13"/>
      <c r="L6" s="18">
        <v>41646</v>
      </c>
      <c r="M6" s="19">
        <v>9506.2000000000007</v>
      </c>
      <c r="N6" s="20">
        <f t="shared" si="2"/>
        <v>8.2944420873993143E-3</v>
      </c>
      <c r="O6" s="20">
        <f t="shared" si="3"/>
        <v>8.2602322401825745E-3</v>
      </c>
      <c r="P6"/>
      <c r="Q6" s="107">
        <v>2016</v>
      </c>
      <c r="R6" s="111">
        <f>LN(M735)-LN(M484)</f>
        <v>0.12032628783008192</v>
      </c>
      <c r="S6" s="48"/>
      <c r="T6" s="81">
        <f t="shared" si="4"/>
        <v>1.1203262878300819</v>
      </c>
      <c r="U6" s="68"/>
      <c r="V6"/>
      <c r="W6"/>
      <c r="X6"/>
    </row>
    <row r="7" spans="1:24" x14ac:dyDescent="0.35">
      <c r="A7" s="18">
        <v>41647</v>
      </c>
      <c r="B7" s="22">
        <v>131.28030000000001</v>
      </c>
      <c r="C7" s="20">
        <f>(B7-B6)/B6</f>
        <v>-1.3221344940933751E-3</v>
      </c>
      <c r="D7" s="20">
        <f>LN(B7)-LN(B6)</f>
        <v>-1.3230092850493591E-3</v>
      </c>
      <c r="E7" s="28">
        <f t="shared" si="0"/>
        <v>0.99867699071495064</v>
      </c>
      <c r="F7" s="1"/>
      <c r="G7" s="107">
        <v>2017</v>
      </c>
      <c r="H7" s="111">
        <f>LN(B983)-LN(B735)</f>
        <v>8.8415195054163398E-2</v>
      </c>
      <c r="I7" s="49"/>
      <c r="J7" s="81">
        <f t="shared" si="1"/>
        <v>1.0884151950541634</v>
      </c>
      <c r="K7" s="13"/>
      <c r="L7" s="18">
        <v>41647</v>
      </c>
      <c r="M7" s="19">
        <v>9497.84</v>
      </c>
      <c r="N7" s="20">
        <f t="shared" si="2"/>
        <v>-8.7942605878275036E-4</v>
      </c>
      <c r="O7" s="20">
        <f t="shared" si="3"/>
        <v>-8.798129807416899E-4</v>
      </c>
      <c r="P7"/>
      <c r="Q7" s="107">
        <v>2017</v>
      </c>
      <c r="R7" s="111">
        <f>LN(M983)-LN(M735)</f>
        <v>0.10414589665307439</v>
      </c>
      <c r="S7" s="49"/>
      <c r="T7" s="81">
        <f t="shared" si="4"/>
        <v>1.1041458966530744</v>
      </c>
      <c r="U7" s="67"/>
      <c r="V7"/>
      <c r="W7"/>
      <c r="X7"/>
    </row>
    <row r="8" spans="1:24" ht="15" thickBot="1" x14ac:dyDescent="0.4">
      <c r="A8" s="18">
        <v>41648</v>
      </c>
      <c r="B8" s="22">
        <v>131.5736</v>
      </c>
      <c r="C8" s="20">
        <f>(B8-B7)/B7</f>
        <v>2.2341508969737872E-3</v>
      </c>
      <c r="D8" s="20">
        <f>LN(B8)-LN(B7)</f>
        <v>2.2316588928434911E-3</v>
      </c>
      <c r="E8" s="28">
        <f t="shared" si="0"/>
        <v>1.0022316588928435</v>
      </c>
      <c r="F8" s="1"/>
      <c r="G8" s="109">
        <v>2018</v>
      </c>
      <c r="H8" s="111">
        <f>LN(B1229)-LN(B983)</f>
        <v>-9.6879741734362312E-2</v>
      </c>
      <c r="I8" s="48"/>
      <c r="J8" s="81">
        <f t="shared" si="1"/>
        <v>0.90312025826563769</v>
      </c>
      <c r="K8" s="13"/>
      <c r="L8" s="18">
        <v>41648</v>
      </c>
      <c r="M8" s="19">
        <v>9421.61</v>
      </c>
      <c r="N8" s="20">
        <f t="shared" si="2"/>
        <v>-8.0260353933104336E-3</v>
      </c>
      <c r="O8" s="20">
        <f t="shared" si="3"/>
        <v>-8.0584173978408558E-3</v>
      </c>
      <c r="P8"/>
      <c r="Q8" s="109">
        <v>2018</v>
      </c>
      <c r="R8" s="111">
        <f>LN(M1229)-LN(M983)</f>
        <v>-0.1980322303044435</v>
      </c>
      <c r="S8" s="48"/>
      <c r="T8" s="81">
        <f t="shared" si="4"/>
        <v>0.8019677696955565</v>
      </c>
      <c r="V8"/>
      <c r="W8"/>
      <c r="X8"/>
    </row>
    <row r="9" spans="1:24" ht="15" thickBot="1" x14ac:dyDescent="0.4">
      <c r="A9" s="18">
        <v>41649</v>
      </c>
      <c r="B9" s="22">
        <v>131.67060000000001</v>
      </c>
      <c r="C9" s="20">
        <f>(B9-B8)/B8</f>
        <v>7.3722996102567999E-4</v>
      </c>
      <c r="D9" s="20">
        <f>LN(B9)-LN(B8)</f>
        <v>7.3695834050813147E-4</v>
      </c>
      <c r="E9" s="28">
        <f t="shared" si="0"/>
        <v>1.0007369583405081</v>
      </c>
      <c r="F9" s="1"/>
      <c r="G9" s="106" t="s">
        <v>14</v>
      </c>
      <c r="H9" s="105">
        <f>((PRODUCT(J4:J8))^(0.2))-1</f>
        <v>6.1362359566237368E-2</v>
      </c>
      <c r="I9" s="49"/>
      <c r="K9" s="10"/>
      <c r="L9" s="18">
        <v>41649</v>
      </c>
      <c r="M9" s="19">
        <v>9473.24</v>
      </c>
      <c r="N9" s="20">
        <f t="shared" si="2"/>
        <v>5.4799551244425525E-3</v>
      </c>
      <c r="O9" s="20">
        <f t="shared" si="3"/>
        <v>5.4649948000786708E-3</v>
      </c>
      <c r="P9"/>
      <c r="Q9" s="106" t="s">
        <v>14</v>
      </c>
      <c r="R9" s="105">
        <f>((PRODUCT(T4:T8))^(0.2))-1</f>
        <v>1.6093045334124367E-2</v>
      </c>
      <c r="S9" s="49"/>
      <c r="U9" s="66"/>
      <c r="V9"/>
      <c r="W9"/>
      <c r="X9"/>
    </row>
    <row r="10" spans="1:24" x14ac:dyDescent="0.35">
      <c r="A10" s="18">
        <v>41652</v>
      </c>
      <c r="B10" s="22">
        <v>131.8724</v>
      </c>
      <c r="C10" s="20">
        <f>(B10-B9)/B9</f>
        <v>1.5326124434763078E-3</v>
      </c>
      <c r="D10" s="20">
        <f>LN(B10)-LN(B9)</f>
        <v>1.5314391916323444E-3</v>
      </c>
      <c r="E10" s="28">
        <f t="shared" si="0"/>
        <v>1.0015314391916323</v>
      </c>
      <c r="F10" s="1"/>
      <c r="G10" s="13"/>
      <c r="H10" s="96"/>
      <c r="J10" s="81"/>
      <c r="K10"/>
      <c r="L10" s="18">
        <v>41652</v>
      </c>
      <c r="M10" s="19">
        <v>9510.17</v>
      </c>
      <c r="N10" s="20">
        <f t="shared" si="2"/>
        <v>3.8983494559411873E-3</v>
      </c>
      <c r="O10" s="20">
        <f t="shared" si="3"/>
        <v>3.8907705820481198E-3</v>
      </c>
      <c r="P10"/>
      <c r="Q10" s="13"/>
      <c r="R10" s="96"/>
      <c r="T10" s="81"/>
      <c r="V10"/>
      <c r="W10"/>
      <c r="X10"/>
    </row>
    <row r="11" spans="1:24" ht="15" thickBot="1" x14ac:dyDescent="0.4">
      <c r="A11" s="18">
        <v>41653</v>
      </c>
      <c r="B11" s="22">
        <v>132.04820000000001</v>
      </c>
      <c r="C11" s="20">
        <f>(B11-B10)/B10</f>
        <v>1.3331068517749697E-3</v>
      </c>
      <c r="D11" s="20">
        <f>LN(B11)-LN(B10)</f>
        <v>1.3322190537676804E-3</v>
      </c>
      <c r="E11" s="28">
        <f t="shared" si="0"/>
        <v>1.0013322190537677</v>
      </c>
      <c r="F11" s="1"/>
      <c r="J11" s="81"/>
      <c r="K11" t="str">
        <f>IF(L11=A11,"","x")</f>
        <v/>
      </c>
      <c r="L11" s="18">
        <v>41653</v>
      </c>
      <c r="M11" s="19">
        <v>9540.51</v>
      </c>
      <c r="N11" s="20">
        <f t="shared" si="2"/>
        <v>3.1902689436676891E-3</v>
      </c>
      <c r="O11" s="20">
        <f t="shared" si="3"/>
        <v>3.185190833193019E-3</v>
      </c>
      <c r="P11"/>
      <c r="T11" s="81"/>
      <c r="V11"/>
      <c r="W11"/>
      <c r="X11"/>
    </row>
    <row r="12" spans="1:24" x14ac:dyDescent="0.35">
      <c r="A12" s="18">
        <v>41654</v>
      </c>
      <c r="B12" s="22">
        <v>133.5615</v>
      </c>
      <c r="C12" s="20">
        <f>(B12-B11)/B11</f>
        <v>1.1460209226630781E-2</v>
      </c>
      <c r="D12" s="20">
        <f>LN(B12)-LN(B11)</f>
        <v>1.1395038469911967E-2</v>
      </c>
      <c r="E12" s="28">
        <f t="shared" si="0"/>
        <v>1.011395038469912</v>
      </c>
      <c r="F12" s="1"/>
      <c r="G12" s="100" t="s">
        <v>43</v>
      </c>
      <c r="H12" s="101"/>
      <c r="J12" s="81"/>
      <c r="K12" t="str">
        <f>IF(L12=A12,"","x")</f>
        <v/>
      </c>
      <c r="L12" s="18">
        <v>41654</v>
      </c>
      <c r="M12" s="19">
        <v>9733.81</v>
      </c>
      <c r="N12" s="20">
        <f t="shared" si="2"/>
        <v>2.0260971373647664E-2</v>
      </c>
      <c r="O12" s="20">
        <f>LN(M12)-LN(M11)</f>
        <v>2.0058448858943478E-2</v>
      </c>
      <c r="P12"/>
      <c r="Q12" s="100" t="s">
        <v>43</v>
      </c>
      <c r="R12" s="101"/>
      <c r="T12" s="81"/>
      <c r="V12"/>
      <c r="W12"/>
      <c r="X12"/>
    </row>
    <row r="13" spans="1:24" x14ac:dyDescent="0.35">
      <c r="A13" s="18">
        <v>41655</v>
      </c>
      <c r="B13" s="22">
        <v>133.15129999999999</v>
      </c>
      <c r="C13" s="20">
        <f>(B13-B12)/B12</f>
        <v>-3.071244333134947E-3</v>
      </c>
      <c r="D13" s="20">
        <f>LN(B13)-LN(B12)</f>
        <v>-3.0759702828557778E-3</v>
      </c>
      <c r="E13" s="28">
        <f t="shared" si="0"/>
        <v>0.99692402971714422</v>
      </c>
      <c r="F13" s="1"/>
      <c r="G13" s="107">
        <v>2014</v>
      </c>
      <c r="H13" s="127">
        <f>STDEV(D4:D235)</f>
        <v>8.2112459825842022E-3</v>
      </c>
      <c r="J13" s="81"/>
      <c r="K13" s="17"/>
      <c r="L13" s="18">
        <v>41655</v>
      </c>
      <c r="M13" s="19">
        <v>9717.7099999999991</v>
      </c>
      <c r="N13" s="20">
        <f t="shared" si="2"/>
        <v>-1.6540285869562242E-3</v>
      </c>
      <c r="O13" s="20">
        <f t="shared" si="3"/>
        <v>-1.6553980024838211E-3</v>
      </c>
      <c r="P13"/>
      <c r="Q13" s="107">
        <v>2014</v>
      </c>
      <c r="R13" s="97">
        <f>STDEV(O4:O235)</f>
        <v>1.0710537516836389E-2</v>
      </c>
      <c r="T13" s="81">
        <f>R13+1</f>
        <v>1.0107105375168364</v>
      </c>
      <c r="U13" s="66"/>
      <c r="V13"/>
      <c r="W13"/>
      <c r="X13"/>
    </row>
    <row r="14" spans="1:24" x14ac:dyDescent="0.35">
      <c r="A14" s="18">
        <v>41656</v>
      </c>
      <c r="B14" s="22">
        <v>133.31880000000001</v>
      </c>
      <c r="C14" s="20">
        <f>(B14-B13)/B13</f>
        <v>1.2579674400476615E-3</v>
      </c>
      <c r="D14" s="20">
        <f>LN(B14)-LN(B13)</f>
        <v>1.2571768619515922E-3</v>
      </c>
      <c r="E14" s="28">
        <f t="shared" si="0"/>
        <v>1.0012571768619516</v>
      </c>
      <c r="F14" s="1"/>
      <c r="G14" s="107">
        <v>2015</v>
      </c>
      <c r="H14" s="108">
        <f>STDEV(D235:D483)</f>
        <v>1.1283913066557948E-2</v>
      </c>
      <c r="J14" s="81"/>
      <c r="K14" t="str">
        <f>IF(L14=A14,"","x")</f>
        <v/>
      </c>
      <c r="L14" s="18">
        <v>41656</v>
      </c>
      <c r="M14" s="19">
        <v>9742.9599999999991</v>
      </c>
      <c r="N14" s="20">
        <f t="shared" si="2"/>
        <v>2.5983487879346063E-3</v>
      </c>
      <c r="O14" s="20">
        <f t="shared" si="3"/>
        <v>2.5949789158641323E-3</v>
      </c>
      <c r="P14"/>
      <c r="Q14" s="107">
        <v>2015</v>
      </c>
      <c r="R14" s="108">
        <f>STDEV(O235:O483)</f>
        <v>1.4858384730915174E-2</v>
      </c>
      <c r="T14" s="81">
        <f t="shared" ref="T14:T17" si="5">R14+1</f>
        <v>1.0148583847309152</v>
      </c>
      <c r="U14" s="69"/>
      <c r="V14"/>
      <c r="W14"/>
      <c r="X14"/>
    </row>
    <row r="15" spans="1:24" x14ac:dyDescent="0.35">
      <c r="A15" s="18">
        <v>41659</v>
      </c>
      <c r="B15" s="22">
        <v>133.05119999999999</v>
      </c>
      <c r="C15" s="20">
        <f>(B15-B14)/B14</f>
        <v>-2.0072187868478849E-3</v>
      </c>
      <c r="D15" s="20">
        <f>LN(B15)-LN(B14)</f>
        <v>-2.0092359501875379E-3</v>
      </c>
      <c r="E15" s="28">
        <f t="shared" si="0"/>
        <v>0.99799076404981246</v>
      </c>
      <c r="F15" s="1"/>
      <c r="G15" s="107">
        <v>2016</v>
      </c>
      <c r="H15" s="108">
        <f>STDEV(D483:D734)</f>
        <v>9.4660750251934385E-3</v>
      </c>
      <c r="J15" s="81"/>
      <c r="K15" t="str">
        <f>IF(L15=A15,"","x")</f>
        <v/>
      </c>
      <c r="L15" s="18">
        <v>41659</v>
      </c>
      <c r="M15" s="19">
        <v>9715.9</v>
      </c>
      <c r="N15" s="20">
        <f t="shared" si="2"/>
        <v>-2.7773900334189501E-3</v>
      </c>
      <c r="O15" s="20">
        <f t="shared" si="3"/>
        <v>-2.7812541375258348E-3</v>
      </c>
      <c r="P15"/>
      <c r="Q15" s="107">
        <v>2016</v>
      </c>
      <c r="R15" s="108">
        <f>STDEV(O483:O734)</f>
        <v>1.2945320777985925E-2</v>
      </c>
      <c r="T15" s="81">
        <f t="shared" si="5"/>
        <v>1.0129453207779859</v>
      </c>
      <c r="U15" s="67"/>
      <c r="V15"/>
      <c r="W15"/>
      <c r="X15"/>
    </row>
    <row r="16" spans="1:24" x14ac:dyDescent="0.35">
      <c r="A16" s="18">
        <v>41660</v>
      </c>
      <c r="B16" s="22">
        <v>132.66159999999999</v>
      </c>
      <c r="C16" s="20">
        <f>(B16-B15)/B15</f>
        <v>-2.9281960628690421E-3</v>
      </c>
      <c r="D16" s="20">
        <f>LN(B16)-LN(B15)</f>
        <v>-2.9324916164918946E-3</v>
      </c>
      <c r="E16" s="28">
        <f t="shared" si="0"/>
        <v>0.99706750838350811</v>
      </c>
      <c r="F16" s="1"/>
      <c r="G16" s="107">
        <v>2017</v>
      </c>
      <c r="H16" s="108">
        <f>STDEV(D734:D982)</f>
        <v>6.0533981072656848E-3</v>
      </c>
      <c r="J16" s="81"/>
      <c r="K16" t="str">
        <f>IF(L16=A16,"","x")</f>
        <v/>
      </c>
      <c r="L16" s="18">
        <v>41660</v>
      </c>
      <c r="M16" s="19">
        <v>9730.1200000000008</v>
      </c>
      <c r="N16" s="20">
        <f t="shared" si="2"/>
        <v>1.4635803168004163E-3</v>
      </c>
      <c r="O16" s="20">
        <f t="shared" si="3"/>
        <v>1.4625103270109463E-3</v>
      </c>
      <c r="P16"/>
      <c r="Q16" s="107">
        <v>2017</v>
      </c>
      <c r="R16" s="108">
        <f>STDEV(O734:O982)</f>
        <v>6.6934138953499249E-3</v>
      </c>
      <c r="T16" s="81">
        <f t="shared" si="5"/>
        <v>1.0066934138953498</v>
      </c>
      <c r="U16" s="70"/>
      <c r="V16"/>
      <c r="W16"/>
      <c r="X16"/>
    </row>
    <row r="17" spans="1:24" ht="15" thickBot="1" x14ac:dyDescent="0.4">
      <c r="A17" s="18">
        <v>41661</v>
      </c>
      <c r="B17" s="22">
        <v>132.9391</v>
      </c>
      <c r="C17" s="20">
        <f>(B17-B16)/B16</f>
        <v>2.0917884301109245E-3</v>
      </c>
      <c r="D17" s="20">
        <f>LN(B17)-LN(B16)</f>
        <v>2.0896036868425227E-3</v>
      </c>
      <c r="E17" s="28">
        <f t="shared" si="0"/>
        <v>1.0020896036868425</v>
      </c>
      <c r="F17" s="1"/>
      <c r="G17" s="109">
        <v>2018</v>
      </c>
      <c r="H17" s="110">
        <f>STDEV(D982:D1229)</f>
        <v>7.7044478265845149E-3</v>
      </c>
      <c r="J17" s="81"/>
      <c r="K17" t="str">
        <f>IF(L17=A17,"","x")</f>
        <v/>
      </c>
      <c r="L17" s="18">
        <v>41661</v>
      </c>
      <c r="M17" s="19">
        <v>9720.11</v>
      </c>
      <c r="N17" s="20">
        <f t="shared" si="2"/>
        <v>-1.0287642906768074E-3</v>
      </c>
      <c r="O17" s="20">
        <f t="shared" si="3"/>
        <v>-1.0292938318734457E-3</v>
      </c>
      <c r="P17"/>
      <c r="Q17" s="109">
        <v>2018</v>
      </c>
      <c r="R17" s="110">
        <f>STDEV(O982:O1229)</f>
        <v>9.8319054047732654E-3</v>
      </c>
      <c r="T17" s="81">
        <f t="shared" si="5"/>
        <v>1.0098319054047733</v>
      </c>
      <c r="V17"/>
      <c r="W17"/>
      <c r="X17"/>
    </row>
    <row r="18" spans="1:24" ht="15" thickBot="1" x14ac:dyDescent="0.4">
      <c r="A18" s="18">
        <v>41662</v>
      </c>
      <c r="B18" s="22">
        <v>130.87459999999999</v>
      </c>
      <c r="C18" s="20">
        <f>(B18-B17)/B17</f>
        <v>-1.5529667343919204E-2</v>
      </c>
      <c r="D18" s="20">
        <f>LN(B18)-LN(B17)</f>
        <v>-1.5651515784553816E-2</v>
      </c>
      <c r="E18" s="28">
        <f t="shared" si="0"/>
        <v>0.98434848421544618</v>
      </c>
      <c r="F18" s="1"/>
      <c r="H18" s="13"/>
      <c r="J18" s="81"/>
      <c r="K18" t="str">
        <f>IF(L18=A18,"","x")</f>
        <v/>
      </c>
      <c r="L18" s="18">
        <v>41662</v>
      </c>
      <c r="M18" s="19">
        <v>9631.0400000000009</v>
      </c>
      <c r="N18" s="20">
        <f t="shared" si="2"/>
        <v>-9.1634765450184924E-3</v>
      </c>
      <c r="O18" s="20">
        <f t="shared" si="3"/>
        <v>-9.205719455524175E-3</v>
      </c>
      <c r="P18"/>
      <c r="Q18" s="106" t="s">
        <v>49</v>
      </c>
      <c r="R18" s="105">
        <f>((PRODUCT(T13:T17))^(0.2))-1</f>
        <v>1.100408679461351E-2</v>
      </c>
      <c r="T18" s="81"/>
      <c r="U18" s="68"/>
      <c r="V18"/>
      <c r="W18"/>
      <c r="X18"/>
    </row>
    <row r="19" spans="1:24" ht="15" thickBot="1" x14ac:dyDescent="0.4">
      <c r="A19" s="18">
        <v>41663</v>
      </c>
      <c r="B19" s="22">
        <v>128.0762</v>
      </c>
      <c r="C19" s="20">
        <f>(B19-B18)/B18</f>
        <v>-2.1382300308845161E-2</v>
      </c>
      <c r="D19" s="20">
        <f>LN(B19)-LN(B18)</f>
        <v>-2.1614213543124094E-2</v>
      </c>
      <c r="E19" s="28">
        <f t="shared" si="0"/>
        <v>0.97838578645687591</v>
      </c>
      <c r="F19" s="1"/>
      <c r="G19" s="94"/>
      <c r="H19" s="94"/>
      <c r="J19" s="81"/>
      <c r="K19" t="str">
        <f>IF(L19=A19,"","x")</f>
        <v/>
      </c>
      <c r="L19" s="18">
        <v>41663</v>
      </c>
      <c r="M19" s="19">
        <v>9392.02</v>
      </c>
      <c r="N19" s="20">
        <f t="shared" si="2"/>
        <v>-2.4817672857759952E-2</v>
      </c>
      <c r="O19" s="20">
        <f t="shared" si="3"/>
        <v>-2.5130823269851277E-2</v>
      </c>
      <c r="P19"/>
      <c r="Q19" s="94"/>
      <c r="R19" s="94"/>
      <c r="T19" s="81"/>
      <c r="U19" s="67"/>
      <c r="V19"/>
      <c r="W19"/>
      <c r="X19"/>
    </row>
    <row r="20" spans="1:24" ht="15" thickBot="1" x14ac:dyDescent="0.4">
      <c r="A20" s="18">
        <v>41666</v>
      </c>
      <c r="B20" s="22">
        <v>126.4066</v>
      </c>
      <c r="C20" s="20">
        <f>(B20-B19)/B19</f>
        <v>-1.3035989512493365E-2</v>
      </c>
      <c r="D20" s="20">
        <f>LN(B20)-LN(B19)</f>
        <v>-1.3121703751960645E-2</v>
      </c>
      <c r="E20" s="28">
        <f t="shared" si="0"/>
        <v>0.98687829624803936</v>
      </c>
      <c r="F20" s="1"/>
      <c r="G20" s="100" t="s">
        <v>44</v>
      </c>
      <c r="H20" s="101"/>
      <c r="J20" s="81"/>
      <c r="K20" t="str">
        <f>IF(L20=A20,"","x")</f>
        <v/>
      </c>
      <c r="L20" s="18">
        <v>41666</v>
      </c>
      <c r="M20" s="19">
        <v>9349.2199999999993</v>
      </c>
      <c r="N20" s="20">
        <f t="shared" si="2"/>
        <v>-4.557060142546661E-3</v>
      </c>
      <c r="O20" s="20">
        <f t="shared" si="3"/>
        <v>-4.5674751945092851E-3</v>
      </c>
      <c r="P20"/>
      <c r="U20" s="67"/>
      <c r="V20"/>
      <c r="W20"/>
      <c r="X20"/>
    </row>
    <row r="21" spans="1:24" x14ac:dyDescent="0.35">
      <c r="A21" s="18">
        <v>41667</v>
      </c>
      <c r="B21" s="22">
        <v>127.8794</v>
      </c>
      <c r="C21" s="20">
        <f>(B21-B20)/B20</f>
        <v>1.1651290359838858E-2</v>
      </c>
      <c r="D21" s="20">
        <f>LN(B21)-LN(B20)</f>
        <v>1.1583936742513679E-2</v>
      </c>
      <c r="E21" s="28">
        <f t="shared" si="0"/>
        <v>1.0115839367425137</v>
      </c>
      <c r="F21" s="1"/>
      <c r="G21" s="107">
        <v>2014</v>
      </c>
      <c r="H21" s="108">
        <f>COUNT(D4:D235)^(0.5)*H13</f>
        <v>0.12506997263959566</v>
      </c>
      <c r="J21" s="81">
        <f>H21+1</f>
        <v>1.1250699726395956</v>
      </c>
      <c r="K21" t="str">
        <f>IF(L21=A21,"","x")</f>
        <v/>
      </c>
      <c r="L21" s="18">
        <v>41667</v>
      </c>
      <c r="M21" s="19">
        <v>9406.91</v>
      </c>
      <c r="N21" s="20">
        <f t="shared" si="2"/>
        <v>6.1705682399173954E-3</v>
      </c>
      <c r="O21" s="20">
        <f t="shared" si="3"/>
        <v>6.1516082397243821E-3</v>
      </c>
      <c r="P21"/>
      <c r="Q21" s="100" t="s">
        <v>44</v>
      </c>
      <c r="R21" s="101"/>
      <c r="T21" s="81"/>
      <c r="V21"/>
      <c r="W21"/>
      <c r="X21"/>
    </row>
    <row r="22" spans="1:24" x14ac:dyDescent="0.35">
      <c r="A22" s="18">
        <v>41668</v>
      </c>
      <c r="B22" s="22">
        <v>127.9654</v>
      </c>
      <c r="C22" s="20">
        <f>(B22-B21)/B21</f>
        <v>6.7250862922408553E-4</v>
      </c>
      <c r="D22" s="20">
        <f>LN(B22)-LN(B21)</f>
        <v>6.7228259662943657E-4</v>
      </c>
      <c r="E22" s="28">
        <f t="shared" si="0"/>
        <v>1.0006722825966294</v>
      </c>
      <c r="F22" s="1"/>
      <c r="G22" s="107">
        <v>2015</v>
      </c>
      <c r="H22" s="108">
        <f>COUNT(D235:D483)^(0.5)*H14</f>
        <v>0.17805714484208618</v>
      </c>
      <c r="J22" s="81">
        <f t="shared" ref="J22:J25" si="6">H22+1</f>
        <v>1.1780571448420862</v>
      </c>
      <c r="K22" t="str">
        <f>IF(L22=A22,"","x")</f>
        <v/>
      </c>
      <c r="L22" s="18">
        <v>41668</v>
      </c>
      <c r="M22" s="19">
        <v>9336.73</v>
      </c>
      <c r="N22" s="20">
        <f t="shared" si="2"/>
        <v>-7.4604732053352579E-3</v>
      </c>
      <c r="O22" s="20">
        <f t="shared" si="3"/>
        <v>-7.4884417279967863E-3</v>
      </c>
      <c r="P22"/>
      <c r="Q22" s="107">
        <v>2014</v>
      </c>
      <c r="R22" s="108">
        <f>COUNT(O4:O235)^(0.5)*R13</f>
        <v>0.16313804714013797</v>
      </c>
      <c r="T22" s="81">
        <f>R22+1</f>
        <v>1.163138047140138</v>
      </c>
      <c r="U22" s="71"/>
      <c r="V22"/>
      <c r="W22"/>
      <c r="X22"/>
    </row>
    <row r="23" spans="1:24" x14ac:dyDescent="0.35">
      <c r="A23" s="18">
        <v>41669</v>
      </c>
      <c r="B23" s="22">
        <v>128.91980000000001</v>
      </c>
      <c r="C23" s="20">
        <f>(B23-B22)/B22</f>
        <v>7.4582660625450844E-3</v>
      </c>
      <c r="D23" s="20">
        <f>LN(B23)-LN(B22)</f>
        <v>7.4305907177514285E-3</v>
      </c>
      <c r="E23" s="28">
        <f t="shared" si="0"/>
        <v>1.0074305907177514</v>
      </c>
      <c r="F23" s="1"/>
      <c r="G23" s="107">
        <v>2016</v>
      </c>
      <c r="H23" s="108">
        <f>COUNT(D483:D734)^(0.5)*H15</f>
        <v>0.1502692824512479</v>
      </c>
      <c r="J23" s="81">
        <f t="shared" si="6"/>
        <v>1.1502692824512479</v>
      </c>
      <c r="K23" t="str">
        <f>IF(L23=A23,"","x")</f>
        <v/>
      </c>
      <c r="L23" s="18">
        <v>41669</v>
      </c>
      <c r="M23" s="19">
        <v>9373.48</v>
      </c>
      <c r="N23" s="20">
        <f t="shared" si="2"/>
        <v>3.9360675525585516E-3</v>
      </c>
      <c r="O23" s="20">
        <f t="shared" si="3"/>
        <v>3.9283415055297866E-3</v>
      </c>
      <c r="P23"/>
      <c r="Q23" s="107">
        <v>2015</v>
      </c>
      <c r="R23" s="108">
        <f>COUNT(O235:O483)^(0.5)*R14</f>
        <v>0.23446135631732876</v>
      </c>
      <c r="T23" s="81">
        <f t="shared" ref="T23:T26" si="7">R23+1</f>
        <v>1.2344613563173288</v>
      </c>
      <c r="V23"/>
      <c r="W23"/>
      <c r="X23"/>
    </row>
    <row r="24" spans="1:24" x14ac:dyDescent="0.35">
      <c r="A24" s="18">
        <v>41670</v>
      </c>
      <c r="B24" s="22">
        <v>128.7824</v>
      </c>
      <c r="C24" s="20">
        <f>(B24-B23)/B23</f>
        <v>-1.0657788795826065E-3</v>
      </c>
      <c r="D24" s="20">
        <f>LN(B24)-LN(B23)</f>
        <v>-1.0663472257492757E-3</v>
      </c>
      <c r="E24" s="28">
        <f t="shared" si="0"/>
        <v>0.99893365277425072</v>
      </c>
      <c r="F24" s="1"/>
      <c r="G24" s="107">
        <v>2017</v>
      </c>
      <c r="H24" s="108">
        <f>COUNT(D734:D982)^(0.5)*H16</f>
        <v>9.5521010948465657E-2</v>
      </c>
      <c r="J24" s="81">
        <f t="shared" si="6"/>
        <v>1.0955210109484657</v>
      </c>
      <c r="K24" t="str">
        <f>IF(L24=A24,"","x")</f>
        <v/>
      </c>
      <c r="L24" s="18">
        <v>41670</v>
      </c>
      <c r="M24" s="19">
        <v>9306.48</v>
      </c>
      <c r="N24" s="20">
        <f t="shared" si="2"/>
        <v>-7.1478255674520029E-3</v>
      </c>
      <c r="O24" s="20">
        <f t="shared" si="3"/>
        <v>-7.1734936597902532E-3</v>
      </c>
      <c r="P24"/>
      <c r="Q24" s="107">
        <v>2016</v>
      </c>
      <c r="R24" s="108">
        <f>COUNT(O483:O734)^(0.5)*R15</f>
        <v>0.2055005965230477</v>
      </c>
      <c r="T24" s="81">
        <f t="shared" si="7"/>
        <v>1.2055005965230476</v>
      </c>
      <c r="V24"/>
      <c r="W24"/>
      <c r="X24"/>
    </row>
    <row r="25" spans="1:24" ht="15" thickBot="1" x14ac:dyDescent="0.4">
      <c r="A25" s="18">
        <v>41673</v>
      </c>
      <c r="B25" s="22">
        <v>126.35420000000001</v>
      </c>
      <c r="C25" s="20">
        <f>(B25-B24)/B24</f>
        <v>-1.8855060940004144E-2</v>
      </c>
      <c r="D25" s="20">
        <f>LN(B25)-LN(B24)</f>
        <v>-1.9035084091646226E-2</v>
      </c>
      <c r="E25" s="28">
        <f t="shared" si="0"/>
        <v>0.98096491590835377</v>
      </c>
      <c r="F25" s="1"/>
      <c r="G25" s="109">
        <v>2018</v>
      </c>
      <c r="H25" s="108">
        <f>COUNT(D982:D1229)^(0.5)*H17</f>
        <v>0.12132976570287932</v>
      </c>
      <c r="J25" s="81">
        <f t="shared" si="6"/>
        <v>1.1213297657028793</v>
      </c>
      <c r="K25" t="str">
        <f>IF(L25=A25,"","x")</f>
        <v/>
      </c>
      <c r="L25" s="18">
        <v>41673</v>
      </c>
      <c r="M25" s="19">
        <v>9186.52</v>
      </c>
      <c r="N25" s="20">
        <f t="shared" si="2"/>
        <v>-1.2889943351299216E-2</v>
      </c>
      <c r="O25" s="20">
        <f t="shared" si="3"/>
        <v>-1.2973739535327766E-2</v>
      </c>
      <c r="P25"/>
      <c r="Q25" s="107">
        <v>2017</v>
      </c>
      <c r="R25" s="108">
        <f>COUNT(O734:O982)^(0.5)*R16</f>
        <v>0.10562028973659085</v>
      </c>
      <c r="T25" s="81">
        <f t="shared" si="7"/>
        <v>1.1056202897365908</v>
      </c>
      <c r="U25" s="72"/>
      <c r="V25"/>
      <c r="W25"/>
      <c r="X25"/>
    </row>
    <row r="26" spans="1:24" ht="15" thickBot="1" x14ac:dyDescent="0.4">
      <c r="A26" s="18">
        <v>41674</v>
      </c>
      <c r="B26" s="22">
        <v>126.3267</v>
      </c>
      <c r="C26" s="20">
        <f>(B26-B25)/B25</f>
        <v>-2.1764215198231171E-4</v>
      </c>
      <c r="D26" s="20">
        <f>LN(B26)-LN(B25)</f>
        <v>-2.1766583947258056E-4</v>
      </c>
      <c r="E26" s="28">
        <f t="shared" si="0"/>
        <v>0.99978233416052742</v>
      </c>
      <c r="F26" s="1"/>
      <c r="G26" s="51" t="s">
        <v>40</v>
      </c>
      <c r="H26" s="105">
        <f>((PRODUCT(J21:J25))^(0.2))-1</f>
        <v>0.13370456432471056</v>
      </c>
      <c r="J26" s="81"/>
      <c r="K26"/>
      <c r="L26" s="18">
        <v>41674</v>
      </c>
      <c r="M26" s="19">
        <v>9127.91</v>
      </c>
      <c r="N26" s="20">
        <f t="shared" si="2"/>
        <v>-6.3800002612524201E-3</v>
      </c>
      <c r="O26" s="20">
        <f t="shared" si="3"/>
        <v>-6.4004394439578505E-3</v>
      </c>
      <c r="P26"/>
      <c r="Q26" s="109">
        <v>2018</v>
      </c>
      <c r="R26" s="108">
        <f>COUNT(O982:O1229)^(0.5)*R17</f>
        <v>0.15483300114744794</v>
      </c>
      <c r="T26" s="81">
        <f t="shared" si="7"/>
        <v>1.1548330011474479</v>
      </c>
      <c r="U26" s="73"/>
      <c r="V26"/>
      <c r="W26"/>
      <c r="X26"/>
    </row>
    <row r="27" spans="1:24" ht="15" thickBot="1" x14ac:dyDescent="0.4">
      <c r="A27" s="18">
        <v>41675</v>
      </c>
      <c r="B27" s="22">
        <v>125.7893</v>
      </c>
      <c r="C27" s="20">
        <f>(B27-B26)/B26</f>
        <v>-4.2540492231650569E-3</v>
      </c>
      <c r="D27" s="20">
        <f>LN(B27)-LN(B26)</f>
        <v>-4.2631234344669977E-3</v>
      </c>
      <c r="E27" s="28">
        <f t="shared" si="0"/>
        <v>0.995736876565533</v>
      </c>
      <c r="F27" s="1"/>
      <c r="G27"/>
      <c r="H27"/>
      <c r="J27" s="81"/>
      <c r="K27" t="str">
        <f>IF(L27=A27,"","x")</f>
        <v/>
      </c>
      <c r="L27" s="18">
        <v>41675</v>
      </c>
      <c r="M27" s="19">
        <v>9116.32</v>
      </c>
      <c r="N27" s="20">
        <f t="shared" si="2"/>
        <v>-1.2697320635282497E-3</v>
      </c>
      <c r="O27" s="20">
        <f t="shared" si="3"/>
        <v>-1.2705388562963549E-3</v>
      </c>
      <c r="P27"/>
      <c r="Q27" s="51" t="s">
        <v>40</v>
      </c>
      <c r="R27" s="105">
        <f>((PRODUCT(T22:T26))^(0.2))-1</f>
        <v>0.17187226388256738</v>
      </c>
      <c r="T27" s="81"/>
      <c r="U27" s="68"/>
      <c r="V27"/>
      <c r="W27"/>
      <c r="X27"/>
    </row>
    <row r="28" spans="1:24" ht="15" thickBot="1" x14ac:dyDescent="0.4">
      <c r="A28" s="18">
        <v>41676</v>
      </c>
      <c r="B28" s="22">
        <v>127.23399999999999</v>
      </c>
      <c r="C28" s="20">
        <f>(B28-B27)/B27</f>
        <v>1.14850786195646E-2</v>
      </c>
      <c r="D28" s="20">
        <f>LN(B28)-LN(B27)</f>
        <v>1.1419625781377896E-2</v>
      </c>
      <c r="E28" s="28">
        <f t="shared" si="0"/>
        <v>1.0114196257813779</v>
      </c>
      <c r="F28" s="1"/>
      <c r="G28"/>
      <c r="H28"/>
      <c r="J28" s="81"/>
      <c r="K28" t="str">
        <f>IF(L28=A28,"","x")</f>
        <v/>
      </c>
      <c r="L28" s="18">
        <v>41676</v>
      </c>
      <c r="M28" s="19">
        <v>9256.58</v>
      </c>
      <c r="N28" s="20">
        <f t="shared" si="2"/>
        <v>1.5385594187128164E-2</v>
      </c>
      <c r="O28" s="20">
        <f t="shared" si="3"/>
        <v>1.5268436102495286E-2</v>
      </c>
      <c r="P28"/>
      <c r="Q28" s="6"/>
      <c r="R28" s="6"/>
      <c r="T28" s="81"/>
      <c r="U28" s="68"/>
      <c r="V28"/>
      <c r="W28"/>
      <c r="X28"/>
    </row>
    <row r="29" spans="1:24" x14ac:dyDescent="0.35">
      <c r="A29" s="18">
        <v>41677</v>
      </c>
      <c r="B29" s="22">
        <v>128.25309999999999</v>
      </c>
      <c r="C29" s="20">
        <f>(B29-B28)/B28</f>
        <v>8.0096515082446092E-3</v>
      </c>
      <c r="D29" s="20">
        <f>LN(B29)-LN(B28)</f>
        <v>7.9777445123108137E-3</v>
      </c>
      <c r="E29" s="28">
        <f t="shared" si="0"/>
        <v>1.0079777445123108</v>
      </c>
      <c r="F29" s="1"/>
      <c r="G29" s="100" t="s">
        <v>46</v>
      </c>
      <c r="H29" s="101"/>
      <c r="J29" s="81"/>
      <c r="K29" t="str">
        <f>IF(L29=A29,"","x")</f>
        <v/>
      </c>
      <c r="L29" s="18">
        <v>41677</v>
      </c>
      <c r="M29" s="19">
        <v>9301.92</v>
      </c>
      <c r="N29" s="20">
        <f t="shared" si="2"/>
        <v>4.8981373250163822E-3</v>
      </c>
      <c r="O29" s="20">
        <f t="shared" si="3"/>
        <v>4.886180478676394E-3</v>
      </c>
      <c r="P29"/>
      <c r="Q29" s="94"/>
      <c r="R29" s="94"/>
      <c r="T29" s="81"/>
      <c r="U29" s="68"/>
      <c r="V29"/>
      <c r="W29"/>
      <c r="X29"/>
    </row>
    <row r="30" spans="1:24" x14ac:dyDescent="0.35">
      <c r="A30" s="18">
        <v>41680</v>
      </c>
      <c r="B30" s="22">
        <v>128.2817</v>
      </c>
      <c r="C30" s="20">
        <f>(B30-B29)/B29</f>
        <v>2.2299655914758792E-4</v>
      </c>
      <c r="D30" s="20">
        <f>LN(B30)-LN(B29)</f>
        <v>2.2297169911045245E-4</v>
      </c>
      <c r="E30" s="28">
        <f t="shared" si="0"/>
        <v>1.0002229716991105</v>
      </c>
      <c r="F30" s="1"/>
      <c r="G30" s="107">
        <v>2014</v>
      </c>
      <c r="H30" s="108">
        <f>(COUNT(D4:D235)^(0.5))*_xlfn.COVARIANCE.S(D4:D235,O4:O235)</f>
        <v>9.362291156682558E-4</v>
      </c>
      <c r="J30" s="81">
        <f t="shared" ref="J30:J34" si="8">H30+1</f>
        <v>1.0009362291156683</v>
      </c>
      <c r="K30" t="str">
        <f>IF(L30=A30,"","x")</f>
        <v/>
      </c>
      <c r="L30" s="18">
        <v>41680</v>
      </c>
      <c r="M30" s="19">
        <v>9289.86</v>
      </c>
      <c r="N30" s="20">
        <f t="shared" si="2"/>
        <v>-1.2965065276845523E-3</v>
      </c>
      <c r="O30" s="20">
        <f t="shared" si="3"/>
        <v>-1.2973477194240246E-3</v>
      </c>
      <c r="P30"/>
      <c r="Q30" s="122"/>
      <c r="R30" s="123"/>
      <c r="T30" s="81"/>
      <c r="U30" s="68"/>
      <c r="V30"/>
      <c r="W30"/>
      <c r="X30"/>
    </row>
    <row r="31" spans="1:24" x14ac:dyDescent="0.35">
      <c r="A31" s="18">
        <v>41681</v>
      </c>
      <c r="B31" s="22">
        <v>129.5566</v>
      </c>
      <c r="C31" s="20">
        <f>(B31-B30)/B30</f>
        <v>9.9382842603426853E-3</v>
      </c>
      <c r="D31" s="20">
        <f>LN(B31)-LN(B30)</f>
        <v>9.8892242934702779E-3</v>
      </c>
      <c r="E31" s="28">
        <f t="shared" si="0"/>
        <v>1.0098892242934703</v>
      </c>
      <c r="F31" s="1"/>
      <c r="G31" s="107">
        <v>2015</v>
      </c>
      <c r="H31" s="108">
        <f>(COUNT(D235:D483)^(0.5))*_xlfn.COVARIANCE.S(D235:D483,O235:O483)</f>
        <v>1.9828470833653474E-3</v>
      </c>
      <c r="J31" s="81">
        <f t="shared" si="8"/>
        <v>1.0019828470833654</v>
      </c>
      <c r="K31" t="str">
        <f>IF(L31=A31,"","x")</f>
        <v/>
      </c>
      <c r="L31" s="18">
        <v>41681</v>
      </c>
      <c r="M31" s="19">
        <v>9478.77</v>
      </c>
      <c r="N31" s="20">
        <f t="shared" si="2"/>
        <v>2.0335075017276886E-2</v>
      </c>
      <c r="O31" s="20">
        <f t="shared" si="3"/>
        <v>2.0131078269150393E-2</v>
      </c>
      <c r="P31"/>
      <c r="Q31" s="122"/>
      <c r="R31" s="123"/>
      <c r="T31" s="81"/>
      <c r="U31" s="68"/>
      <c r="V31"/>
      <c r="W31"/>
      <c r="X31"/>
    </row>
    <row r="32" spans="1:24" x14ac:dyDescent="0.35">
      <c r="A32" s="18">
        <v>41682</v>
      </c>
      <c r="B32" s="22">
        <v>131.0394</v>
      </c>
      <c r="C32" s="20">
        <f>(B32-B31)/B31</f>
        <v>1.1445190750606279E-2</v>
      </c>
      <c r="D32" s="20">
        <f>LN(B32)-LN(B31)</f>
        <v>1.1380190048404515E-2</v>
      </c>
      <c r="E32" s="28">
        <f t="shared" si="0"/>
        <v>1.0113801900484045</v>
      </c>
      <c r="F32" s="1"/>
      <c r="G32" s="107">
        <v>2016</v>
      </c>
      <c r="H32" s="108">
        <f>(COUNT(D483:D734)^(0.5))*_xlfn.COVARIANCE.S(D483:D734,O483:O734)</f>
        <v>1.5077547494389044E-3</v>
      </c>
      <c r="J32" s="81">
        <f t="shared" si="8"/>
        <v>1.0015077547494389</v>
      </c>
      <c r="K32" t="str">
        <f>IF(L32=A32,"","x")</f>
        <v/>
      </c>
      <c r="L32" s="18">
        <v>41682</v>
      </c>
      <c r="M32" s="21">
        <v>9540</v>
      </c>
      <c r="N32" s="20">
        <f t="shared" si="2"/>
        <v>6.4596988849818663E-3</v>
      </c>
      <c r="O32" s="20">
        <f t="shared" si="3"/>
        <v>6.4389244465576922E-3</v>
      </c>
      <c r="P32"/>
      <c r="Q32" s="122"/>
      <c r="R32" s="123"/>
      <c r="T32" s="81"/>
      <c r="U32" s="74"/>
      <c r="V32"/>
      <c r="W32"/>
      <c r="X32"/>
    </row>
    <row r="33" spans="1:24" x14ac:dyDescent="0.35">
      <c r="A33" s="18">
        <v>41683</v>
      </c>
      <c r="B33" s="22">
        <v>131.0376</v>
      </c>
      <c r="C33" s="20">
        <f>(B33-B32)/B32</f>
        <v>-1.3736326631554405E-5</v>
      </c>
      <c r="D33" s="20">
        <f>LN(B33)-LN(B32)</f>
        <v>-1.3736420975796193E-5</v>
      </c>
      <c r="E33" s="28">
        <f t="shared" si="0"/>
        <v>0.9999862635790242</v>
      </c>
      <c r="F33" s="1"/>
      <c r="G33" s="107">
        <v>2017</v>
      </c>
      <c r="H33" s="108">
        <f>(COUNT(D734:D982)^(0.5))*_xlfn.COVARIANCE.S(D734:D982,O734:O982)</f>
        <v>4.0170577941820465E-4</v>
      </c>
      <c r="J33" s="81">
        <f t="shared" si="8"/>
        <v>1.0004017057794181</v>
      </c>
      <c r="K33" t="str">
        <f>IF(L33=A33,"","x")</f>
        <v/>
      </c>
      <c r="L33" s="18">
        <v>41683</v>
      </c>
      <c r="M33" s="19">
        <v>9596.77</v>
      </c>
      <c r="N33" s="20">
        <f t="shared" si="2"/>
        <v>5.9507337526205906E-3</v>
      </c>
      <c r="O33" s="20">
        <f t="shared" si="3"/>
        <v>5.9330980654568322E-3</v>
      </c>
      <c r="P33"/>
      <c r="Q33" s="122"/>
      <c r="R33" s="123"/>
      <c r="T33" s="81"/>
      <c r="U33" s="76"/>
      <c r="V33"/>
      <c r="W33"/>
      <c r="X33"/>
    </row>
    <row r="34" spans="1:24" ht="15" thickBot="1" x14ac:dyDescent="0.4">
      <c r="A34" s="18">
        <v>41684</v>
      </c>
      <c r="B34" s="22">
        <v>132.24799999999999</v>
      </c>
      <c r="C34" s="20">
        <f>(B34-B33)/B33</f>
        <v>9.2370434134934776E-3</v>
      </c>
      <c r="D34" s="20">
        <f>LN(B34)-LN(B33)</f>
        <v>9.1946428319884532E-3</v>
      </c>
      <c r="E34" s="28">
        <f t="shared" si="0"/>
        <v>1.0091946428319885</v>
      </c>
      <c r="F34" s="1"/>
      <c r="G34" s="109">
        <v>2018</v>
      </c>
      <c r="H34" s="108">
        <f>(COUNT(D982:D1229)^(0.5))*_xlfn.COVARIANCE.S(D982:D1229,O982:O1229)</f>
        <v>8.3384373569075378E-4</v>
      </c>
      <c r="J34" s="81">
        <f t="shared" si="8"/>
        <v>1.0008338437356907</v>
      </c>
      <c r="K34" t="str">
        <f>IF(L34=A34,"","x")</f>
        <v/>
      </c>
      <c r="L34" s="18">
        <v>41684</v>
      </c>
      <c r="M34" s="19">
        <v>9662.4</v>
      </c>
      <c r="N34" s="20">
        <f t="shared" si="2"/>
        <v>6.8387592908863287E-3</v>
      </c>
      <c r="O34" s="20">
        <f t="shared" si="3"/>
        <v>6.8154810458462833E-3</v>
      </c>
      <c r="P34"/>
      <c r="Q34" s="122"/>
      <c r="R34" s="123"/>
      <c r="T34" s="81"/>
      <c r="U34" s="77"/>
      <c r="V34"/>
      <c r="W34"/>
      <c r="X34"/>
    </row>
    <row r="35" spans="1:24" ht="15" thickBot="1" x14ac:dyDescent="0.4">
      <c r="A35" s="18">
        <v>41687</v>
      </c>
      <c r="B35" s="22">
        <v>132.70740000000001</v>
      </c>
      <c r="C35" s="20">
        <f>(B35-B34)/B34</f>
        <v>3.4737765410442238E-3</v>
      </c>
      <c r="D35" s="20">
        <f>LN(B35)-LN(B34)</f>
        <v>3.467756915842557E-3</v>
      </c>
      <c r="E35" s="28">
        <f t="shared" si="0"/>
        <v>1.0034677569158426</v>
      </c>
      <c r="F35" s="1"/>
      <c r="G35" s="51" t="s">
        <v>47</v>
      </c>
      <c r="H35" s="105">
        <f>((PRODUCT(J30:J34))^(0.2))-1</f>
        <v>1.1323237130265174E-3</v>
      </c>
      <c r="J35" s="81"/>
      <c r="K35" t="str">
        <f>IF(L35=A35,"","x")</f>
        <v/>
      </c>
      <c r="L35" s="18">
        <v>41687</v>
      </c>
      <c r="M35" s="19">
        <v>9656.76</v>
      </c>
      <c r="N35" s="20">
        <f t="shared" si="2"/>
        <v>-5.8370591157470386E-4</v>
      </c>
      <c r="O35" s="20">
        <f t="shared" si="3"/>
        <v>-5.8387633418988116E-4</v>
      </c>
      <c r="P35"/>
      <c r="Q35" s="7"/>
      <c r="R35" s="99"/>
      <c r="T35" s="81"/>
      <c r="V35"/>
      <c r="W35"/>
      <c r="X35"/>
    </row>
    <row r="36" spans="1:24" x14ac:dyDescent="0.35">
      <c r="A36" s="18">
        <v>41688</v>
      </c>
      <c r="B36" s="22">
        <v>132.5368</v>
      </c>
      <c r="C36" s="20">
        <f>(B36-B35)/B35</f>
        <v>-1.285534943793695E-3</v>
      </c>
      <c r="D36" s="20">
        <f>LN(B36)-LN(B35)</f>
        <v>-1.2863619526815029E-3</v>
      </c>
      <c r="E36" s="28">
        <f t="shared" si="0"/>
        <v>0.9987136380473185</v>
      </c>
      <c r="F36" s="1"/>
      <c r="H36" s="13"/>
      <c r="J36" s="81"/>
      <c r="K36" t="str">
        <f>IF(L36=A36,"","x")</f>
        <v/>
      </c>
      <c r="L36" s="18">
        <v>41688</v>
      </c>
      <c r="M36" s="19">
        <v>9659.7800000000007</v>
      </c>
      <c r="N36" s="20">
        <f t="shared" si="2"/>
        <v>3.1273429183291667E-4</v>
      </c>
      <c r="O36" s="20">
        <f t="shared" si="3"/>
        <v>3.1268540065632067E-4</v>
      </c>
      <c r="P36"/>
      <c r="R36" s="13"/>
      <c r="T36" s="81"/>
      <c r="V36"/>
      <c r="W36"/>
      <c r="X36"/>
    </row>
    <row r="37" spans="1:24" x14ac:dyDescent="0.35">
      <c r="A37" s="18">
        <v>41689</v>
      </c>
      <c r="B37" s="22">
        <v>132.37569999999999</v>
      </c>
      <c r="C37" s="20">
        <f>(B37-B36)/B36</f>
        <v>-1.2155114654949016E-3</v>
      </c>
      <c r="D37" s="20">
        <f>LN(B37)-LN(B36)</f>
        <v>-1.2162507987287796E-3</v>
      </c>
      <c r="E37" s="28">
        <f t="shared" si="0"/>
        <v>0.99878374920127122</v>
      </c>
      <c r="F37" s="1"/>
      <c r="H37" s="13"/>
      <c r="J37" s="81"/>
      <c r="K37" t="str">
        <f>IF(L37=A37,"","x")</f>
        <v/>
      </c>
      <c r="L37" s="18">
        <v>41689</v>
      </c>
      <c r="M37" s="19">
        <v>9660.0499999999993</v>
      </c>
      <c r="N37" s="20">
        <f t="shared" si="2"/>
        <v>2.795094712287625E-5</v>
      </c>
      <c r="O37" s="20">
        <f t="shared" si="3"/>
        <v>2.7950556502176482E-5</v>
      </c>
      <c r="P37"/>
      <c r="U37" s="66"/>
      <c r="V37"/>
      <c r="W37"/>
      <c r="X37"/>
    </row>
    <row r="38" spans="1:24" x14ac:dyDescent="0.35">
      <c r="A38" s="18">
        <v>41690</v>
      </c>
      <c r="B38" s="22">
        <v>132.96100000000001</v>
      </c>
      <c r="C38" s="20">
        <f>(B38-B37)/B37</f>
        <v>4.4215063640835736E-3</v>
      </c>
      <c r="D38" s="20">
        <f>LN(B38)-LN(B37)</f>
        <v>4.4117602226769748E-3</v>
      </c>
      <c r="E38" s="28">
        <f t="shared" si="0"/>
        <v>1.004411760222677</v>
      </c>
      <c r="F38" s="1"/>
      <c r="H38" s="13"/>
      <c r="J38" s="81"/>
      <c r="K38" t="str">
        <f>IF(L38=A38,"","x")</f>
        <v/>
      </c>
      <c r="L38" s="18">
        <v>41690</v>
      </c>
      <c r="M38" s="19">
        <v>9618.85</v>
      </c>
      <c r="N38" s="20">
        <f t="shared" si="2"/>
        <v>-4.2649882764580838E-3</v>
      </c>
      <c r="O38" s="20">
        <f t="shared" si="3"/>
        <v>-4.2741092821838578E-3</v>
      </c>
      <c r="P38"/>
      <c r="Q38" s="94"/>
      <c r="R38" s="94"/>
      <c r="S38" s="49"/>
      <c r="T38" s="83"/>
      <c r="U38" s="73"/>
      <c r="V38"/>
      <c r="W38"/>
      <c r="X38"/>
    </row>
    <row r="39" spans="1:24" x14ac:dyDescent="0.35">
      <c r="A39" s="18">
        <v>41691</v>
      </c>
      <c r="B39" s="22">
        <v>133.2242</v>
      </c>
      <c r="C39" s="20">
        <f>(B39-B38)/B38</f>
        <v>1.9795278314692537E-3</v>
      </c>
      <c r="D39" s="20">
        <f>LN(B39)-LN(B38)</f>
        <v>1.9775711480320979E-3</v>
      </c>
      <c r="E39" s="28">
        <f t="shared" si="0"/>
        <v>1.0019775711480321</v>
      </c>
      <c r="F39" s="1"/>
      <c r="H39" s="13"/>
      <c r="J39" s="81"/>
      <c r="K39" t="str">
        <f>IF(L39=A39,"","x")</f>
        <v/>
      </c>
      <c r="L39" s="18">
        <v>41691</v>
      </c>
      <c r="M39" s="19">
        <v>9656.9500000000007</v>
      </c>
      <c r="N39" s="20">
        <f t="shared" si="2"/>
        <v>3.9609724655234628E-3</v>
      </c>
      <c r="O39" s="20">
        <f t="shared" si="3"/>
        <v>3.953148467708445E-3</v>
      </c>
      <c r="P39"/>
      <c r="R39" s="41"/>
      <c r="S39" s="48"/>
      <c r="T39" s="84"/>
      <c r="U39" s="68"/>
      <c r="V39"/>
      <c r="W39"/>
      <c r="X39"/>
    </row>
    <row r="40" spans="1:24" x14ac:dyDescent="0.35">
      <c r="A40" s="18">
        <v>41694</v>
      </c>
      <c r="B40" s="22">
        <v>134.37039999999999</v>
      </c>
      <c r="C40" s="20">
        <f>(B40-B39)/B39</f>
        <v>8.6035419991262341E-3</v>
      </c>
      <c r="D40" s="20">
        <f>LN(B40)-LN(B39)</f>
        <v>8.5667424519879631E-3</v>
      </c>
      <c r="E40" s="28">
        <f t="shared" si="0"/>
        <v>1.008566742451988</v>
      </c>
      <c r="F40" s="1"/>
      <c r="G40" s="125"/>
      <c r="H40" s="13"/>
      <c r="J40" s="81"/>
      <c r="K40" t="str">
        <f>IF(L40=A40,"","x")</f>
        <v/>
      </c>
      <c r="L40" s="18">
        <v>41694</v>
      </c>
      <c r="M40" s="19">
        <v>9708.94</v>
      </c>
      <c r="N40" s="20">
        <f t="shared" si="2"/>
        <v>5.3836873961240119E-3</v>
      </c>
      <c r="O40" s="20">
        <f t="shared" si="3"/>
        <v>5.3692471557766908E-3</v>
      </c>
      <c r="P40"/>
      <c r="R40" s="48"/>
      <c r="S40" s="49"/>
      <c r="T40" s="81"/>
      <c r="U40" s="68"/>
      <c r="V40"/>
      <c r="W40"/>
      <c r="X40"/>
    </row>
    <row r="41" spans="1:24" ht="15" thickBot="1" x14ac:dyDescent="0.4">
      <c r="A41" s="18">
        <v>41695</v>
      </c>
      <c r="B41" s="22">
        <v>134.2818</v>
      </c>
      <c r="C41" s="20">
        <f>(B41-B40)/B40</f>
        <v>-6.5937140917929371E-4</v>
      </c>
      <c r="D41" s="20">
        <f>LN(B41)-LN(B40)</f>
        <v>-6.5958889011241695E-4</v>
      </c>
      <c r="E41" s="28">
        <f t="shared" si="0"/>
        <v>0.99934041110988758</v>
      </c>
      <c r="F41" s="1"/>
      <c r="G41" s="96"/>
      <c r="H41" s="126"/>
      <c r="J41" s="81"/>
      <c r="K41" t="str">
        <f>IF(L41=A41,"","x")</f>
        <v/>
      </c>
      <c r="L41" s="18">
        <v>41695</v>
      </c>
      <c r="M41" s="19">
        <v>9699.35</v>
      </c>
      <c r="N41" s="20">
        <f t="shared" si="2"/>
        <v>-9.8774943505677707E-4</v>
      </c>
      <c r="O41" s="20">
        <f t="shared" si="3"/>
        <v>-9.8823758100152759E-4</v>
      </c>
      <c r="P41"/>
      <c r="R41" s="13"/>
      <c r="S41" s="48"/>
      <c r="T41" s="81"/>
      <c r="U41" s="68"/>
      <c r="V41"/>
      <c r="W41"/>
      <c r="X41"/>
    </row>
    <row r="42" spans="1:24" x14ac:dyDescent="0.35">
      <c r="A42" s="18">
        <v>41696</v>
      </c>
      <c r="B42" s="22">
        <v>134.20769999999999</v>
      </c>
      <c r="C42" s="20">
        <f>(B42-B41)/B41</f>
        <v>-5.5182459573833238E-4</v>
      </c>
      <c r="D42" s="20">
        <f>LN(B42)-LN(B41)</f>
        <v>-5.5197690696573432E-4</v>
      </c>
      <c r="E42" s="28">
        <f t="shared" si="0"/>
        <v>0.99944802309303427</v>
      </c>
      <c r="F42"/>
      <c r="G42" s="116" t="s">
        <v>3</v>
      </c>
      <c r="H42" s="117"/>
      <c r="K42" t="str">
        <f>IF(L42=A42,"","x")</f>
        <v/>
      </c>
      <c r="L42" s="18">
        <v>41696</v>
      </c>
      <c r="M42" s="19">
        <v>9661.73</v>
      </c>
      <c r="N42" s="20">
        <f t="shared" si="2"/>
        <v>-3.8786104223479715E-3</v>
      </c>
      <c r="O42" s="20">
        <f t="shared" si="3"/>
        <v>-3.8861517379515931E-3</v>
      </c>
      <c r="P42"/>
      <c r="Q42" s="116" t="s">
        <v>3</v>
      </c>
      <c r="R42" s="117"/>
      <c r="S42" s="49"/>
      <c r="T42" s="81"/>
      <c r="U42" s="68"/>
      <c r="V42"/>
      <c r="W42"/>
      <c r="X42"/>
    </row>
    <row r="43" spans="1:24" x14ac:dyDescent="0.35">
      <c r="A43" s="18">
        <v>41697</v>
      </c>
      <c r="B43" s="22">
        <v>134.54150000000001</v>
      </c>
      <c r="C43" s="20">
        <f>(B43-B42)/B42</f>
        <v>2.4871896321896955E-3</v>
      </c>
      <c r="D43" s="20">
        <f>LN(B43)-LN(B42)</f>
        <v>2.4841016951864248E-3</v>
      </c>
      <c r="E43" s="28">
        <f t="shared" si="0"/>
        <v>1.0024841016951864</v>
      </c>
      <c r="F43"/>
      <c r="G43" s="90" t="s">
        <v>4</v>
      </c>
      <c r="H43" s="91"/>
      <c r="K43" t="str">
        <f>IF(L43=A43,"","x")</f>
        <v/>
      </c>
      <c r="L43" s="18">
        <v>41697</v>
      </c>
      <c r="M43" s="19">
        <v>9588.33</v>
      </c>
      <c r="N43" s="20">
        <f t="shared" si="2"/>
        <v>-7.5969831489805283E-3</v>
      </c>
      <c r="O43" s="20">
        <f t="shared" si="3"/>
        <v>-7.6259872144355256E-3</v>
      </c>
      <c r="P43"/>
      <c r="Q43" s="90" t="s">
        <v>4</v>
      </c>
      <c r="R43" s="91"/>
      <c r="S43" s="48"/>
      <c r="T43" s="81"/>
      <c r="U43" s="68"/>
      <c r="V43"/>
      <c r="W43"/>
      <c r="X43"/>
    </row>
    <row r="44" spans="1:24" x14ac:dyDescent="0.35">
      <c r="A44" s="18">
        <v>41701</v>
      </c>
      <c r="B44" s="22">
        <v>132.66499999999999</v>
      </c>
      <c r="C44" s="20">
        <f>(B44-B43)/B43</f>
        <v>-1.3947369399033169E-2</v>
      </c>
      <c r="D44" s="20">
        <f>LN(B44)-LN(B43)</f>
        <v>-1.4045547912603595E-2</v>
      </c>
      <c r="E44" s="28">
        <f t="shared" si="0"/>
        <v>0.9859544520873964</v>
      </c>
      <c r="F44"/>
      <c r="G44" s="2" t="s">
        <v>42</v>
      </c>
      <c r="H44" s="3">
        <f>H26</f>
        <v>0.13370456432471056</v>
      </c>
      <c r="J44" s="81"/>
      <c r="K44"/>
      <c r="L44" s="18">
        <v>41701</v>
      </c>
      <c r="M44" s="19">
        <v>9358.89</v>
      </c>
      <c r="N44" s="20">
        <f t="shared" si="2"/>
        <v>-2.3929088798570815E-2</v>
      </c>
      <c r="O44" s="20">
        <f t="shared" si="3"/>
        <v>-2.422004028878888E-2</v>
      </c>
      <c r="P44"/>
      <c r="Q44" s="2" t="s">
        <v>42</v>
      </c>
      <c r="R44" s="3">
        <f>R27</f>
        <v>0.17187226388256738</v>
      </c>
      <c r="S44" s="49"/>
      <c r="T44" s="81"/>
      <c r="V44"/>
      <c r="W44"/>
      <c r="X44"/>
    </row>
    <row r="45" spans="1:24" x14ac:dyDescent="0.35">
      <c r="A45" s="18">
        <v>41702</v>
      </c>
      <c r="B45" s="22">
        <v>135.02529999999999</v>
      </c>
      <c r="C45" s="20">
        <f>(B45-B44)/B44</f>
        <v>1.7791429540572081E-2</v>
      </c>
      <c r="D45" s="20">
        <f>LN(B45)-LN(B44)</f>
        <v>1.7635014563917473E-2</v>
      </c>
      <c r="E45" s="28">
        <f t="shared" si="0"/>
        <v>1.0176350145639175</v>
      </c>
      <c r="F45"/>
      <c r="G45" s="2" t="s">
        <v>22</v>
      </c>
      <c r="H45" s="4">
        <f>X3</f>
        <v>0.01</v>
      </c>
      <c r="J45" s="81"/>
      <c r="K45" t="str">
        <f>IF(L44=A44,"","x")</f>
        <v/>
      </c>
      <c r="L45" s="18">
        <v>41702</v>
      </c>
      <c r="M45" s="19">
        <v>9589.15</v>
      </c>
      <c r="N45" s="20">
        <f t="shared" si="2"/>
        <v>2.4603345054808875E-2</v>
      </c>
      <c r="O45" s="20">
        <f t="shared" si="3"/>
        <v>2.4305557259786781E-2</v>
      </c>
      <c r="P45"/>
      <c r="Q45" s="2" t="s">
        <v>22</v>
      </c>
      <c r="R45" s="4">
        <f>X3</f>
        <v>0.01</v>
      </c>
      <c r="T45" s="81"/>
      <c r="U45" s="75"/>
      <c r="V45"/>
      <c r="W45"/>
      <c r="X45"/>
    </row>
    <row r="46" spans="1:24" x14ac:dyDescent="0.35">
      <c r="A46" s="18">
        <v>41703</v>
      </c>
      <c r="B46" s="22">
        <v>135.4316</v>
      </c>
      <c r="C46" s="20">
        <f>(B46-B45)/B45</f>
        <v>3.0090657084266125E-3</v>
      </c>
      <c r="D46" s="20">
        <f>LN(B46)-LN(B45)</f>
        <v>3.0045475315993997E-3</v>
      </c>
      <c r="E46" s="28">
        <f t="shared" si="0"/>
        <v>1.0030045475315994</v>
      </c>
      <c r="F46"/>
      <c r="G46" s="2" t="s">
        <v>5</v>
      </c>
      <c r="H46" s="3">
        <f>H9</f>
        <v>6.1362359566237368E-2</v>
      </c>
      <c r="J46" s="81"/>
      <c r="K46" t="str">
        <f>IF(L45=A45,"","x")</f>
        <v/>
      </c>
      <c r="L46" s="18">
        <v>41703</v>
      </c>
      <c r="M46" s="19">
        <v>9542.02</v>
      </c>
      <c r="N46" s="20">
        <f t="shared" si="2"/>
        <v>-4.9149298947246834E-3</v>
      </c>
      <c r="O46" s="20">
        <f t="shared" si="3"/>
        <v>-4.9270478850136357E-3</v>
      </c>
      <c r="P46"/>
      <c r="Q46" s="2" t="s">
        <v>5</v>
      </c>
      <c r="R46" s="3">
        <f>R9</f>
        <v>1.6093045334124367E-2</v>
      </c>
      <c r="T46" s="81"/>
      <c r="U46" s="66"/>
      <c r="V46"/>
      <c r="W46"/>
      <c r="X46"/>
    </row>
    <row r="47" spans="1:24" x14ac:dyDescent="0.35">
      <c r="A47" s="18">
        <v>41705</v>
      </c>
      <c r="B47" s="22">
        <v>135.62799999999999</v>
      </c>
      <c r="C47" s="20">
        <f>(B47-B46)/B46</f>
        <v>1.4501785403109968E-3</v>
      </c>
      <c r="D47" s="20">
        <f>LN(B47)-LN(B46)</f>
        <v>1.4491280468904577E-3</v>
      </c>
      <c r="E47" s="28">
        <f t="shared" si="0"/>
        <v>1.0014491280468905</v>
      </c>
      <c r="F47"/>
      <c r="G47" s="2"/>
      <c r="H47" s="5"/>
      <c r="J47" s="81"/>
      <c r="K47"/>
      <c r="L47" s="18">
        <v>41705</v>
      </c>
      <c r="M47" s="19">
        <v>9350.75</v>
      </c>
      <c r="N47" s="20">
        <f t="shared" si="2"/>
        <v>-2.0045021913599054E-2</v>
      </c>
      <c r="O47" s="20">
        <f t="shared" si="3"/>
        <v>-2.0248649100988558E-2</v>
      </c>
      <c r="P47"/>
      <c r="Q47" s="2"/>
      <c r="R47" s="5"/>
      <c r="S47" s="9"/>
      <c r="T47" s="81"/>
      <c r="U47" s="50"/>
      <c r="V47"/>
      <c r="W47"/>
      <c r="X47"/>
    </row>
    <row r="48" spans="1:24" ht="15" thickBot="1" x14ac:dyDescent="0.4">
      <c r="A48" s="18">
        <v>41708</v>
      </c>
      <c r="B48" s="22">
        <v>134.77420000000001</v>
      </c>
      <c r="C48" s="20">
        <f>(B48-B47)/B47</f>
        <v>-6.2951602913851011E-3</v>
      </c>
      <c r="D48" s="20">
        <f>LN(B48)-LN(B47)</f>
        <v>-6.3150583645938951E-3</v>
      </c>
      <c r="E48" s="28">
        <f t="shared" si="0"/>
        <v>0.9936849416354061</v>
      </c>
      <c r="F48"/>
      <c r="G48" s="113" t="s">
        <v>6</v>
      </c>
      <c r="H48" s="118">
        <f>(H46-H45)/H44</f>
        <v>0.38414813903809902</v>
      </c>
      <c r="J48" s="81"/>
      <c r="K48" t="str">
        <f>IF(L48=A48,"","yyy")</f>
        <v/>
      </c>
      <c r="L48" s="18">
        <v>41708</v>
      </c>
      <c r="M48" s="19">
        <v>9265.5</v>
      </c>
      <c r="N48" s="20">
        <f t="shared" si="2"/>
        <v>-9.1169157554206876E-3</v>
      </c>
      <c r="O48" s="20">
        <f t="shared" si="3"/>
        <v>-9.158729165449131E-3</v>
      </c>
      <c r="P48"/>
      <c r="Q48" s="113" t="s">
        <v>6</v>
      </c>
      <c r="R48" s="118">
        <f>(R46-R45)/R44</f>
        <v>3.5451009933094683E-2</v>
      </c>
      <c r="S48" s="9"/>
      <c r="T48" s="81"/>
      <c r="U48" s="50"/>
      <c r="V48"/>
      <c r="W48"/>
      <c r="X48"/>
    </row>
    <row r="49" spans="1:24" x14ac:dyDescent="0.35">
      <c r="A49" s="18">
        <v>41709</v>
      </c>
      <c r="B49" s="22">
        <v>134.59379999999999</v>
      </c>
      <c r="C49" s="20">
        <f>(B49-B48)/B48</f>
        <v>-1.3385351202234558E-3</v>
      </c>
      <c r="D49" s="20">
        <f>LN(B49)-LN(B48)</f>
        <v>-1.3394317585682103E-3</v>
      </c>
      <c r="E49" s="28">
        <f t="shared" si="0"/>
        <v>0.99866056824143179</v>
      </c>
      <c r="F49"/>
      <c r="G49"/>
      <c r="H49"/>
      <c r="J49" s="81"/>
      <c r="K49" t="str">
        <f>IF(L49=A49,"","yyy")</f>
        <v/>
      </c>
      <c r="L49" s="18">
        <v>41709</v>
      </c>
      <c r="M49" s="19">
        <v>9307.7900000000009</v>
      </c>
      <c r="N49" s="20">
        <f t="shared" si="2"/>
        <v>4.5642436997464656E-3</v>
      </c>
      <c r="O49" s="20">
        <f t="shared" si="3"/>
        <v>4.5538591259646211E-3</v>
      </c>
      <c r="P49"/>
      <c r="Q49"/>
      <c r="R49"/>
      <c r="S49" s="9"/>
      <c r="T49" s="81"/>
      <c r="U49" s="50"/>
      <c r="V49"/>
      <c r="W49"/>
      <c r="X49"/>
    </row>
    <row r="50" spans="1:24" x14ac:dyDescent="0.35">
      <c r="A50" s="18">
        <v>41711</v>
      </c>
      <c r="B50" s="22">
        <v>131.4084</v>
      </c>
      <c r="C50" s="20">
        <f>(B50-B49)/B49</f>
        <v>-2.3666766225487263E-2</v>
      </c>
      <c r="D50" s="20">
        <f>LN(B50)-LN(B49)</f>
        <v>-2.3951322794680152E-2</v>
      </c>
      <c r="E50" s="28">
        <f t="shared" si="0"/>
        <v>0.97604867720531985</v>
      </c>
      <c r="F50"/>
      <c r="G50"/>
      <c r="H50"/>
      <c r="J50" s="81"/>
      <c r="K50"/>
      <c r="L50" s="18">
        <v>41711</v>
      </c>
      <c r="M50" s="19">
        <v>9017.7900000000009</v>
      </c>
      <c r="N50" s="20">
        <f t="shared" si="2"/>
        <v>-3.1156697776808455E-2</v>
      </c>
      <c r="O50" s="20">
        <f t="shared" si="3"/>
        <v>-3.1652390979953537E-2</v>
      </c>
      <c r="P50"/>
      <c r="Q50"/>
      <c r="R50"/>
      <c r="S50" s="9"/>
      <c r="T50" s="81"/>
      <c r="U50" s="50"/>
      <c r="V50"/>
      <c r="W50"/>
      <c r="X50"/>
    </row>
    <row r="51" spans="1:24" ht="15" thickBot="1" x14ac:dyDescent="0.4">
      <c r="A51" s="18">
        <v>41712</v>
      </c>
      <c r="B51" s="22">
        <v>130.42169999999999</v>
      </c>
      <c r="C51" s="20">
        <f>(B51-B50)/B50</f>
        <v>-7.508652414914216E-3</v>
      </c>
      <c r="D51" s="20">
        <f>LN(B51)-LN(B50)</f>
        <v>-7.5369842571939571E-3</v>
      </c>
      <c r="E51" s="28">
        <f t="shared" si="0"/>
        <v>0.99246301574280604</v>
      </c>
      <c r="F51"/>
      <c r="G51"/>
      <c r="H51"/>
      <c r="J51" s="81"/>
      <c r="K51" t="str">
        <f>IF(L51=A51,"","yyy")</f>
        <v/>
      </c>
      <c r="L51" s="18">
        <v>41712</v>
      </c>
      <c r="M51" s="19">
        <v>9056.41</v>
      </c>
      <c r="N51" s="20">
        <f t="shared" si="2"/>
        <v>4.2826457480157534E-3</v>
      </c>
      <c r="O51" s="20">
        <f t="shared" si="3"/>
        <v>4.2735013196502081E-3</v>
      </c>
      <c r="P51"/>
      <c r="S51" s="9"/>
      <c r="T51" s="81"/>
      <c r="U51" s="95"/>
      <c r="V51"/>
      <c r="W51"/>
      <c r="X51"/>
    </row>
    <row r="52" spans="1:24" x14ac:dyDescent="0.35">
      <c r="A52" s="18">
        <v>41715</v>
      </c>
      <c r="B52" s="22">
        <v>131.4229</v>
      </c>
      <c r="C52" s="20">
        <f>(B52-B51)/B51</f>
        <v>7.6766366333210767E-3</v>
      </c>
      <c r="D52" s="20">
        <f>LN(B52)-LN(B51)</f>
        <v>7.6473211920617956E-3</v>
      </c>
      <c r="E52" s="28">
        <f t="shared" si="0"/>
        <v>1.0076473211920618</v>
      </c>
      <c r="F52"/>
      <c r="G52" s="114" t="s">
        <v>7</v>
      </c>
      <c r="H52" s="115"/>
      <c r="J52" s="81"/>
      <c r="K52" t="str">
        <f>IF(L52=A52,"","yyy")</f>
        <v/>
      </c>
      <c r="L52" s="18">
        <v>41715</v>
      </c>
      <c r="M52" s="19">
        <v>9180.89</v>
      </c>
      <c r="N52" s="20">
        <f t="shared" si="2"/>
        <v>1.3744960751556031E-2</v>
      </c>
      <c r="O52" s="20">
        <f t="shared" si="3"/>
        <v>1.3651355536541843E-2</v>
      </c>
      <c r="P52"/>
      <c r="Q52" s="94"/>
      <c r="R52" s="94"/>
      <c r="S52" s="9"/>
      <c r="T52" s="81"/>
      <c r="U52" s="95"/>
      <c r="V52"/>
      <c r="W52"/>
      <c r="X52"/>
    </row>
    <row r="53" spans="1:24" x14ac:dyDescent="0.35">
      <c r="A53" s="18">
        <v>41716</v>
      </c>
      <c r="B53" s="22">
        <v>132.15119999999999</v>
      </c>
      <c r="C53" s="20">
        <f>(B53-B52)/B52</f>
        <v>5.5416521778167286E-3</v>
      </c>
      <c r="D53" s="20">
        <f>LN(B53)-LN(B52)</f>
        <v>5.5263537165304299E-3</v>
      </c>
      <c r="E53" s="28">
        <f t="shared" si="0"/>
        <v>1.0055263537165304</v>
      </c>
      <c r="F53"/>
      <c r="G53" s="90" t="s">
        <v>8</v>
      </c>
      <c r="H53" s="92"/>
      <c r="J53" s="81"/>
      <c r="K53" t="str">
        <f>IF(L53=A53,"","yyy")</f>
        <v/>
      </c>
      <c r="L53" s="18">
        <v>41716</v>
      </c>
      <c r="M53" s="19">
        <v>9242.5499999999993</v>
      </c>
      <c r="N53" s="20">
        <f t="shared" si="2"/>
        <v>6.7161244715926082E-3</v>
      </c>
      <c r="O53" s="20">
        <f t="shared" si="3"/>
        <v>6.6936717816101776E-3</v>
      </c>
      <c r="P53"/>
      <c r="Q53" s="120"/>
      <c r="R53" s="120"/>
      <c r="S53" s="9"/>
      <c r="T53" s="81"/>
      <c r="U53" s="95"/>
      <c r="V53"/>
      <c r="W53"/>
      <c r="X53"/>
    </row>
    <row r="54" spans="1:24" x14ac:dyDescent="0.35">
      <c r="A54" s="18">
        <v>41717</v>
      </c>
      <c r="B54" s="22">
        <v>132.03360000000001</v>
      </c>
      <c r="C54" s="20">
        <f>(B54-B53)/B53</f>
        <v>-8.8988976263538837E-4</v>
      </c>
      <c r="D54" s="20">
        <f>LN(B54)-LN(B53)</f>
        <v>-8.9028594958939777E-4</v>
      </c>
      <c r="E54" s="28">
        <f t="shared" si="0"/>
        <v>0.9991097140504106</v>
      </c>
      <c r="F54"/>
      <c r="G54" s="2" t="s">
        <v>9</v>
      </c>
      <c r="H54" s="3">
        <f>R18</f>
        <v>1.100408679461351E-2</v>
      </c>
      <c r="J54" s="81"/>
      <c r="K54" t="str">
        <f>IF(L54=A54,"","yyy")</f>
        <v/>
      </c>
      <c r="L54" s="18">
        <v>41717</v>
      </c>
      <c r="M54" s="19">
        <v>9277.0499999999993</v>
      </c>
      <c r="N54" s="20">
        <f t="shared" si="2"/>
        <v>3.7327360955580445E-3</v>
      </c>
      <c r="O54" s="20">
        <f t="shared" si="3"/>
        <v>3.7257867242566078E-3</v>
      </c>
      <c r="P54"/>
      <c r="R54" s="12"/>
      <c r="S54" s="9"/>
      <c r="T54" s="81"/>
      <c r="U54" s="50"/>
      <c r="V54"/>
      <c r="W54"/>
      <c r="X54"/>
    </row>
    <row r="55" spans="1:24" x14ac:dyDescent="0.35">
      <c r="A55" s="18">
        <v>41718</v>
      </c>
      <c r="B55" s="22">
        <v>132.23519999999999</v>
      </c>
      <c r="C55" s="20">
        <f>(B55-B54)/B54</f>
        <v>1.5268840658740268E-3</v>
      </c>
      <c r="D55" s="20">
        <f>LN(B55)-LN(B54)</f>
        <v>1.5257195636211307E-3</v>
      </c>
      <c r="E55" s="28">
        <f t="shared" si="0"/>
        <v>1.0015257195636211</v>
      </c>
      <c r="F55"/>
      <c r="G55" s="2" t="s">
        <v>10</v>
      </c>
      <c r="H55" s="3">
        <f>H35</f>
        <v>1.1323237130265174E-3</v>
      </c>
      <c r="J55" s="81"/>
      <c r="K55" t="str">
        <f>IF(L55=A55,"","yyy")</f>
        <v/>
      </c>
      <c r="L55" s="18">
        <v>41718</v>
      </c>
      <c r="M55" s="19">
        <v>9296.1200000000008</v>
      </c>
      <c r="N55" s="20">
        <f t="shared" si="2"/>
        <v>2.0556103502731501E-3</v>
      </c>
      <c r="O55" s="20">
        <f t="shared" si="3"/>
        <v>2.0535004742097129E-3</v>
      </c>
      <c r="P55"/>
      <c r="R55" s="12"/>
      <c r="S55" s="9"/>
      <c r="T55" s="81"/>
      <c r="U55" s="50"/>
      <c r="V55"/>
      <c r="W55"/>
      <c r="X55"/>
    </row>
    <row r="56" spans="1:24" x14ac:dyDescent="0.35">
      <c r="A56" s="18">
        <v>41719</v>
      </c>
      <c r="B56" s="22">
        <v>132.49809999999999</v>
      </c>
      <c r="C56" s="20">
        <f>(B56-B55)/B55</f>
        <v>1.9881241908357374E-3</v>
      </c>
      <c r="D56" s="20">
        <f>LN(B56)-LN(B55)</f>
        <v>1.9861504874816305E-3</v>
      </c>
      <c r="E56" s="28">
        <f t="shared" si="0"/>
        <v>1.0019861504874816</v>
      </c>
      <c r="F56"/>
      <c r="G56" s="2" t="s">
        <v>11</v>
      </c>
      <c r="H56" s="5">
        <f>H55/(H54^2)</f>
        <v>9.3510975579557591</v>
      </c>
      <c r="J56" s="81"/>
      <c r="K56" t="str">
        <f>IF(L56=A56,"","yyy")</f>
        <v/>
      </c>
      <c r="L56" s="18">
        <v>41719</v>
      </c>
      <c r="M56" s="19">
        <v>9342.94</v>
      </c>
      <c r="N56" s="20">
        <f t="shared" si="2"/>
        <v>5.0365098557247226E-3</v>
      </c>
      <c r="O56" s="20">
        <f t="shared" si="3"/>
        <v>5.0238690658375162E-3</v>
      </c>
      <c r="P56"/>
      <c r="S56" s="9"/>
      <c r="T56" s="81"/>
      <c r="U56" s="50"/>
      <c r="V56"/>
      <c r="W56"/>
      <c r="X56"/>
    </row>
    <row r="57" spans="1:24" x14ac:dyDescent="0.35">
      <c r="A57" s="18">
        <v>41722</v>
      </c>
      <c r="B57" s="22">
        <v>131.04130000000001</v>
      </c>
      <c r="C57" s="20">
        <f>(B57-B56)/B56</f>
        <v>-1.0994874643485357E-2</v>
      </c>
      <c r="D57" s="20">
        <f>LN(B57)-LN(B56)</f>
        <v>-1.1055765010350882E-2</v>
      </c>
      <c r="E57" s="28">
        <f t="shared" si="0"/>
        <v>0.98894423498964912</v>
      </c>
      <c r="F57"/>
      <c r="G57" s="2" t="s">
        <v>22</v>
      </c>
      <c r="H57" s="4">
        <f>X3</f>
        <v>0.01</v>
      </c>
      <c r="J57" s="81"/>
      <c r="K57" t="str">
        <f>IF(L57=A57,"","yyy")</f>
        <v/>
      </c>
      <c r="L57" s="18">
        <v>41722</v>
      </c>
      <c r="M57" s="19">
        <v>9188.77</v>
      </c>
      <c r="N57" s="20">
        <f t="shared" si="2"/>
        <v>-1.6501229805607236E-2</v>
      </c>
      <c r="O57" s="20">
        <f t="shared" si="3"/>
        <v>-1.6638891591636451E-2</v>
      </c>
      <c r="P57"/>
      <c r="R57" s="13"/>
      <c r="S57" s="9"/>
      <c r="T57" s="81"/>
      <c r="U57" s="50"/>
      <c r="V57"/>
      <c r="W57"/>
      <c r="X57"/>
    </row>
    <row r="58" spans="1:24" x14ac:dyDescent="0.35">
      <c r="A58" s="18">
        <v>41723</v>
      </c>
      <c r="B58" s="22">
        <v>131.89230000000001</v>
      </c>
      <c r="C58" s="20">
        <f>(B58-B57)/B57</f>
        <v>6.4941358182496588E-3</v>
      </c>
      <c r="D58" s="20">
        <f>LN(B58)-LN(B57)</f>
        <v>6.4731397700059645E-3</v>
      </c>
      <c r="E58" s="28">
        <f t="shared" si="0"/>
        <v>1.006473139770006</v>
      </c>
      <c r="F58"/>
      <c r="G58" s="2" t="s">
        <v>5</v>
      </c>
      <c r="H58" s="3">
        <f>H9</f>
        <v>6.1362359566237368E-2</v>
      </c>
      <c r="K58" t="str">
        <f>IF(L58=A58,"","yyy")</f>
        <v/>
      </c>
      <c r="L58" s="18">
        <v>41723</v>
      </c>
      <c r="M58" s="19">
        <v>9338.4</v>
      </c>
      <c r="N58" s="20">
        <f t="shared" si="2"/>
        <v>1.6284007543991109E-2</v>
      </c>
      <c r="O58" s="20">
        <f t="shared" si="3"/>
        <v>1.6152845077909816E-2</v>
      </c>
      <c r="P58"/>
      <c r="R58" s="12"/>
      <c r="S58" s="9"/>
      <c r="T58" s="81"/>
      <c r="U58" s="50"/>
      <c r="V58"/>
      <c r="W58"/>
      <c r="X58"/>
    </row>
    <row r="59" spans="1:24" x14ac:dyDescent="0.35">
      <c r="A59" s="18">
        <v>41724</v>
      </c>
      <c r="B59" s="22">
        <v>132.1001</v>
      </c>
      <c r="C59" s="20">
        <f>(B59-B58)/B58</f>
        <v>1.575527911788571E-3</v>
      </c>
      <c r="D59" s="20">
        <f>LN(B59)-LN(B58)</f>
        <v>1.5742880697873218E-3</v>
      </c>
      <c r="E59" s="28">
        <f t="shared" si="0"/>
        <v>1.0015742880697873</v>
      </c>
      <c r="F59"/>
      <c r="G59" s="2" t="s">
        <v>12</v>
      </c>
      <c r="H59" s="3">
        <f>R9</f>
        <v>1.6093045334124367E-2</v>
      </c>
      <c r="K59" t="str">
        <f>IF(L59=A59,"","yyy")</f>
        <v/>
      </c>
      <c r="L59" s="18">
        <v>41724</v>
      </c>
      <c r="M59" s="19">
        <v>9448.58</v>
      </c>
      <c r="N59" s="20">
        <f t="shared" si="2"/>
        <v>1.1798595048402328E-2</v>
      </c>
      <c r="O59" s="20">
        <f t="shared" si="3"/>
        <v>1.1729534308221545E-2</v>
      </c>
      <c r="P59"/>
      <c r="R59" s="12"/>
      <c r="S59" s="9"/>
      <c r="T59" s="81"/>
      <c r="V59"/>
      <c r="W59"/>
      <c r="X59"/>
    </row>
    <row r="60" spans="1:24" x14ac:dyDescent="0.35">
      <c r="A60" s="18">
        <v>41725</v>
      </c>
      <c r="B60" s="22">
        <v>132.5813</v>
      </c>
      <c r="C60" s="20">
        <f>(B60-B59)/B59</f>
        <v>3.6426921705585476E-3</v>
      </c>
      <c r="D60" s="20">
        <f>LN(B60)-LN(B59)</f>
        <v>3.6360736354215106E-3</v>
      </c>
      <c r="E60" s="28">
        <f t="shared" si="0"/>
        <v>1.0036360736354215</v>
      </c>
      <c r="F60"/>
      <c r="G60" s="2"/>
      <c r="H60" s="5"/>
      <c r="J60" s="81"/>
      <c r="K60" t="str">
        <f>IF(L60=A60,"","yyy")</f>
        <v/>
      </c>
      <c r="L60" s="18">
        <v>41725</v>
      </c>
      <c r="M60" s="19">
        <v>9451.2099999999991</v>
      </c>
      <c r="N60" s="20">
        <f t="shared" si="2"/>
        <v>2.783487042496544E-4</v>
      </c>
      <c r="O60" s="20">
        <f t="shared" si="3"/>
        <v>2.7830997243505351E-4</v>
      </c>
      <c r="P60"/>
      <c r="S60" s="9"/>
      <c r="T60" s="81"/>
      <c r="V60"/>
      <c r="W60"/>
      <c r="X60"/>
    </row>
    <row r="61" spans="1:24" ht="15" thickBot="1" x14ac:dyDescent="0.4">
      <c r="A61" s="18">
        <v>41726</v>
      </c>
      <c r="B61" s="22">
        <v>133.749</v>
      </c>
      <c r="C61" s="20">
        <f>(B61-B60)/B60</f>
        <v>8.8074260849757575E-3</v>
      </c>
      <c r="D61" s="20">
        <f>LN(B61)-LN(B60)</f>
        <v>8.768866946966547E-3</v>
      </c>
      <c r="E61" s="28">
        <f t="shared" si="0"/>
        <v>1.0087688669469665</v>
      </c>
      <c r="F61"/>
      <c r="G61" s="113" t="s">
        <v>13</v>
      </c>
      <c r="H61" s="118">
        <f>((H58-H57)-(H59-H57)*H56)*100</f>
        <v>-0.56143017782067373</v>
      </c>
      <c r="J61" s="81"/>
      <c r="K61" t="str">
        <f>IF(L61=A61,"","yyy")</f>
        <v/>
      </c>
      <c r="L61" s="18">
        <v>41726</v>
      </c>
      <c r="M61" s="19">
        <v>9587.19</v>
      </c>
      <c r="N61" s="20">
        <f t="shared" si="2"/>
        <v>1.4387575770721568E-2</v>
      </c>
      <c r="O61" s="20">
        <f t="shared" si="3"/>
        <v>1.4285056765725557E-2</v>
      </c>
      <c r="P61"/>
      <c r="Q61" s="15"/>
      <c r="R61" s="128"/>
      <c r="V61"/>
      <c r="W61"/>
      <c r="X61"/>
    </row>
    <row r="62" spans="1:24" x14ac:dyDescent="0.35">
      <c r="A62" s="18">
        <v>41729</v>
      </c>
      <c r="B62" s="22">
        <v>134.87280000000001</v>
      </c>
      <c r="C62" s="20">
        <f>(B62-B61)/B61</f>
        <v>8.4023058116323643E-3</v>
      </c>
      <c r="D62" s="20">
        <f>LN(B62)-LN(B61)</f>
        <v>8.3672029331705033E-3</v>
      </c>
      <c r="E62" s="28">
        <f t="shared" si="0"/>
        <v>1.0083672029331705</v>
      </c>
      <c r="F62"/>
      <c r="H62" s="13"/>
      <c r="J62" s="81"/>
      <c r="K62" t="str">
        <f>IF(L62=A62,"","yyy")</f>
        <v/>
      </c>
      <c r="L62" s="18">
        <v>41729</v>
      </c>
      <c r="M62" s="19">
        <v>9555.91</v>
      </c>
      <c r="N62" s="20">
        <f t="shared" si="2"/>
        <v>-3.2626869812740389E-3</v>
      </c>
      <c r="O62" s="20">
        <f t="shared" si="3"/>
        <v>-3.2680211500846212E-3</v>
      </c>
      <c r="P62"/>
      <c r="T62" s="81"/>
      <c r="U62" s="57"/>
      <c r="V62"/>
      <c r="W62"/>
      <c r="X62"/>
    </row>
    <row r="63" spans="1:24" x14ac:dyDescent="0.35">
      <c r="A63" s="18">
        <v>41731</v>
      </c>
      <c r="B63" s="22">
        <v>136.10069999999999</v>
      </c>
      <c r="C63" s="20">
        <f>(B63-B62)/B62</f>
        <v>9.1041336726158037E-3</v>
      </c>
      <c r="D63" s="20">
        <f>LN(B63)-LN(B62)</f>
        <v>9.0629408753732932E-3</v>
      </c>
      <c r="E63" s="28">
        <f t="shared" si="0"/>
        <v>1.0090629408753733</v>
      </c>
      <c r="F63"/>
      <c r="H63" s="13"/>
      <c r="J63" s="81"/>
      <c r="K63"/>
      <c r="L63" s="18">
        <v>41731</v>
      </c>
      <c r="M63" s="19">
        <v>9623.36</v>
      </c>
      <c r="N63" s="20">
        <f t="shared" si="2"/>
        <v>7.0584591106446926E-3</v>
      </c>
      <c r="O63" s="20">
        <f t="shared" si="3"/>
        <v>7.0336647928854745E-3</v>
      </c>
      <c r="P63"/>
      <c r="Q63" s="94"/>
      <c r="R63" s="94"/>
      <c r="S63" s="9"/>
      <c r="T63" s="81"/>
      <c r="U63" s="57"/>
      <c r="V63"/>
      <c r="W63"/>
      <c r="X63"/>
    </row>
    <row r="64" spans="1:24" x14ac:dyDescent="0.35">
      <c r="A64" s="18">
        <v>41732</v>
      </c>
      <c r="B64" s="22">
        <v>136.4375</v>
      </c>
      <c r="C64" s="20">
        <f>(B64-B63)/B63</f>
        <v>2.4746382641677145E-3</v>
      </c>
      <c r="D64" s="20">
        <f>LN(B64)-LN(B63)</f>
        <v>2.4715813889670812E-3</v>
      </c>
      <c r="E64" s="28">
        <f t="shared" si="0"/>
        <v>1.0024715813889671</v>
      </c>
      <c r="F64"/>
      <c r="H64" s="13"/>
      <c r="J64" s="81"/>
      <c r="K64" t="str">
        <f>IF(L64=A64,"","yyy")</f>
        <v/>
      </c>
      <c r="L64" s="18">
        <v>41732</v>
      </c>
      <c r="M64" s="19">
        <v>9628.82</v>
      </c>
      <c r="N64" s="20">
        <f t="shared" si="2"/>
        <v>5.6736940112384103E-4</v>
      </c>
      <c r="O64" s="20">
        <f t="shared" si="3"/>
        <v>5.6720850795954902E-4</v>
      </c>
      <c r="P64"/>
      <c r="Q64" s="66"/>
      <c r="R64" s="52"/>
      <c r="S64" s="9"/>
      <c r="T64" s="81"/>
      <c r="U64" s="57"/>
      <c r="V64"/>
      <c r="W64"/>
      <c r="X64"/>
    </row>
    <row r="65" spans="1:24" x14ac:dyDescent="0.35">
      <c r="A65" s="18">
        <v>41733</v>
      </c>
      <c r="B65" s="22">
        <v>135.8956</v>
      </c>
      <c r="C65" s="20">
        <f>(B65-B64)/B64</f>
        <v>-3.9717819514429554E-3</v>
      </c>
      <c r="D65" s="20">
        <f>LN(B65)-LN(B64)</f>
        <v>-3.9796904248117215E-3</v>
      </c>
      <c r="E65" s="28">
        <f t="shared" si="0"/>
        <v>0.99602030957518828</v>
      </c>
      <c r="F65"/>
      <c r="H65" s="13"/>
      <c r="J65" s="81"/>
      <c r="K65" t="str">
        <f>IF(L65=A65,"","yyy")</f>
        <v/>
      </c>
      <c r="L65" s="18">
        <v>41733</v>
      </c>
      <c r="M65" s="19">
        <v>9695.77</v>
      </c>
      <c r="N65" s="20">
        <f t="shared" si="2"/>
        <v>6.9530845939586297E-3</v>
      </c>
      <c r="O65" s="20">
        <f t="shared" si="3"/>
        <v>6.9290233700360915E-3</v>
      </c>
      <c r="P65"/>
      <c r="R65" s="13"/>
      <c r="S65" s="9"/>
      <c r="T65" s="81"/>
      <c r="U65" s="57"/>
      <c r="V65"/>
      <c r="W65"/>
      <c r="X65"/>
    </row>
    <row r="66" spans="1:24" x14ac:dyDescent="0.35">
      <c r="A66" s="18">
        <v>41736</v>
      </c>
      <c r="B66" s="22">
        <v>133.76410000000001</v>
      </c>
      <c r="C66" s="20">
        <f>(B66-B65)/B65</f>
        <v>-1.5684834534745704E-2</v>
      </c>
      <c r="D66" s="20">
        <f>LN(B66)-LN(B65)</f>
        <v>-1.5809143104844381E-2</v>
      </c>
      <c r="E66" s="28">
        <f t="shared" si="0"/>
        <v>0.98419085689515562</v>
      </c>
      <c r="F66"/>
      <c r="H66" s="13"/>
      <c r="J66" s="81"/>
      <c r="K66" t="str">
        <f>IF(L66=A66,"","yyy")</f>
        <v/>
      </c>
      <c r="L66" s="18">
        <v>41736</v>
      </c>
      <c r="M66" s="19">
        <v>9510.85</v>
      </c>
      <c r="N66" s="20">
        <f t="shared" si="2"/>
        <v>-1.9072234593023561E-2</v>
      </c>
      <c r="O66" s="20">
        <f t="shared" si="3"/>
        <v>-1.9256455759894209E-2</v>
      </c>
      <c r="P66"/>
      <c r="R66" s="13"/>
      <c r="S66" s="9"/>
      <c r="T66" s="81"/>
      <c r="U66" s="57"/>
      <c r="V66"/>
      <c r="W66"/>
      <c r="X66"/>
    </row>
    <row r="67" spans="1:24" x14ac:dyDescent="0.35">
      <c r="A67" s="18">
        <v>41737</v>
      </c>
      <c r="B67" s="22">
        <v>133.0044</v>
      </c>
      <c r="C67" s="20">
        <f>(B67-B66)/B66</f>
        <v>-5.6794012743330187E-3</v>
      </c>
      <c r="D67" s="20">
        <f>LN(B67)-LN(B66)</f>
        <v>-5.6955903992070844E-3</v>
      </c>
      <c r="E67" s="28">
        <f t="shared" si="0"/>
        <v>0.99430440960079292</v>
      </c>
      <c r="F67"/>
      <c r="H67" s="13"/>
      <c r="J67" s="81"/>
      <c r="K67" t="str">
        <f>IF(L67=A67,"","yyy")</f>
        <v/>
      </c>
      <c r="L67" s="18">
        <v>41737</v>
      </c>
      <c r="M67" s="19">
        <v>9490.7900000000009</v>
      </c>
      <c r="N67" s="20">
        <f t="shared" si="2"/>
        <v>-2.1091700531497698E-3</v>
      </c>
      <c r="O67" s="20">
        <f t="shared" si="3"/>
        <v>-2.1113974848798733E-3</v>
      </c>
      <c r="P67"/>
      <c r="R67" s="13"/>
      <c r="S67" s="9"/>
      <c r="T67" s="81"/>
      <c r="U67" s="57"/>
      <c r="V67"/>
      <c r="W67"/>
      <c r="X67"/>
    </row>
    <row r="68" spans="1:24" x14ac:dyDescent="0.35">
      <c r="A68" s="18">
        <v>41738</v>
      </c>
      <c r="B68" s="22">
        <v>134.57149999999999</v>
      </c>
      <c r="C68" s="20">
        <f>(B68-B67)/B67</f>
        <v>1.1782316975979607E-2</v>
      </c>
      <c r="D68" s="20">
        <f>LN(B68)-LN(B67)</f>
        <v>1.1713445925171762E-2</v>
      </c>
      <c r="E68" s="28">
        <f t="shared" ref="E68:E131" si="9">D68+1</f>
        <v>1.0117134459251718</v>
      </c>
      <c r="F68"/>
      <c r="H68" s="13"/>
      <c r="J68" s="81"/>
      <c r="K68" t="str">
        <f>IF(L68=A68,"","yyy")</f>
        <v/>
      </c>
      <c r="L68" s="18">
        <v>41738</v>
      </c>
      <c r="M68" s="19">
        <v>9506.35</v>
      </c>
      <c r="N68" s="20">
        <f t="shared" si="2"/>
        <v>1.6394841736040403E-3</v>
      </c>
      <c r="O68" s="20">
        <f t="shared" si="3"/>
        <v>1.6381416865502985E-3</v>
      </c>
      <c r="P68"/>
      <c r="R68" s="13"/>
      <c r="S68" s="9"/>
      <c r="T68" s="81"/>
      <c r="U68" s="57"/>
      <c r="V68"/>
      <c r="W68"/>
      <c r="X68"/>
    </row>
    <row r="69" spans="1:24" x14ac:dyDescent="0.35">
      <c r="A69" s="18">
        <v>41739</v>
      </c>
      <c r="B69" s="22">
        <v>132.90520000000001</v>
      </c>
      <c r="C69" s="20">
        <f>(B69-B68)/B68</f>
        <v>-1.2382265189880313E-2</v>
      </c>
      <c r="D69" s="20">
        <f>LN(B69)-LN(B68)</f>
        <v>-1.2459564189438943E-2</v>
      </c>
      <c r="E69" s="28">
        <f t="shared" si="9"/>
        <v>0.98754043581056106</v>
      </c>
      <c r="F69"/>
      <c r="H69" s="13"/>
      <c r="J69" s="81"/>
      <c r="K69" t="str">
        <f>IF(L69=A69,"","yyy")</f>
        <v/>
      </c>
      <c r="L69" s="18">
        <v>41739</v>
      </c>
      <c r="M69" s="19">
        <v>9454.5400000000009</v>
      </c>
      <c r="N69" s="20">
        <f t="shared" ref="N69:N132" si="10">(M69-M68)/M68</f>
        <v>-5.4500412881915237E-3</v>
      </c>
      <c r="O69" s="20">
        <f t="shared" ref="O69:O132" si="11">LN(M69)-LN(M68)</f>
        <v>-5.4649469455139155E-3</v>
      </c>
      <c r="P69"/>
      <c r="R69" s="13"/>
      <c r="S69" s="9"/>
      <c r="T69" s="81"/>
      <c r="U69" s="57"/>
      <c r="V69"/>
      <c r="W69"/>
      <c r="X69"/>
    </row>
    <row r="70" spans="1:24" x14ac:dyDescent="0.35">
      <c r="A70" s="18">
        <v>41740</v>
      </c>
      <c r="B70" s="22">
        <v>131.05629999999999</v>
      </c>
      <c r="C70" s="20">
        <f>(B70-B69)/B69</f>
        <v>-1.3911419568233708E-2</v>
      </c>
      <c r="D70" s="20">
        <f>LN(B70)-LN(B69)</f>
        <v>-1.4009090248616296E-2</v>
      </c>
      <c r="E70" s="28">
        <f t="shared" si="9"/>
        <v>0.9859909097513837</v>
      </c>
      <c r="F70"/>
      <c r="H70" s="13"/>
      <c r="J70" s="81"/>
      <c r="K70" t="str">
        <f>IF(L70=A70,"","yyy")</f>
        <v/>
      </c>
      <c r="L70" s="18">
        <v>41740</v>
      </c>
      <c r="M70" s="19">
        <v>9315.2900000000009</v>
      </c>
      <c r="N70" s="20">
        <f t="shared" si="10"/>
        <v>-1.472837388175416E-2</v>
      </c>
      <c r="O70" s="20">
        <f t="shared" si="11"/>
        <v>-1.4837913268957337E-2</v>
      </c>
      <c r="P70"/>
      <c r="R70" s="13"/>
      <c r="S70" s="9"/>
      <c r="T70" s="81"/>
      <c r="U70" s="57"/>
      <c r="V70"/>
      <c r="W70"/>
      <c r="X70"/>
    </row>
    <row r="71" spans="1:24" x14ac:dyDescent="0.35">
      <c r="A71" s="18">
        <v>41743</v>
      </c>
      <c r="B71" s="22">
        <v>130.7415</v>
      </c>
      <c r="C71" s="20">
        <f>(B71-B70)/B70</f>
        <v>-2.4020211161156777E-3</v>
      </c>
      <c r="D71" s="20">
        <f>LN(B71)-LN(B70)</f>
        <v>-2.4049105968266815E-3</v>
      </c>
      <c r="E71" s="28">
        <f t="shared" si="9"/>
        <v>0.99759508940317332</v>
      </c>
      <c r="F71"/>
      <c r="H71" s="13"/>
      <c r="J71" s="81"/>
      <c r="K71" t="str">
        <f>IF(L71=A71,"","yyy")</f>
        <v/>
      </c>
      <c r="L71" s="18">
        <v>41743</v>
      </c>
      <c r="M71" s="19">
        <v>9339.17</v>
      </c>
      <c r="N71" s="20">
        <f t="shared" si="10"/>
        <v>2.5635272761233624E-3</v>
      </c>
      <c r="O71" s="20">
        <f t="shared" si="11"/>
        <v>2.560247044854691E-3</v>
      </c>
      <c r="P71"/>
      <c r="R71" s="13"/>
      <c r="S71" s="9"/>
      <c r="T71" s="81"/>
      <c r="U71" s="57"/>
      <c r="V71"/>
      <c r="W71"/>
      <c r="X71"/>
    </row>
    <row r="72" spans="1:24" x14ac:dyDescent="0.35">
      <c r="A72" s="18">
        <v>41744</v>
      </c>
      <c r="B72" s="22">
        <v>130.27350000000001</v>
      </c>
      <c r="C72" s="20">
        <f>(B72-B71)/B71</f>
        <v>-3.5795826114890018E-3</v>
      </c>
      <c r="D72" s="20">
        <f>LN(B72)-LN(B71)</f>
        <v>-3.5860046473770169E-3</v>
      </c>
      <c r="E72" s="28">
        <f t="shared" si="9"/>
        <v>0.99641399535262298</v>
      </c>
      <c r="F72"/>
      <c r="H72" s="13"/>
      <c r="J72" s="81"/>
      <c r="K72" t="str">
        <f>IF(L72=A72,"","yyy")</f>
        <v/>
      </c>
      <c r="L72" s="18">
        <v>41744</v>
      </c>
      <c r="M72" s="19">
        <v>9173.7099999999991</v>
      </c>
      <c r="N72" s="20">
        <f t="shared" si="10"/>
        <v>-1.7716777829293283E-2</v>
      </c>
      <c r="O72" s="20">
        <f t="shared" si="11"/>
        <v>-1.7875598595091802E-2</v>
      </c>
      <c r="P72"/>
      <c r="R72" s="13"/>
      <c r="S72" s="9"/>
      <c r="T72" s="81"/>
      <c r="U72" s="57"/>
      <c r="V72"/>
      <c r="W72"/>
      <c r="X72"/>
    </row>
    <row r="73" spans="1:24" x14ac:dyDescent="0.35">
      <c r="A73" s="18">
        <v>41745</v>
      </c>
      <c r="B73" s="22">
        <v>131.9119</v>
      </c>
      <c r="C73" s="20">
        <f>(B73-B72)/B72</f>
        <v>1.2576617654396251E-2</v>
      </c>
      <c r="D73" s="20">
        <f>LN(B73)-LN(B72)</f>
        <v>1.2498188893022011E-2</v>
      </c>
      <c r="E73" s="28">
        <f t="shared" si="9"/>
        <v>1.012498188893022</v>
      </c>
      <c r="F73"/>
      <c r="H73" s="13"/>
      <c r="J73" s="81"/>
      <c r="K73" t="str">
        <f>IF(L73=A73,"","yyy")</f>
        <v/>
      </c>
      <c r="L73" s="18">
        <v>41745</v>
      </c>
      <c r="M73" s="19">
        <v>9317.82</v>
      </c>
      <c r="N73" s="20">
        <f t="shared" si="10"/>
        <v>1.5709020668846149E-2</v>
      </c>
      <c r="O73" s="20">
        <f t="shared" si="11"/>
        <v>1.5586911157360106E-2</v>
      </c>
      <c r="P73"/>
      <c r="R73" s="13"/>
      <c r="S73" s="9"/>
      <c r="T73" s="81"/>
      <c r="U73" s="57"/>
      <c r="V73"/>
      <c r="W73"/>
      <c r="X73"/>
    </row>
    <row r="74" spans="1:24" x14ac:dyDescent="0.35">
      <c r="A74" s="18">
        <v>41746</v>
      </c>
      <c r="B74" s="22">
        <v>132.34389999999999</v>
      </c>
      <c r="C74" s="20">
        <f>(B74-B73)/B73</f>
        <v>3.2749130290746168E-3</v>
      </c>
      <c r="D74" s="20">
        <f>LN(B74)-LN(B73)</f>
        <v>3.2695621805940434E-3</v>
      </c>
      <c r="E74" s="28">
        <f t="shared" si="9"/>
        <v>1.003269562180594</v>
      </c>
      <c r="F74"/>
      <c r="K74" t="str">
        <f>IF(L74=A74,"","yyy")</f>
        <v/>
      </c>
      <c r="L74" s="18">
        <v>41746</v>
      </c>
      <c r="M74" s="19">
        <v>9409.7099999999991</v>
      </c>
      <c r="N74" s="20">
        <f t="shared" si="10"/>
        <v>9.8617487781476158E-3</v>
      </c>
      <c r="O74" s="20">
        <f t="shared" si="11"/>
        <v>9.813439086043374E-3</v>
      </c>
      <c r="P74"/>
      <c r="R74" s="13"/>
      <c r="S74" s="9"/>
      <c r="T74" s="81"/>
      <c r="U74" s="57"/>
      <c r="V74"/>
      <c r="W74"/>
      <c r="X74"/>
    </row>
    <row r="75" spans="1:24" x14ac:dyDescent="0.35">
      <c r="A75" s="18">
        <v>41751</v>
      </c>
      <c r="B75" s="22">
        <v>133.93369999999999</v>
      </c>
      <c r="C75" s="20">
        <f>(B75-B74)/B74</f>
        <v>1.2012642819200559E-2</v>
      </c>
      <c r="D75" s="20">
        <f>LN(B75)-LN(B74)</f>
        <v>1.1941063691586429E-2</v>
      </c>
      <c r="E75" s="28">
        <f t="shared" si="9"/>
        <v>1.0119410636915864</v>
      </c>
      <c r="F75"/>
      <c r="K75" t="str">
        <f>IF(L75=A75,"","yyy")</f>
        <v/>
      </c>
      <c r="L75" s="18">
        <v>41751</v>
      </c>
      <c r="M75" s="19">
        <v>9600.09</v>
      </c>
      <c r="N75" s="20">
        <f t="shared" si="10"/>
        <v>2.0232291962239118E-2</v>
      </c>
      <c r="O75" s="20">
        <f t="shared" si="11"/>
        <v>2.0030338585877772E-2</v>
      </c>
      <c r="P75"/>
      <c r="R75" s="13"/>
      <c r="S75" s="9"/>
      <c r="T75" s="81"/>
      <c r="U75" s="57"/>
      <c r="V75"/>
      <c r="W75"/>
      <c r="X75"/>
    </row>
    <row r="76" spans="1:24" x14ac:dyDescent="0.35">
      <c r="A76" s="18">
        <v>41752</v>
      </c>
      <c r="B76" s="22">
        <v>133.68119999999999</v>
      </c>
      <c r="C76" s="20">
        <f>(B76-B75)/B75</f>
        <v>-1.8852611404000469E-3</v>
      </c>
      <c r="D76" s="20">
        <f>LN(B76)-LN(B75)</f>
        <v>-1.8870404818844833E-3</v>
      </c>
      <c r="E76" s="28">
        <f t="shared" si="9"/>
        <v>0.99811295951811552</v>
      </c>
      <c r="F76"/>
      <c r="G76" s="40"/>
      <c r="H76" s="40"/>
      <c r="J76" s="81"/>
      <c r="K76" t="str">
        <f>IF(L76=A76,"","yyy")</f>
        <v/>
      </c>
      <c r="L76" s="18">
        <v>41752</v>
      </c>
      <c r="M76" s="19">
        <v>9544.19</v>
      </c>
      <c r="N76" s="20">
        <f t="shared" si="10"/>
        <v>-5.8228620773346533E-3</v>
      </c>
      <c r="O76" s="20">
        <f t="shared" si="11"/>
        <v>-5.8398810369144627E-3</v>
      </c>
      <c r="P76"/>
      <c r="R76" s="13"/>
      <c r="S76" s="9"/>
      <c r="T76" s="81"/>
      <c r="U76" s="57"/>
      <c r="V76"/>
      <c r="W76"/>
      <c r="X76"/>
    </row>
    <row r="77" spans="1:24" x14ac:dyDescent="0.35">
      <c r="A77" s="18">
        <v>41753</v>
      </c>
      <c r="B77" s="22">
        <v>133.6326</v>
      </c>
      <c r="C77" s="20">
        <f>(B77-B76)/B76</f>
        <v>-3.6355149415170809E-4</v>
      </c>
      <c r="D77" s="20">
        <f>LN(B77)-LN(B76)</f>
        <v>-3.636175950170184E-4</v>
      </c>
      <c r="E77" s="28">
        <f t="shared" si="9"/>
        <v>0.99963638240498298</v>
      </c>
      <c r="F77"/>
      <c r="G77" s="66"/>
      <c r="H77" s="52"/>
      <c r="J77" s="81"/>
      <c r="K77" t="str">
        <f>IF(L77=A77,"","yyy")</f>
        <v/>
      </c>
      <c r="L77" s="18">
        <v>41753</v>
      </c>
      <c r="M77" s="19">
        <v>9548.68</v>
      </c>
      <c r="N77" s="20">
        <f t="shared" si="10"/>
        <v>4.7044327491382523E-4</v>
      </c>
      <c r="O77" s="20">
        <f t="shared" si="11"/>
        <v>4.7033265117057965E-4</v>
      </c>
      <c r="P77"/>
      <c r="U77" s="57"/>
      <c r="V77"/>
      <c r="W77"/>
      <c r="X77"/>
    </row>
    <row r="78" spans="1:24" x14ac:dyDescent="0.35">
      <c r="A78" s="18">
        <v>41754</v>
      </c>
      <c r="B78" s="22">
        <v>132.65129999999999</v>
      </c>
      <c r="C78" s="20">
        <f>(B78-B77)/B77</f>
        <v>-7.3432680348957105E-3</v>
      </c>
      <c r="D78" s="20">
        <f>LN(B78)-LN(B77)</f>
        <v>-7.3703625506276182E-3</v>
      </c>
      <c r="E78" s="28">
        <f t="shared" si="9"/>
        <v>0.99262963744937238</v>
      </c>
      <c r="F78"/>
      <c r="H78" s="13"/>
      <c r="J78" s="81"/>
      <c r="K78" t="str">
        <f>IF(L78=A78,"","yyy")</f>
        <v/>
      </c>
      <c r="L78" s="18">
        <v>41754</v>
      </c>
      <c r="M78" s="19">
        <v>9401.5499999999993</v>
      </c>
      <c r="N78" s="20">
        <f t="shared" si="10"/>
        <v>-1.5408412471671584E-2</v>
      </c>
      <c r="O78" s="20">
        <f t="shared" si="11"/>
        <v>-1.5528355744580224E-2</v>
      </c>
      <c r="P78"/>
      <c r="U78" s="57"/>
      <c r="V78"/>
      <c r="W78"/>
      <c r="X78"/>
    </row>
    <row r="79" spans="1:24" x14ac:dyDescent="0.35">
      <c r="A79" s="18">
        <v>41757</v>
      </c>
      <c r="B79" s="22">
        <v>132.18100000000001</v>
      </c>
      <c r="C79" s="20">
        <f>(B79-B78)/B78</f>
        <v>-3.5453855333493181E-3</v>
      </c>
      <c r="D79" s="20">
        <f>LN(B79)-LN(B78)</f>
        <v>-3.5516853071317911E-3</v>
      </c>
      <c r="E79" s="28">
        <f t="shared" si="9"/>
        <v>0.99644831469286821</v>
      </c>
      <c r="F79"/>
      <c r="H79" s="13"/>
      <c r="J79" s="81"/>
      <c r="K79" t="str">
        <f>IF(L79=A79,"","yyy")</f>
        <v/>
      </c>
      <c r="L79" s="18">
        <v>41757</v>
      </c>
      <c r="M79" s="19">
        <v>9446.36</v>
      </c>
      <c r="N79" s="20">
        <f t="shared" si="10"/>
        <v>4.7662353548086553E-3</v>
      </c>
      <c r="O79" s="20">
        <f t="shared" si="11"/>
        <v>4.7549128180772726E-3</v>
      </c>
      <c r="P79"/>
      <c r="Q79" s="94"/>
      <c r="R79" s="94"/>
      <c r="S79" s="9"/>
      <c r="T79" s="81"/>
      <c r="U79" s="57"/>
      <c r="V79"/>
      <c r="W79"/>
      <c r="X79"/>
    </row>
    <row r="80" spans="1:24" x14ac:dyDescent="0.35">
      <c r="A80" s="18">
        <v>41758</v>
      </c>
      <c r="B80" s="22">
        <v>132.96109999999999</v>
      </c>
      <c r="C80" s="20">
        <f>(B80-B79)/B79</f>
        <v>5.9017559255867026E-3</v>
      </c>
      <c r="D80" s="20">
        <f>LN(B80)-LN(B79)</f>
        <v>5.8844087830234315E-3</v>
      </c>
      <c r="E80" s="28">
        <f t="shared" si="9"/>
        <v>1.0058844087830234</v>
      </c>
      <c r="F80"/>
      <c r="H80" s="13"/>
      <c r="J80" s="81"/>
      <c r="K80" t="str">
        <f>IF(L80=A80,"","yyy")</f>
        <v/>
      </c>
      <c r="L80" s="18">
        <v>41758</v>
      </c>
      <c r="M80" s="19">
        <v>9584.1200000000008</v>
      </c>
      <c r="N80" s="20">
        <f t="shared" si="10"/>
        <v>1.4583395085514442E-2</v>
      </c>
      <c r="O80" s="20">
        <f t="shared" si="11"/>
        <v>1.4478080045224218E-2</v>
      </c>
      <c r="P80"/>
      <c r="Q80" s="66"/>
      <c r="R80" s="52"/>
      <c r="S80" s="9"/>
      <c r="T80" s="81"/>
      <c r="U80" s="57"/>
      <c r="V80"/>
      <c r="W80"/>
      <c r="X80"/>
    </row>
    <row r="81" spans="1:24" x14ac:dyDescent="0.35">
      <c r="A81" s="18">
        <v>41759</v>
      </c>
      <c r="B81" s="22">
        <v>132.64830000000001</v>
      </c>
      <c r="C81" s="20">
        <f>(B81-B80)/B80</f>
        <v>-2.3525677811027552E-3</v>
      </c>
      <c r="D81" s="20">
        <f>LN(B81)-LN(B80)</f>
        <v>-2.3553394165123365E-3</v>
      </c>
      <c r="E81" s="28">
        <f t="shared" si="9"/>
        <v>0.99764466058348766</v>
      </c>
      <c r="F81"/>
      <c r="H81" s="13"/>
      <c r="J81" s="81"/>
      <c r="K81" t="str">
        <f>IF(L81=A81,"","yyy")</f>
        <v/>
      </c>
      <c r="L81" s="18">
        <v>41759</v>
      </c>
      <c r="M81" s="19">
        <v>9603.23</v>
      </c>
      <c r="N81" s="20">
        <f t="shared" si="10"/>
        <v>1.9939232814278995E-3</v>
      </c>
      <c r="O81" s="20">
        <f t="shared" si="11"/>
        <v>1.9919380548891752E-3</v>
      </c>
      <c r="P81"/>
      <c r="R81" s="13"/>
      <c r="S81" s="9"/>
      <c r="T81" s="81"/>
      <c r="U81" s="57"/>
      <c r="V81"/>
      <c r="W81"/>
      <c r="X81"/>
    </row>
    <row r="82" spans="1:24" x14ac:dyDescent="0.35">
      <c r="A82" s="18">
        <v>41761</v>
      </c>
      <c r="B82" s="22">
        <v>132.85210000000001</v>
      </c>
      <c r="C82" s="20">
        <f>(B82-B81)/B81</f>
        <v>1.5363936062505218E-3</v>
      </c>
      <c r="D82" s="20">
        <f>LN(B82)-LN(B81)</f>
        <v>1.5352145610911805E-3</v>
      </c>
      <c r="E82" s="28">
        <f t="shared" si="9"/>
        <v>1.0015352145610912</v>
      </c>
      <c r="F82"/>
      <c r="H82" s="13"/>
      <c r="J82" s="81"/>
      <c r="K82" t="str">
        <f>IF(L82=A82,"","yyy")</f>
        <v/>
      </c>
      <c r="L82" s="18">
        <v>41761</v>
      </c>
      <c r="M82" s="19">
        <v>9556.02</v>
      </c>
      <c r="N82" s="20">
        <f t="shared" si="10"/>
        <v>-4.9160542859016318E-3</v>
      </c>
      <c r="O82" s="20">
        <f t="shared" si="11"/>
        <v>-4.9281778304273161E-3</v>
      </c>
      <c r="P82"/>
      <c r="R82" s="13"/>
      <c r="S82" s="9"/>
      <c r="T82" s="81"/>
      <c r="U82" s="57"/>
      <c r="V82"/>
      <c r="W82"/>
      <c r="X82"/>
    </row>
    <row r="83" spans="1:24" x14ac:dyDescent="0.35">
      <c r="A83" s="18">
        <v>41764</v>
      </c>
      <c r="B83" s="22">
        <v>132.4931</v>
      </c>
      <c r="C83" s="20">
        <f>(B83-B82)/B82</f>
        <v>-2.7022531070266019E-3</v>
      </c>
      <c r="D83" s="20">
        <f>LN(B83)-LN(B82)</f>
        <v>-2.7059107837521523E-3</v>
      </c>
      <c r="E83" s="28">
        <f t="shared" si="9"/>
        <v>0.99729408921624785</v>
      </c>
      <c r="F83"/>
      <c r="H83" s="13"/>
      <c r="J83" s="81"/>
      <c r="K83" t="str">
        <f>IF(L83=A83,"","yyy")</f>
        <v/>
      </c>
      <c r="L83" s="18">
        <v>41764</v>
      </c>
      <c r="M83" s="19">
        <v>9529.5</v>
      </c>
      <c r="N83" s="20">
        <f t="shared" si="10"/>
        <v>-2.7752139489034592E-3</v>
      </c>
      <c r="O83" s="20">
        <f t="shared" si="11"/>
        <v>-2.7790719947233811E-3</v>
      </c>
      <c r="P83"/>
      <c r="R83" s="13"/>
      <c r="S83" s="9"/>
      <c r="T83" s="81"/>
      <c r="U83" s="57"/>
      <c r="V83"/>
      <c r="W83"/>
      <c r="X83"/>
    </row>
    <row r="84" spans="1:24" x14ac:dyDescent="0.35">
      <c r="A84" s="18">
        <v>41765</v>
      </c>
      <c r="B84" s="22">
        <v>131.80840000000001</v>
      </c>
      <c r="C84" s="20">
        <f>(B84-B83)/B83</f>
        <v>-5.1678162862820202E-3</v>
      </c>
      <c r="D84" s="20">
        <f>LN(B84)-LN(B83)</f>
        <v>-5.1812156323745029E-3</v>
      </c>
      <c r="E84" s="28">
        <f t="shared" si="9"/>
        <v>0.9948187843676255</v>
      </c>
      <c r="F84"/>
      <c r="H84" s="13"/>
      <c r="J84" s="81"/>
      <c r="K84" t="str">
        <f>IF(L84=A84,"","yyy")</f>
        <v/>
      </c>
      <c r="L84" s="18">
        <v>41765</v>
      </c>
      <c r="M84" s="19">
        <v>9467.5300000000007</v>
      </c>
      <c r="N84" s="20">
        <f t="shared" si="10"/>
        <v>-6.5029644787238938E-3</v>
      </c>
      <c r="O84" s="20">
        <f t="shared" si="11"/>
        <v>-6.5242008686219322E-3</v>
      </c>
      <c r="P84"/>
      <c r="R84" s="13"/>
      <c r="S84" s="9"/>
      <c r="T84" s="81"/>
      <c r="U84" s="57"/>
      <c r="V84"/>
      <c r="W84"/>
      <c r="X84"/>
    </row>
    <row r="85" spans="1:24" x14ac:dyDescent="0.35">
      <c r="A85" s="18">
        <v>41766</v>
      </c>
      <c r="B85" s="22">
        <v>131.14160000000001</v>
      </c>
      <c r="C85" s="20">
        <f>(B85-B84)/B84</f>
        <v>-5.0588581607848579E-3</v>
      </c>
      <c r="D85" s="20">
        <f>LN(B85)-LN(B84)</f>
        <v>-5.0716975036442236E-3</v>
      </c>
      <c r="E85" s="28">
        <f t="shared" si="9"/>
        <v>0.99492830249635578</v>
      </c>
      <c r="F85"/>
      <c r="H85" s="13"/>
      <c r="J85" s="81"/>
      <c r="K85" t="str">
        <f>IF(L85=A85,"","yyy")</f>
        <v/>
      </c>
      <c r="L85" s="18">
        <v>41766</v>
      </c>
      <c r="M85" s="19">
        <v>9521.2999999999993</v>
      </c>
      <c r="N85" s="20">
        <f t="shared" si="10"/>
        <v>5.6794116311222262E-3</v>
      </c>
      <c r="O85" s="20">
        <f t="shared" si="11"/>
        <v>5.6633445784495251E-3</v>
      </c>
      <c r="P85"/>
      <c r="R85" s="13"/>
      <c r="S85" s="9"/>
      <c r="T85" s="81"/>
      <c r="U85" s="57"/>
      <c r="V85"/>
      <c r="W85"/>
      <c r="X85"/>
    </row>
    <row r="86" spans="1:24" x14ac:dyDescent="0.35">
      <c r="A86" s="18">
        <v>41767</v>
      </c>
      <c r="B86" s="22">
        <v>131.18790000000001</v>
      </c>
      <c r="C86" s="20">
        <f>(B86-B85)/B85</f>
        <v>3.5305349332326449E-4</v>
      </c>
      <c r="D86" s="20">
        <f>LN(B86)-LN(B85)</f>
        <v>3.5299118460407897E-4</v>
      </c>
      <c r="E86" s="28">
        <f t="shared" si="9"/>
        <v>1.0003529911846041</v>
      </c>
      <c r="F86"/>
      <c r="H86" s="13"/>
      <c r="J86" s="81"/>
      <c r="K86" t="str">
        <f>IF(L86=A86,"","yyy")</f>
        <v/>
      </c>
      <c r="L86" s="18">
        <v>41767</v>
      </c>
      <c r="M86" s="19">
        <v>9607.4</v>
      </c>
      <c r="N86" s="20">
        <f t="shared" si="10"/>
        <v>9.0428827996177387E-3</v>
      </c>
      <c r="O86" s="20">
        <f t="shared" si="11"/>
        <v>9.0022407653052028E-3</v>
      </c>
      <c r="P86"/>
      <c r="R86" s="13"/>
      <c r="S86" s="9"/>
      <c r="T86" s="81"/>
      <c r="U86" s="57"/>
      <c r="V86"/>
      <c r="W86"/>
      <c r="X86"/>
    </row>
    <row r="87" spans="1:24" x14ac:dyDescent="0.35">
      <c r="A87" s="18">
        <v>41768</v>
      </c>
      <c r="B87" s="22">
        <v>132.12950000000001</v>
      </c>
      <c r="C87" s="20">
        <f>(B87-B86)/B86</f>
        <v>7.1774912167966243E-3</v>
      </c>
      <c r="D87" s="20">
        <f>LN(B87)-LN(B86)</f>
        <v>7.1518556198046923E-3</v>
      </c>
      <c r="E87" s="28">
        <f t="shared" si="9"/>
        <v>1.0071518556198047</v>
      </c>
      <c r="F87"/>
      <c r="H87" s="13"/>
      <c r="J87" s="81"/>
      <c r="K87" t="str">
        <f>IF(L87=A87,"","yyy")</f>
        <v/>
      </c>
      <c r="L87" s="18">
        <v>41768</v>
      </c>
      <c r="M87" s="19">
        <v>9581.4500000000007</v>
      </c>
      <c r="N87" s="20">
        <f t="shared" si="10"/>
        <v>-2.7010429460622969E-3</v>
      </c>
      <c r="O87" s="20">
        <f t="shared" si="11"/>
        <v>-2.7046973445017386E-3</v>
      </c>
      <c r="P87"/>
      <c r="R87" s="13"/>
      <c r="S87" s="9"/>
      <c r="T87" s="81"/>
      <c r="U87" s="57"/>
      <c r="V87"/>
      <c r="W87"/>
      <c r="X87"/>
    </row>
    <row r="88" spans="1:24" x14ac:dyDescent="0.35">
      <c r="A88" s="18">
        <v>41771</v>
      </c>
      <c r="B88" s="22">
        <v>133.8141</v>
      </c>
      <c r="C88" s="20">
        <f>(B88-B87)/B87</f>
        <v>1.2749613068996621E-2</v>
      </c>
      <c r="D88" s="20">
        <f>LN(B88)-LN(B87)</f>
        <v>1.2669021040847994E-2</v>
      </c>
      <c r="E88" s="28">
        <f t="shared" si="9"/>
        <v>1.012669021040848</v>
      </c>
      <c r="F88"/>
      <c r="H88" s="13"/>
      <c r="J88" s="81"/>
      <c r="K88" t="str">
        <f>IF(L88=A88,"","yyy")</f>
        <v/>
      </c>
      <c r="L88" s="18">
        <v>41771</v>
      </c>
      <c r="M88" s="19">
        <v>9702.4599999999991</v>
      </c>
      <c r="N88" s="20">
        <f t="shared" si="10"/>
        <v>1.2629612428181371E-2</v>
      </c>
      <c r="O88" s="20">
        <f t="shared" si="11"/>
        <v>1.2550524080431558E-2</v>
      </c>
      <c r="P88"/>
      <c r="R88" s="13"/>
      <c r="S88" s="9"/>
      <c r="T88" s="81"/>
      <c r="U88" s="57"/>
      <c r="V88"/>
      <c r="W88"/>
      <c r="X88"/>
    </row>
    <row r="89" spans="1:24" x14ac:dyDescent="0.35">
      <c r="A89" s="18">
        <v>41772</v>
      </c>
      <c r="B89" s="22">
        <v>133.96109999999999</v>
      </c>
      <c r="C89" s="20">
        <f>(B89-B88)/B88</f>
        <v>1.0985389432054721E-3</v>
      </c>
      <c r="D89" s="20">
        <f>LN(B89)-LN(B88)</f>
        <v>1.0979359908382946E-3</v>
      </c>
      <c r="E89" s="28">
        <f t="shared" si="9"/>
        <v>1.0010979359908383</v>
      </c>
      <c r="F89"/>
      <c r="H89" s="13"/>
      <c r="J89" s="81"/>
      <c r="K89" t="str">
        <f>IF(L89=A89,"","yyy")</f>
        <v/>
      </c>
      <c r="L89" s="18">
        <v>41772</v>
      </c>
      <c r="M89" s="19">
        <v>9754.43</v>
      </c>
      <c r="N89" s="20">
        <f t="shared" si="10"/>
        <v>5.3563735382574284E-3</v>
      </c>
      <c r="O89" s="20">
        <f t="shared" si="11"/>
        <v>5.342079190707949E-3</v>
      </c>
      <c r="P89"/>
      <c r="R89" s="13"/>
      <c r="S89" s="9"/>
      <c r="T89" s="81"/>
      <c r="U89" s="57"/>
      <c r="V89"/>
      <c r="W89"/>
      <c r="X89"/>
    </row>
    <row r="90" spans="1:24" x14ac:dyDescent="0.35">
      <c r="A90" s="18">
        <v>41773</v>
      </c>
      <c r="B90" s="22">
        <v>133.18109999999999</v>
      </c>
      <c r="C90" s="20">
        <f>(B90-B89)/B89</f>
        <v>-5.8225858103583888E-3</v>
      </c>
      <c r="D90" s="20">
        <f>LN(B90)-LN(B89)</f>
        <v>-5.8396031518910263E-3</v>
      </c>
      <c r="E90" s="28">
        <f t="shared" si="9"/>
        <v>0.99416039684810897</v>
      </c>
      <c r="F90"/>
      <c r="K90" t="str">
        <f>IF(L90=A90,"","yyy")</f>
        <v/>
      </c>
      <c r="L90" s="18">
        <v>41773</v>
      </c>
      <c r="M90" s="19">
        <v>9754.39</v>
      </c>
      <c r="N90" s="20">
        <f t="shared" si="10"/>
        <v>-4.1007009123929448E-6</v>
      </c>
      <c r="O90" s="20">
        <f t="shared" si="11"/>
        <v>-4.1007093205536194E-6</v>
      </c>
      <c r="P90"/>
      <c r="R90" s="13"/>
      <c r="S90" s="9"/>
      <c r="T90" s="81"/>
      <c r="U90" s="57"/>
      <c r="V90"/>
      <c r="W90"/>
      <c r="X90"/>
    </row>
    <row r="91" spans="1:24" x14ac:dyDescent="0.35">
      <c r="A91" s="18">
        <v>41774</v>
      </c>
      <c r="B91" s="22">
        <v>131.75919999999999</v>
      </c>
      <c r="C91" s="20">
        <f>(B91-B90)/B90</f>
        <v>-1.0676439825170343E-2</v>
      </c>
      <c r="D91" s="20">
        <f>LN(B91)-LN(B90)</f>
        <v>-1.073384194125282E-2</v>
      </c>
      <c r="E91" s="28">
        <f t="shared" si="9"/>
        <v>0.98926615805874718</v>
      </c>
      <c r="F91"/>
      <c r="K91" t="str">
        <f>IF(L91=A91,"","yyy")</f>
        <v/>
      </c>
      <c r="L91" s="18">
        <v>41774</v>
      </c>
      <c r="M91" s="19">
        <v>9656.0499999999993</v>
      </c>
      <c r="N91" s="20">
        <f t="shared" si="10"/>
        <v>-1.0081614534583932E-2</v>
      </c>
      <c r="O91" s="20">
        <f t="shared" si="11"/>
        <v>-1.0132778175597323E-2</v>
      </c>
      <c r="P91"/>
      <c r="R91" s="13"/>
      <c r="S91" s="9"/>
      <c r="T91" s="81"/>
      <c r="U91" s="57"/>
      <c r="V91"/>
      <c r="W91"/>
      <c r="X91"/>
    </row>
    <row r="92" spans="1:24" x14ac:dyDescent="0.35">
      <c r="A92" s="18">
        <v>41775</v>
      </c>
      <c r="B92" s="22">
        <v>131.09739999999999</v>
      </c>
      <c r="C92" s="20">
        <f>(B92-B91)/B91</f>
        <v>-5.0227991669651879E-3</v>
      </c>
      <c r="D92" s="20">
        <f>LN(B92)-LN(B91)</f>
        <v>-5.0354558217113876E-3</v>
      </c>
      <c r="E92" s="28">
        <f t="shared" si="9"/>
        <v>0.99496454417828861</v>
      </c>
      <c r="F92"/>
      <c r="K92" t="str">
        <f>IF(L92=A92,"","yyy")</f>
        <v/>
      </c>
      <c r="L92" s="18">
        <v>41775</v>
      </c>
      <c r="M92" s="19">
        <v>9629.1</v>
      </c>
      <c r="N92" s="20">
        <f t="shared" si="10"/>
        <v>-2.7909963183702351E-3</v>
      </c>
      <c r="O92" s="20">
        <f t="shared" si="11"/>
        <v>-2.7948984107695196E-3</v>
      </c>
      <c r="P92"/>
      <c r="R92" s="13"/>
      <c r="S92" s="9"/>
      <c r="T92" s="81"/>
      <c r="U92" s="57"/>
      <c r="V92"/>
      <c r="W92"/>
      <c r="X92"/>
    </row>
    <row r="93" spans="1:24" x14ac:dyDescent="0.35">
      <c r="A93" s="18">
        <v>41778</v>
      </c>
      <c r="B93" s="22">
        <v>131.8143</v>
      </c>
      <c r="C93" s="20">
        <f>(B93-B92)/B92</f>
        <v>5.4684532263798496E-3</v>
      </c>
      <c r="D93" s="20">
        <f>LN(B93)-LN(B92)</f>
        <v>5.4535555229531241E-3</v>
      </c>
      <c r="E93" s="28">
        <f t="shared" si="9"/>
        <v>1.0054535555229531</v>
      </c>
      <c r="F93"/>
      <c r="K93" t="str">
        <f>IF(L93=A93,"","yyy")</f>
        <v/>
      </c>
      <c r="L93" s="18">
        <v>41778</v>
      </c>
      <c r="M93" s="19">
        <v>9659.39</v>
      </c>
      <c r="N93" s="20">
        <f t="shared" si="10"/>
        <v>3.1456730120155625E-3</v>
      </c>
      <c r="O93" s="20">
        <f t="shared" si="11"/>
        <v>3.1407357339965358E-3</v>
      </c>
      <c r="P93"/>
      <c r="U93" s="57"/>
      <c r="V93"/>
      <c r="W93"/>
      <c r="X93"/>
    </row>
    <row r="94" spans="1:24" x14ac:dyDescent="0.35">
      <c r="A94" s="18">
        <v>41779</v>
      </c>
      <c r="B94" s="22">
        <v>131.0187</v>
      </c>
      <c r="C94" s="20">
        <f>(B94-B93)/B93</f>
        <v>-6.0357639497384385E-3</v>
      </c>
      <c r="D94" s="20">
        <f>LN(B94)-LN(B93)</f>
        <v>-6.0540528015629036E-3</v>
      </c>
      <c r="E94" s="28">
        <f t="shared" si="9"/>
        <v>0.9939459471984371</v>
      </c>
      <c r="F94"/>
      <c r="K94" t="str">
        <f>IF(L94=A94,"","yyy")</f>
        <v/>
      </c>
      <c r="L94" s="18">
        <v>41779</v>
      </c>
      <c r="M94" s="19">
        <v>9639.08</v>
      </c>
      <c r="N94" s="20">
        <f t="shared" si="10"/>
        <v>-2.1026172460165177E-3</v>
      </c>
      <c r="O94" s="20">
        <f t="shared" si="11"/>
        <v>-2.1048308491078416E-3</v>
      </c>
      <c r="P94"/>
      <c r="U94" s="57"/>
      <c r="V94"/>
      <c r="W94"/>
      <c r="X94"/>
    </row>
    <row r="95" spans="1:24" x14ac:dyDescent="0.35">
      <c r="A95" s="18">
        <v>41780</v>
      </c>
      <c r="B95" s="22">
        <v>132.01650000000001</v>
      </c>
      <c r="C95" s="20">
        <f>(B95-B94)/B94</f>
        <v>7.6157067655228776E-3</v>
      </c>
      <c r="D95" s="20">
        <f>LN(B95)-LN(B94)</f>
        <v>7.5868536693066702E-3</v>
      </c>
      <c r="E95" s="28">
        <f t="shared" si="9"/>
        <v>1.0075868536693067</v>
      </c>
      <c r="F95"/>
      <c r="K95" t="str">
        <f>IF(L95=A95,"","yyy")</f>
        <v/>
      </c>
      <c r="L95" s="18">
        <v>41780</v>
      </c>
      <c r="M95" s="19">
        <v>9697.8700000000008</v>
      </c>
      <c r="N95" s="20">
        <f t="shared" si="10"/>
        <v>6.0991297924699117E-3</v>
      </c>
      <c r="O95" s="20">
        <f t="shared" si="11"/>
        <v>6.0806053840458674E-3</v>
      </c>
      <c r="P95"/>
      <c r="Q95" s="94"/>
      <c r="R95" s="94"/>
      <c r="S95" s="9"/>
      <c r="T95" s="81"/>
      <c r="U95" s="57"/>
      <c r="V95"/>
      <c r="W95"/>
      <c r="X95"/>
    </row>
    <row r="96" spans="1:24" x14ac:dyDescent="0.35">
      <c r="A96" s="18">
        <v>41782</v>
      </c>
      <c r="B96" s="22">
        <v>134.2927</v>
      </c>
      <c r="C96" s="20">
        <f>(B96-B95)/B95</f>
        <v>1.7241784170917943E-2</v>
      </c>
      <c r="D96" s="20">
        <f>LN(B96)-LN(B95)</f>
        <v>1.7094831357749918E-2</v>
      </c>
      <c r="E96" s="28">
        <f t="shared" si="9"/>
        <v>1.0170948313577499</v>
      </c>
      <c r="F96"/>
      <c r="K96"/>
      <c r="L96" s="18">
        <v>41782</v>
      </c>
      <c r="M96" s="19">
        <v>9768.01</v>
      </c>
      <c r="N96" s="20">
        <f t="shared" si="10"/>
        <v>7.2325160060919989E-3</v>
      </c>
      <c r="O96" s="20">
        <f t="shared" si="11"/>
        <v>7.2064867913255171E-3</v>
      </c>
      <c r="P96"/>
      <c r="Q96" s="66"/>
      <c r="R96" s="52"/>
      <c r="S96" s="9"/>
      <c r="T96" s="81"/>
      <c r="U96" s="57"/>
      <c r="V96"/>
      <c r="W96"/>
      <c r="X96"/>
    </row>
    <row r="97" spans="1:24" x14ac:dyDescent="0.35">
      <c r="A97" s="18">
        <v>41785</v>
      </c>
      <c r="B97" s="22">
        <v>134.93709999999999</v>
      </c>
      <c r="C97" s="20">
        <f>(B97-B96)/B96</f>
        <v>4.7984737815234208E-3</v>
      </c>
      <c r="D97" s="20">
        <f>LN(B97)-LN(B96)</f>
        <v>4.7869978030199434E-3</v>
      </c>
      <c r="E97" s="28">
        <f t="shared" si="9"/>
        <v>1.0047869978030199</v>
      </c>
      <c r="F97"/>
      <c r="K97" t="str">
        <f>IF(L97=A97,"","yyy")</f>
        <v/>
      </c>
      <c r="L97" s="18">
        <v>41785</v>
      </c>
      <c r="M97" s="19">
        <v>9892.82</v>
      </c>
      <c r="N97" s="20">
        <f t="shared" si="10"/>
        <v>1.2777423446536141E-2</v>
      </c>
      <c r="O97" s="20">
        <f t="shared" si="11"/>
        <v>1.2696480933547249E-2</v>
      </c>
      <c r="P97"/>
      <c r="R97" s="13"/>
      <c r="S97" s="9"/>
      <c r="T97" s="81"/>
      <c r="U97" s="57"/>
      <c r="V97"/>
      <c r="W97"/>
      <c r="X97"/>
    </row>
    <row r="98" spans="1:24" x14ac:dyDescent="0.35">
      <c r="A98" s="18">
        <v>41786</v>
      </c>
      <c r="B98" s="22">
        <v>135.62620000000001</v>
      </c>
      <c r="C98" s="20">
        <f>(B98-B97)/B97</f>
        <v>5.1068238460736503E-3</v>
      </c>
      <c r="D98" s="20">
        <f>LN(B98)-LN(B97)</f>
        <v>5.0938282465562423E-3</v>
      </c>
      <c r="E98" s="28">
        <f t="shared" si="9"/>
        <v>1.0050938282465562</v>
      </c>
      <c r="F98"/>
      <c r="K98" t="str">
        <f>IF(L98=A98,"","yyy")</f>
        <v/>
      </c>
      <c r="L98" s="18">
        <v>41786</v>
      </c>
      <c r="M98" s="19">
        <v>9940.82</v>
      </c>
      <c r="N98" s="20">
        <f t="shared" si="10"/>
        <v>4.8520037764762727E-3</v>
      </c>
      <c r="O98" s="20">
        <f t="shared" si="11"/>
        <v>4.8402707433279346E-3</v>
      </c>
      <c r="P98"/>
      <c r="R98" s="13"/>
      <c r="S98" s="9"/>
      <c r="T98" s="81"/>
      <c r="U98" s="57"/>
      <c r="V98"/>
      <c r="W98"/>
      <c r="X98"/>
    </row>
    <row r="99" spans="1:24" x14ac:dyDescent="0.35">
      <c r="A99" s="18">
        <v>41787</v>
      </c>
      <c r="B99" s="22">
        <v>135.5599</v>
      </c>
      <c r="C99" s="20">
        <f>(B99-B98)/B98</f>
        <v>-4.8884360101523496E-4</v>
      </c>
      <c r="D99" s="20">
        <f>LN(B99)-LN(B98)</f>
        <v>-4.8896312400170672E-4</v>
      </c>
      <c r="E99" s="28">
        <f t="shared" si="9"/>
        <v>0.99951103687599829</v>
      </c>
      <c r="F99"/>
      <c r="K99" t="str">
        <f>IF(L99=A99,"","yyy")</f>
        <v/>
      </c>
      <c r="L99" s="18">
        <v>41787</v>
      </c>
      <c r="M99" s="19">
        <v>9939.17</v>
      </c>
      <c r="N99" s="20">
        <f t="shared" si="10"/>
        <v>-1.6598228315165513E-4</v>
      </c>
      <c r="O99" s="20">
        <f t="shared" si="11"/>
        <v>-1.6599605973510734E-4</v>
      </c>
      <c r="P99"/>
      <c r="R99" s="13"/>
      <c r="S99" s="9"/>
      <c r="T99" s="81"/>
      <c r="U99" s="57"/>
      <c r="V99"/>
      <c r="W99"/>
      <c r="X99"/>
    </row>
    <row r="100" spans="1:24" x14ac:dyDescent="0.35">
      <c r="A100" s="18">
        <v>41789</v>
      </c>
      <c r="B100" s="22">
        <v>134.929</v>
      </c>
      <c r="C100" s="20">
        <f>(B100-B99)/B99</f>
        <v>-4.6540311699846109E-3</v>
      </c>
      <c r="D100" s="20">
        <f>LN(B100)-LN(B99)</f>
        <v>-4.6648948928922351E-3</v>
      </c>
      <c r="E100" s="28">
        <f t="shared" si="9"/>
        <v>0.99533510510710776</v>
      </c>
      <c r="F100"/>
      <c r="K100"/>
      <c r="L100" s="18">
        <v>41789</v>
      </c>
      <c r="M100" s="19">
        <v>9943.27</v>
      </c>
      <c r="N100" s="20">
        <f t="shared" si="10"/>
        <v>4.1250929403565528E-4</v>
      </c>
      <c r="O100" s="20">
        <f t="shared" si="11"/>
        <v>4.1242423546705709E-4</v>
      </c>
      <c r="P100"/>
      <c r="R100" s="13"/>
      <c r="S100" s="9"/>
      <c r="T100" s="81"/>
      <c r="U100" s="57"/>
      <c r="V100"/>
      <c r="W100"/>
      <c r="X100"/>
    </row>
    <row r="101" spans="1:24" x14ac:dyDescent="0.35">
      <c r="A101" s="18">
        <v>41792</v>
      </c>
      <c r="B101" s="22">
        <v>135.72329999999999</v>
      </c>
      <c r="C101" s="20">
        <f>(B101-B100)/B100</f>
        <v>5.886799724299392E-3</v>
      </c>
      <c r="D101" s="20">
        <f>LN(B101)-LN(B100)</f>
        <v>5.8695402211697001E-3</v>
      </c>
      <c r="E101" s="28">
        <f t="shared" si="9"/>
        <v>1.0058695402211697</v>
      </c>
      <c r="F101"/>
      <c r="K101" t="str">
        <f>IF(L101=A101,"","yyy")</f>
        <v/>
      </c>
      <c r="L101" s="18">
        <v>41792</v>
      </c>
      <c r="M101" s="19">
        <v>9950.1200000000008</v>
      </c>
      <c r="N101" s="20">
        <f t="shared" si="10"/>
        <v>6.8890817608295498E-4</v>
      </c>
      <c r="O101" s="20">
        <f t="shared" si="11"/>
        <v>6.8867098777225522E-4</v>
      </c>
      <c r="P101"/>
      <c r="R101" s="13"/>
      <c r="S101" s="9"/>
      <c r="T101" s="81"/>
      <c r="U101" s="57"/>
      <c r="V101"/>
      <c r="W101"/>
      <c r="X101"/>
    </row>
    <row r="102" spans="1:24" x14ac:dyDescent="0.35">
      <c r="A102" s="18">
        <v>41793</v>
      </c>
      <c r="B102" s="22">
        <v>135.53809999999999</v>
      </c>
      <c r="C102" s="20">
        <f>(B102-B101)/B101</f>
        <v>-1.3645409447015282E-3</v>
      </c>
      <c r="D102" s="20">
        <f>LN(B102)-LN(B101)</f>
        <v>-1.3654727784766507E-3</v>
      </c>
      <c r="E102" s="28">
        <f t="shared" si="9"/>
        <v>0.99863452722152335</v>
      </c>
      <c r="F102"/>
      <c r="K102" t="str">
        <f>IF(L102=A102,"","yyy")</f>
        <v/>
      </c>
      <c r="L102" s="18">
        <v>41793</v>
      </c>
      <c r="M102" s="19">
        <v>9919.74</v>
      </c>
      <c r="N102" s="20">
        <f t="shared" si="10"/>
        <v>-3.0532295087899457E-3</v>
      </c>
      <c r="O102" s="20">
        <f t="shared" si="11"/>
        <v>-3.05790012340168E-3</v>
      </c>
      <c r="P102"/>
      <c r="R102" s="13"/>
      <c r="S102" s="9"/>
      <c r="T102" s="81"/>
      <c r="U102" s="57"/>
      <c r="V102"/>
      <c r="W102"/>
      <c r="X102"/>
    </row>
    <row r="103" spans="1:24" x14ac:dyDescent="0.35">
      <c r="A103" s="18">
        <v>41794</v>
      </c>
      <c r="B103" s="22">
        <v>135.80510000000001</v>
      </c>
      <c r="C103" s="20">
        <f>(B103-B102)/B102</f>
        <v>1.9699257994617333E-3</v>
      </c>
      <c r="D103" s="20">
        <f>LN(B103)-LN(B102)</f>
        <v>1.9679880400449434E-3</v>
      </c>
      <c r="E103" s="28">
        <f t="shared" si="9"/>
        <v>1.0019679880400449</v>
      </c>
      <c r="F103"/>
      <c r="K103" t="str">
        <f>IF(L103=A103,"","yyy")</f>
        <v/>
      </c>
      <c r="L103" s="18">
        <v>41794</v>
      </c>
      <c r="M103" s="19">
        <v>9926.67</v>
      </c>
      <c r="N103" s="20">
        <f t="shared" si="10"/>
        <v>6.9860701994208429E-4</v>
      </c>
      <c r="O103" s="20">
        <f t="shared" si="11"/>
        <v>6.9836310765047926E-4</v>
      </c>
      <c r="P103"/>
      <c r="R103" s="13"/>
      <c r="S103" s="9"/>
      <c r="T103" s="81"/>
      <c r="U103" s="57"/>
      <c r="V103"/>
      <c r="W103"/>
      <c r="X103"/>
    </row>
    <row r="104" spans="1:24" x14ac:dyDescent="0.35">
      <c r="A104" s="18">
        <v>41795</v>
      </c>
      <c r="B104" s="22">
        <v>136.98670000000001</v>
      </c>
      <c r="C104" s="20">
        <f>(B104-B103)/B103</f>
        <v>8.7007041709037652E-3</v>
      </c>
      <c r="D104" s="20">
        <f>LN(B104)-LN(B103)</f>
        <v>8.663071175865511E-3</v>
      </c>
      <c r="E104" s="28">
        <f t="shared" si="9"/>
        <v>1.0086630711758655</v>
      </c>
      <c r="F104"/>
      <c r="K104" t="str">
        <f>IF(L104=A104,"","yyy")</f>
        <v/>
      </c>
      <c r="L104" s="18">
        <v>41795</v>
      </c>
      <c r="M104" s="19">
        <v>9947.83</v>
      </c>
      <c r="N104" s="20">
        <f t="shared" si="10"/>
        <v>2.1316312519706867E-3</v>
      </c>
      <c r="O104" s="20">
        <f t="shared" si="11"/>
        <v>2.1293625495264479E-3</v>
      </c>
      <c r="P104"/>
      <c r="R104" s="13"/>
      <c r="S104" s="9"/>
      <c r="T104" s="81"/>
      <c r="U104" s="57"/>
      <c r="V104"/>
      <c r="W104"/>
      <c r="X104"/>
    </row>
    <row r="105" spans="1:24" x14ac:dyDescent="0.35">
      <c r="A105" s="18">
        <v>41800</v>
      </c>
      <c r="B105" s="22">
        <v>139.41999999999999</v>
      </c>
      <c r="C105" s="20">
        <f>(B105-B104)/B104</f>
        <v>1.7763038309558329E-2</v>
      </c>
      <c r="D105" s="20">
        <f>LN(B105)-LN(B104)</f>
        <v>1.7607119234694935E-2</v>
      </c>
      <c r="E105" s="28">
        <f t="shared" si="9"/>
        <v>1.0176071192346949</v>
      </c>
      <c r="F105"/>
      <c r="K105"/>
      <c r="L105" s="18">
        <v>41800</v>
      </c>
      <c r="M105" s="19">
        <v>10028.799999999999</v>
      </c>
      <c r="N105" s="20">
        <f t="shared" si="10"/>
        <v>8.1394635815046443E-3</v>
      </c>
      <c r="O105" s="20">
        <f t="shared" si="11"/>
        <v>8.1065168064515802E-3</v>
      </c>
      <c r="P105"/>
      <c r="R105" s="13"/>
      <c r="S105" s="9"/>
      <c r="T105" s="81"/>
      <c r="U105" s="57"/>
      <c r="V105"/>
      <c r="W105"/>
      <c r="X105"/>
    </row>
    <row r="106" spans="1:24" x14ac:dyDescent="0.35">
      <c r="A106" s="18">
        <v>41801</v>
      </c>
      <c r="B106" s="22">
        <v>139.03</v>
      </c>
      <c r="C106" s="20">
        <f>(B106-B105)/B105</f>
        <v>-2.7973031128961869E-3</v>
      </c>
      <c r="D106" s="20">
        <f>LN(B106)-LN(B105)</f>
        <v>-2.8012228768012903E-3</v>
      </c>
      <c r="E106" s="28">
        <f t="shared" si="9"/>
        <v>0.99719877712319871</v>
      </c>
      <c r="F106"/>
      <c r="K106"/>
      <c r="L106" s="18">
        <v>41801</v>
      </c>
      <c r="M106" s="19">
        <v>9949.81</v>
      </c>
      <c r="N106" s="20">
        <f t="shared" si="10"/>
        <v>-7.8763162093171447E-3</v>
      </c>
      <c r="O106" s="20">
        <f t="shared" si="11"/>
        <v>-7.907498228716392E-3</v>
      </c>
      <c r="P106"/>
      <c r="R106" s="13"/>
      <c r="S106" s="9"/>
      <c r="T106" s="81"/>
      <c r="U106" s="57"/>
      <c r="V106"/>
      <c r="W106"/>
      <c r="X106"/>
    </row>
    <row r="107" spans="1:24" x14ac:dyDescent="0.35">
      <c r="A107" s="18">
        <v>41802</v>
      </c>
      <c r="B107" s="22">
        <v>138.69</v>
      </c>
      <c r="C107" s="20">
        <f>(B107-B106)/B106</f>
        <v>-2.4455153563979243E-3</v>
      </c>
      <c r="D107" s="20">
        <f>LN(B107)-LN(B106)</f>
        <v>-2.4485105132079354E-3</v>
      </c>
      <c r="E107" s="28">
        <f t="shared" si="9"/>
        <v>0.99755148948679206</v>
      </c>
      <c r="F107"/>
      <c r="K107" t="str">
        <f>IF(L107=A107,"","yyy")</f>
        <v/>
      </c>
      <c r="L107" s="18">
        <v>41802</v>
      </c>
      <c r="M107" s="19">
        <v>9938.7000000000007</v>
      </c>
      <c r="N107" s="20">
        <f t="shared" si="10"/>
        <v>-1.1166042366636915E-3</v>
      </c>
      <c r="O107" s="20">
        <f t="shared" si="11"/>
        <v>-1.1172281036255782E-3</v>
      </c>
      <c r="P107"/>
      <c r="R107" s="13"/>
      <c r="S107" s="9"/>
      <c r="T107" s="81"/>
      <c r="U107" s="57"/>
      <c r="V107"/>
      <c r="W107"/>
      <c r="X107"/>
    </row>
    <row r="108" spans="1:24" x14ac:dyDescent="0.35">
      <c r="A108" s="18">
        <v>41803</v>
      </c>
      <c r="B108" s="22">
        <v>138.54</v>
      </c>
      <c r="C108" s="20">
        <f>(B108-B107)/B107</f>
        <v>-1.0815487778499219E-3</v>
      </c>
      <c r="D108" s="20">
        <f>LN(B108)-LN(B107)</f>
        <v>-1.0821340737843244E-3</v>
      </c>
      <c r="E108" s="28">
        <f t="shared" si="9"/>
        <v>0.99891786592621568</v>
      </c>
      <c r="F108"/>
      <c r="K108" t="str">
        <f>IF(L108=A108,"","yyy")</f>
        <v/>
      </c>
      <c r="L108" s="18">
        <v>41803</v>
      </c>
      <c r="M108" s="19">
        <v>9912.8700000000008</v>
      </c>
      <c r="N108" s="20">
        <f t="shared" si="10"/>
        <v>-2.598931449787188E-3</v>
      </c>
      <c r="O108" s="20">
        <f t="shared" si="11"/>
        <v>-2.6023145350038135E-3</v>
      </c>
      <c r="P108"/>
      <c r="R108" s="13"/>
      <c r="S108" s="9"/>
      <c r="T108" s="81"/>
      <c r="U108" s="57"/>
      <c r="V108"/>
      <c r="W108"/>
      <c r="X108"/>
    </row>
    <row r="109" spans="1:24" x14ac:dyDescent="0.35">
      <c r="A109" s="18">
        <v>41806</v>
      </c>
      <c r="B109" s="22">
        <v>137.13</v>
      </c>
      <c r="C109" s="20">
        <f>(B109-B108)/B108</f>
        <v>-1.0177566045907294E-2</v>
      </c>
      <c r="D109" s="20">
        <f>LN(B109)-LN(B108)</f>
        <v>-1.0229711582696588E-2</v>
      </c>
      <c r="E109" s="28">
        <f t="shared" si="9"/>
        <v>0.98977028841730341</v>
      </c>
      <c r="F109"/>
      <c r="K109" t="str">
        <f>IF(L109=A109,"","yyy")</f>
        <v/>
      </c>
      <c r="L109" s="18">
        <v>41806</v>
      </c>
      <c r="M109" s="19">
        <v>9883.98</v>
      </c>
      <c r="N109" s="20">
        <f t="shared" si="10"/>
        <v>-2.9143931071426575E-3</v>
      </c>
      <c r="O109" s="20">
        <f t="shared" si="11"/>
        <v>-2.9186482201257746E-3</v>
      </c>
      <c r="P109"/>
      <c r="U109" s="57"/>
      <c r="V109"/>
      <c r="W109"/>
      <c r="X109"/>
    </row>
    <row r="110" spans="1:24" x14ac:dyDescent="0.35">
      <c r="A110" s="18">
        <v>41807</v>
      </c>
      <c r="B110" s="22">
        <v>137.63999999999999</v>
      </c>
      <c r="C110" s="20">
        <f>(B110-B109)/B109</f>
        <v>3.7190986654998246E-3</v>
      </c>
      <c r="D110" s="20">
        <f>LN(B110)-LN(B109)</f>
        <v>3.7121999175164788E-3</v>
      </c>
      <c r="E110" s="28">
        <f t="shared" si="9"/>
        <v>1.0037121999175165</v>
      </c>
      <c r="F110"/>
      <c r="K110" t="str">
        <f>IF(L110=A110,"","yyy")</f>
        <v/>
      </c>
      <c r="L110" s="18">
        <v>41807</v>
      </c>
      <c r="M110" s="19">
        <v>9920.32</v>
      </c>
      <c r="N110" s="20">
        <f t="shared" si="10"/>
        <v>3.6766565695195807E-3</v>
      </c>
      <c r="O110" s="20">
        <f t="shared" si="11"/>
        <v>3.6699141889791065E-3</v>
      </c>
      <c r="P110"/>
      <c r="U110" s="57"/>
      <c r="V110"/>
      <c r="W110"/>
      <c r="X110"/>
    </row>
    <row r="111" spans="1:24" x14ac:dyDescent="0.35">
      <c r="A111" s="18">
        <v>41808</v>
      </c>
      <c r="B111" s="22">
        <v>137.96</v>
      </c>
      <c r="C111" s="20">
        <f>(B111-B110)/B110</f>
        <v>2.3249055507121594E-3</v>
      </c>
      <c r="D111" s="20">
        <f>LN(B111)-LN(B110)</f>
        <v>2.3222071393611543E-3</v>
      </c>
      <c r="E111" s="28">
        <f t="shared" si="9"/>
        <v>1.0023222071393612</v>
      </c>
      <c r="F111"/>
      <c r="K111" t="str">
        <f>IF(L111=A111,"","yyy")</f>
        <v/>
      </c>
      <c r="L111" s="18">
        <v>41808</v>
      </c>
      <c r="M111" s="19">
        <v>9930.33</v>
      </c>
      <c r="N111" s="20">
        <f t="shared" si="10"/>
        <v>1.0090400309667651E-3</v>
      </c>
      <c r="O111" s="20">
        <f t="shared" si="11"/>
        <v>1.0085312922711864E-3</v>
      </c>
      <c r="P111"/>
      <c r="Q111" s="94"/>
      <c r="R111" s="94"/>
      <c r="S111" s="9"/>
      <c r="T111" s="81"/>
      <c r="U111" s="57"/>
      <c r="V111"/>
      <c r="W111"/>
      <c r="X111"/>
    </row>
    <row r="112" spans="1:24" x14ac:dyDescent="0.35">
      <c r="A112" s="18">
        <v>41809</v>
      </c>
      <c r="B112" s="22">
        <v>138.24</v>
      </c>
      <c r="C112" s="20">
        <f>(B112-B111)/B111</f>
        <v>2.0295737895042122E-3</v>
      </c>
      <c r="D112" s="20">
        <f>LN(B112)-LN(B111)</f>
        <v>2.0275169871055709E-3</v>
      </c>
      <c r="E112" s="28">
        <f t="shared" si="9"/>
        <v>1.0020275169871056</v>
      </c>
      <c r="F112"/>
      <c r="K112" t="str">
        <f>IF(L112=A112,"","yyy")</f>
        <v/>
      </c>
      <c r="L112" s="18">
        <v>41809</v>
      </c>
      <c r="M112" s="21">
        <v>10004</v>
      </c>
      <c r="N112" s="20">
        <f t="shared" si="10"/>
        <v>7.4186859852593086E-3</v>
      </c>
      <c r="O112" s="20">
        <f t="shared" si="11"/>
        <v>7.3913028820840054E-3</v>
      </c>
      <c r="P112"/>
      <c r="Q112" s="66"/>
      <c r="R112" s="52"/>
      <c r="S112" s="9"/>
      <c r="T112" s="81"/>
      <c r="U112" s="57"/>
      <c r="V112"/>
      <c r="W112"/>
      <c r="X112"/>
    </row>
    <row r="113" spans="1:24" x14ac:dyDescent="0.35">
      <c r="A113" s="18">
        <v>41814</v>
      </c>
      <c r="B113" s="22">
        <v>137.85</v>
      </c>
      <c r="C113" s="20">
        <f>(B113-B112)/B112</f>
        <v>-2.8211805555556622E-3</v>
      </c>
      <c r="D113" s="20">
        <f>LN(B113)-LN(B112)</f>
        <v>-2.8251675859403136E-3</v>
      </c>
      <c r="E113" s="28">
        <f t="shared" si="9"/>
        <v>0.99717483241405969</v>
      </c>
      <c r="F113"/>
      <c r="K113"/>
      <c r="L113" s="18">
        <v>41814</v>
      </c>
      <c r="M113" s="19">
        <v>9938.08</v>
      </c>
      <c r="N113" s="20">
        <f t="shared" si="10"/>
        <v>-6.5893642542982876E-3</v>
      </c>
      <c r="O113" s="20">
        <f t="shared" si="11"/>
        <v>-6.6111699582052097E-3</v>
      </c>
      <c r="P113"/>
      <c r="R113" s="13"/>
      <c r="S113" s="9"/>
      <c r="T113" s="81"/>
      <c r="U113" s="57"/>
      <c r="V113"/>
      <c r="W113"/>
      <c r="X113"/>
    </row>
    <row r="114" spans="1:24" x14ac:dyDescent="0.35">
      <c r="A114" s="18">
        <v>41815</v>
      </c>
      <c r="B114" s="22">
        <v>137.05000000000001</v>
      </c>
      <c r="C114" s="20">
        <f>(B114-B113)/B113</f>
        <v>-5.803409503082938E-3</v>
      </c>
      <c r="D114" s="20">
        <f>LN(B114)-LN(B113)</f>
        <v>-5.8203147210109663E-3</v>
      </c>
      <c r="E114" s="28">
        <f t="shared" si="9"/>
        <v>0.99417968527898903</v>
      </c>
      <c r="F114"/>
      <c r="K114"/>
      <c r="L114" s="18">
        <v>41815</v>
      </c>
      <c r="M114" s="19">
        <v>9867.75</v>
      </c>
      <c r="N114" s="20">
        <f t="shared" si="10"/>
        <v>-7.076819667380412E-3</v>
      </c>
      <c r="O114" s="20">
        <f t="shared" si="11"/>
        <v>-7.1019791252471265E-3</v>
      </c>
      <c r="P114"/>
      <c r="R114" s="13"/>
      <c r="S114" s="9"/>
      <c r="T114" s="81"/>
      <c r="U114" s="57"/>
      <c r="V114"/>
      <c r="W114"/>
      <c r="X114"/>
    </row>
    <row r="115" spans="1:24" x14ac:dyDescent="0.35">
      <c r="A115" s="18">
        <v>41816</v>
      </c>
      <c r="B115" s="22">
        <v>137.65</v>
      </c>
      <c r="C115" s="20">
        <f>(B115-B114)/B114</f>
        <v>4.3779642466252773E-3</v>
      </c>
      <c r="D115" s="20">
        <f>LN(B115)-LN(B114)</f>
        <v>4.3684088398219245E-3</v>
      </c>
      <c r="E115" s="28">
        <f t="shared" si="9"/>
        <v>1.0043684088398219</v>
      </c>
      <c r="F115"/>
      <c r="K115" t="str">
        <f>IF(L115=A115,"","yyy")</f>
        <v/>
      </c>
      <c r="L115" s="18">
        <v>41816</v>
      </c>
      <c r="M115" s="19">
        <v>9804.9</v>
      </c>
      <c r="N115" s="20">
        <f t="shared" si="10"/>
        <v>-6.3692331078513704E-3</v>
      </c>
      <c r="O115" s="20">
        <f t="shared" si="11"/>
        <v>-6.389603213744266E-3</v>
      </c>
      <c r="P115"/>
      <c r="R115" s="13"/>
      <c r="S115" s="9"/>
      <c r="T115" s="81"/>
      <c r="U115" s="57"/>
      <c r="V115"/>
      <c r="W115"/>
      <c r="X115"/>
    </row>
    <row r="116" spans="1:24" x14ac:dyDescent="0.35">
      <c r="A116" s="18">
        <v>41817</v>
      </c>
      <c r="B116" s="22">
        <v>137.69999999999999</v>
      </c>
      <c r="C116" s="20">
        <f>(B116-B115)/B115</f>
        <v>3.6324010170710457E-4</v>
      </c>
      <c r="D116" s="20">
        <f>LN(B116)-LN(B115)</f>
        <v>3.6317414599285058E-4</v>
      </c>
      <c r="E116" s="28">
        <f t="shared" si="9"/>
        <v>1.0003631741459929</v>
      </c>
      <c r="F116"/>
      <c r="K116" t="str">
        <f>IF(L116=A116,"","yyy")</f>
        <v/>
      </c>
      <c r="L116" s="18">
        <v>41817</v>
      </c>
      <c r="M116" s="19">
        <v>9815.17</v>
      </c>
      <c r="N116" s="20">
        <f t="shared" si="10"/>
        <v>1.0474354659405437E-3</v>
      </c>
      <c r="O116" s="20">
        <f t="shared" si="11"/>
        <v>1.0468872881670421E-3</v>
      </c>
      <c r="P116"/>
      <c r="R116" s="13"/>
      <c r="S116" s="9"/>
      <c r="T116" s="81"/>
      <c r="U116" s="57"/>
      <c r="V116"/>
      <c r="W116"/>
      <c r="X116"/>
    </row>
    <row r="117" spans="1:24" x14ac:dyDescent="0.35">
      <c r="A117" s="18">
        <v>41820</v>
      </c>
      <c r="B117" s="22">
        <v>137.81</v>
      </c>
      <c r="C117" s="20">
        <f>(B117-B116)/B116</f>
        <v>7.9883805374011366E-4</v>
      </c>
      <c r="D117" s="20">
        <f>LN(B117)-LN(B116)</f>
        <v>7.9851915244422145E-4</v>
      </c>
      <c r="E117" s="28">
        <f t="shared" si="9"/>
        <v>1.0007985191524442</v>
      </c>
      <c r="F117"/>
      <c r="K117" t="str">
        <f>IF(L117=A117,"","yyy")</f>
        <v/>
      </c>
      <c r="L117" s="18">
        <v>41820</v>
      </c>
      <c r="M117" s="19">
        <v>9833.07</v>
      </c>
      <c r="N117" s="20">
        <f t="shared" si="10"/>
        <v>1.8237075873367081E-3</v>
      </c>
      <c r="O117" s="20">
        <f t="shared" si="11"/>
        <v>1.8220466517231415E-3</v>
      </c>
      <c r="P117"/>
      <c r="R117" s="13"/>
      <c r="S117" s="9"/>
      <c r="T117" s="81"/>
      <c r="U117" s="57"/>
      <c r="V117"/>
      <c r="W117"/>
      <c r="X117"/>
    </row>
    <row r="118" spans="1:24" x14ac:dyDescent="0.35">
      <c r="A118" s="18">
        <v>41821</v>
      </c>
      <c r="B118" s="22">
        <v>138.72999999999999</v>
      </c>
      <c r="C118" s="20">
        <f>(B118-B117)/B117</f>
        <v>6.6758580654523439E-3</v>
      </c>
      <c r="D118" s="20">
        <f>LN(B118)-LN(B117)</f>
        <v>6.6536732055801906E-3</v>
      </c>
      <c r="E118" s="28">
        <f t="shared" si="9"/>
        <v>1.0066536732055802</v>
      </c>
      <c r="F118"/>
      <c r="K118" t="str">
        <f>IF(L118=A118,"","yyy")</f>
        <v/>
      </c>
      <c r="L118" s="18">
        <v>41821</v>
      </c>
      <c r="M118" s="19">
        <v>9902.41</v>
      </c>
      <c r="N118" s="20">
        <f t="shared" si="10"/>
        <v>7.0517142662464673E-3</v>
      </c>
      <c r="O118" s="20">
        <f t="shared" si="11"/>
        <v>7.0269672005807138E-3</v>
      </c>
      <c r="P118"/>
      <c r="R118" s="13"/>
      <c r="S118" s="9"/>
      <c r="T118" s="81"/>
      <c r="U118" s="57"/>
      <c r="V118"/>
      <c r="W118"/>
      <c r="X118"/>
    </row>
    <row r="119" spans="1:24" x14ac:dyDescent="0.35">
      <c r="A119" s="18">
        <v>41822</v>
      </c>
      <c r="B119" s="22">
        <v>138.68</v>
      </c>
      <c r="C119" s="20">
        <f>(B119-B118)/B118</f>
        <v>-3.6041231168444426E-4</v>
      </c>
      <c r="D119" s="20">
        <f>LN(B119)-LN(B118)</f>
        <v>-3.6047727581145494E-4</v>
      </c>
      <c r="E119" s="28">
        <f t="shared" si="9"/>
        <v>0.99963952272418855</v>
      </c>
      <c r="F119"/>
      <c r="K119" t="str">
        <f>IF(L119=A119,"","yyy")</f>
        <v/>
      </c>
      <c r="L119" s="18">
        <v>41822</v>
      </c>
      <c r="M119" s="19">
        <v>9911.27</v>
      </c>
      <c r="N119" s="20">
        <f t="shared" si="10"/>
        <v>8.9473168652889369E-4</v>
      </c>
      <c r="O119" s="20">
        <f t="shared" si="11"/>
        <v>8.943316527307843E-4</v>
      </c>
      <c r="P119"/>
      <c r="R119" s="13"/>
      <c r="S119" s="9"/>
      <c r="T119" s="81"/>
      <c r="U119" s="57"/>
      <c r="V119"/>
      <c r="W119"/>
      <c r="X119"/>
    </row>
    <row r="120" spans="1:24" x14ac:dyDescent="0.35">
      <c r="A120" s="18">
        <v>41823</v>
      </c>
      <c r="B120" s="22">
        <v>139.91999999999999</v>
      </c>
      <c r="C120" s="20">
        <f>(B120-B119)/B119</f>
        <v>8.9414479376981586E-3</v>
      </c>
      <c r="D120" s="20">
        <f>LN(B120)-LN(B119)</f>
        <v>8.9017098935242345E-3</v>
      </c>
      <c r="E120" s="28">
        <f t="shared" si="9"/>
        <v>1.0089017098935242</v>
      </c>
      <c r="F120"/>
      <c r="K120" t="str">
        <f>IF(L120=A120,"","yyy")</f>
        <v/>
      </c>
      <c r="L120" s="18">
        <v>41823</v>
      </c>
      <c r="M120" s="19">
        <v>10029.43</v>
      </c>
      <c r="N120" s="20">
        <f t="shared" si="10"/>
        <v>1.1921781971432505E-2</v>
      </c>
      <c r="O120" s="20">
        <f t="shared" si="11"/>
        <v>1.185127733614344E-2</v>
      </c>
      <c r="P120"/>
      <c r="R120" s="13"/>
      <c r="S120" s="9"/>
      <c r="T120" s="81"/>
      <c r="U120" s="57"/>
      <c r="V120"/>
      <c r="W120"/>
      <c r="X120"/>
    </row>
    <row r="121" spans="1:24" x14ac:dyDescent="0.35">
      <c r="A121" s="18">
        <v>41824</v>
      </c>
      <c r="B121" s="22">
        <v>140.12</v>
      </c>
      <c r="C121" s="20">
        <f>(B121-B120)/B120</f>
        <v>1.4293882218411741E-3</v>
      </c>
      <c r="D121" s="20">
        <f>LN(B121)-LN(B120)</f>
        <v>1.4283676189394967E-3</v>
      </c>
      <c r="E121" s="28">
        <f t="shared" si="9"/>
        <v>1.0014283676189395</v>
      </c>
      <c r="F121"/>
      <c r="K121" t="str">
        <f>IF(L121=A121,"","yyy")</f>
        <v/>
      </c>
      <c r="L121" s="18">
        <v>41824</v>
      </c>
      <c r="M121" s="19">
        <v>10009.08</v>
      </c>
      <c r="N121" s="20">
        <f t="shared" si="10"/>
        <v>-2.0290285689216997E-3</v>
      </c>
      <c r="O121" s="20">
        <f t="shared" si="11"/>
        <v>-2.0310898361071139E-3</v>
      </c>
      <c r="P121"/>
      <c r="R121" s="13"/>
      <c r="S121" s="9"/>
      <c r="T121" s="81"/>
      <c r="U121" s="57"/>
      <c r="V121"/>
      <c r="W121"/>
      <c r="X121"/>
    </row>
    <row r="122" spans="1:24" x14ac:dyDescent="0.35">
      <c r="A122" s="18">
        <v>41827</v>
      </c>
      <c r="B122" s="22">
        <v>139.07</v>
      </c>
      <c r="C122" s="20">
        <f>(B122-B121)/B121</f>
        <v>-7.4935769340566038E-3</v>
      </c>
      <c r="D122" s="20">
        <f>LN(B122)-LN(B121)</f>
        <v>-7.5217948387669153E-3</v>
      </c>
      <c r="E122" s="28">
        <f t="shared" si="9"/>
        <v>0.99247820516123308</v>
      </c>
      <c r="F122"/>
      <c r="K122" t="str">
        <f>IF(L122=A122,"","yyy")</f>
        <v/>
      </c>
      <c r="L122" s="18">
        <v>41827</v>
      </c>
      <c r="M122" s="19">
        <v>9906.07</v>
      </c>
      <c r="N122" s="20">
        <f t="shared" si="10"/>
        <v>-1.0291655177099216E-2</v>
      </c>
      <c r="O122" s="20">
        <f t="shared" si="11"/>
        <v>-1.0344980445946561E-2</v>
      </c>
      <c r="P122"/>
      <c r="R122" s="13"/>
      <c r="S122" s="9"/>
      <c r="T122" s="81"/>
      <c r="U122" s="57"/>
      <c r="V122"/>
      <c r="W122"/>
      <c r="X122"/>
    </row>
    <row r="123" spans="1:24" x14ac:dyDescent="0.35">
      <c r="A123" s="18">
        <v>41828</v>
      </c>
      <c r="B123" s="22">
        <v>137.22999999999999</v>
      </c>
      <c r="C123" s="20">
        <f>(B123-B122)/B122</f>
        <v>-1.3230747105774095E-2</v>
      </c>
      <c r="D123" s="20">
        <f>LN(B123)-LN(B122)</f>
        <v>-1.3319053208977749E-2</v>
      </c>
      <c r="E123" s="28">
        <f t="shared" si="9"/>
        <v>0.98668094679102225</v>
      </c>
      <c r="F123"/>
      <c r="K123" t="str">
        <f>IF(L123=A123,"","yyy")</f>
        <v/>
      </c>
      <c r="L123" s="18">
        <v>41828</v>
      </c>
      <c r="M123" s="19">
        <v>9772.67</v>
      </c>
      <c r="N123" s="20">
        <f t="shared" si="10"/>
        <v>-1.3466490747592097E-2</v>
      </c>
      <c r="O123" s="20">
        <f t="shared" si="11"/>
        <v>-1.3557986278410539E-2</v>
      </c>
      <c r="P123"/>
      <c r="R123" s="13"/>
      <c r="S123" s="9"/>
      <c r="T123" s="81"/>
      <c r="U123" s="57"/>
      <c r="V123"/>
      <c r="W123"/>
      <c r="X123"/>
    </row>
    <row r="124" spans="1:24" x14ac:dyDescent="0.35">
      <c r="A124" s="18">
        <v>41829</v>
      </c>
      <c r="B124" s="22">
        <v>136.91</v>
      </c>
      <c r="C124" s="20">
        <f>(B124-B123)/B123</f>
        <v>-2.3318516359396137E-3</v>
      </c>
      <c r="D124" s="20">
        <f>LN(B124)-LN(B123)</f>
        <v>-2.3345746358769404E-3</v>
      </c>
      <c r="E124" s="28">
        <f t="shared" si="9"/>
        <v>0.99766542536412306</v>
      </c>
      <c r="F124"/>
      <c r="K124" t="str">
        <f>IF(L124=A124,"","yyy")</f>
        <v/>
      </c>
      <c r="L124" s="18">
        <v>41829</v>
      </c>
      <c r="M124" s="19">
        <v>9808.2000000000007</v>
      </c>
      <c r="N124" s="20">
        <f t="shared" si="10"/>
        <v>3.6356492135722024E-3</v>
      </c>
      <c r="O124" s="20">
        <f t="shared" si="11"/>
        <v>3.629056216022164E-3</v>
      </c>
      <c r="P124"/>
      <c r="R124" s="13"/>
      <c r="S124" s="9"/>
      <c r="T124" s="81"/>
      <c r="U124" s="57"/>
      <c r="V124"/>
      <c r="W124"/>
      <c r="X124"/>
    </row>
    <row r="125" spans="1:24" x14ac:dyDescent="0.35">
      <c r="A125" s="18">
        <v>41830</v>
      </c>
      <c r="B125" s="22">
        <v>135.35</v>
      </c>
      <c r="C125" s="20">
        <f>(B125-B124)/B124</f>
        <v>-1.139434665108467E-2</v>
      </c>
      <c r="D125" s="20">
        <f>LN(B125)-LN(B124)</f>
        <v>-1.1459759585354057E-2</v>
      </c>
      <c r="E125" s="28">
        <f t="shared" si="9"/>
        <v>0.98854024041464594</v>
      </c>
      <c r="F125"/>
      <c r="K125" t="str">
        <f>IF(L125=A125,"","yyy")</f>
        <v/>
      </c>
      <c r="L125" s="18">
        <v>41830</v>
      </c>
      <c r="M125" s="19">
        <v>9659.1299999999992</v>
      </c>
      <c r="N125" s="20">
        <f t="shared" si="10"/>
        <v>-1.5198507371383283E-2</v>
      </c>
      <c r="O125" s="20">
        <f t="shared" si="11"/>
        <v>-1.5315188446288985E-2</v>
      </c>
      <c r="P125"/>
      <c r="U125" s="57"/>
      <c r="V125"/>
      <c r="W125"/>
      <c r="X125"/>
    </row>
    <row r="126" spans="1:24" x14ac:dyDescent="0.35">
      <c r="A126" s="18">
        <v>41831</v>
      </c>
      <c r="B126" s="22">
        <v>135.34</v>
      </c>
      <c r="C126" s="20">
        <f>(B126-B125)/B125</f>
        <v>-7.3882526782348762E-5</v>
      </c>
      <c r="D126" s="20">
        <f>LN(B126)-LN(B125)</f>
        <v>-7.3885256230532548E-5</v>
      </c>
      <c r="E126" s="28">
        <f t="shared" si="9"/>
        <v>0.99992611474376947</v>
      </c>
      <c r="F126"/>
      <c r="K126" t="str">
        <f>IF(L126=A126,"","yyy")</f>
        <v/>
      </c>
      <c r="L126" s="18">
        <v>41831</v>
      </c>
      <c r="M126" s="19">
        <v>9666.34</v>
      </c>
      <c r="N126" s="20">
        <f t="shared" si="10"/>
        <v>7.4644403792069748E-4</v>
      </c>
      <c r="O126" s="20">
        <f t="shared" si="11"/>
        <v>7.4616558712570225E-4</v>
      </c>
      <c r="P126"/>
      <c r="U126" s="57"/>
      <c r="V126"/>
      <c r="W126"/>
      <c r="X126"/>
    </row>
    <row r="127" spans="1:24" x14ac:dyDescent="0.35">
      <c r="A127" s="18">
        <v>41834</v>
      </c>
      <c r="B127" s="22">
        <v>136.04</v>
      </c>
      <c r="C127" s="20">
        <f>(B127-B126)/B126</f>
        <v>5.1721590069453869E-3</v>
      </c>
      <c r="D127" s="20">
        <f>LN(B127)-LN(B126)</f>
        <v>5.1588293349151826E-3</v>
      </c>
      <c r="E127" s="28">
        <f t="shared" si="9"/>
        <v>1.0051588293349152</v>
      </c>
      <c r="F127"/>
      <c r="K127" t="str">
        <f>IF(L127=A127,"","yyy")</f>
        <v/>
      </c>
      <c r="L127" s="18">
        <v>41834</v>
      </c>
      <c r="M127" s="19">
        <v>9783.01</v>
      </c>
      <c r="N127" s="20">
        <f t="shared" si="10"/>
        <v>1.2069718218063928E-2</v>
      </c>
      <c r="O127" s="20">
        <f t="shared" si="11"/>
        <v>1.1997460012187489E-2</v>
      </c>
      <c r="P127"/>
      <c r="U127" s="57"/>
      <c r="V127"/>
      <c r="W127"/>
      <c r="X127"/>
    </row>
    <row r="128" spans="1:24" x14ac:dyDescent="0.35">
      <c r="A128" s="18">
        <v>41836</v>
      </c>
      <c r="B128" s="22">
        <v>136.58000000000001</v>
      </c>
      <c r="C128" s="20">
        <f>(B128-B127)/B127</f>
        <v>3.9694207586005621E-3</v>
      </c>
      <c r="D128" s="20">
        <f>LN(B128)-LN(B127)</f>
        <v>3.9615633939478201E-3</v>
      </c>
      <c r="E128" s="28">
        <f t="shared" si="9"/>
        <v>1.0039615633939478</v>
      </c>
      <c r="F128"/>
      <c r="J128" s="81"/>
      <c r="K128"/>
      <c r="L128" s="18">
        <v>41836</v>
      </c>
      <c r="M128" s="19">
        <v>9859.27</v>
      </c>
      <c r="N128" s="20">
        <f t="shared" si="10"/>
        <v>7.7951468924186132E-3</v>
      </c>
      <c r="O128" s="20">
        <f t="shared" si="11"/>
        <v>7.7649217064461595E-3</v>
      </c>
      <c r="P128"/>
      <c r="S128" s="9"/>
      <c r="T128" s="81"/>
      <c r="U128" s="57"/>
      <c r="V128"/>
      <c r="W128"/>
      <c r="X128"/>
    </row>
    <row r="129" spans="1:24" x14ac:dyDescent="0.35">
      <c r="A129" s="18">
        <v>41837</v>
      </c>
      <c r="B129" s="22">
        <v>135.97999999999999</v>
      </c>
      <c r="C129" s="20">
        <f>(B129-B128)/B128</f>
        <v>-4.3930297261679796E-3</v>
      </c>
      <c r="D129" s="20">
        <f>LN(B129)-LN(B128)</f>
        <v>-4.4027074346297823E-3</v>
      </c>
      <c r="E129" s="28">
        <f t="shared" si="9"/>
        <v>0.99559729256537022</v>
      </c>
      <c r="F129"/>
      <c r="J129" s="81"/>
      <c r="K129" t="str">
        <f>IF(L129=A129,"","yyy")</f>
        <v/>
      </c>
      <c r="L129" s="18">
        <v>41837</v>
      </c>
      <c r="M129" s="19">
        <v>9753.8799999999992</v>
      </c>
      <c r="N129" s="20">
        <f t="shared" si="10"/>
        <v>-1.0689432381910753E-2</v>
      </c>
      <c r="O129" s="20">
        <f t="shared" si="11"/>
        <v>-1.0746974795436515E-2</v>
      </c>
      <c r="P129"/>
      <c r="S129" s="9"/>
      <c r="T129" s="81"/>
      <c r="U129" s="57"/>
      <c r="V129"/>
      <c r="W129"/>
      <c r="X129"/>
    </row>
    <row r="130" spans="1:24" x14ac:dyDescent="0.35">
      <c r="A130" s="18">
        <v>41838</v>
      </c>
      <c r="B130" s="22">
        <v>136.53</v>
      </c>
      <c r="C130" s="20">
        <f>(B130-B129)/B129</f>
        <v>4.0447124577144538E-3</v>
      </c>
      <c r="D130" s="20">
        <f>LN(B130)-LN(B129)</f>
        <v>4.0365545983469531E-3</v>
      </c>
      <c r="E130" s="28">
        <f t="shared" si="9"/>
        <v>1.004036554598347</v>
      </c>
      <c r="F130"/>
      <c r="J130" s="81"/>
      <c r="K130" t="str">
        <f>IF(L130=A130,"","yyy")</f>
        <v/>
      </c>
      <c r="L130" s="18">
        <v>41838</v>
      </c>
      <c r="M130" s="19">
        <v>9720.02</v>
      </c>
      <c r="N130" s="20">
        <f t="shared" si="10"/>
        <v>-3.471439058097779E-3</v>
      </c>
      <c r="O130" s="20">
        <f t="shared" si="11"/>
        <v>-3.47747848371327E-3</v>
      </c>
      <c r="P130"/>
      <c r="S130" s="9"/>
      <c r="T130" s="81"/>
      <c r="U130" s="57"/>
      <c r="V130"/>
      <c r="W130"/>
      <c r="X130"/>
    </row>
    <row r="131" spans="1:24" x14ac:dyDescent="0.35">
      <c r="A131" s="18">
        <v>41841</v>
      </c>
      <c r="B131" s="22">
        <v>136.18</v>
      </c>
      <c r="C131" s="20">
        <f>(B131-B130)/B130</f>
        <v>-2.5635391489049609E-3</v>
      </c>
      <c r="D131" s="20">
        <f>LN(B131)-LN(B130)</f>
        <v>-2.5668306418396014E-3</v>
      </c>
      <c r="E131" s="28">
        <f t="shared" si="9"/>
        <v>0.9974331693581604</v>
      </c>
      <c r="F131"/>
      <c r="J131" s="81"/>
      <c r="K131" t="str">
        <f>IF(L131=A131,"","yyy")</f>
        <v/>
      </c>
      <c r="L131" s="18">
        <v>41841</v>
      </c>
      <c r="M131" s="19">
        <v>9612.0499999999993</v>
      </c>
      <c r="N131" s="20">
        <f t="shared" si="10"/>
        <v>-1.110800183538729E-2</v>
      </c>
      <c r="O131" s="20">
        <f t="shared" si="11"/>
        <v>-1.1170156391662189E-2</v>
      </c>
      <c r="P131"/>
      <c r="S131" s="9"/>
      <c r="T131" s="81"/>
      <c r="U131" s="57"/>
      <c r="V131"/>
      <c r="W131"/>
      <c r="X131"/>
    </row>
    <row r="132" spans="1:24" x14ac:dyDescent="0.35">
      <c r="A132" s="18">
        <v>41842</v>
      </c>
      <c r="B132" s="22">
        <v>137.13999999999999</v>
      </c>
      <c r="C132" s="20">
        <f>(B132-B131)/B131</f>
        <v>7.0494933176676417E-3</v>
      </c>
      <c r="D132" s="20">
        <f>LN(B132)-LN(B131)</f>
        <v>7.0247618013974389E-3</v>
      </c>
      <c r="E132" s="28">
        <f t="shared" ref="E132:E195" si="12">D132+1</f>
        <v>1.0070247618013974</v>
      </c>
      <c r="F132"/>
      <c r="G132" s="40"/>
      <c r="H132" s="40"/>
      <c r="I132" s="40"/>
      <c r="J132" s="81"/>
      <c r="K132" t="str">
        <f>IF(L132=A132,"","yyy")</f>
        <v/>
      </c>
      <c r="L132" s="18">
        <v>41842</v>
      </c>
      <c r="M132" s="19">
        <v>9734.33</v>
      </c>
      <c r="N132" s="20">
        <f t="shared" si="10"/>
        <v>1.2721531827237755E-2</v>
      </c>
      <c r="O132" s="20">
        <f t="shared" si="11"/>
        <v>1.2641292932420001E-2</v>
      </c>
      <c r="P132"/>
      <c r="Q132" s="40"/>
      <c r="R132" s="40"/>
      <c r="S132" s="40"/>
      <c r="T132" s="81"/>
      <c r="U132" s="57"/>
      <c r="V132"/>
      <c r="W132"/>
      <c r="X132"/>
    </row>
    <row r="133" spans="1:24" x14ac:dyDescent="0.35">
      <c r="A133" s="18">
        <v>41843</v>
      </c>
      <c r="B133" s="22">
        <v>137.35</v>
      </c>
      <c r="C133" s="20">
        <f>(B133-B132)/B132</f>
        <v>1.5312819017063437E-3</v>
      </c>
      <c r="D133" s="20">
        <f>LN(B133)-LN(B132)</f>
        <v>1.5301106850653667E-3</v>
      </c>
      <c r="E133" s="28">
        <f t="shared" si="12"/>
        <v>1.0015301106850654</v>
      </c>
      <c r="F133"/>
      <c r="H133" s="41"/>
      <c r="I133" s="41"/>
      <c r="J133" s="81"/>
      <c r="K133" t="str">
        <f>IF(L133=A133,"","yyy")</f>
        <v/>
      </c>
      <c r="L133" s="18">
        <v>41843</v>
      </c>
      <c r="M133" s="19">
        <v>9753.56</v>
      </c>
      <c r="N133" s="20">
        <f t="shared" ref="N133:N196" si="13">(M133-M132)/M132</f>
        <v>1.9754826474959819E-3</v>
      </c>
      <c r="O133" s="20">
        <f t="shared" ref="O133:O196" si="14">LN(M133)-LN(M132)</f>
        <v>1.9735339476447677E-3</v>
      </c>
      <c r="P133"/>
      <c r="R133" s="41"/>
      <c r="S133" s="41"/>
      <c r="T133" s="81"/>
      <c r="U133" s="57"/>
      <c r="V133"/>
      <c r="W133"/>
      <c r="X133"/>
    </row>
    <row r="134" spans="1:24" x14ac:dyDescent="0.35">
      <c r="A134" s="18">
        <v>41844</v>
      </c>
      <c r="B134" s="22">
        <v>137.08000000000001</v>
      </c>
      <c r="C134" s="20">
        <f>(B134-B133)/B133</f>
        <v>-1.965780851838237E-3</v>
      </c>
      <c r="D134" s="20">
        <f>LN(B134)-LN(B133)</f>
        <v>-1.9677155348754027E-3</v>
      </c>
      <c r="E134" s="28">
        <f t="shared" si="12"/>
        <v>0.9980322844651246</v>
      </c>
      <c r="F134"/>
      <c r="H134" s="13"/>
      <c r="I134" s="13"/>
      <c r="J134" s="81"/>
      <c r="K134" t="str">
        <f>IF(L134=A134,"","yyy")</f>
        <v/>
      </c>
      <c r="L134" s="18">
        <v>41844</v>
      </c>
      <c r="M134" s="19">
        <v>9794.06</v>
      </c>
      <c r="N134" s="20">
        <f t="shared" si="13"/>
        <v>4.1523300210384723E-3</v>
      </c>
      <c r="O134" s="20">
        <f t="shared" si="14"/>
        <v>4.1437328892719449E-3</v>
      </c>
      <c r="P134"/>
      <c r="R134" s="13"/>
      <c r="S134" s="13"/>
      <c r="T134" s="81"/>
      <c r="U134" s="57"/>
      <c r="V134"/>
      <c r="W134"/>
      <c r="X134"/>
    </row>
    <row r="135" spans="1:24" x14ac:dyDescent="0.35">
      <c r="A135" s="18">
        <v>41848</v>
      </c>
      <c r="B135" s="22">
        <v>136.24</v>
      </c>
      <c r="C135" s="20">
        <f>(B135-B134)/B134</f>
        <v>-6.1278085789320345E-3</v>
      </c>
      <c r="D135" s="20">
        <f>LN(B135)-LN(B134)</f>
        <v>-6.146660651975111E-3</v>
      </c>
      <c r="E135" s="28">
        <f t="shared" si="12"/>
        <v>0.99385333934802489</v>
      </c>
      <c r="F135"/>
      <c r="H135" s="13"/>
      <c r="I135" s="13"/>
      <c r="J135" s="81"/>
      <c r="K135"/>
      <c r="L135" s="18">
        <v>41848</v>
      </c>
      <c r="M135" s="19">
        <v>9598.17</v>
      </c>
      <c r="N135" s="20">
        <f t="shared" si="13"/>
        <v>-2.0000898503786932E-2</v>
      </c>
      <c r="O135" s="20">
        <f t="shared" si="14"/>
        <v>-2.0203624158538602E-2</v>
      </c>
      <c r="P135"/>
      <c r="R135" s="13"/>
      <c r="S135" s="13"/>
      <c r="T135" s="81"/>
      <c r="U135" s="57"/>
      <c r="V135"/>
      <c r="W135"/>
      <c r="X135"/>
    </row>
    <row r="136" spans="1:24" x14ac:dyDescent="0.35">
      <c r="A136" s="18">
        <v>41849</v>
      </c>
      <c r="B136" s="22">
        <v>135.81</v>
      </c>
      <c r="C136" s="20">
        <f>(B136-B135)/B135</f>
        <v>-3.1561949500881299E-3</v>
      </c>
      <c r="D136" s="20">
        <f>LN(B136)-LN(B135)</f>
        <v>-3.1611862384561817E-3</v>
      </c>
      <c r="E136" s="28">
        <f t="shared" si="12"/>
        <v>0.99683881376154382</v>
      </c>
      <c r="F136"/>
      <c r="H136" s="13"/>
      <c r="I136" s="13"/>
      <c r="J136" s="81"/>
      <c r="K136" t="str">
        <f>IF(L136=A136,"","yyy")</f>
        <v/>
      </c>
      <c r="L136" s="18">
        <v>41849</v>
      </c>
      <c r="M136" s="19">
        <v>9653.6299999999992</v>
      </c>
      <c r="N136" s="20">
        <f t="shared" si="13"/>
        <v>5.778184799810706E-3</v>
      </c>
      <c r="O136" s="20">
        <f t="shared" si="14"/>
        <v>5.7615551188483494E-3</v>
      </c>
      <c r="P136"/>
      <c r="R136" s="13"/>
      <c r="S136" s="13"/>
      <c r="T136" s="81"/>
      <c r="U136" s="57"/>
      <c r="V136"/>
      <c r="W136"/>
      <c r="X136"/>
    </row>
    <row r="137" spans="1:24" x14ac:dyDescent="0.35">
      <c r="A137" s="18">
        <v>41850</v>
      </c>
      <c r="B137" s="22">
        <v>135.59</v>
      </c>
      <c r="C137" s="20">
        <f>(B137-B136)/B136</f>
        <v>-1.6199101686179137E-3</v>
      </c>
      <c r="D137" s="20">
        <f>LN(B137)-LN(B136)</f>
        <v>-1.6212236417585402E-3</v>
      </c>
      <c r="E137" s="28">
        <f t="shared" si="12"/>
        <v>0.99837877635824146</v>
      </c>
      <c r="F137"/>
      <c r="H137" s="13"/>
      <c r="I137" s="13"/>
      <c r="J137" s="81"/>
      <c r="K137" t="str">
        <f>IF(L137=A137,"","yyy")</f>
        <v/>
      </c>
      <c r="L137" s="18">
        <v>41850</v>
      </c>
      <c r="M137" s="19">
        <v>9593.68</v>
      </c>
      <c r="N137" s="20">
        <f t="shared" si="13"/>
        <v>-6.2100992062052215E-3</v>
      </c>
      <c r="O137" s="20">
        <f t="shared" si="14"/>
        <v>-6.229462077470771E-3</v>
      </c>
      <c r="P137"/>
      <c r="R137" s="13"/>
      <c r="S137" s="13"/>
      <c r="T137" s="81"/>
      <c r="U137" s="57"/>
      <c r="V137"/>
      <c r="W137"/>
      <c r="X137"/>
    </row>
    <row r="138" spans="1:24" x14ac:dyDescent="0.35">
      <c r="A138" s="18">
        <v>41851</v>
      </c>
      <c r="B138" s="22">
        <v>133.36000000000001</v>
      </c>
      <c r="C138" s="20">
        <f>(B138-B137)/B137</f>
        <v>-1.6446640607714356E-2</v>
      </c>
      <c r="D138" s="20">
        <f>LN(B138)-LN(B137)</f>
        <v>-1.6583388031679469E-2</v>
      </c>
      <c r="E138" s="28">
        <f t="shared" si="12"/>
        <v>0.98341661196832053</v>
      </c>
      <c r="F138"/>
      <c r="H138" s="13"/>
      <c r="I138" s="13"/>
      <c r="J138" s="81"/>
      <c r="K138" t="str">
        <f>IF(L138=A138,"","yyy")</f>
        <v/>
      </c>
      <c r="L138" s="18">
        <v>41851</v>
      </c>
      <c r="M138" s="19">
        <v>9407.48</v>
      </c>
      <c r="N138" s="20">
        <f t="shared" si="13"/>
        <v>-1.9408610668690297E-2</v>
      </c>
      <c r="O138" s="20">
        <f t="shared" si="14"/>
        <v>-1.9599430824046138E-2</v>
      </c>
      <c r="P138"/>
      <c r="R138" s="13"/>
      <c r="S138" s="13"/>
      <c r="T138" s="81"/>
      <c r="U138" s="57"/>
      <c r="V138"/>
      <c r="W138"/>
      <c r="X138"/>
    </row>
    <row r="139" spans="1:24" x14ac:dyDescent="0.35">
      <c r="A139" s="18">
        <v>41852</v>
      </c>
      <c r="B139" s="22">
        <v>131.6</v>
      </c>
      <c r="C139" s="20">
        <f>(B139-B138)/B138</f>
        <v>-1.3197360527894565E-2</v>
      </c>
      <c r="D139" s="20">
        <f>LN(B139)-LN(B138)</f>
        <v>-1.3285219551321781E-2</v>
      </c>
      <c r="E139" s="28">
        <f t="shared" si="12"/>
        <v>0.98671478044867822</v>
      </c>
      <c r="F139"/>
      <c r="H139" s="10"/>
      <c r="J139" s="81"/>
      <c r="K139" t="str">
        <f>IF(L139=A139,"","yyy")</f>
        <v/>
      </c>
      <c r="L139" s="18">
        <v>41852</v>
      </c>
      <c r="M139" s="19">
        <v>9210.08</v>
      </c>
      <c r="N139" s="20">
        <f t="shared" si="13"/>
        <v>-2.0983302648530707E-2</v>
      </c>
      <c r="O139" s="20">
        <f t="shared" si="14"/>
        <v>-2.1206581079736608E-2</v>
      </c>
      <c r="P139"/>
      <c r="R139" s="10"/>
      <c r="S139" s="9"/>
      <c r="T139" s="81"/>
      <c r="U139" s="57"/>
      <c r="V139"/>
      <c r="W139"/>
      <c r="X139"/>
    </row>
    <row r="140" spans="1:24" x14ac:dyDescent="0.35">
      <c r="A140" s="18">
        <v>41855</v>
      </c>
      <c r="B140" s="22">
        <v>132.52000000000001</v>
      </c>
      <c r="C140" s="20">
        <f>(B140-B139)/B139</f>
        <v>6.9908814589666867E-3</v>
      </c>
      <c r="D140" s="20">
        <f>LN(B140)-LN(B139)</f>
        <v>6.9665585404781183E-3</v>
      </c>
      <c r="E140" s="28">
        <f t="shared" si="12"/>
        <v>1.0069665585404781</v>
      </c>
      <c r="F140"/>
      <c r="H140" s="11"/>
      <c r="I140" s="39"/>
      <c r="J140" s="81"/>
      <c r="K140" t="str">
        <f>IF(L140=A140,"","yyy")</f>
        <v/>
      </c>
      <c r="L140" s="18">
        <v>41855</v>
      </c>
      <c r="M140" s="19">
        <v>9154.14</v>
      </c>
      <c r="N140" s="20">
        <f t="shared" si="13"/>
        <v>-6.0737800323124782E-3</v>
      </c>
      <c r="O140" s="20">
        <f t="shared" si="14"/>
        <v>-6.0923004650224044E-3</v>
      </c>
      <c r="P140"/>
      <c r="R140" s="11"/>
      <c r="S140" s="39"/>
      <c r="T140" s="81"/>
      <c r="U140" s="57"/>
      <c r="V140"/>
      <c r="W140"/>
      <c r="X140"/>
    </row>
    <row r="141" spans="1:24" x14ac:dyDescent="0.35">
      <c r="A141" s="18">
        <v>41856</v>
      </c>
      <c r="B141" s="22">
        <v>132.82</v>
      </c>
      <c r="C141" s="20">
        <f>(B141-B140)/B140</f>
        <v>2.2638092363415556E-3</v>
      </c>
      <c r="D141" s="20">
        <f>LN(B141)-LN(B140)</f>
        <v>2.2612506808723509E-3</v>
      </c>
      <c r="E141" s="28">
        <f t="shared" si="12"/>
        <v>1.0022612506808724</v>
      </c>
      <c r="F141"/>
      <c r="H141" s="10"/>
      <c r="I141" s="40"/>
      <c r="J141" s="81"/>
      <c r="K141" t="str">
        <f>IF(L141=A141,"","yyy")</f>
        <v/>
      </c>
      <c r="L141" s="18">
        <v>41856</v>
      </c>
      <c r="M141" s="19">
        <v>9189.74</v>
      </c>
      <c r="N141" s="20">
        <f t="shared" si="13"/>
        <v>3.8889507916637024E-3</v>
      </c>
      <c r="O141" s="20">
        <f t="shared" si="14"/>
        <v>3.8814083709439728E-3</v>
      </c>
      <c r="P141"/>
      <c r="R141" s="10"/>
      <c r="S141" s="40"/>
      <c r="T141" s="81"/>
      <c r="U141" s="57"/>
      <c r="V141"/>
      <c r="W141"/>
      <c r="X141"/>
    </row>
    <row r="142" spans="1:24" x14ac:dyDescent="0.35">
      <c r="A142" s="18">
        <v>41857</v>
      </c>
      <c r="B142" s="22">
        <v>132.38</v>
      </c>
      <c r="C142" s="20">
        <f>(B142-B141)/B141</f>
        <v>-3.3127541032976792E-3</v>
      </c>
      <c r="D142" s="20">
        <f>LN(B142)-LN(B141)</f>
        <v>-3.3182534217903736E-3</v>
      </c>
      <c r="E142" s="28">
        <f t="shared" si="12"/>
        <v>0.99668174657820963</v>
      </c>
      <c r="F142"/>
      <c r="I142" s="49"/>
      <c r="J142" s="81"/>
      <c r="K142" t="str">
        <f>IF(L142=A142,"","yyy")</f>
        <v/>
      </c>
      <c r="L142" s="18">
        <v>41857</v>
      </c>
      <c r="M142" s="19">
        <v>9130.0400000000009</v>
      </c>
      <c r="N142" s="20">
        <f t="shared" si="13"/>
        <v>-6.496375305503628E-3</v>
      </c>
      <c r="O142" s="20">
        <f t="shared" si="14"/>
        <v>-6.5175685877640888E-3</v>
      </c>
      <c r="P142"/>
      <c r="S142" s="49"/>
      <c r="T142" s="81"/>
      <c r="U142" s="57"/>
      <c r="V142"/>
      <c r="W142"/>
      <c r="X142"/>
    </row>
    <row r="143" spans="1:24" x14ac:dyDescent="0.35">
      <c r="A143" s="18">
        <v>41858</v>
      </c>
      <c r="B143" s="22">
        <v>132.38999999999999</v>
      </c>
      <c r="C143" s="20">
        <f>(B143-B142)/B142</f>
        <v>7.5540111799296761E-5</v>
      </c>
      <c r="D143" s="20">
        <f>LN(B143)-LN(B142)</f>
        <v>7.5537258788394013E-5</v>
      </c>
      <c r="E143" s="28">
        <f t="shared" si="12"/>
        <v>1.0000755372587884</v>
      </c>
      <c r="F143"/>
      <c r="I143" s="48"/>
      <c r="J143" s="81"/>
      <c r="K143" t="str">
        <f>IF(L143=A143,"","yyy")</f>
        <v/>
      </c>
      <c r="L143" s="18">
        <v>41858</v>
      </c>
      <c r="M143" s="19">
        <v>9038.9699999999993</v>
      </c>
      <c r="N143" s="20">
        <f t="shared" si="13"/>
        <v>-9.9747646231562528E-3</v>
      </c>
      <c r="O143" s="20">
        <f t="shared" si="14"/>
        <v>-1.0024845898733759E-2</v>
      </c>
      <c r="P143"/>
      <c r="S143" s="48"/>
      <c r="T143" s="81"/>
      <c r="U143" s="57"/>
      <c r="V143"/>
      <c r="W143"/>
      <c r="X143"/>
    </row>
    <row r="144" spans="1:24" x14ac:dyDescent="0.35">
      <c r="A144" s="18">
        <v>41862</v>
      </c>
      <c r="B144" s="22">
        <v>134.03</v>
      </c>
      <c r="C144" s="20">
        <f>(B144-B143)/B143</f>
        <v>1.2387642571191291E-2</v>
      </c>
      <c r="D144" s="20">
        <f>LN(B144)-LN(B143)</f>
        <v>1.2311543540840297E-2</v>
      </c>
      <c r="E144" s="28">
        <f t="shared" si="12"/>
        <v>1.0123115435408403</v>
      </c>
      <c r="F144"/>
      <c r="K144" t="str">
        <f>IF(L144=A144,"","yyy")</f>
        <v/>
      </c>
      <c r="L144" s="18">
        <v>41862</v>
      </c>
      <c r="M144" s="19">
        <v>9180.74</v>
      </c>
      <c r="N144" s="20">
        <f t="shared" si="13"/>
        <v>1.5684309163544127E-2</v>
      </c>
      <c r="O144" s="20">
        <f t="shared" si="14"/>
        <v>1.5562581545816911E-2</v>
      </c>
      <c r="P144"/>
      <c r="S144" s="49"/>
      <c r="T144" s="81"/>
      <c r="U144" s="57"/>
      <c r="V144"/>
      <c r="W144"/>
      <c r="X144"/>
    </row>
    <row r="145" spans="1:24" x14ac:dyDescent="0.35">
      <c r="A145" s="18">
        <v>41863</v>
      </c>
      <c r="B145" s="22">
        <v>133.84</v>
      </c>
      <c r="C145" s="20">
        <f>(B145-B144)/B144</f>
        <v>-1.4175930761769584E-3</v>
      </c>
      <c r="D145" s="20">
        <f>LN(B145)-LN(B144)</f>
        <v>-1.4185988118367021E-3</v>
      </c>
      <c r="E145" s="28">
        <f t="shared" si="12"/>
        <v>0.9985814011881633</v>
      </c>
      <c r="F145"/>
      <c r="K145" t="str">
        <f>IF(L145=A145,"","yyy")</f>
        <v/>
      </c>
      <c r="L145" s="18">
        <v>41863</v>
      </c>
      <c r="M145" s="19">
        <v>9069.4699999999993</v>
      </c>
      <c r="N145" s="20">
        <f t="shared" si="13"/>
        <v>-1.2119938044209992E-2</v>
      </c>
      <c r="O145" s="20">
        <f t="shared" si="14"/>
        <v>-1.2193983384801044E-2</v>
      </c>
      <c r="P145"/>
      <c r="S145" s="48"/>
      <c r="T145" s="81"/>
      <c r="U145" s="57"/>
      <c r="V145"/>
      <c r="W145"/>
      <c r="X145"/>
    </row>
    <row r="146" spans="1:24" x14ac:dyDescent="0.35">
      <c r="A146" s="18">
        <v>41864</v>
      </c>
      <c r="B146" s="22">
        <v>134.31</v>
      </c>
      <c r="C146" s="20">
        <f>(B146-B145)/B145</f>
        <v>3.5116557083084195E-3</v>
      </c>
      <c r="D146" s="20">
        <f>LN(B146)-LN(B145)</f>
        <v>3.505504242414581E-3</v>
      </c>
      <c r="E146" s="28">
        <f t="shared" si="12"/>
        <v>1.0035055042424146</v>
      </c>
      <c r="F146"/>
      <c r="G146" s="94"/>
      <c r="H146" s="94"/>
      <c r="I146" s="49"/>
      <c r="J146" s="83"/>
      <c r="K146" t="str">
        <f>IF(L146=A146,"","yyy")</f>
        <v/>
      </c>
      <c r="L146" s="18">
        <v>41864</v>
      </c>
      <c r="M146" s="19">
        <v>9198.8799999999992</v>
      </c>
      <c r="N146" s="20">
        <f t="shared" si="13"/>
        <v>1.4268749993108733E-2</v>
      </c>
      <c r="O146" s="20">
        <f t="shared" si="14"/>
        <v>1.416790949317992E-2</v>
      </c>
      <c r="P146"/>
      <c r="Q146" s="94"/>
      <c r="R146" s="94"/>
      <c r="S146" s="49"/>
      <c r="T146" s="81"/>
      <c r="U146" s="57"/>
      <c r="V146"/>
      <c r="W146"/>
      <c r="X146"/>
    </row>
    <row r="147" spans="1:24" x14ac:dyDescent="0.35">
      <c r="A147" s="18">
        <v>41865</v>
      </c>
      <c r="B147" s="22">
        <v>134.75</v>
      </c>
      <c r="C147" s="20">
        <f>(B147-B146)/B146</f>
        <v>3.2760032760032589E-3</v>
      </c>
      <c r="D147" s="20">
        <f>LN(B147)-LN(B146)</f>
        <v>3.2706488681233381E-3</v>
      </c>
      <c r="E147" s="28">
        <f t="shared" si="12"/>
        <v>1.0032706488681233</v>
      </c>
      <c r="F147"/>
      <c r="H147" s="41"/>
      <c r="I147" s="48"/>
      <c r="J147" s="83"/>
      <c r="K147" t="str">
        <f>IF(L147=A147,"","yyy")</f>
        <v/>
      </c>
      <c r="L147" s="18">
        <v>41865</v>
      </c>
      <c r="M147" s="19">
        <v>9225.1</v>
      </c>
      <c r="N147" s="20">
        <f t="shared" si="13"/>
        <v>2.8503469987651939E-3</v>
      </c>
      <c r="O147" s="20">
        <f t="shared" si="14"/>
        <v>2.8462924624879093E-3</v>
      </c>
      <c r="P147"/>
      <c r="R147" s="41"/>
      <c r="S147" s="48"/>
      <c r="T147" s="81"/>
      <c r="U147" s="57"/>
      <c r="V147"/>
      <c r="W147"/>
      <c r="X147"/>
    </row>
    <row r="148" spans="1:24" x14ac:dyDescent="0.35">
      <c r="A148" s="18">
        <v>41869</v>
      </c>
      <c r="B148" s="22">
        <v>136.47999999999999</v>
      </c>
      <c r="C148" s="20">
        <f>(B148-B147)/B147</f>
        <v>1.2838589981447048E-2</v>
      </c>
      <c r="D148" s="20">
        <f>LN(B148)-LN(B147)</f>
        <v>1.2756873954262282E-2</v>
      </c>
      <c r="E148" s="28">
        <f t="shared" si="12"/>
        <v>1.0127568739542623</v>
      </c>
      <c r="F148"/>
      <c r="H148" s="48"/>
      <c r="I148" s="49"/>
      <c r="J148" s="81"/>
      <c r="K148" t="str">
        <f>IF(L148=A148,"","yyy")</f>
        <v/>
      </c>
      <c r="L148" s="18">
        <v>41869</v>
      </c>
      <c r="M148" s="19">
        <v>9245.33</v>
      </c>
      <c r="N148" s="20">
        <f t="shared" si="13"/>
        <v>2.1929301579386201E-3</v>
      </c>
      <c r="O148" s="20">
        <f t="shared" si="14"/>
        <v>2.1905291960546691E-3</v>
      </c>
      <c r="P148"/>
      <c r="R148" s="48"/>
      <c r="S148" s="49"/>
      <c r="T148" s="81"/>
      <c r="U148" s="57"/>
      <c r="V148"/>
      <c r="W148"/>
      <c r="X148"/>
    </row>
    <row r="149" spans="1:24" x14ac:dyDescent="0.35">
      <c r="A149" s="18">
        <v>41870</v>
      </c>
      <c r="B149" s="22">
        <v>137.74</v>
      </c>
      <c r="C149" s="20">
        <f>(B149-B148)/B148</f>
        <v>9.2321219226261676E-3</v>
      </c>
      <c r="D149" s="20">
        <f>LN(B149)-LN(B148)</f>
        <v>9.1897663731828061E-3</v>
      </c>
      <c r="E149" s="28">
        <f t="shared" si="12"/>
        <v>1.0091897663731828</v>
      </c>
      <c r="F149"/>
      <c r="H149" s="13"/>
      <c r="I149" s="48"/>
      <c r="J149" s="81"/>
      <c r="K149" t="str">
        <f>IF(L149=A149,"","yyy")</f>
        <v/>
      </c>
      <c r="L149" s="18">
        <v>41870</v>
      </c>
      <c r="M149" s="19">
        <v>9334.2800000000007</v>
      </c>
      <c r="N149" s="20">
        <f t="shared" si="13"/>
        <v>9.6210735582181201E-3</v>
      </c>
      <c r="O149" s="20">
        <f t="shared" si="14"/>
        <v>9.5750857626999419E-3</v>
      </c>
      <c r="P149"/>
      <c r="R149" s="13"/>
      <c r="S149" s="48"/>
      <c r="T149" s="81"/>
      <c r="U149" s="57"/>
      <c r="V149"/>
      <c r="W149"/>
      <c r="X149"/>
    </row>
    <row r="150" spans="1:24" x14ac:dyDescent="0.35">
      <c r="A150" s="18">
        <v>41871</v>
      </c>
      <c r="B150" s="22">
        <v>137.84</v>
      </c>
      <c r="C150" s="20">
        <f>(B150-B149)/B149</f>
        <v>7.2600551764189273E-4</v>
      </c>
      <c r="D150" s="20">
        <f>LN(B150)-LN(B149)</f>
        <v>7.2574210312215115E-4</v>
      </c>
      <c r="E150" s="28">
        <f t="shared" si="12"/>
        <v>1.0007257421031222</v>
      </c>
      <c r="F150"/>
      <c r="H150" s="13"/>
      <c r="I150" s="49"/>
      <c r="J150" s="81"/>
      <c r="K150" t="str">
        <f>IF(L150=A150,"","yyy")</f>
        <v/>
      </c>
      <c r="L150" s="18">
        <v>41871</v>
      </c>
      <c r="M150" s="19">
        <v>9314.57</v>
      </c>
      <c r="N150" s="20">
        <f t="shared" si="13"/>
        <v>-2.1115715406009833E-3</v>
      </c>
      <c r="O150" s="20">
        <f t="shared" si="14"/>
        <v>-2.11380405107775E-3</v>
      </c>
      <c r="P150"/>
      <c r="R150" s="48"/>
      <c r="S150" s="49"/>
      <c r="T150" s="81"/>
      <c r="U150" s="57"/>
      <c r="V150"/>
      <c r="W150"/>
      <c r="X150"/>
    </row>
    <row r="151" spans="1:24" x14ac:dyDescent="0.35">
      <c r="A151" s="18">
        <v>41872</v>
      </c>
      <c r="B151" s="22">
        <v>137.82</v>
      </c>
      <c r="C151" s="20">
        <f>(B151-B150)/B150</f>
        <v>-1.4509576320378867E-4</v>
      </c>
      <c r="D151" s="20">
        <f>LN(B151)-LN(B150)</f>
        <v>-1.451062906125955E-4</v>
      </c>
      <c r="E151" s="28">
        <f t="shared" si="12"/>
        <v>0.9998548937093874</v>
      </c>
      <c r="F151"/>
      <c r="H151" s="13"/>
      <c r="I151" s="48"/>
      <c r="J151" s="81"/>
      <c r="K151" t="str">
        <f>IF(L151=A151,"","yyy")</f>
        <v/>
      </c>
      <c r="L151" s="18">
        <v>41872</v>
      </c>
      <c r="M151" s="19">
        <v>9401.5300000000007</v>
      </c>
      <c r="N151" s="20">
        <f t="shared" si="13"/>
        <v>9.3359113732572677E-3</v>
      </c>
      <c r="O151" s="20">
        <f t="shared" si="14"/>
        <v>9.2926011045495471E-3</v>
      </c>
      <c r="P151"/>
      <c r="R151" s="13"/>
      <c r="S151" s="48"/>
      <c r="T151" s="81"/>
      <c r="U151" s="57"/>
      <c r="V151"/>
      <c r="W151"/>
      <c r="X151"/>
    </row>
    <row r="152" spans="1:24" x14ac:dyDescent="0.35">
      <c r="A152" s="18">
        <v>41873</v>
      </c>
      <c r="B152" s="22">
        <v>138.13999999999999</v>
      </c>
      <c r="C152" s="20">
        <f>(B152-B151)/B151</f>
        <v>2.3218691046291771E-3</v>
      </c>
      <c r="D152" s="20">
        <f>LN(B152)-LN(B151)</f>
        <v>2.3191777317652651E-3</v>
      </c>
      <c r="E152" s="28">
        <f t="shared" si="12"/>
        <v>1.0023191777317653</v>
      </c>
      <c r="F152"/>
      <c r="H152" s="13"/>
      <c r="I152" s="49"/>
      <c r="J152" s="81"/>
      <c r="K152" t="str">
        <f>IF(L152=A152,"","yyy")</f>
        <v/>
      </c>
      <c r="L152" s="18">
        <v>41873</v>
      </c>
      <c r="M152" s="19">
        <v>9339.17</v>
      </c>
      <c r="N152" s="20">
        <f t="shared" si="13"/>
        <v>-6.632962932629112E-3</v>
      </c>
      <c r="O152" s="20">
        <f t="shared" si="14"/>
        <v>-6.6550587928091431E-3</v>
      </c>
      <c r="P152"/>
      <c r="R152" s="48"/>
      <c r="S152" s="49"/>
      <c r="T152" s="81"/>
      <c r="U152" s="57"/>
      <c r="V152"/>
      <c r="W152"/>
      <c r="X152"/>
    </row>
    <row r="153" spans="1:24" x14ac:dyDescent="0.35">
      <c r="A153" s="18">
        <v>41876</v>
      </c>
      <c r="B153" s="22">
        <v>138.91999999999999</v>
      </c>
      <c r="C153" s="20">
        <f>(B153-B152)/B152</f>
        <v>5.6464456348631915E-3</v>
      </c>
      <c r="D153" s="20">
        <f>LN(B153)-LN(B152)</f>
        <v>5.6305642150462631E-3</v>
      </c>
      <c r="E153" s="28">
        <f t="shared" si="12"/>
        <v>1.0056305642150463</v>
      </c>
      <c r="F153"/>
      <c r="I153" s="48"/>
      <c r="J153" s="83"/>
      <c r="K153" t="str">
        <f>IF(L153=A153,"","yyy")</f>
        <v/>
      </c>
      <c r="L153" s="18">
        <v>41876</v>
      </c>
      <c r="M153" s="19">
        <v>9510.14</v>
      </c>
      <c r="N153" s="20">
        <f t="shared" si="13"/>
        <v>1.8306766018821731E-2</v>
      </c>
      <c r="O153" s="20">
        <f t="shared" si="14"/>
        <v>1.8141214599237898E-2</v>
      </c>
      <c r="P153"/>
      <c r="S153" s="48"/>
      <c r="T153" s="83"/>
      <c r="U153" s="57"/>
      <c r="V153"/>
      <c r="W153"/>
      <c r="X153"/>
    </row>
    <row r="154" spans="1:24" x14ac:dyDescent="0.35">
      <c r="A154" s="18">
        <v>41877</v>
      </c>
      <c r="B154" s="22">
        <v>138.72999999999999</v>
      </c>
      <c r="C154" s="20">
        <f>(B154-B153)/B153</f>
        <v>-1.3676936366253797E-3</v>
      </c>
      <c r="D154" s="20">
        <f>LN(B154)-LN(B153)</f>
        <v>-1.3686297832391503E-3</v>
      </c>
      <c r="E154" s="28">
        <f t="shared" si="12"/>
        <v>0.99863137021676085</v>
      </c>
      <c r="F154"/>
      <c r="K154" t="str">
        <f>IF(L154=A154,"","yyy")</f>
        <v/>
      </c>
      <c r="L154" s="18">
        <v>41877</v>
      </c>
      <c r="M154" s="19">
        <v>9588.15</v>
      </c>
      <c r="N154" s="20">
        <f t="shared" si="13"/>
        <v>8.2028235125876404E-3</v>
      </c>
      <c r="O154" s="20">
        <f t="shared" si="14"/>
        <v>8.1693632105643843E-3</v>
      </c>
      <c r="P154"/>
      <c r="U154" s="57"/>
      <c r="V154"/>
      <c r="W154"/>
      <c r="X154"/>
    </row>
    <row r="155" spans="1:24" x14ac:dyDescent="0.35">
      <c r="A155" s="18">
        <v>41878</v>
      </c>
      <c r="B155" s="22">
        <v>139.03</v>
      </c>
      <c r="C155" s="20">
        <f>(B155-B154)/B154</f>
        <v>2.162473870107485E-3</v>
      </c>
      <c r="D155" s="20">
        <f>LN(B155)-LN(B154)</f>
        <v>2.1601390888177363E-3</v>
      </c>
      <c r="E155" s="28">
        <f t="shared" si="12"/>
        <v>1.0021601390888177</v>
      </c>
      <c r="F155"/>
      <c r="G155" s="94"/>
      <c r="H155" s="94"/>
      <c r="K155" t="str">
        <f>IF(L155=A155,"","yyy")</f>
        <v/>
      </c>
      <c r="L155" s="18">
        <v>41878</v>
      </c>
      <c r="M155" s="19">
        <v>9569.7099999999991</v>
      </c>
      <c r="N155" s="20">
        <f t="shared" si="13"/>
        <v>-1.9232072923348624E-3</v>
      </c>
      <c r="O155" s="20">
        <f t="shared" si="14"/>
        <v>-1.9250590300448067E-3</v>
      </c>
      <c r="P155"/>
      <c r="Q155" s="94"/>
      <c r="R155" s="94"/>
      <c r="S155" s="9"/>
      <c r="U155" s="57"/>
      <c r="V155"/>
      <c r="W155"/>
      <c r="X155"/>
    </row>
    <row r="156" spans="1:24" x14ac:dyDescent="0.35">
      <c r="A156" s="18">
        <v>41879</v>
      </c>
      <c r="B156" s="22">
        <v>138.62</v>
      </c>
      <c r="C156" s="20">
        <f>(B156-B155)/B155</f>
        <v>-2.9490038121268544E-3</v>
      </c>
      <c r="D156" s="20">
        <f>LN(B156)-LN(B155)</f>
        <v>-2.9533606916132271E-3</v>
      </c>
      <c r="E156" s="28">
        <f t="shared" si="12"/>
        <v>0.99704663930838677</v>
      </c>
      <c r="F156"/>
      <c r="G156" s="15"/>
      <c r="H156" s="52"/>
      <c r="K156" t="str">
        <f>IF(L156=A156,"","yyy")</f>
        <v/>
      </c>
      <c r="L156" s="18">
        <v>41879</v>
      </c>
      <c r="M156" s="19">
        <v>9462.56</v>
      </c>
      <c r="N156" s="20">
        <f t="shared" si="13"/>
        <v>-1.1196786527491391E-2</v>
      </c>
      <c r="O156" s="20">
        <f t="shared" si="14"/>
        <v>-1.125994241292716E-2</v>
      </c>
      <c r="P156"/>
      <c r="Q156" s="15"/>
      <c r="R156" s="52"/>
      <c r="U156" s="57"/>
      <c r="V156"/>
      <c r="W156"/>
      <c r="X156"/>
    </row>
    <row r="157" spans="1:24" x14ac:dyDescent="0.35">
      <c r="A157" s="18">
        <v>41880</v>
      </c>
      <c r="B157" s="22">
        <v>139.09</v>
      </c>
      <c r="C157" s="20">
        <f>(B157-B156)/B156</f>
        <v>3.3905641321598534E-3</v>
      </c>
      <c r="D157" s="20">
        <f>LN(B157)-LN(B156)</f>
        <v>3.3848291292004618E-3</v>
      </c>
      <c r="E157" s="28">
        <f t="shared" si="12"/>
        <v>1.0033848291292005</v>
      </c>
      <c r="F157"/>
      <c r="H157" s="49"/>
      <c r="K157" t="str">
        <f>IF(L157=A157,"","yyy")</f>
        <v/>
      </c>
      <c r="L157" s="18">
        <v>41880</v>
      </c>
      <c r="M157" s="19">
        <v>9470.17</v>
      </c>
      <c r="N157" s="20">
        <f t="shared" si="13"/>
        <v>8.042221132548256E-4</v>
      </c>
      <c r="O157" s="20">
        <f t="shared" si="14"/>
        <v>8.0389889992993346E-4</v>
      </c>
      <c r="P157"/>
      <c r="R157" s="49"/>
      <c r="S157" s="9"/>
      <c r="U157" s="57"/>
      <c r="V157"/>
      <c r="W157"/>
      <c r="X157"/>
    </row>
    <row r="158" spans="1:24" x14ac:dyDescent="0.35">
      <c r="A158" s="18">
        <v>41883</v>
      </c>
      <c r="B158" s="22">
        <v>139.22999999999999</v>
      </c>
      <c r="C158" s="20">
        <f>(B158-B157)/B157</f>
        <v>1.0065425264216433E-3</v>
      </c>
      <c r="D158" s="20">
        <f>LN(B158)-LN(B157)</f>
        <v>1.0060363021553442E-3</v>
      </c>
      <c r="E158" s="28">
        <f t="shared" si="12"/>
        <v>1.0010060363021553</v>
      </c>
      <c r="F158"/>
      <c r="H158" s="48"/>
      <c r="K158" t="str">
        <f>IF(L158=A158,"","yyy")</f>
        <v/>
      </c>
      <c r="L158" s="18">
        <v>41883</v>
      </c>
      <c r="M158" s="19">
        <v>9479.0300000000007</v>
      </c>
      <c r="N158" s="20">
        <f t="shared" si="13"/>
        <v>9.35569266444064E-4</v>
      </c>
      <c r="O158" s="20">
        <f t="shared" si="14"/>
        <v>9.351318942911746E-4</v>
      </c>
      <c r="P158"/>
      <c r="R158" s="48"/>
      <c r="S158" s="9"/>
      <c r="U158" s="57"/>
      <c r="V158"/>
      <c r="W158"/>
      <c r="X158"/>
    </row>
    <row r="159" spans="1:24" x14ac:dyDescent="0.35">
      <c r="A159" s="18">
        <v>41884</v>
      </c>
      <c r="B159" s="22">
        <v>139.63999999999999</v>
      </c>
      <c r="C159" s="20">
        <f>(B159-B158)/B158</f>
        <v>2.9447676506499793E-3</v>
      </c>
      <c r="D159" s="20">
        <f>LN(B159)-LN(B158)</f>
        <v>2.940440315641446E-3</v>
      </c>
      <c r="E159" s="28">
        <f t="shared" si="12"/>
        <v>1.0029404403156414</v>
      </c>
      <c r="F159"/>
      <c r="H159" s="49"/>
      <c r="I159" s="52"/>
      <c r="K159" t="str">
        <f>IF(L159=A159,"","yyy")</f>
        <v/>
      </c>
      <c r="L159" s="18">
        <v>41884</v>
      </c>
      <c r="M159" s="19">
        <v>9507.02</v>
      </c>
      <c r="N159" s="20">
        <f t="shared" si="13"/>
        <v>2.9528337815155959E-3</v>
      </c>
      <c r="O159" s="20">
        <f t="shared" si="14"/>
        <v>2.9484827310266581E-3</v>
      </c>
      <c r="P159"/>
      <c r="R159" s="49"/>
      <c r="S159" s="52"/>
      <c r="T159" s="82"/>
      <c r="U159" s="57"/>
      <c r="V159"/>
      <c r="W159"/>
      <c r="X159"/>
    </row>
    <row r="160" spans="1:24" x14ac:dyDescent="0.35">
      <c r="A160" s="18">
        <v>41885</v>
      </c>
      <c r="B160" s="22">
        <v>140.02000000000001</v>
      </c>
      <c r="C160" s="20">
        <f>(B160-B159)/B159</f>
        <v>2.7212832999142359E-3</v>
      </c>
      <c r="D160" s="20">
        <f>LN(B160)-LN(B159)</f>
        <v>2.7175873122162741E-3</v>
      </c>
      <c r="E160" s="28">
        <f t="shared" si="12"/>
        <v>1.0027175873122163</v>
      </c>
      <c r="F160"/>
      <c r="H160" s="48"/>
      <c r="K160" t="str">
        <f>IF(L160=A160,"","yyy")</f>
        <v/>
      </c>
      <c r="L160" s="18">
        <v>41885</v>
      </c>
      <c r="M160" s="19">
        <v>9626.49</v>
      </c>
      <c r="N160" s="20">
        <f t="shared" si="13"/>
        <v>1.256650348900069E-2</v>
      </c>
      <c r="O160" s="20">
        <f t="shared" si="14"/>
        <v>1.248820029983122E-2</v>
      </c>
      <c r="P160"/>
      <c r="R160" s="48"/>
      <c r="S160" s="9"/>
      <c r="T160" s="82"/>
      <c r="U160" s="57"/>
      <c r="V160"/>
      <c r="W160"/>
      <c r="X160"/>
    </row>
    <row r="161" spans="1:24" x14ac:dyDescent="0.35">
      <c r="A161" s="18">
        <v>41886</v>
      </c>
      <c r="B161" s="22">
        <v>141.62</v>
      </c>
      <c r="C161" s="20">
        <f>(B161-B160)/B160</f>
        <v>1.1426939008713E-2</v>
      </c>
      <c r="D161" s="20">
        <f>LN(B161)-LN(B160)</f>
        <v>1.1362144674576413E-2</v>
      </c>
      <c r="E161" s="28">
        <f t="shared" si="12"/>
        <v>1.0113621446745764</v>
      </c>
      <c r="F161"/>
      <c r="H161" s="49"/>
      <c r="K161" t="str">
        <f>IF(L161=A161,"","yyy")</f>
        <v/>
      </c>
      <c r="L161" s="18">
        <v>41886</v>
      </c>
      <c r="M161" s="19">
        <v>9724.26</v>
      </c>
      <c r="N161" s="20">
        <f t="shared" si="13"/>
        <v>1.0156349822209386E-2</v>
      </c>
      <c r="O161" s="20">
        <f t="shared" si="14"/>
        <v>1.0105120676772827E-2</v>
      </c>
      <c r="P161"/>
      <c r="R161" s="49"/>
      <c r="S161" s="9"/>
      <c r="T161" s="82"/>
      <c r="U161" s="57"/>
      <c r="V161"/>
      <c r="W161"/>
      <c r="X161"/>
    </row>
    <row r="162" spans="1:24" x14ac:dyDescent="0.35">
      <c r="A162" s="18">
        <v>41887</v>
      </c>
      <c r="B162" s="22">
        <v>141.06</v>
      </c>
      <c r="C162" s="20">
        <f>(B162-B161)/B161</f>
        <v>-3.9542437508826595E-3</v>
      </c>
      <c r="D162" s="20">
        <f>LN(B162)-LN(B161)</f>
        <v>-3.9620824435955271E-3</v>
      </c>
      <c r="E162" s="28">
        <f t="shared" si="12"/>
        <v>0.99603791755640447</v>
      </c>
      <c r="F162"/>
      <c r="H162" s="48"/>
      <c r="K162" t="str">
        <f>IF(L162=A162,"","yyy")</f>
        <v/>
      </c>
      <c r="L162" s="18">
        <v>41887</v>
      </c>
      <c r="M162" s="19">
        <v>9747.02</v>
      </c>
      <c r="N162" s="20">
        <f t="shared" si="13"/>
        <v>2.3405379946649122E-3</v>
      </c>
      <c r="O162" s="20">
        <f t="shared" si="14"/>
        <v>2.3378032020389128E-3</v>
      </c>
      <c r="P162"/>
      <c r="R162" s="48"/>
      <c r="S162" s="9"/>
      <c r="T162" s="82"/>
      <c r="U162" s="57"/>
      <c r="V162"/>
      <c r="W162"/>
      <c r="X162"/>
    </row>
    <row r="163" spans="1:24" x14ac:dyDescent="0.35">
      <c r="A163" s="18">
        <v>41890</v>
      </c>
      <c r="B163" s="22">
        <v>140.47</v>
      </c>
      <c r="C163" s="20">
        <f>(B163-B162)/B162</f>
        <v>-4.1826173259606079E-3</v>
      </c>
      <c r="D163" s="20">
        <f>LN(B163)-LN(B162)</f>
        <v>-4.1913889372144908E-3</v>
      </c>
      <c r="E163" s="28">
        <f t="shared" si="12"/>
        <v>0.99580861106278551</v>
      </c>
      <c r="F163"/>
      <c r="H163" s="49"/>
      <c r="K163" t="str">
        <f>IF(L163=A163,"","yyy")</f>
        <v/>
      </c>
      <c r="L163" s="18">
        <v>41890</v>
      </c>
      <c r="M163" s="19">
        <v>9758.0300000000007</v>
      </c>
      <c r="N163" s="20">
        <f t="shared" si="13"/>
        <v>1.1295760140022507E-3</v>
      </c>
      <c r="O163" s="20">
        <f t="shared" si="14"/>
        <v>1.1289385230348614E-3</v>
      </c>
      <c r="P163"/>
      <c r="R163" s="49"/>
      <c r="S163" s="9"/>
      <c r="T163" s="82"/>
      <c r="U163" s="57"/>
      <c r="V163"/>
      <c r="W163"/>
      <c r="X163"/>
    </row>
    <row r="164" spans="1:24" x14ac:dyDescent="0.35">
      <c r="A164" s="18">
        <v>41891</v>
      </c>
      <c r="B164" s="22">
        <v>139.80000000000001</v>
      </c>
      <c r="C164" s="20">
        <f>(B164-B163)/B163</f>
        <v>-4.7697017156687373E-3</v>
      </c>
      <c r="D164" s="20">
        <f>LN(B164)-LN(B163)</f>
        <v>-4.7811130431085758E-3</v>
      </c>
      <c r="E164" s="28">
        <f t="shared" si="12"/>
        <v>0.99521888695689142</v>
      </c>
      <c r="F164"/>
      <c r="H164" s="48"/>
      <c r="K164" t="str">
        <f>IF(L164=A164,"","yyy")</f>
        <v/>
      </c>
      <c r="L164" s="18">
        <v>41891</v>
      </c>
      <c r="M164" s="19">
        <v>9710.7000000000007</v>
      </c>
      <c r="N164" s="20">
        <f t="shared" si="13"/>
        <v>-4.8503642640983806E-3</v>
      </c>
      <c r="O164" s="20">
        <f t="shared" si="14"/>
        <v>-4.8621654563643091E-3</v>
      </c>
      <c r="P164"/>
      <c r="R164" s="48"/>
      <c r="S164" s="9"/>
      <c r="T164" s="82"/>
      <c r="U164" s="57"/>
      <c r="V164"/>
      <c r="W164"/>
      <c r="X164"/>
    </row>
    <row r="165" spans="1:24" x14ac:dyDescent="0.35">
      <c r="A165" s="18">
        <v>41892</v>
      </c>
      <c r="B165" s="22">
        <v>139.32</v>
      </c>
      <c r="C165" s="20">
        <f>(B165-B164)/B164</f>
        <v>-3.4334763948499153E-3</v>
      </c>
      <c r="D165" s="20">
        <f>LN(B165)-LN(B164)</f>
        <v>-3.4393843019095982E-3</v>
      </c>
      <c r="E165" s="28">
        <f t="shared" si="12"/>
        <v>0.9965606156980904</v>
      </c>
      <c r="F165"/>
      <c r="H165" s="49"/>
      <c r="K165" t="str">
        <f>IF(L165=A165,"","yyy")</f>
        <v/>
      </c>
      <c r="L165" s="18">
        <v>41892</v>
      </c>
      <c r="M165" s="19">
        <v>9700.17</v>
      </c>
      <c r="N165" s="20">
        <f t="shared" si="13"/>
        <v>-1.0843708486515549E-3</v>
      </c>
      <c r="O165" s="20">
        <f t="shared" si="14"/>
        <v>-1.0849592040891309E-3</v>
      </c>
      <c r="P165"/>
      <c r="R165" s="49"/>
      <c r="S165" s="9"/>
      <c r="T165" s="82"/>
      <c r="U165" s="57"/>
      <c r="V165"/>
      <c r="W165"/>
      <c r="X165"/>
    </row>
    <row r="166" spans="1:24" x14ac:dyDescent="0.35">
      <c r="A166" s="18">
        <v>41893</v>
      </c>
      <c r="B166" s="22">
        <v>139.04</v>
      </c>
      <c r="C166" s="20">
        <f>(B166-B165)/B165</f>
        <v>-2.0097616996841887E-3</v>
      </c>
      <c r="D166" s="20">
        <f>LN(B166)-LN(B165)</f>
        <v>-2.011783980718107E-3</v>
      </c>
      <c r="E166" s="28">
        <f t="shared" si="12"/>
        <v>0.99798821601928189</v>
      </c>
      <c r="F166"/>
      <c r="H166" s="48"/>
      <c r="K166" t="str">
        <f>IF(L166=A166,"","yyy")</f>
        <v/>
      </c>
      <c r="L166" s="18">
        <v>41893</v>
      </c>
      <c r="M166" s="19">
        <v>9691.2800000000007</v>
      </c>
      <c r="N166" s="20">
        <f t="shared" si="13"/>
        <v>-9.1647878336146866E-4</v>
      </c>
      <c r="O166" s="20">
        <f t="shared" si="14"/>
        <v>-9.1689900681224401E-4</v>
      </c>
      <c r="P166"/>
      <c r="R166" s="48"/>
      <c r="S166" s="9"/>
      <c r="T166" s="82"/>
      <c r="U166" s="57"/>
      <c r="V166"/>
      <c r="W166"/>
      <c r="X166"/>
    </row>
    <row r="167" spans="1:24" x14ac:dyDescent="0.35">
      <c r="A167" s="18">
        <v>41894</v>
      </c>
      <c r="B167" s="22">
        <v>138.91999999999999</v>
      </c>
      <c r="C167" s="20">
        <f>(B167-B166)/B166</f>
        <v>-8.6306098964330092E-4</v>
      </c>
      <c r="D167" s="20">
        <f>LN(B167)-LN(B166)</f>
        <v>-8.6343364120899935E-4</v>
      </c>
      <c r="E167" s="28">
        <f t="shared" si="12"/>
        <v>0.999136566358791</v>
      </c>
      <c r="F167"/>
      <c r="H167" s="49"/>
      <c r="K167" t="str">
        <f>IF(L167=A167,"","yyy")</f>
        <v/>
      </c>
      <c r="L167" s="18">
        <v>41894</v>
      </c>
      <c r="M167" s="19">
        <v>9651.1299999999992</v>
      </c>
      <c r="N167" s="20">
        <f t="shared" si="13"/>
        <v>-4.142899596338301E-3</v>
      </c>
      <c r="O167" s="20">
        <f t="shared" si="14"/>
        <v>-4.1515051811433779E-3</v>
      </c>
      <c r="P167"/>
      <c r="R167" s="49"/>
      <c r="S167" s="9"/>
      <c r="T167" s="82"/>
      <c r="U167" s="57"/>
      <c r="V167"/>
      <c r="W167"/>
      <c r="X167"/>
    </row>
    <row r="168" spans="1:24" x14ac:dyDescent="0.35">
      <c r="A168" s="18">
        <v>41897</v>
      </c>
      <c r="B168" s="22">
        <v>138.21</v>
      </c>
      <c r="C168" s="20">
        <f>(B168-B167)/B167</f>
        <v>-5.1108551684421223E-3</v>
      </c>
      <c r="D168" s="20">
        <f>LN(B168)-LN(B167)</f>
        <v>-5.1239602599375544E-3</v>
      </c>
      <c r="E168" s="28">
        <f t="shared" si="12"/>
        <v>0.99487603974006245</v>
      </c>
      <c r="F168"/>
      <c r="H168" s="48"/>
      <c r="K168" t="str">
        <f>IF(L168=A168,"","yyy")</f>
        <v/>
      </c>
      <c r="L168" s="18">
        <v>41897</v>
      </c>
      <c r="M168" s="19">
        <v>9659.6299999999992</v>
      </c>
      <c r="N168" s="20">
        <f t="shared" si="13"/>
        <v>8.8072588391203944E-4</v>
      </c>
      <c r="O168" s="20">
        <f t="shared" si="14"/>
        <v>8.8033827243982898E-4</v>
      </c>
      <c r="P168"/>
      <c r="R168" s="48"/>
      <c r="S168" s="9"/>
      <c r="T168" s="82"/>
      <c r="U168" s="57"/>
      <c r="V168"/>
      <c r="W168"/>
      <c r="X168"/>
    </row>
    <row r="169" spans="1:24" x14ac:dyDescent="0.35">
      <c r="A169" s="18">
        <v>41898</v>
      </c>
      <c r="B169" s="22">
        <v>137.80000000000001</v>
      </c>
      <c r="C169" s="20">
        <f>(B169-B168)/B168</f>
        <v>-2.9665002532378018E-3</v>
      </c>
      <c r="D169" s="20">
        <f>LN(B169)-LN(B168)</f>
        <v>-2.9709090363772006E-3</v>
      </c>
      <c r="E169" s="28">
        <f t="shared" si="12"/>
        <v>0.9970290909636228</v>
      </c>
      <c r="F169"/>
      <c r="K169" t="str">
        <f>IF(L169=A169,"","yyy")</f>
        <v/>
      </c>
      <c r="L169" s="18">
        <v>41898</v>
      </c>
      <c r="M169" s="19">
        <v>9632.93</v>
      </c>
      <c r="N169" s="20">
        <f t="shared" si="13"/>
        <v>-2.76408102587769E-3</v>
      </c>
      <c r="O169" s="20">
        <f t="shared" si="14"/>
        <v>-2.7679081517870685E-3</v>
      </c>
      <c r="P169"/>
      <c r="S169" s="9"/>
      <c r="T169" s="82"/>
      <c r="U169" s="57"/>
      <c r="V169"/>
      <c r="W169"/>
      <c r="X169"/>
    </row>
    <row r="170" spans="1:24" x14ac:dyDescent="0.35">
      <c r="A170" s="18">
        <v>41899</v>
      </c>
      <c r="B170" s="22">
        <v>138.05000000000001</v>
      </c>
      <c r="C170" s="20">
        <f>(B170-B169)/B169</f>
        <v>1.8142235123367197E-3</v>
      </c>
      <c r="D170" s="20">
        <f>LN(B170)-LN(B169)</f>
        <v>1.8125797966055401E-3</v>
      </c>
      <c r="E170" s="28">
        <f t="shared" si="12"/>
        <v>1.0018125797966055</v>
      </c>
      <c r="F170"/>
      <c r="G170" s="94"/>
      <c r="H170" s="94"/>
      <c r="K170" t="str">
        <f>IF(L170=A170,"","yyy")</f>
        <v/>
      </c>
      <c r="L170" s="18">
        <v>41899</v>
      </c>
      <c r="M170" s="19">
        <v>9661.5</v>
      </c>
      <c r="N170" s="20">
        <f t="shared" si="13"/>
        <v>2.9658681211219961E-3</v>
      </c>
      <c r="O170" s="20">
        <f t="shared" si="14"/>
        <v>2.9614786112635016E-3</v>
      </c>
      <c r="P170"/>
      <c r="Q170" s="94"/>
      <c r="R170" s="94"/>
      <c r="S170" s="9"/>
      <c r="U170" s="57"/>
      <c r="V170"/>
      <c r="W170"/>
      <c r="X170"/>
    </row>
    <row r="171" spans="1:24" x14ac:dyDescent="0.35">
      <c r="A171" s="18">
        <v>41900</v>
      </c>
      <c r="B171" s="22">
        <v>138.63999999999999</v>
      </c>
      <c r="C171" s="20">
        <f>(B171-B170)/B170</f>
        <v>4.2738138355666424E-3</v>
      </c>
      <c r="D171" s="20">
        <f>LN(B171)-LN(B170)</f>
        <v>4.264707031186532E-3</v>
      </c>
      <c r="E171" s="28">
        <f t="shared" si="12"/>
        <v>1.0042647070311865</v>
      </c>
      <c r="F171"/>
      <c r="G171" s="15"/>
      <c r="H171" s="52"/>
      <c r="K171" t="str">
        <f>IF(L171=A171,"","yyy")</f>
        <v/>
      </c>
      <c r="L171" s="18">
        <v>41900</v>
      </c>
      <c r="M171" s="19">
        <v>9798.1299999999992</v>
      </c>
      <c r="N171" s="20">
        <f t="shared" si="13"/>
        <v>1.4141696423950649E-2</v>
      </c>
      <c r="O171" s="20">
        <f t="shared" si="14"/>
        <v>1.4042635469325049E-2</v>
      </c>
      <c r="P171"/>
      <c r="Q171" s="15"/>
      <c r="R171" s="52"/>
      <c r="U171" s="57"/>
      <c r="V171"/>
      <c r="W171"/>
      <c r="X171"/>
    </row>
    <row r="172" spans="1:24" x14ac:dyDescent="0.35">
      <c r="A172" s="18">
        <v>41901</v>
      </c>
      <c r="B172" s="22">
        <v>138.93</v>
      </c>
      <c r="C172" s="20">
        <f>(B172-B171)/B171</f>
        <v>2.0917484131565242E-3</v>
      </c>
      <c r="D172" s="20">
        <f>LN(B172)-LN(B171)</f>
        <v>2.089563753419732E-3</v>
      </c>
      <c r="E172" s="28">
        <f t="shared" si="12"/>
        <v>1.0020895637534197</v>
      </c>
      <c r="F172"/>
      <c r="H172" s="49"/>
      <c r="K172" t="str">
        <f>IF(L172=A172,"","yyy")</f>
        <v/>
      </c>
      <c r="L172" s="18">
        <v>41901</v>
      </c>
      <c r="M172" s="19">
        <v>9799.26</v>
      </c>
      <c r="N172" s="20">
        <f t="shared" si="13"/>
        <v>1.1532812893899333E-4</v>
      </c>
      <c r="O172" s="20">
        <f t="shared" si="14"/>
        <v>1.1532147916248903E-4</v>
      </c>
      <c r="P172"/>
      <c r="R172" s="49"/>
      <c r="S172" s="9"/>
      <c r="U172" s="57"/>
      <c r="V172"/>
      <c r="W172"/>
      <c r="X172"/>
    </row>
    <row r="173" spans="1:24" x14ac:dyDescent="0.35">
      <c r="A173" s="18">
        <v>41904</v>
      </c>
      <c r="B173" s="22">
        <v>138.11000000000001</v>
      </c>
      <c r="C173" s="20">
        <f>(B173-B172)/B172</f>
        <v>-5.9022529331317439E-3</v>
      </c>
      <c r="D173" s="20">
        <f>LN(B173)-LN(B172)</f>
        <v>-5.9197400709329884E-3</v>
      </c>
      <c r="E173" s="28">
        <f t="shared" si="12"/>
        <v>0.99408025992906701</v>
      </c>
      <c r="F173"/>
      <c r="H173" s="48"/>
      <c r="K173" t="str">
        <f>IF(L173=A173,"","yyy")</f>
        <v/>
      </c>
      <c r="L173" s="18">
        <v>41904</v>
      </c>
      <c r="M173" s="19">
        <v>9749.5400000000009</v>
      </c>
      <c r="N173" s="20">
        <f t="shared" si="13"/>
        <v>-5.0738525153939526E-3</v>
      </c>
      <c r="O173" s="20">
        <f t="shared" si="14"/>
        <v>-5.086768211816306E-3</v>
      </c>
      <c r="P173"/>
      <c r="R173" s="48"/>
      <c r="S173" s="9"/>
      <c r="U173" s="57"/>
      <c r="V173"/>
      <c r="W173"/>
      <c r="X173"/>
    </row>
    <row r="174" spans="1:24" x14ac:dyDescent="0.35">
      <c r="A174" s="18">
        <v>41905</v>
      </c>
      <c r="B174" s="22">
        <v>135.85</v>
      </c>
      <c r="C174" s="20">
        <f>(B174-B173)/B173</f>
        <v>-1.6363768011005857E-2</v>
      </c>
      <c r="D174" s="20">
        <f>LN(B174)-LN(B173)</f>
        <v>-1.64991332174802E-2</v>
      </c>
      <c r="E174" s="28">
        <f t="shared" si="12"/>
        <v>0.9835008667825198</v>
      </c>
      <c r="F174"/>
      <c r="H174" s="49"/>
      <c r="I174" s="52"/>
      <c r="K174" t="str">
        <f>IF(L174=A174,"","yyy")</f>
        <v/>
      </c>
      <c r="L174" s="18">
        <v>41905</v>
      </c>
      <c r="M174" s="19">
        <v>9595.0300000000007</v>
      </c>
      <c r="N174" s="20">
        <f t="shared" si="13"/>
        <v>-1.584792718425692E-2</v>
      </c>
      <c r="O174" s="20">
        <f t="shared" si="14"/>
        <v>-1.5974848326361979E-2</v>
      </c>
      <c r="P174"/>
      <c r="R174" s="49"/>
      <c r="S174" s="52"/>
      <c r="T174" s="82"/>
      <c r="U174" s="57"/>
      <c r="V174"/>
      <c r="W174"/>
      <c r="X174"/>
    </row>
    <row r="175" spans="1:24" x14ac:dyDescent="0.35">
      <c r="A175" s="18">
        <v>41906</v>
      </c>
      <c r="B175" s="22">
        <v>136.37</v>
      </c>
      <c r="C175" s="20">
        <f>(B175-B174)/B174</f>
        <v>3.8277511961723244E-3</v>
      </c>
      <c r="D175" s="20">
        <f>LN(B175)-LN(B174)</f>
        <v>3.8204439973856807E-3</v>
      </c>
      <c r="E175" s="28">
        <f t="shared" si="12"/>
        <v>1.0038204439973857</v>
      </c>
      <c r="F175"/>
      <c r="H175" s="48"/>
      <c r="K175" t="str">
        <f>IF(L175=A175,"","yyy")</f>
        <v/>
      </c>
      <c r="L175" s="18">
        <v>41906</v>
      </c>
      <c r="M175" s="19">
        <v>9661.9699999999993</v>
      </c>
      <c r="N175" s="20">
        <f t="shared" si="13"/>
        <v>6.9765284735950469E-3</v>
      </c>
      <c r="O175" s="20">
        <f t="shared" si="14"/>
        <v>6.9523050969504396E-3</v>
      </c>
      <c r="P175"/>
      <c r="R175" s="48"/>
      <c r="S175" s="9"/>
      <c r="T175" s="82"/>
      <c r="U175" s="57"/>
      <c r="V175"/>
      <c r="W175"/>
      <c r="X175"/>
    </row>
    <row r="176" spans="1:24" x14ac:dyDescent="0.35">
      <c r="A176" s="18">
        <v>41907</v>
      </c>
      <c r="B176" s="22">
        <v>136.13999999999999</v>
      </c>
      <c r="C176" s="20">
        <f>(B176-B175)/B175</f>
        <v>-1.6865879592287026E-3</v>
      </c>
      <c r="D176" s="20">
        <f>LN(B176)-LN(B175)</f>
        <v>-1.6880118499376096E-3</v>
      </c>
      <c r="E176" s="28">
        <f t="shared" si="12"/>
        <v>0.99831198815006239</v>
      </c>
      <c r="F176"/>
      <c r="H176" s="49"/>
      <c r="K176" t="str">
        <f>IF(L176=A176,"","yyy")</f>
        <v/>
      </c>
      <c r="L176" s="18">
        <v>41907</v>
      </c>
      <c r="M176" s="19">
        <v>9510.01</v>
      </c>
      <c r="N176" s="20">
        <f t="shared" si="13"/>
        <v>-1.5727641464421762E-2</v>
      </c>
      <c r="O176" s="20">
        <f t="shared" si="14"/>
        <v>-1.5852633098720759E-2</v>
      </c>
      <c r="P176"/>
      <c r="R176" s="49"/>
      <c r="S176" s="9"/>
      <c r="T176" s="82"/>
      <c r="U176" s="57"/>
      <c r="V176"/>
      <c r="W176"/>
      <c r="X176"/>
    </row>
    <row r="177" spans="1:24" x14ac:dyDescent="0.35">
      <c r="A177" s="18">
        <v>41908</v>
      </c>
      <c r="B177" s="22">
        <v>136.55000000000001</v>
      </c>
      <c r="C177" s="20">
        <f>(B177-B176)/B176</f>
        <v>3.0116057000148747E-3</v>
      </c>
      <c r="D177" s="20">
        <f>LN(B177)-LN(B176)</f>
        <v>3.0070798999091153E-3</v>
      </c>
      <c r="E177" s="28">
        <f t="shared" si="12"/>
        <v>1.0030070798999091</v>
      </c>
      <c r="F177"/>
      <c r="H177" s="48"/>
      <c r="K177" t="str">
        <f>IF(L177=A177,"","yyy")</f>
        <v/>
      </c>
      <c r="L177" s="18">
        <v>41908</v>
      </c>
      <c r="M177" s="19">
        <v>9490.5499999999993</v>
      </c>
      <c r="N177" s="20">
        <f t="shared" si="13"/>
        <v>-2.0462649355785056E-3</v>
      </c>
      <c r="O177" s="20">
        <f t="shared" si="14"/>
        <v>-2.0483613961026492E-3</v>
      </c>
      <c r="P177"/>
      <c r="R177" s="48"/>
      <c r="S177" s="9"/>
      <c r="T177" s="82"/>
      <c r="U177" s="57"/>
      <c r="V177"/>
      <c r="W177"/>
      <c r="X177"/>
    </row>
    <row r="178" spans="1:24" x14ac:dyDescent="0.35">
      <c r="A178" s="18">
        <v>41911</v>
      </c>
      <c r="B178" s="22">
        <v>136.05000000000001</v>
      </c>
      <c r="C178" s="20">
        <f>(B178-B177)/B177</f>
        <v>-3.6616623947272058E-3</v>
      </c>
      <c r="D178" s="20">
        <f>LN(B178)-LN(B177)</f>
        <v>-3.6683826904582162E-3</v>
      </c>
      <c r="E178" s="28">
        <f t="shared" si="12"/>
        <v>0.99633161730954178</v>
      </c>
      <c r="F178"/>
      <c r="H178" s="49"/>
      <c r="K178" t="str">
        <f>IF(L178=A178,"","yyy")</f>
        <v/>
      </c>
      <c r="L178" s="18">
        <v>41911</v>
      </c>
      <c r="M178" s="19">
        <v>9422.91</v>
      </c>
      <c r="N178" s="20">
        <f t="shared" si="13"/>
        <v>-7.1270895785807377E-3</v>
      </c>
      <c r="O178" s="20">
        <f t="shared" si="14"/>
        <v>-7.1526086047235538E-3</v>
      </c>
      <c r="P178"/>
      <c r="R178" s="49"/>
      <c r="S178" s="9"/>
      <c r="T178" s="82"/>
      <c r="U178" s="57"/>
      <c r="V178"/>
      <c r="W178"/>
      <c r="X178"/>
    </row>
    <row r="179" spans="1:24" x14ac:dyDescent="0.35">
      <c r="A179" s="18">
        <v>41912</v>
      </c>
      <c r="B179" s="22">
        <v>135.6</v>
      </c>
      <c r="C179" s="20">
        <f>(B179-B178)/B178</f>
        <v>-3.3076074972437854E-3</v>
      </c>
      <c r="D179" s="20">
        <f>LN(B179)-LN(B178)</f>
        <v>-3.3130897229609602E-3</v>
      </c>
      <c r="E179" s="28">
        <f t="shared" si="12"/>
        <v>0.99668691027703904</v>
      </c>
      <c r="F179"/>
      <c r="H179" s="48"/>
      <c r="K179" t="str">
        <f>IF(L179=A179,"","yyy")</f>
        <v/>
      </c>
      <c r="L179" s="18">
        <v>41912</v>
      </c>
      <c r="M179" s="19">
        <v>9474.2999999999993</v>
      </c>
      <c r="N179" s="20">
        <f t="shared" si="13"/>
        <v>5.453729261979518E-3</v>
      </c>
      <c r="O179" s="20">
        <f t="shared" si="14"/>
        <v>5.4389115307298397E-3</v>
      </c>
      <c r="P179"/>
      <c r="R179" s="48"/>
      <c r="S179" s="9"/>
      <c r="T179" s="82"/>
      <c r="U179" s="57"/>
      <c r="V179"/>
      <c r="W179"/>
      <c r="X179"/>
    </row>
    <row r="180" spans="1:24" x14ac:dyDescent="0.35">
      <c r="A180" s="18">
        <v>41913</v>
      </c>
      <c r="B180" s="22">
        <v>134.61000000000001</v>
      </c>
      <c r="C180" s="20">
        <f>(B180-B179)/B179</f>
        <v>-7.30088495575207E-3</v>
      </c>
      <c r="D180" s="20">
        <f>LN(B180)-LN(B179)</f>
        <v>-7.3276668502932907E-3</v>
      </c>
      <c r="E180" s="28">
        <f t="shared" si="12"/>
        <v>0.99267233314970671</v>
      </c>
      <c r="F180"/>
      <c r="H180" s="49"/>
      <c r="K180" t="str">
        <f>IF(L180=A180,"","yyy")</f>
        <v/>
      </c>
      <c r="L180" s="18">
        <v>41913</v>
      </c>
      <c r="M180" s="19">
        <v>9382.0300000000007</v>
      </c>
      <c r="N180" s="20">
        <f t="shared" si="13"/>
        <v>-9.7389780775359262E-3</v>
      </c>
      <c r="O180" s="20">
        <f t="shared" si="14"/>
        <v>-9.7867120977586097E-3</v>
      </c>
      <c r="P180"/>
      <c r="R180" s="49"/>
      <c r="S180" s="9"/>
      <c r="T180" s="82"/>
      <c r="U180" s="57"/>
      <c r="V180"/>
      <c r="W180"/>
      <c r="X180"/>
    </row>
    <row r="181" spans="1:24" x14ac:dyDescent="0.35">
      <c r="A181" s="18">
        <v>41918</v>
      </c>
      <c r="B181" s="22">
        <v>134.13999999999999</v>
      </c>
      <c r="C181" s="20">
        <f>(B181-B180)/B180</f>
        <v>-3.4915682341581399E-3</v>
      </c>
      <c r="D181" s="20">
        <f>LN(B181)-LN(B180)</f>
        <v>-3.4976779844102523E-3</v>
      </c>
      <c r="E181" s="28">
        <f t="shared" si="12"/>
        <v>0.99650232201558975</v>
      </c>
      <c r="F181"/>
      <c r="H181" s="48"/>
      <c r="K181" t="str">
        <f>IF(L181=A181,"","yyy")</f>
        <v/>
      </c>
      <c r="L181" s="18">
        <v>41918</v>
      </c>
      <c r="M181" s="19">
        <v>9209.51</v>
      </c>
      <c r="N181" s="20">
        <f t="shared" si="13"/>
        <v>-1.8388344526717611E-2</v>
      </c>
      <c r="O181" s="20">
        <f t="shared" si="14"/>
        <v>-1.8559511701893072E-2</v>
      </c>
      <c r="P181"/>
      <c r="R181" s="48"/>
      <c r="S181" s="9"/>
      <c r="T181" s="82"/>
      <c r="U181" s="57"/>
      <c r="V181"/>
      <c r="W181"/>
      <c r="X181"/>
    </row>
    <row r="182" spans="1:24" x14ac:dyDescent="0.35">
      <c r="A182" s="18">
        <v>41919</v>
      </c>
      <c r="B182" s="22">
        <v>131.69</v>
      </c>
      <c r="C182" s="20">
        <f>(B182-B181)/B181</f>
        <v>-1.8264499776352982E-2</v>
      </c>
      <c r="D182" s="20">
        <f>LN(B182)-LN(B181)</f>
        <v>-1.8433354949462633E-2</v>
      </c>
      <c r="E182" s="28">
        <f t="shared" si="12"/>
        <v>0.98156664505053737</v>
      </c>
      <c r="F182"/>
      <c r="H182" s="49"/>
      <c r="K182" t="str">
        <f>IF(L182=A182,"","yyy")</f>
        <v/>
      </c>
      <c r="L182" s="18">
        <v>41919</v>
      </c>
      <c r="M182" s="19">
        <v>9086.2099999999991</v>
      </c>
      <c r="N182" s="20">
        <f t="shared" si="13"/>
        <v>-1.3388334449932851E-2</v>
      </c>
      <c r="O182" s="20">
        <f t="shared" si="14"/>
        <v>-1.3478766260847763E-2</v>
      </c>
      <c r="P182"/>
      <c r="R182" s="49"/>
      <c r="S182" s="9"/>
      <c r="T182" s="82"/>
      <c r="U182" s="57"/>
      <c r="V182"/>
      <c r="W182"/>
      <c r="X182"/>
    </row>
    <row r="183" spans="1:24" x14ac:dyDescent="0.35">
      <c r="A183" s="18">
        <v>41920</v>
      </c>
      <c r="B183" s="22">
        <v>131.72</v>
      </c>
      <c r="C183" s="20">
        <f>(B183-B182)/B182</f>
        <v>2.2780773027565598E-4</v>
      </c>
      <c r="D183" s="20">
        <f>LN(B183)-LN(B182)</f>
        <v>2.2778178603477528E-4</v>
      </c>
      <c r="E183" s="28">
        <f t="shared" si="12"/>
        <v>1.0002277817860348</v>
      </c>
      <c r="F183"/>
      <c r="H183" s="48"/>
      <c r="K183" t="str">
        <f>IF(L183=A183,"","yyy")</f>
        <v/>
      </c>
      <c r="L183" s="18">
        <v>41920</v>
      </c>
      <c r="M183" s="19">
        <v>8995.33</v>
      </c>
      <c r="N183" s="20">
        <f t="shared" si="13"/>
        <v>-1.0001970018302374E-2</v>
      </c>
      <c r="O183" s="20">
        <f t="shared" si="14"/>
        <v>-1.0052325772958781E-2</v>
      </c>
      <c r="P183"/>
      <c r="R183" s="48"/>
      <c r="S183" s="9"/>
      <c r="T183" s="82"/>
      <c r="U183" s="57"/>
      <c r="V183"/>
      <c r="W183"/>
      <c r="X183"/>
    </row>
    <row r="184" spans="1:24" x14ac:dyDescent="0.35">
      <c r="A184" s="18">
        <v>41921</v>
      </c>
      <c r="B184" s="22">
        <v>129.61000000000001</v>
      </c>
      <c r="C184" s="20">
        <f>(B184-B183)/B183</f>
        <v>-1.6018827816580514E-2</v>
      </c>
      <c r="D184" s="20">
        <f>LN(B184)-LN(B183)</f>
        <v>-1.6148516072879815E-2</v>
      </c>
      <c r="E184" s="28">
        <f t="shared" si="12"/>
        <v>0.98385148392712019</v>
      </c>
      <c r="F184"/>
      <c r="K184" t="str">
        <f>IF(L184=A184,"","yyy")</f>
        <v/>
      </c>
      <c r="L184" s="18">
        <v>41921</v>
      </c>
      <c r="M184" s="19">
        <v>9005.02</v>
      </c>
      <c r="N184" s="20">
        <f t="shared" si="13"/>
        <v>1.0772256270754391E-3</v>
      </c>
      <c r="O184" s="20">
        <f t="shared" si="14"/>
        <v>1.0766458358890674E-3</v>
      </c>
      <c r="P184"/>
      <c r="S184" s="9"/>
      <c r="T184" s="82"/>
      <c r="U184" s="57"/>
      <c r="V184"/>
      <c r="W184"/>
      <c r="X184"/>
    </row>
    <row r="185" spans="1:24" x14ac:dyDescent="0.35">
      <c r="A185" s="18">
        <v>41922</v>
      </c>
      <c r="B185" s="22">
        <v>128.21</v>
      </c>
      <c r="C185" s="20">
        <f>(B185-B184)/B184</f>
        <v>-1.080163567625959E-2</v>
      </c>
      <c r="D185" s="20">
        <f>LN(B185)-LN(B184)</f>
        <v>-1.0860396870674194E-2</v>
      </c>
      <c r="E185" s="28">
        <f t="shared" si="12"/>
        <v>0.98913960312932581</v>
      </c>
      <c r="F185"/>
      <c r="G185" s="94"/>
      <c r="H185" s="94"/>
      <c r="K185" t="str">
        <f>IF(L185=A185,"","yyy")</f>
        <v/>
      </c>
      <c r="L185" s="18">
        <v>41922</v>
      </c>
      <c r="M185" s="19">
        <v>8788.81</v>
      </c>
      <c r="N185" s="20">
        <f t="shared" si="13"/>
        <v>-2.4009941121729984E-2</v>
      </c>
      <c r="O185" s="20">
        <f t="shared" si="14"/>
        <v>-2.4302878196460043E-2</v>
      </c>
      <c r="P185"/>
      <c r="Q185" s="94"/>
      <c r="R185" s="94"/>
      <c r="S185" s="9"/>
      <c r="U185" s="57"/>
      <c r="V185"/>
      <c r="W185"/>
      <c r="X185"/>
    </row>
    <row r="186" spans="1:24" x14ac:dyDescent="0.35">
      <c r="A186" s="18">
        <v>41925</v>
      </c>
      <c r="B186" s="22">
        <v>127.09</v>
      </c>
      <c r="C186" s="20">
        <f>(B186-B185)/B185</f>
        <v>-8.7356680446143403E-3</v>
      </c>
      <c r="D186" s="20">
        <f>LN(B186)-LN(B185)</f>
        <v>-8.7740476706299475E-3</v>
      </c>
      <c r="E186" s="28">
        <f t="shared" si="12"/>
        <v>0.99122595232937005</v>
      </c>
      <c r="F186"/>
      <c r="G186" s="15"/>
      <c r="H186" s="52"/>
      <c r="K186" t="str">
        <f>IF(L186=A186,"","yyy")</f>
        <v/>
      </c>
      <c r="L186" s="18">
        <v>41925</v>
      </c>
      <c r="M186" s="19">
        <v>8812.43</v>
      </c>
      <c r="N186" s="20">
        <f t="shared" si="13"/>
        <v>2.6875083202391225E-3</v>
      </c>
      <c r="O186" s="20">
        <f t="shared" si="14"/>
        <v>2.6839034270960127E-3</v>
      </c>
      <c r="P186"/>
      <c r="Q186" s="15"/>
      <c r="R186" s="52"/>
      <c r="U186" s="57"/>
      <c r="V186"/>
      <c r="W186"/>
      <c r="X186"/>
    </row>
    <row r="187" spans="1:24" x14ac:dyDescent="0.35">
      <c r="A187" s="18">
        <v>41926</v>
      </c>
      <c r="B187" s="22">
        <v>127.82</v>
      </c>
      <c r="C187" s="20">
        <f>(B187-B186)/B186</f>
        <v>5.7439609725390651E-3</v>
      </c>
      <c r="D187" s="20">
        <f>LN(B187)-LN(B186)</f>
        <v>5.727527328156512E-3</v>
      </c>
      <c r="E187" s="28">
        <f t="shared" si="12"/>
        <v>1.0057275273281565</v>
      </c>
      <c r="F187"/>
      <c r="H187" s="49"/>
      <c r="K187" t="str">
        <f>IF(L187=A187,"","yyy")</f>
        <v/>
      </c>
      <c r="L187" s="18">
        <v>41926</v>
      </c>
      <c r="M187" s="19">
        <v>8825.2099999999991</v>
      </c>
      <c r="N187" s="20">
        <f t="shared" si="13"/>
        <v>1.4502242854693695E-3</v>
      </c>
      <c r="O187" s="20">
        <f t="shared" si="14"/>
        <v>1.4491737258062187E-3</v>
      </c>
      <c r="P187"/>
      <c r="R187" s="49"/>
      <c r="S187" s="9"/>
      <c r="U187" s="57"/>
      <c r="V187"/>
      <c r="W187"/>
      <c r="X187"/>
    </row>
    <row r="188" spans="1:24" x14ac:dyDescent="0.35">
      <c r="A188" s="18">
        <v>41927</v>
      </c>
      <c r="B188" s="22">
        <v>126.02</v>
      </c>
      <c r="C188" s="20">
        <f>(B188-B187)/B187</f>
        <v>-1.4082303238929724E-2</v>
      </c>
      <c r="D188" s="20">
        <f>LN(B188)-LN(B187)</f>
        <v>-1.4182399708226434E-2</v>
      </c>
      <c r="E188" s="28">
        <f t="shared" si="12"/>
        <v>0.98581760029177357</v>
      </c>
      <c r="F188"/>
      <c r="H188" s="48"/>
      <c r="K188" t="str">
        <f>IF(L188=A188,"","yyy")</f>
        <v/>
      </c>
      <c r="L188" s="18">
        <v>41927</v>
      </c>
      <c r="M188" s="19">
        <v>8571.9500000000007</v>
      </c>
      <c r="N188" s="20">
        <f t="shared" si="13"/>
        <v>-2.8697334114428825E-2</v>
      </c>
      <c r="O188" s="20">
        <f t="shared" si="14"/>
        <v>-2.9117153920385164E-2</v>
      </c>
      <c r="P188"/>
      <c r="R188" s="48"/>
      <c r="S188" s="9"/>
      <c r="U188" s="57"/>
      <c r="V188"/>
      <c r="W188"/>
      <c r="X188"/>
    </row>
    <row r="189" spans="1:24" x14ac:dyDescent="0.35">
      <c r="A189" s="18">
        <v>41928</v>
      </c>
      <c r="B189" s="22">
        <v>126.09</v>
      </c>
      <c r="C189" s="20">
        <f>(B189-B188)/B188</f>
        <v>5.5546738612924449E-4</v>
      </c>
      <c r="D189" s="20">
        <f>LN(B189)-LN(B188)</f>
        <v>5.5531317122525792E-4</v>
      </c>
      <c r="E189" s="28">
        <f t="shared" si="12"/>
        <v>1.0005553131712253</v>
      </c>
      <c r="F189"/>
      <c r="H189" s="49"/>
      <c r="I189" s="52"/>
      <c r="K189" t="str">
        <f>IF(L189=A189,"","yyy")</f>
        <v/>
      </c>
      <c r="L189" s="18">
        <v>41928</v>
      </c>
      <c r="M189" s="19">
        <v>8582.9</v>
      </c>
      <c r="N189" s="20">
        <f t="shared" si="13"/>
        <v>1.2774222901438888E-3</v>
      </c>
      <c r="O189" s="20">
        <f t="shared" si="14"/>
        <v>1.2766070804612895E-3</v>
      </c>
      <c r="P189"/>
      <c r="R189" s="49"/>
      <c r="S189" s="52"/>
      <c r="T189" s="82"/>
      <c r="U189" s="57"/>
      <c r="V189"/>
      <c r="W189"/>
      <c r="X189"/>
    </row>
    <row r="190" spans="1:24" x14ac:dyDescent="0.35">
      <c r="A190" s="18">
        <v>41929</v>
      </c>
      <c r="B190" s="22">
        <v>127.86</v>
      </c>
      <c r="C190" s="20">
        <f>(B190-B189)/B189</f>
        <v>1.4037592196050408E-2</v>
      </c>
      <c r="D190" s="20">
        <f>LN(B190)-LN(B189)</f>
        <v>1.3939977653445901E-2</v>
      </c>
      <c r="E190" s="28">
        <f t="shared" si="12"/>
        <v>1.0139399776534459</v>
      </c>
      <c r="F190"/>
      <c r="H190" s="48"/>
      <c r="K190" t="str">
        <f>IF(L190=A190,"","yyy")</f>
        <v/>
      </c>
      <c r="L190" s="18">
        <v>41929</v>
      </c>
      <c r="M190" s="19">
        <v>8850.27</v>
      </c>
      <c r="N190" s="20">
        <f t="shared" si="13"/>
        <v>3.1151475608477416E-2</v>
      </c>
      <c r="O190" s="20">
        <f t="shared" si="14"/>
        <v>3.0676115298730267E-2</v>
      </c>
      <c r="P190"/>
      <c r="R190" s="48"/>
      <c r="S190" s="9"/>
      <c r="T190" s="82"/>
      <c r="U190" s="57"/>
      <c r="V190"/>
      <c r="W190"/>
      <c r="X190"/>
    </row>
    <row r="191" spans="1:24" x14ac:dyDescent="0.35">
      <c r="A191" s="18">
        <v>41932</v>
      </c>
      <c r="B191" s="22">
        <v>129.24</v>
      </c>
      <c r="C191" s="20">
        <f>(B191-B190)/B190</f>
        <v>1.0793054903801108E-2</v>
      </c>
      <c r="D191" s="20">
        <f>LN(B191)-LN(B190)</f>
        <v>1.0735225617716893E-2</v>
      </c>
      <c r="E191" s="28">
        <f t="shared" si="12"/>
        <v>1.0107352256177169</v>
      </c>
      <c r="F191"/>
      <c r="H191" s="49"/>
      <c r="K191" t="str">
        <f>IF(L191=A191,"","yyy")</f>
        <v/>
      </c>
      <c r="L191" s="18">
        <v>41932</v>
      </c>
      <c r="M191" s="19">
        <v>8717.76</v>
      </c>
      <c r="N191" s="20">
        <f t="shared" si="13"/>
        <v>-1.4972424570097885E-2</v>
      </c>
      <c r="O191" s="20">
        <f t="shared" si="14"/>
        <v>-1.5085642841604852E-2</v>
      </c>
      <c r="P191"/>
      <c r="R191" s="49"/>
      <c r="S191" s="9"/>
      <c r="T191" s="82"/>
      <c r="U191" s="57"/>
      <c r="V191"/>
      <c r="W191"/>
      <c r="X191"/>
    </row>
    <row r="192" spans="1:24" x14ac:dyDescent="0.35">
      <c r="A192" s="18">
        <v>41933</v>
      </c>
      <c r="B192" s="22">
        <v>132.72999999999999</v>
      </c>
      <c r="C192" s="20">
        <f>(B192-B191)/B191</f>
        <v>2.700402352212922E-2</v>
      </c>
      <c r="D192" s="20">
        <f>LN(B192)-LN(B191)</f>
        <v>2.6645848681813078E-2</v>
      </c>
      <c r="E192" s="28">
        <f t="shared" si="12"/>
        <v>1.0266458486818131</v>
      </c>
      <c r="F192"/>
      <c r="H192" s="48"/>
      <c r="K192" t="str">
        <f>IF(L192=A192,"","yyy")</f>
        <v/>
      </c>
      <c r="L192" s="18">
        <v>41933</v>
      </c>
      <c r="M192" s="19">
        <v>8886.9599999999991</v>
      </c>
      <c r="N192" s="20">
        <f t="shared" si="13"/>
        <v>1.9408655434423397E-2</v>
      </c>
      <c r="O192" s="20">
        <f t="shared" si="14"/>
        <v>1.9222709602319199E-2</v>
      </c>
      <c r="P192"/>
      <c r="R192" s="48"/>
      <c r="S192" s="9"/>
      <c r="T192" s="82"/>
      <c r="U192" s="57"/>
      <c r="V192"/>
      <c r="W192"/>
      <c r="X192"/>
    </row>
    <row r="193" spans="1:24" x14ac:dyDescent="0.35">
      <c r="A193" s="18">
        <v>41934</v>
      </c>
      <c r="B193" s="22">
        <v>133.04</v>
      </c>
      <c r="C193" s="20">
        <f>(B193-B192)/B192</f>
        <v>2.3355684472237044E-3</v>
      </c>
      <c r="D193" s="20">
        <f>LN(B193)-LN(B192)</f>
        <v>2.3328452465616323E-3</v>
      </c>
      <c r="E193" s="28">
        <f t="shared" si="12"/>
        <v>1.0023328452465616</v>
      </c>
      <c r="F193"/>
      <c r="H193" s="49"/>
      <c r="K193" t="str">
        <f>IF(L193=A193,"","yyy")</f>
        <v/>
      </c>
      <c r="L193" s="18">
        <v>41934</v>
      </c>
      <c r="M193" s="19">
        <v>8940.14</v>
      </c>
      <c r="N193" s="20">
        <f t="shared" si="13"/>
        <v>5.984048538532895E-3</v>
      </c>
      <c r="O193" s="20">
        <f t="shared" si="14"/>
        <v>5.9662152283088687E-3</v>
      </c>
      <c r="P193"/>
      <c r="R193" s="49"/>
      <c r="S193" s="9"/>
      <c r="T193" s="82"/>
      <c r="U193" s="57"/>
      <c r="V193"/>
      <c r="W193"/>
      <c r="X193"/>
    </row>
    <row r="194" spans="1:24" x14ac:dyDescent="0.35">
      <c r="A194" s="18">
        <v>41935</v>
      </c>
      <c r="B194" s="22">
        <v>134.05000000000001</v>
      </c>
      <c r="C194" s="20">
        <f>(B194-B193)/B193</f>
        <v>7.5917017438365863E-3</v>
      </c>
      <c r="D194" s="20">
        <f>LN(B194)-LN(B193)</f>
        <v>7.5630297972963945E-3</v>
      </c>
      <c r="E194" s="28">
        <f t="shared" si="12"/>
        <v>1.0075630297972964</v>
      </c>
      <c r="F194"/>
      <c r="H194" s="48"/>
      <c r="K194" t="str">
        <f>IF(L194=A194,"","yyy")</f>
        <v/>
      </c>
      <c r="L194" s="18">
        <v>41935</v>
      </c>
      <c r="M194" s="19">
        <v>9047.31</v>
      </c>
      <c r="N194" s="20">
        <f t="shared" si="13"/>
        <v>1.1987508025601397E-2</v>
      </c>
      <c r="O194" s="20">
        <f t="shared" si="14"/>
        <v>1.1916226940869024E-2</v>
      </c>
      <c r="P194"/>
      <c r="R194" s="48"/>
      <c r="S194" s="9"/>
      <c r="T194" s="82"/>
      <c r="U194" s="57"/>
      <c r="V194"/>
      <c r="W194"/>
      <c r="X194"/>
    </row>
    <row r="195" spans="1:24" x14ac:dyDescent="0.35">
      <c r="A195" s="18">
        <v>41936</v>
      </c>
      <c r="B195" s="22">
        <v>133.69999999999999</v>
      </c>
      <c r="C195" s="20">
        <f>(B195-B194)/B194</f>
        <v>-2.6109660574414229E-3</v>
      </c>
      <c r="D195" s="20">
        <f>LN(B195)-LN(B194)</f>
        <v>-2.6143805740712622E-3</v>
      </c>
      <c r="E195" s="28">
        <f t="shared" si="12"/>
        <v>0.99738561942592874</v>
      </c>
      <c r="F195"/>
      <c r="H195" s="49"/>
      <c r="K195" t="str">
        <f>IF(L195=A195,"","yyy")</f>
        <v/>
      </c>
      <c r="L195" s="18">
        <v>41936</v>
      </c>
      <c r="M195" s="19">
        <v>8987.7999999999993</v>
      </c>
      <c r="N195" s="20">
        <f t="shared" si="13"/>
        <v>-6.5776457311621048E-3</v>
      </c>
      <c r="O195" s="20">
        <f t="shared" si="14"/>
        <v>-6.5993737748382131E-3</v>
      </c>
      <c r="P195"/>
      <c r="R195" s="49"/>
      <c r="S195" s="9"/>
      <c r="T195" s="82"/>
      <c r="U195" s="57"/>
      <c r="V195"/>
      <c r="W195"/>
      <c r="X195"/>
    </row>
    <row r="196" spans="1:24" x14ac:dyDescent="0.35">
      <c r="A196" s="18">
        <v>41939</v>
      </c>
      <c r="B196" s="22">
        <v>132.77000000000001</v>
      </c>
      <c r="C196" s="20">
        <f>(B196-B195)/B195</f>
        <v>-6.9558713537769519E-3</v>
      </c>
      <c r="D196" s="20">
        <f>LN(B196)-LN(B195)</f>
        <v>-6.9801762000869516E-3</v>
      </c>
      <c r="E196" s="28">
        <f t="shared" ref="E196:E259" si="15">D196+1</f>
        <v>0.99301982379991305</v>
      </c>
      <c r="F196"/>
      <c r="H196" s="48"/>
      <c r="K196" t="str">
        <f>IF(L196=A196,"","yyy")</f>
        <v/>
      </c>
      <c r="L196" s="18">
        <v>41939</v>
      </c>
      <c r="M196" s="19">
        <v>8902.61</v>
      </c>
      <c r="N196" s="20">
        <f t="shared" si="13"/>
        <v>-9.4784040588351652E-3</v>
      </c>
      <c r="O196" s="20">
        <f t="shared" si="14"/>
        <v>-9.5236100108824218E-3</v>
      </c>
      <c r="P196"/>
      <c r="R196" s="48"/>
      <c r="S196" s="9"/>
      <c r="T196" s="82"/>
      <c r="U196" s="57"/>
      <c r="V196"/>
      <c r="W196"/>
      <c r="X196"/>
    </row>
    <row r="197" spans="1:24" x14ac:dyDescent="0.35">
      <c r="A197" s="18">
        <v>41940</v>
      </c>
      <c r="B197" s="22">
        <v>134.61000000000001</v>
      </c>
      <c r="C197" s="20">
        <f>(B197-B196)/B196</f>
        <v>1.385855238382167E-2</v>
      </c>
      <c r="D197" s="20">
        <f>LN(B197)-LN(B196)</f>
        <v>1.3763400748191046E-2</v>
      </c>
      <c r="E197" s="28">
        <f t="shared" si="15"/>
        <v>1.013763400748191</v>
      </c>
      <c r="F197"/>
      <c r="H197" s="49"/>
      <c r="K197" t="str">
        <f>IF(L197=A197,"","yyy")</f>
        <v/>
      </c>
      <c r="L197" s="18">
        <v>41940</v>
      </c>
      <c r="M197" s="19">
        <v>9068.19</v>
      </c>
      <c r="N197" s="20">
        <f t="shared" ref="N197:N260" si="16">(M197-M196)/M196</f>
        <v>1.8599040056792325E-2</v>
      </c>
      <c r="O197" s="20">
        <f t="shared" ref="O197:O260" si="17">LN(M197)-LN(M196)</f>
        <v>1.8428193053622977E-2</v>
      </c>
      <c r="P197"/>
      <c r="R197" s="49"/>
      <c r="S197" s="9"/>
      <c r="T197" s="82"/>
      <c r="U197" s="57"/>
      <c r="V197"/>
      <c r="W197"/>
      <c r="X197"/>
    </row>
    <row r="198" spans="1:24" x14ac:dyDescent="0.35">
      <c r="A198" s="18">
        <v>41941</v>
      </c>
      <c r="B198" s="22">
        <v>134.38999999999999</v>
      </c>
      <c r="C198" s="20">
        <f>(B198-B197)/B197</f>
        <v>-1.6343510883294499E-3</v>
      </c>
      <c r="D198" s="20">
        <f>LN(B198)-LN(B197)</f>
        <v>-1.6356880970285204E-3</v>
      </c>
      <c r="E198" s="28">
        <f t="shared" si="15"/>
        <v>0.99836431190297148</v>
      </c>
      <c r="F198"/>
      <c r="H198" s="48"/>
      <c r="K198" t="str">
        <f>IF(L198=A198,"","yyy")</f>
        <v/>
      </c>
      <c r="L198" s="18">
        <v>41941</v>
      </c>
      <c r="M198" s="19">
        <v>9082.81</v>
      </c>
      <c r="N198" s="20">
        <f t="shared" si="16"/>
        <v>1.6122291217981737E-3</v>
      </c>
      <c r="O198" s="20">
        <f t="shared" si="17"/>
        <v>1.6109308756195873E-3</v>
      </c>
      <c r="P198"/>
      <c r="R198" s="48"/>
      <c r="S198" s="9"/>
      <c r="T198" s="82"/>
      <c r="U198" s="57"/>
      <c r="V198"/>
      <c r="W198"/>
      <c r="X198"/>
    </row>
    <row r="199" spans="1:24" x14ac:dyDescent="0.35">
      <c r="A199" s="18">
        <v>41942</v>
      </c>
      <c r="B199" s="22">
        <v>135.37</v>
      </c>
      <c r="C199" s="20">
        <f>(B199-B198)/B198</f>
        <v>7.2922092417591951E-3</v>
      </c>
      <c r="D199" s="20">
        <f>LN(B199)-LN(B198)</f>
        <v>7.2657496387220633E-3</v>
      </c>
      <c r="E199" s="28">
        <f t="shared" si="15"/>
        <v>1.0072657496387221</v>
      </c>
      <c r="F199"/>
      <c r="K199" t="str">
        <f>IF(L199=A199,"","yyy")</f>
        <v/>
      </c>
      <c r="L199" s="18">
        <v>41942</v>
      </c>
      <c r="M199" s="19">
        <v>9114.84</v>
      </c>
      <c r="N199" s="20">
        <f t="shared" si="16"/>
        <v>3.5264417069167642E-3</v>
      </c>
      <c r="O199" s="20">
        <f t="shared" si="17"/>
        <v>3.5202383908377044E-3</v>
      </c>
      <c r="P199"/>
      <c r="S199" s="9"/>
      <c r="T199" s="82"/>
      <c r="U199" s="57"/>
      <c r="V199"/>
      <c r="W199"/>
      <c r="X199"/>
    </row>
    <row r="200" spans="1:24" x14ac:dyDescent="0.35">
      <c r="A200" s="18">
        <v>41943</v>
      </c>
      <c r="B200" s="22">
        <v>137.93</v>
      </c>
      <c r="C200" s="20">
        <f>(B200-B199)/B199</f>
        <v>1.891113245179879E-2</v>
      </c>
      <c r="D200" s="20">
        <f>LN(B200)-LN(B199)</f>
        <v>1.8734539889733171E-2</v>
      </c>
      <c r="E200" s="28">
        <f t="shared" si="15"/>
        <v>1.0187345398897332</v>
      </c>
      <c r="F200"/>
      <c r="G200" s="94"/>
      <c r="H200" s="94"/>
      <c r="K200" t="str">
        <f>IF(L200=A200,"","yyy")</f>
        <v/>
      </c>
      <c r="L200" s="18">
        <v>41943</v>
      </c>
      <c r="M200" s="19">
        <v>9326.8700000000008</v>
      </c>
      <c r="N200" s="20">
        <f t="shared" si="16"/>
        <v>2.3262064940251355E-2</v>
      </c>
      <c r="O200" s="20">
        <f t="shared" si="17"/>
        <v>2.2995627124922535E-2</v>
      </c>
      <c r="P200"/>
      <c r="Q200" s="94"/>
      <c r="R200" s="94"/>
      <c r="S200" s="9"/>
      <c r="U200" s="57"/>
      <c r="V200"/>
      <c r="W200"/>
      <c r="X200"/>
    </row>
    <row r="201" spans="1:24" x14ac:dyDescent="0.35">
      <c r="A201" s="18">
        <v>41946</v>
      </c>
      <c r="B201" s="22">
        <v>138.47</v>
      </c>
      <c r="C201" s="20">
        <f>(B201-B200)/B200</f>
        <v>3.9150293627201625E-3</v>
      </c>
      <c r="D201" s="20">
        <f>LN(B201)-LN(B200)</f>
        <v>3.9073855791942336E-3</v>
      </c>
      <c r="E201" s="28">
        <f t="shared" si="15"/>
        <v>1.0039073855791942</v>
      </c>
      <c r="F201"/>
      <c r="G201" s="15"/>
      <c r="H201" s="52"/>
      <c r="K201" t="str">
        <f>IF(L201=A201,"","yyy")</f>
        <v/>
      </c>
      <c r="L201" s="18">
        <v>41946</v>
      </c>
      <c r="M201" s="19">
        <v>9251.7000000000007</v>
      </c>
      <c r="N201" s="20">
        <f t="shared" si="16"/>
        <v>-8.0595097819525802E-3</v>
      </c>
      <c r="O201" s="20">
        <f t="shared" si="17"/>
        <v>-8.092163196268487E-3</v>
      </c>
      <c r="P201"/>
      <c r="Q201" s="15"/>
      <c r="R201" s="52"/>
      <c r="U201" s="57"/>
      <c r="V201"/>
      <c r="W201"/>
      <c r="X201"/>
    </row>
    <row r="202" spans="1:24" x14ac:dyDescent="0.35">
      <c r="A202" s="18">
        <v>41947</v>
      </c>
      <c r="B202" s="22">
        <v>136.72999999999999</v>
      </c>
      <c r="C202" s="20">
        <f>(B202-B201)/B201</f>
        <v>-1.2565898750631972E-2</v>
      </c>
      <c r="D202" s="20">
        <f>LN(B202)-LN(B201)</f>
        <v>-1.2645517345632129E-2</v>
      </c>
      <c r="E202" s="28">
        <f t="shared" si="15"/>
        <v>0.98735448265436787</v>
      </c>
      <c r="F202"/>
      <c r="H202" s="49"/>
      <c r="K202" t="str">
        <f>IF(L202=A202,"","yyy")</f>
        <v/>
      </c>
      <c r="L202" s="18">
        <v>41947</v>
      </c>
      <c r="M202" s="19">
        <v>9166.4699999999993</v>
      </c>
      <c r="N202" s="20">
        <f t="shared" si="16"/>
        <v>-9.2123609714972795E-3</v>
      </c>
      <c r="O202" s="20">
        <f t="shared" si="17"/>
        <v>-9.2550571931369063E-3</v>
      </c>
      <c r="P202"/>
      <c r="R202" s="49"/>
      <c r="S202" s="9"/>
      <c r="U202" s="57"/>
      <c r="V202"/>
      <c r="W202"/>
      <c r="X202"/>
    </row>
    <row r="203" spans="1:24" x14ac:dyDescent="0.35">
      <c r="A203" s="18">
        <v>41948</v>
      </c>
      <c r="B203" s="22">
        <v>137.54</v>
      </c>
      <c r="C203" s="20">
        <f>(B203-B202)/B202</f>
        <v>5.9240839610912189E-3</v>
      </c>
      <c r="D203" s="20">
        <f>LN(B203)-LN(B202)</f>
        <v>5.9066055706997744E-3</v>
      </c>
      <c r="E203" s="28">
        <f t="shared" si="15"/>
        <v>1.0059066055706998</v>
      </c>
      <c r="F203"/>
      <c r="H203" s="48"/>
      <c r="K203" t="str">
        <f>IF(L203=A203,"","yyy")</f>
        <v/>
      </c>
      <c r="L203" s="18">
        <v>41948</v>
      </c>
      <c r="M203" s="19">
        <v>9315.48</v>
      </c>
      <c r="N203" s="20">
        <f t="shared" si="16"/>
        <v>1.6255985128408236E-2</v>
      </c>
      <c r="O203" s="20">
        <f t="shared" si="17"/>
        <v>1.6125271287787513E-2</v>
      </c>
      <c r="P203"/>
      <c r="R203" s="48"/>
      <c r="S203" s="9"/>
      <c r="U203" s="57"/>
      <c r="V203"/>
      <c r="W203"/>
      <c r="X203"/>
    </row>
    <row r="204" spans="1:24" x14ac:dyDescent="0.35">
      <c r="A204" s="18">
        <v>41949</v>
      </c>
      <c r="B204" s="22">
        <v>138.19999999999999</v>
      </c>
      <c r="C204" s="20">
        <f>(B204-B203)/B203</f>
        <v>4.7986040424603509E-3</v>
      </c>
      <c r="D204" s="20">
        <f>LN(B204)-LN(B203)</f>
        <v>4.7871274418795906E-3</v>
      </c>
      <c r="E204" s="28">
        <f t="shared" si="15"/>
        <v>1.0047871274418796</v>
      </c>
      <c r="F204"/>
      <c r="H204" s="49"/>
      <c r="I204" s="52"/>
      <c r="K204" t="str">
        <f>IF(L204=A204,"","yyy")</f>
        <v/>
      </c>
      <c r="L204" s="18">
        <v>41949</v>
      </c>
      <c r="M204" s="19">
        <v>9377.41</v>
      </c>
      <c r="N204" s="20">
        <f t="shared" si="16"/>
        <v>6.6480739586151543E-3</v>
      </c>
      <c r="O204" s="20">
        <f t="shared" si="17"/>
        <v>6.6260729705707178E-3</v>
      </c>
      <c r="P204"/>
      <c r="R204" s="49"/>
      <c r="S204" s="52"/>
      <c r="T204" s="82"/>
      <c r="U204" s="57"/>
      <c r="V204"/>
      <c r="W204"/>
      <c r="X204"/>
    </row>
    <row r="205" spans="1:24" x14ac:dyDescent="0.35">
      <c r="A205" s="18">
        <v>41953</v>
      </c>
      <c r="B205" s="22">
        <v>139.58000000000001</v>
      </c>
      <c r="C205" s="20">
        <f>(B205-B204)/B204</f>
        <v>9.9855282199712292E-3</v>
      </c>
      <c r="D205" s="20">
        <f>LN(B205)-LN(B204)</f>
        <v>9.9360022554355609E-3</v>
      </c>
      <c r="E205" s="28">
        <f t="shared" si="15"/>
        <v>1.0099360022554356</v>
      </c>
      <c r="F205"/>
      <c r="H205" s="48"/>
      <c r="K205" t="str">
        <f>IF(L205=A205,"","yyy")</f>
        <v/>
      </c>
      <c r="L205" s="18">
        <v>41953</v>
      </c>
      <c r="M205" s="19">
        <v>9351.8700000000008</v>
      </c>
      <c r="N205" s="20">
        <f t="shared" si="16"/>
        <v>-2.7235665284976399E-3</v>
      </c>
      <c r="O205" s="20">
        <f t="shared" si="17"/>
        <v>-2.7272821839066097E-3</v>
      </c>
      <c r="P205"/>
      <c r="R205" s="48"/>
      <c r="S205" s="9"/>
      <c r="T205" s="82"/>
      <c r="U205" s="57"/>
      <c r="V205"/>
      <c r="W205"/>
      <c r="X205"/>
    </row>
    <row r="206" spans="1:24" x14ac:dyDescent="0.35">
      <c r="A206" s="18">
        <v>41954</v>
      </c>
      <c r="B206" s="22">
        <v>139.26</v>
      </c>
      <c r="C206" s="20">
        <f>(B206-B205)/B205</f>
        <v>-2.2925920619001404E-3</v>
      </c>
      <c r="D206" s="20">
        <f>LN(B206)-LN(B205)</f>
        <v>-2.2952240746043628E-3</v>
      </c>
      <c r="E206" s="28">
        <f t="shared" si="15"/>
        <v>0.99770477592539564</v>
      </c>
      <c r="F206"/>
      <c r="H206" s="49"/>
      <c r="K206" t="str">
        <f>IF(L206=A206,"","yyy")</f>
        <v/>
      </c>
      <c r="L206" s="18">
        <v>41954</v>
      </c>
      <c r="M206" s="19">
        <v>9369.0300000000007</v>
      </c>
      <c r="N206" s="20">
        <f t="shared" si="16"/>
        <v>1.8349271322205989E-3</v>
      </c>
      <c r="O206" s="20">
        <f t="shared" si="17"/>
        <v>1.8332457099745625E-3</v>
      </c>
      <c r="P206"/>
      <c r="R206" s="49"/>
      <c r="S206" s="9"/>
      <c r="T206" s="82"/>
      <c r="U206" s="57"/>
      <c r="V206"/>
      <c r="W206"/>
      <c r="X206"/>
    </row>
    <row r="207" spans="1:24" x14ac:dyDescent="0.35">
      <c r="A207" s="18">
        <v>41955</v>
      </c>
      <c r="B207" s="22">
        <v>138.34</v>
      </c>
      <c r="C207" s="20">
        <f>(B207-B206)/B206</f>
        <v>-6.6063478385752373E-3</v>
      </c>
      <c r="D207" s="20">
        <f>LN(B207)-LN(B206)</f>
        <v>-6.628266341961897E-3</v>
      </c>
      <c r="E207" s="28">
        <f t="shared" si="15"/>
        <v>0.9933717336580381</v>
      </c>
      <c r="F207"/>
      <c r="H207" s="48"/>
      <c r="K207" t="str">
        <f>IF(L207=A207,"","yyy")</f>
        <v/>
      </c>
      <c r="L207" s="18">
        <v>41955</v>
      </c>
      <c r="M207" s="19">
        <v>9210.9599999999991</v>
      </c>
      <c r="N207" s="20">
        <f t="shared" si="16"/>
        <v>-1.6871543799091424E-2</v>
      </c>
      <c r="O207" s="20">
        <f t="shared" si="17"/>
        <v>-1.7015489650374249E-2</v>
      </c>
      <c r="P207"/>
      <c r="R207" s="48"/>
      <c r="S207" s="9"/>
      <c r="T207" s="82"/>
      <c r="U207" s="57"/>
      <c r="V207"/>
      <c r="W207"/>
      <c r="X207"/>
    </row>
    <row r="208" spans="1:24" x14ac:dyDescent="0.35">
      <c r="A208" s="18">
        <v>41956</v>
      </c>
      <c r="B208" s="22">
        <v>137.55000000000001</v>
      </c>
      <c r="C208" s="20">
        <f>(B208-B207)/B207</f>
        <v>-5.7105681653895624E-3</v>
      </c>
      <c r="D208" s="20">
        <f>LN(B208)-LN(B207)</f>
        <v>-5.7269358018556815E-3</v>
      </c>
      <c r="E208" s="28">
        <f t="shared" si="15"/>
        <v>0.99427306419814432</v>
      </c>
      <c r="F208"/>
      <c r="H208" s="49"/>
      <c r="K208" t="str">
        <f>IF(L208=A208,"","yyy")</f>
        <v/>
      </c>
      <c r="L208" s="18">
        <v>41956</v>
      </c>
      <c r="M208" s="19">
        <v>9248.51</v>
      </c>
      <c r="N208" s="20">
        <f t="shared" si="16"/>
        <v>4.0766651901648788E-3</v>
      </c>
      <c r="O208" s="20">
        <f t="shared" si="17"/>
        <v>4.0683781054404733E-3</v>
      </c>
      <c r="P208"/>
      <c r="R208" s="49"/>
      <c r="S208" s="9"/>
      <c r="T208" s="82"/>
      <c r="U208" s="57"/>
      <c r="V208"/>
      <c r="W208"/>
      <c r="X208"/>
    </row>
    <row r="209" spans="1:24" x14ac:dyDescent="0.35">
      <c r="A209" s="18">
        <v>41957</v>
      </c>
      <c r="B209" s="22">
        <v>137.06</v>
      </c>
      <c r="C209" s="20">
        <f>(B209-B208)/B208</f>
        <v>-3.5623409669211853E-3</v>
      </c>
      <c r="D209" s="20">
        <f>LN(B209)-LN(B208)</f>
        <v>-3.5687012129059781E-3</v>
      </c>
      <c r="E209" s="28">
        <f t="shared" si="15"/>
        <v>0.99643129878709402</v>
      </c>
      <c r="F209"/>
      <c r="H209" s="48"/>
      <c r="K209" t="str">
        <f>IF(L209=A209,"","yyy")</f>
        <v/>
      </c>
      <c r="L209" s="18">
        <v>41957</v>
      </c>
      <c r="M209" s="19">
        <v>9252.94</v>
      </c>
      <c r="N209" s="20">
        <f t="shared" si="16"/>
        <v>4.7899607612472613E-4</v>
      </c>
      <c r="O209" s="20">
        <f t="shared" si="17"/>
        <v>4.7888139412499697E-4</v>
      </c>
      <c r="P209"/>
      <c r="R209" s="48"/>
      <c r="S209" s="9"/>
      <c r="T209" s="82"/>
      <c r="U209" s="57"/>
      <c r="V209"/>
      <c r="W209"/>
      <c r="X209"/>
    </row>
    <row r="210" spans="1:24" x14ac:dyDescent="0.35">
      <c r="A210" s="18">
        <v>41960</v>
      </c>
      <c r="B210" s="22">
        <v>137.38</v>
      </c>
      <c r="C210" s="20">
        <f>(B210-B209)/B209</f>
        <v>2.334743907777566E-3</v>
      </c>
      <c r="D210" s="20">
        <f>LN(B210)-LN(B209)</f>
        <v>2.3320226280585388E-3</v>
      </c>
      <c r="E210" s="28">
        <f t="shared" si="15"/>
        <v>1.0023320226280585</v>
      </c>
      <c r="F210"/>
      <c r="H210" s="49"/>
      <c r="K210" t="str">
        <f>IF(L210=A210,"","yyy")</f>
        <v/>
      </c>
      <c r="L210" s="18">
        <v>41960</v>
      </c>
      <c r="M210" s="19">
        <v>9306.35</v>
      </c>
      <c r="N210" s="20">
        <f t="shared" si="16"/>
        <v>5.7722194243126886E-3</v>
      </c>
      <c r="O210" s="20">
        <f t="shared" si="17"/>
        <v>5.7556239967784251E-3</v>
      </c>
      <c r="P210"/>
      <c r="R210" s="49"/>
      <c r="S210" s="9"/>
      <c r="T210" s="82"/>
      <c r="U210" s="57"/>
      <c r="V210"/>
      <c r="W210"/>
      <c r="X210"/>
    </row>
    <row r="211" spans="1:24" x14ac:dyDescent="0.35">
      <c r="A211" s="18">
        <v>41961</v>
      </c>
      <c r="B211" s="22">
        <v>138.08000000000001</v>
      </c>
      <c r="C211" s="20">
        <f>(B211-B210)/B210</f>
        <v>5.0953559470084224E-3</v>
      </c>
      <c r="D211" s="20">
        <f>LN(B211)-LN(B210)</f>
        <v>5.0824185493816287E-3</v>
      </c>
      <c r="E211" s="28">
        <f t="shared" si="15"/>
        <v>1.0050824185493816</v>
      </c>
      <c r="F211"/>
      <c r="H211" s="48"/>
      <c r="K211" t="str">
        <f>IF(L211=A211,"","yyy")</f>
        <v/>
      </c>
      <c r="L211" s="18">
        <v>41961</v>
      </c>
      <c r="M211" s="19">
        <v>9456.5300000000007</v>
      </c>
      <c r="N211" s="20">
        <f t="shared" si="16"/>
        <v>1.6137368570922034E-2</v>
      </c>
      <c r="O211" s="20">
        <f t="shared" si="17"/>
        <v>1.60085453032206E-2</v>
      </c>
      <c r="P211"/>
      <c r="R211" s="48"/>
      <c r="S211" s="9"/>
      <c r="T211" s="82"/>
      <c r="U211" s="57"/>
      <c r="V211"/>
      <c r="W211"/>
      <c r="X211"/>
    </row>
    <row r="212" spans="1:24" x14ac:dyDescent="0.35">
      <c r="A212" s="18">
        <v>41962</v>
      </c>
      <c r="B212" s="22">
        <v>137.26</v>
      </c>
      <c r="C212" s="20">
        <f>(B212-B211)/B211</f>
        <v>-5.9385863267672478E-3</v>
      </c>
      <c r="D212" s="20">
        <f>LN(B212)-LN(B211)</f>
        <v>-5.9562898546285936E-3</v>
      </c>
      <c r="E212" s="28">
        <f t="shared" si="15"/>
        <v>0.99404371014537141</v>
      </c>
      <c r="F212"/>
      <c r="H212" s="49"/>
      <c r="K212" t="str">
        <f>IF(L212=A212,"","yyy")</f>
        <v/>
      </c>
      <c r="L212" s="18">
        <v>41962</v>
      </c>
      <c r="M212" s="19">
        <v>9472.7999999999993</v>
      </c>
      <c r="N212" s="20">
        <f t="shared" si="16"/>
        <v>1.7205042441570657E-3</v>
      </c>
      <c r="O212" s="20">
        <f t="shared" si="17"/>
        <v>1.7190258721839768E-3</v>
      </c>
      <c r="P212"/>
      <c r="R212" s="49"/>
      <c r="S212" s="9"/>
      <c r="T212" s="82"/>
      <c r="U212" s="57"/>
      <c r="V212"/>
      <c r="W212"/>
      <c r="X212"/>
    </row>
    <row r="213" spans="1:24" x14ac:dyDescent="0.35">
      <c r="A213" s="18">
        <v>41963</v>
      </c>
      <c r="B213" s="22">
        <v>137.29</v>
      </c>
      <c r="C213" s="20">
        <f>(B213-B212)/B212</f>
        <v>2.1856331050561809E-4</v>
      </c>
      <c r="D213" s="20">
        <f>LN(B213)-LN(B212)</f>
        <v>2.1853942902438916E-4</v>
      </c>
      <c r="E213" s="28">
        <f t="shared" si="15"/>
        <v>1.0002185394290244</v>
      </c>
      <c r="F213"/>
      <c r="H213" s="48"/>
      <c r="K213" t="str">
        <f>IF(L213=A213,"","yyy")</f>
        <v/>
      </c>
      <c r="L213" s="18">
        <v>41963</v>
      </c>
      <c r="M213" s="19">
        <v>9483.9699999999993</v>
      </c>
      <c r="N213" s="20">
        <f t="shared" si="16"/>
        <v>1.1791656110125912E-3</v>
      </c>
      <c r="O213" s="20">
        <f t="shared" si="17"/>
        <v>1.1784709412765437E-3</v>
      </c>
      <c r="P213"/>
      <c r="R213" s="48"/>
      <c r="S213" s="9"/>
      <c r="T213" s="82"/>
      <c r="U213" s="57"/>
      <c r="V213"/>
      <c r="W213"/>
      <c r="X213"/>
    </row>
    <row r="214" spans="1:24" x14ac:dyDescent="0.35">
      <c r="A214" s="18">
        <v>41964</v>
      </c>
      <c r="B214" s="22">
        <v>139.78</v>
      </c>
      <c r="C214" s="20">
        <f>(B214-B213)/B213</f>
        <v>1.8136790734940705E-2</v>
      </c>
      <c r="D214" s="20">
        <f>LN(B214)-LN(B213)</f>
        <v>1.7974281139469639E-2</v>
      </c>
      <c r="E214" s="28">
        <f t="shared" si="15"/>
        <v>1.0179742811394696</v>
      </c>
      <c r="F214"/>
      <c r="K214" t="str">
        <f>IF(L214=A214,"","yyy")</f>
        <v/>
      </c>
      <c r="L214" s="18">
        <v>41964</v>
      </c>
      <c r="M214" s="19">
        <v>9732.5499999999993</v>
      </c>
      <c r="N214" s="20">
        <f t="shared" si="16"/>
        <v>2.6210542631408571E-2</v>
      </c>
      <c r="O214" s="20">
        <f t="shared" si="17"/>
        <v>2.5872932939540405E-2</v>
      </c>
      <c r="P214"/>
      <c r="U214" s="57"/>
      <c r="V214"/>
      <c r="W214"/>
      <c r="X214"/>
    </row>
    <row r="215" spans="1:24" x14ac:dyDescent="0.35">
      <c r="A215" s="18">
        <v>41967</v>
      </c>
      <c r="B215" s="22">
        <v>139.91999999999999</v>
      </c>
      <c r="C215" s="20">
        <f>(B215-B214)/B214</f>
        <v>1.00157390184566E-3</v>
      </c>
      <c r="D215" s="20">
        <f>LN(B215)-LN(B214)</f>
        <v>1.0010726613636223E-3</v>
      </c>
      <c r="E215" s="28">
        <f t="shared" si="15"/>
        <v>1.0010010726613636</v>
      </c>
      <c r="F215"/>
      <c r="G215" s="94"/>
      <c r="H215" s="94"/>
      <c r="K215" t="str">
        <f>IF(L215=A215,"","yyy")</f>
        <v/>
      </c>
      <c r="L215" s="18">
        <v>41967</v>
      </c>
      <c r="M215" s="19">
        <v>9785.5400000000009</v>
      </c>
      <c r="N215" s="20">
        <f t="shared" si="16"/>
        <v>5.444616261925354E-3</v>
      </c>
      <c r="O215" s="20">
        <f t="shared" si="17"/>
        <v>5.4298479198582328E-3</v>
      </c>
      <c r="P215"/>
      <c r="Q215" s="94"/>
      <c r="R215" s="94"/>
      <c r="S215" s="9"/>
      <c r="U215" s="57"/>
      <c r="V215"/>
      <c r="W215"/>
      <c r="X215"/>
    </row>
    <row r="216" spans="1:24" x14ac:dyDescent="0.35">
      <c r="A216" s="18">
        <v>41968</v>
      </c>
      <c r="B216" s="22">
        <v>139.94999999999999</v>
      </c>
      <c r="C216" s="20">
        <f>(B216-B215)/B215</f>
        <v>2.1440823327616596E-4</v>
      </c>
      <c r="D216" s="20">
        <f>LN(B216)-LN(B215)</f>
        <v>2.14385251116056E-4</v>
      </c>
      <c r="E216" s="28">
        <f t="shared" si="15"/>
        <v>1.0002143852511161</v>
      </c>
      <c r="F216"/>
      <c r="G216" s="15"/>
      <c r="H216" s="52"/>
      <c r="K216" t="str">
        <f>IF(L216=A216,"","yyy")</f>
        <v/>
      </c>
      <c r="L216" s="18">
        <v>41968</v>
      </c>
      <c r="M216" s="19">
        <v>9861.2099999999991</v>
      </c>
      <c r="N216" s="20">
        <f t="shared" si="16"/>
        <v>7.7328384534730071E-3</v>
      </c>
      <c r="O216" s="20">
        <f t="shared" si="17"/>
        <v>7.7030933027533166E-3</v>
      </c>
      <c r="P216"/>
      <c r="Q216" s="15"/>
      <c r="R216" s="52"/>
      <c r="U216" s="57"/>
      <c r="V216"/>
      <c r="W216"/>
      <c r="X216"/>
    </row>
    <row r="217" spans="1:24" x14ac:dyDescent="0.35">
      <c r="A217" s="18">
        <v>41969</v>
      </c>
      <c r="B217" s="22">
        <v>139.80000000000001</v>
      </c>
      <c r="C217" s="20">
        <f>(B217-B216)/B216</f>
        <v>-1.0718113612002663E-3</v>
      </c>
      <c r="D217" s="20">
        <f>LN(B217)-LN(B216)</f>
        <v>-1.0723861617529806E-3</v>
      </c>
      <c r="E217" s="28">
        <f t="shared" si="15"/>
        <v>0.99892761383824702</v>
      </c>
      <c r="F217"/>
      <c r="H217" s="49"/>
      <c r="K217" t="str">
        <f>IF(L217=A217,"","yyy")</f>
        <v/>
      </c>
      <c r="L217" s="18">
        <v>41969</v>
      </c>
      <c r="M217" s="19">
        <v>9915.56</v>
      </c>
      <c r="N217" s="20">
        <f t="shared" si="16"/>
        <v>5.5114940255810768E-3</v>
      </c>
      <c r="O217" s="20">
        <f t="shared" si="17"/>
        <v>5.4963613194676242E-3</v>
      </c>
      <c r="P217"/>
      <c r="R217" s="49"/>
      <c r="S217" s="9"/>
      <c r="U217" s="57"/>
      <c r="V217"/>
      <c r="W217"/>
      <c r="X217"/>
    </row>
    <row r="218" spans="1:24" x14ac:dyDescent="0.35">
      <c r="A218" s="18">
        <v>41970</v>
      </c>
      <c r="B218" s="22">
        <v>139.51</v>
      </c>
      <c r="C218" s="20">
        <f>(B218-B217)/B217</f>
        <v>-2.0743919885552247E-3</v>
      </c>
      <c r="D218" s="20">
        <f>LN(B218)-LN(B217)</f>
        <v>-2.0765465196932453E-3</v>
      </c>
      <c r="E218" s="28">
        <f t="shared" si="15"/>
        <v>0.99792345348030675</v>
      </c>
      <c r="F218"/>
      <c r="H218" s="48"/>
      <c r="K218" t="str">
        <f>IF(L218=A218,"","yyy")</f>
        <v/>
      </c>
      <c r="L218" s="18">
        <v>41970</v>
      </c>
      <c r="M218" s="19">
        <v>9974.8700000000008</v>
      </c>
      <c r="N218" s="20">
        <f t="shared" si="16"/>
        <v>5.9815078523049944E-3</v>
      </c>
      <c r="O218" s="20">
        <f t="shared" si="17"/>
        <v>5.9636896520434135E-3</v>
      </c>
      <c r="P218"/>
      <c r="R218" s="48"/>
      <c r="S218" s="9"/>
      <c r="U218" s="57"/>
      <c r="V218"/>
      <c r="W218"/>
      <c r="X218"/>
    </row>
    <row r="219" spans="1:24" x14ac:dyDescent="0.35">
      <c r="A219" s="18">
        <v>41971</v>
      </c>
      <c r="B219" s="22">
        <v>138.06</v>
      </c>
      <c r="C219" s="20">
        <f>(B219-B218)/B218</f>
        <v>-1.0393520177764954E-2</v>
      </c>
      <c r="D219" s="20">
        <f>LN(B219)-LN(B218)</f>
        <v>-1.0447910004686811E-2</v>
      </c>
      <c r="E219" s="28">
        <f t="shared" si="15"/>
        <v>0.98955208999531319</v>
      </c>
      <c r="F219"/>
      <c r="H219" s="49"/>
      <c r="I219" s="52"/>
      <c r="K219" t="str">
        <f>IF(L219=A219,"","yyy")</f>
        <v/>
      </c>
      <c r="L219" s="18">
        <v>41971</v>
      </c>
      <c r="M219" s="19">
        <v>9980.85</v>
      </c>
      <c r="N219" s="20">
        <f t="shared" si="16"/>
        <v>5.9950655998519914E-4</v>
      </c>
      <c r="O219" s="20">
        <f t="shared" si="17"/>
        <v>5.9932692771624829E-4</v>
      </c>
      <c r="P219"/>
      <c r="R219" s="49"/>
      <c r="S219" s="52"/>
      <c r="T219" s="82"/>
      <c r="U219" s="57"/>
      <c r="V219"/>
      <c r="W219"/>
      <c r="X219"/>
    </row>
    <row r="220" spans="1:24" x14ac:dyDescent="0.35">
      <c r="A220" s="18">
        <v>41974</v>
      </c>
      <c r="B220" s="22">
        <v>136.55000000000001</v>
      </c>
      <c r="C220" s="20">
        <f>(B220-B219)/B219</f>
        <v>-1.0937273649137991E-2</v>
      </c>
      <c r="D220" s="20">
        <f>LN(B220)-LN(B219)</f>
        <v>-1.0997525355615601E-2</v>
      </c>
      <c r="E220" s="28">
        <f t="shared" si="15"/>
        <v>0.9890024746443844</v>
      </c>
      <c r="F220"/>
      <c r="H220" s="48"/>
      <c r="K220" t="str">
        <f>IF(L220=A220,"","yyy")</f>
        <v/>
      </c>
      <c r="L220" s="18">
        <v>41974</v>
      </c>
      <c r="M220" s="19">
        <v>9963.51</v>
      </c>
      <c r="N220" s="20">
        <f t="shared" si="16"/>
        <v>-1.7373269811689531E-3</v>
      </c>
      <c r="O220" s="20">
        <f t="shared" si="17"/>
        <v>-1.7388378838969487E-3</v>
      </c>
      <c r="P220"/>
      <c r="R220" s="48"/>
      <c r="S220" s="9"/>
      <c r="T220" s="82"/>
      <c r="U220" s="57"/>
      <c r="V220"/>
      <c r="W220"/>
      <c r="X220"/>
    </row>
    <row r="221" spans="1:24" x14ac:dyDescent="0.35">
      <c r="A221" s="18">
        <v>41975</v>
      </c>
      <c r="B221" s="22">
        <v>137.69</v>
      </c>
      <c r="C221" s="20">
        <f>(B221-B220)/B220</f>
        <v>8.3485902599779293E-3</v>
      </c>
      <c r="D221" s="20">
        <f>LN(B221)-LN(B220)</f>
        <v>8.3139335365673972E-3</v>
      </c>
      <c r="E221" s="28">
        <f t="shared" si="15"/>
        <v>1.0083139335365674</v>
      </c>
      <c r="F221"/>
      <c r="H221" s="49"/>
      <c r="K221" t="str">
        <f>IF(L221=A221,"","yyy")</f>
        <v/>
      </c>
      <c r="L221" s="18">
        <v>41975</v>
      </c>
      <c r="M221" s="19">
        <v>9934.08</v>
      </c>
      <c r="N221" s="20">
        <f t="shared" si="16"/>
        <v>-2.9537783371522976E-3</v>
      </c>
      <c r="O221" s="20">
        <f t="shared" si="17"/>
        <v>-2.9581493498405109E-3</v>
      </c>
      <c r="P221"/>
      <c r="R221" s="49"/>
      <c r="S221" s="9"/>
      <c r="T221" s="82"/>
      <c r="U221" s="57"/>
      <c r="V221"/>
      <c r="W221"/>
      <c r="X221"/>
    </row>
    <row r="222" spans="1:24" x14ac:dyDescent="0.35">
      <c r="A222" s="18">
        <v>41976</v>
      </c>
      <c r="B222" s="22">
        <v>139.83000000000001</v>
      </c>
      <c r="C222" s="20">
        <f>(B222-B221)/B221</f>
        <v>1.5542159924468115E-2</v>
      </c>
      <c r="D222" s="20">
        <f>LN(B222)-LN(B221)</f>
        <v>1.5422617596478005E-2</v>
      </c>
      <c r="E222" s="28">
        <f t="shared" si="15"/>
        <v>1.015422617596478</v>
      </c>
      <c r="F222"/>
      <c r="H222" s="48"/>
      <c r="K222" t="str">
        <f>IF(L222=A222,"","yyy")</f>
        <v/>
      </c>
      <c r="L222" s="18">
        <v>41976</v>
      </c>
      <c r="M222" s="19">
        <v>9971.7900000000009</v>
      </c>
      <c r="N222" s="20">
        <f t="shared" si="16"/>
        <v>3.7960233861616724E-3</v>
      </c>
      <c r="O222" s="20">
        <f t="shared" si="17"/>
        <v>3.7888366709371013E-3</v>
      </c>
      <c r="P222"/>
      <c r="R222" s="48"/>
      <c r="S222" s="9"/>
      <c r="T222" s="82"/>
      <c r="U222" s="57"/>
      <c r="V222"/>
      <c r="W222"/>
      <c r="X222"/>
    </row>
    <row r="223" spans="1:24" x14ac:dyDescent="0.35">
      <c r="A223" s="18">
        <v>41977</v>
      </c>
      <c r="B223" s="22">
        <v>138.6</v>
      </c>
      <c r="C223" s="20">
        <f>(B223-B222)/B222</f>
        <v>-8.7963956232569411E-3</v>
      </c>
      <c r="D223" s="20">
        <f>LN(B223)-LN(B222)</f>
        <v>-8.8353122969566655E-3</v>
      </c>
      <c r="E223" s="28">
        <f t="shared" si="15"/>
        <v>0.99116468770304333</v>
      </c>
      <c r="F223"/>
      <c r="H223" s="49"/>
      <c r="K223" t="str">
        <f>IF(L223=A223,"","yyy")</f>
        <v/>
      </c>
      <c r="L223" s="18">
        <v>41977</v>
      </c>
      <c r="M223" s="19">
        <v>9851.35</v>
      </c>
      <c r="N223" s="20">
        <f t="shared" si="16"/>
        <v>-1.2078072241794151E-2</v>
      </c>
      <c r="O223" s="20">
        <f t="shared" si="17"/>
        <v>-1.2151604844197195E-2</v>
      </c>
      <c r="P223"/>
      <c r="R223" s="49"/>
      <c r="S223" s="9"/>
      <c r="T223" s="82"/>
      <c r="U223" s="57"/>
      <c r="V223"/>
      <c r="W223"/>
      <c r="X223"/>
    </row>
    <row r="224" spans="1:24" x14ac:dyDescent="0.35">
      <c r="A224" s="18">
        <v>41978</v>
      </c>
      <c r="B224" s="22">
        <v>140.25</v>
      </c>
      <c r="C224" s="20">
        <f>(B224-B223)/B223</f>
        <v>1.1904761904761946E-2</v>
      </c>
      <c r="D224" s="20">
        <f>LN(B224)-LN(B223)</f>
        <v>1.1834457647003305E-2</v>
      </c>
      <c r="E224" s="28">
        <f t="shared" si="15"/>
        <v>1.0118344576470033</v>
      </c>
      <c r="F224"/>
      <c r="H224" s="48"/>
      <c r="K224" t="str">
        <f>IF(L224=A224,"","yyy")</f>
        <v/>
      </c>
      <c r="L224" s="18">
        <v>41978</v>
      </c>
      <c r="M224" s="19">
        <v>10087.120000000001</v>
      </c>
      <c r="N224" s="20">
        <f t="shared" si="16"/>
        <v>2.3932760484603677E-2</v>
      </c>
      <c r="O224" s="20">
        <f t="shared" si="17"/>
        <v>2.36508608721131E-2</v>
      </c>
      <c r="P224"/>
      <c r="R224" s="48"/>
      <c r="S224" s="9"/>
      <c r="T224" s="82"/>
      <c r="U224" s="57"/>
      <c r="V224"/>
      <c r="W224"/>
      <c r="X224"/>
    </row>
    <row r="225" spans="1:24" x14ac:dyDescent="0.35">
      <c r="A225" s="18">
        <v>41981</v>
      </c>
      <c r="B225" s="22">
        <v>138.97</v>
      </c>
      <c r="C225" s="20">
        <f>(B225-B224)/B224</f>
        <v>-9.1265597147950177E-3</v>
      </c>
      <c r="D225" s="20">
        <f>LN(B225)-LN(B224)</f>
        <v>-9.168461904315528E-3</v>
      </c>
      <c r="E225" s="28">
        <f t="shared" si="15"/>
        <v>0.99083153809568447</v>
      </c>
      <c r="F225"/>
      <c r="H225" s="49"/>
      <c r="K225" t="str">
        <f>IF(L225=A225,"","yyy")</f>
        <v/>
      </c>
      <c r="L225" s="18">
        <v>41981</v>
      </c>
      <c r="M225" s="19">
        <v>10014.99</v>
      </c>
      <c r="N225" s="20">
        <f t="shared" si="16"/>
        <v>-7.1507030748123365E-3</v>
      </c>
      <c r="O225" s="20">
        <f t="shared" si="17"/>
        <v>-7.1763918873450905E-3</v>
      </c>
      <c r="P225"/>
      <c r="R225" s="49"/>
      <c r="S225" s="9"/>
      <c r="T225" s="82"/>
      <c r="U225" s="57"/>
      <c r="V225"/>
      <c r="W225"/>
      <c r="X225"/>
    </row>
    <row r="226" spans="1:24" x14ac:dyDescent="0.35">
      <c r="A226" s="18">
        <v>41982</v>
      </c>
      <c r="B226" s="22">
        <v>138.01</v>
      </c>
      <c r="C226" s="20">
        <f>(B226-B225)/B225</f>
        <v>-6.9079657480032239E-3</v>
      </c>
      <c r="D226" s="20">
        <f>LN(B226)-LN(B225)</f>
        <v>-6.9319361985415995E-3</v>
      </c>
      <c r="E226" s="28">
        <f t="shared" si="15"/>
        <v>0.9930680638014584</v>
      </c>
      <c r="F226"/>
      <c r="H226" s="48"/>
      <c r="K226" t="str">
        <f>IF(L226=A226,"","yyy")</f>
        <v/>
      </c>
      <c r="L226" s="18">
        <v>41982</v>
      </c>
      <c r="M226" s="19">
        <v>9793.7099999999991</v>
      </c>
      <c r="N226" s="20">
        <f t="shared" si="16"/>
        <v>-2.2094879775217017E-2</v>
      </c>
      <c r="O226" s="20">
        <f t="shared" si="17"/>
        <v>-2.2342627738579424E-2</v>
      </c>
      <c r="P226"/>
      <c r="R226" s="48"/>
      <c r="S226" s="9"/>
      <c r="T226" s="82"/>
      <c r="U226" s="57"/>
      <c r="V226"/>
      <c r="W226"/>
      <c r="X226"/>
    </row>
    <row r="227" spans="1:24" x14ac:dyDescent="0.35">
      <c r="A227" s="18">
        <v>41983</v>
      </c>
      <c r="B227" s="22">
        <v>136.94999999999999</v>
      </c>
      <c r="C227" s="20">
        <f>(B227-B226)/B226</f>
        <v>-7.6806028548656062E-3</v>
      </c>
      <c r="D227" s="20">
        <f>LN(B227)-LN(B226)</f>
        <v>-7.7102505908621666E-3</v>
      </c>
      <c r="E227" s="28">
        <f t="shared" si="15"/>
        <v>0.99228974940913783</v>
      </c>
      <c r="F227"/>
      <c r="H227" s="49"/>
      <c r="K227" t="str">
        <f>IF(L227=A227,"","yyy")</f>
        <v/>
      </c>
      <c r="L227" s="18">
        <v>41983</v>
      </c>
      <c r="M227" s="19">
        <v>9799.73</v>
      </c>
      <c r="N227" s="20">
        <f t="shared" si="16"/>
        <v>6.1468023864301034E-4</v>
      </c>
      <c r="O227" s="20">
        <f t="shared" si="17"/>
        <v>6.1449140012470593E-4</v>
      </c>
      <c r="P227"/>
      <c r="R227" s="49"/>
      <c r="S227" s="9"/>
      <c r="T227" s="82"/>
      <c r="U227" s="57"/>
      <c r="V227"/>
      <c r="W227"/>
      <c r="X227"/>
    </row>
    <row r="228" spans="1:24" x14ac:dyDescent="0.35">
      <c r="A228" s="18">
        <v>41984</v>
      </c>
      <c r="B228" s="22">
        <v>137.21</v>
      </c>
      <c r="C228" s="20">
        <f>(B228-B227)/B227</f>
        <v>1.8985031033225217E-3</v>
      </c>
      <c r="D228" s="20">
        <f>LN(B228)-LN(B227)</f>
        <v>1.8967032239967097E-3</v>
      </c>
      <c r="E228" s="28">
        <f t="shared" si="15"/>
        <v>1.0018967032239967</v>
      </c>
      <c r="F228"/>
      <c r="H228" s="48"/>
      <c r="K228" t="str">
        <f>IF(L228=A228,"","yyy")</f>
        <v/>
      </c>
      <c r="L228" s="18">
        <v>41984</v>
      </c>
      <c r="M228" s="19">
        <v>9862.5300000000007</v>
      </c>
      <c r="N228" s="20">
        <f t="shared" si="16"/>
        <v>6.4083398216074417E-3</v>
      </c>
      <c r="O228" s="20">
        <f t="shared" si="17"/>
        <v>6.3878937158801108E-3</v>
      </c>
      <c r="P228"/>
      <c r="R228" s="48"/>
      <c r="S228" s="9"/>
      <c r="T228" s="82"/>
      <c r="U228" s="57"/>
      <c r="V228"/>
      <c r="W228"/>
      <c r="X228"/>
    </row>
    <row r="229" spans="1:24" x14ac:dyDescent="0.35">
      <c r="A229" s="18">
        <v>41985</v>
      </c>
      <c r="B229" s="22">
        <v>134.91</v>
      </c>
      <c r="C229" s="20">
        <f>(B229-B228)/B228</f>
        <v>-1.6762626630712128E-2</v>
      </c>
      <c r="D229" s="20">
        <f>LN(B229)-LN(B228)</f>
        <v>-1.6904709482357561E-2</v>
      </c>
      <c r="E229" s="28">
        <f t="shared" si="15"/>
        <v>0.98309529051764244</v>
      </c>
      <c r="F229"/>
      <c r="K229" t="str">
        <f>IF(L229=A229,"","yyy")</f>
        <v/>
      </c>
      <c r="L229" s="18">
        <v>41985</v>
      </c>
      <c r="M229" s="19">
        <v>9594.73</v>
      </c>
      <c r="N229" s="20">
        <f t="shared" si="16"/>
        <v>-2.7153276086359288E-2</v>
      </c>
      <c r="O229" s="20">
        <f t="shared" si="17"/>
        <v>-2.7528738584797097E-2</v>
      </c>
      <c r="P229"/>
      <c r="S229" s="9"/>
      <c r="T229" s="82"/>
      <c r="U229" s="57"/>
      <c r="V229"/>
      <c r="W229"/>
      <c r="X229"/>
    </row>
    <row r="230" spans="1:24" x14ac:dyDescent="0.35">
      <c r="A230" s="18">
        <v>41988</v>
      </c>
      <c r="B230" s="22">
        <v>134.03</v>
      </c>
      <c r="C230" s="20">
        <f>(B230-B229)/B229</f>
        <v>-6.5228670965828735E-3</v>
      </c>
      <c r="D230" s="20">
        <f>LN(B230)-LN(B229)</f>
        <v>-6.5442339603203337E-3</v>
      </c>
      <c r="E230" s="28">
        <f t="shared" si="15"/>
        <v>0.99345576603967967</v>
      </c>
      <c r="F230"/>
      <c r="K230" t="str">
        <f>IF(L230=A230,"","yyy")</f>
        <v/>
      </c>
      <c r="L230" s="18">
        <v>41988</v>
      </c>
      <c r="M230" s="19">
        <v>9334.01</v>
      </c>
      <c r="N230" s="20">
        <f t="shared" si="16"/>
        <v>-2.7173250315537734E-2</v>
      </c>
      <c r="O230" s="20">
        <f t="shared" si="17"/>
        <v>-2.7549270528568925E-2</v>
      </c>
      <c r="P230"/>
      <c r="S230" s="9"/>
      <c r="T230" s="82"/>
      <c r="U230" s="57"/>
      <c r="V230"/>
      <c r="W230"/>
      <c r="X230"/>
    </row>
    <row r="231" spans="1:24" x14ac:dyDescent="0.35">
      <c r="A231" s="18">
        <v>41989</v>
      </c>
      <c r="B231" s="22">
        <v>132.38</v>
      </c>
      <c r="C231" s="20">
        <f>(B231-B230)/B230</f>
        <v>-1.2310676714168512E-2</v>
      </c>
      <c r="D231" s="20">
        <f>LN(B231)-LN(B230)</f>
        <v>-1.2387080799628691E-2</v>
      </c>
      <c r="E231" s="28">
        <f t="shared" si="15"/>
        <v>0.98761291920037131</v>
      </c>
      <c r="F231"/>
      <c r="K231" t="str">
        <f>IF(L231=A231,"","yyy")</f>
        <v/>
      </c>
      <c r="L231" s="18">
        <v>41989</v>
      </c>
      <c r="M231" s="19">
        <v>9563.89</v>
      </c>
      <c r="N231" s="20">
        <f t="shared" si="16"/>
        <v>2.4628214454451965E-2</v>
      </c>
      <c r="O231" s="20">
        <f t="shared" si="17"/>
        <v>2.4329829187017538E-2</v>
      </c>
      <c r="P231"/>
      <c r="S231" s="9"/>
      <c r="T231" s="82"/>
      <c r="U231" s="57"/>
      <c r="V231"/>
      <c r="W231"/>
      <c r="X231"/>
    </row>
    <row r="232" spans="1:24" x14ac:dyDescent="0.35">
      <c r="A232" s="18">
        <v>41990</v>
      </c>
      <c r="B232" s="22">
        <v>134.82</v>
      </c>
      <c r="C232" s="20">
        <f>(B232-B231)/B231</f>
        <v>1.8431787279045157E-2</v>
      </c>
      <c r="D232" s="20">
        <f>LN(B232)-LN(B231)</f>
        <v>1.8263980734515961E-2</v>
      </c>
      <c r="E232" s="28">
        <f t="shared" si="15"/>
        <v>1.018263980734516</v>
      </c>
      <c r="F232"/>
      <c r="K232" t="str">
        <f>IF(L232=A232,"","yyy")</f>
        <v/>
      </c>
      <c r="L232" s="18">
        <v>41990</v>
      </c>
      <c r="M232" s="19">
        <v>9544.43</v>
      </c>
      <c r="N232" s="20">
        <f t="shared" si="16"/>
        <v>-2.0347369114449378E-3</v>
      </c>
      <c r="O232" s="20">
        <f t="shared" si="17"/>
        <v>-2.0368098009289071E-3</v>
      </c>
      <c r="P232"/>
      <c r="S232" s="9"/>
      <c r="T232" s="82"/>
      <c r="U232" s="57"/>
      <c r="V232"/>
      <c r="W232"/>
      <c r="X232"/>
    </row>
    <row r="233" spans="1:24" x14ac:dyDescent="0.35">
      <c r="A233" s="18">
        <v>41991</v>
      </c>
      <c r="B233" s="22">
        <v>138.47999999999999</v>
      </c>
      <c r="C233" s="20">
        <f>(B233-B232)/B232</f>
        <v>2.7147307521139273E-2</v>
      </c>
      <c r="D233" s="20">
        <f>LN(B233)-LN(B232)</f>
        <v>2.6785355442660475E-2</v>
      </c>
      <c r="E233" s="28">
        <f t="shared" si="15"/>
        <v>1.0267853554426605</v>
      </c>
      <c r="F233"/>
      <c r="K233" t="str">
        <f>IF(L233=A233,"","yyy")</f>
        <v/>
      </c>
      <c r="L233" s="18">
        <v>41991</v>
      </c>
      <c r="M233" s="19">
        <v>9811.06</v>
      </c>
      <c r="N233" s="20">
        <f t="shared" si="16"/>
        <v>2.7935665094720081E-2</v>
      </c>
      <c r="O233" s="20">
        <f t="shared" si="17"/>
        <v>2.7552582481916943E-2</v>
      </c>
      <c r="P233"/>
      <c r="S233" s="9"/>
      <c r="T233" s="82"/>
      <c r="U233" s="57"/>
      <c r="V233"/>
      <c r="W233"/>
      <c r="X233"/>
    </row>
    <row r="234" spans="1:24" x14ac:dyDescent="0.35">
      <c r="A234" s="18">
        <v>41995</v>
      </c>
      <c r="B234" s="22">
        <v>139.5</v>
      </c>
      <c r="C234" s="20">
        <f>(B234-B233)/B233</f>
        <v>7.365684575390022E-3</v>
      </c>
      <c r="D234" s="20">
        <f>LN(B234)-LN(B233)</f>
        <v>7.3386903934666847E-3</v>
      </c>
      <c r="E234" s="28">
        <f t="shared" si="15"/>
        <v>1.0073386903934667</v>
      </c>
      <c r="F234"/>
      <c r="K234" t="str">
        <f>IF(L234=A234,"","yyy")</f>
        <v/>
      </c>
      <c r="L234" s="18">
        <v>41995</v>
      </c>
      <c r="M234" s="19">
        <v>9865.76</v>
      </c>
      <c r="N234" s="20">
        <f t="shared" si="16"/>
        <v>5.575340483087529E-3</v>
      </c>
      <c r="O234" s="20">
        <f t="shared" si="17"/>
        <v>5.5598558005929277E-3</v>
      </c>
      <c r="P234"/>
      <c r="S234" s="9"/>
      <c r="T234" s="82"/>
      <c r="U234" s="57"/>
      <c r="V234"/>
      <c r="W234"/>
      <c r="X234"/>
    </row>
    <row r="235" spans="1:24" s="60" customFormat="1" ht="15" thickBot="1" x14ac:dyDescent="0.4">
      <c r="A235" s="45">
        <v>42002</v>
      </c>
      <c r="B235" s="46">
        <v>141.44</v>
      </c>
      <c r="C235" s="20">
        <f>(B235-B234)/B234</f>
        <v>1.3906810035842277E-2</v>
      </c>
      <c r="D235" s="20">
        <f>LN(B235)-LN(B234)</f>
        <v>1.3810997627913046E-2</v>
      </c>
      <c r="E235" s="28">
        <f t="shared" si="15"/>
        <v>1.013810997627913</v>
      </c>
      <c r="G235" s="14"/>
      <c r="H235" s="14"/>
      <c r="I235" s="14"/>
      <c r="J235" s="79"/>
      <c r="K235" s="63" t="str">
        <f>IF(L235=A235,"","yyy")</f>
        <v/>
      </c>
      <c r="L235" s="45">
        <v>42002</v>
      </c>
      <c r="M235" s="62">
        <v>9927.1299999999992</v>
      </c>
      <c r="N235" s="20">
        <f t="shared" si="16"/>
        <v>6.2205040463176667E-3</v>
      </c>
      <c r="O235" s="47">
        <f t="shared" si="17"/>
        <v>6.2012365720089946E-3</v>
      </c>
      <c r="Q235" s="14"/>
      <c r="R235" s="14"/>
      <c r="S235" s="61"/>
      <c r="T235" s="85"/>
      <c r="U235" s="65"/>
    </row>
    <row r="236" spans="1:24" x14ac:dyDescent="0.35">
      <c r="A236" s="42">
        <v>42006</v>
      </c>
      <c r="B236" s="43">
        <v>141.84</v>
      </c>
      <c r="C236" s="20">
        <f>(B236-B235)/B235</f>
        <v>2.8280542986425742E-3</v>
      </c>
      <c r="D236" s="20">
        <f>LN(B236)-LN(B235)</f>
        <v>2.8240628766198483E-3</v>
      </c>
      <c r="E236" s="28">
        <f t="shared" si="15"/>
        <v>1.0028240628766198</v>
      </c>
      <c r="F236"/>
      <c r="K236" t="str">
        <f>IF(L236=A236,"","yyy")</f>
        <v/>
      </c>
      <c r="L236" s="42">
        <v>42006</v>
      </c>
      <c r="M236" s="54">
        <v>9764.73</v>
      </c>
      <c r="N236" s="20">
        <f t="shared" si="16"/>
        <v>-1.6359209560064151E-2</v>
      </c>
      <c r="O236" s="44">
        <f t="shared" si="17"/>
        <v>-1.6494498942908109E-2</v>
      </c>
      <c r="P236"/>
      <c r="S236" s="9"/>
      <c r="T236" s="82"/>
      <c r="U236" s="57"/>
      <c r="V236"/>
      <c r="W236"/>
      <c r="X236"/>
    </row>
    <row r="237" spans="1:24" x14ac:dyDescent="0.35">
      <c r="A237" s="18">
        <v>42009</v>
      </c>
      <c r="B237" s="22">
        <v>140.35</v>
      </c>
      <c r="C237" s="20">
        <f>(B237-B236)/B236</f>
        <v>-1.0504794134235822E-2</v>
      </c>
      <c r="D237" s="20">
        <f>LN(B237)-LN(B236)</f>
        <v>-1.05603589580614E-2</v>
      </c>
      <c r="E237" s="28">
        <f t="shared" si="15"/>
        <v>0.9894396410419386</v>
      </c>
      <c r="F237"/>
      <c r="K237" t="str">
        <f>IF(L237=A237,"","yyy")</f>
        <v/>
      </c>
      <c r="L237" s="18">
        <v>42009</v>
      </c>
      <c r="M237" s="19">
        <v>9473.16</v>
      </c>
      <c r="N237" s="20">
        <f t="shared" si="16"/>
        <v>-2.9859504563874241E-2</v>
      </c>
      <c r="O237" s="20">
        <f t="shared" si="17"/>
        <v>-3.0314377317303354E-2</v>
      </c>
      <c r="P237"/>
      <c r="S237" s="9"/>
      <c r="T237" s="82"/>
      <c r="U237" s="57"/>
      <c r="V237"/>
      <c r="W237"/>
      <c r="X237"/>
    </row>
    <row r="238" spans="1:24" x14ac:dyDescent="0.35">
      <c r="A238" s="18">
        <v>42010</v>
      </c>
      <c r="B238" s="22">
        <v>139.46</v>
      </c>
      <c r="C238" s="20">
        <f>(B238-B237)/B237</f>
        <v>-6.3412896330601095E-3</v>
      </c>
      <c r="D238" s="20">
        <f>LN(B238)-LN(B237)</f>
        <v>-6.3614810150269818E-3</v>
      </c>
      <c r="E238" s="28">
        <f t="shared" si="15"/>
        <v>0.99363851898497302</v>
      </c>
      <c r="F238"/>
      <c r="K238" t="str">
        <f>IF(L238=A238,"","yyy")</f>
        <v/>
      </c>
      <c r="L238" s="18">
        <v>42010</v>
      </c>
      <c r="M238" s="19">
        <v>9469.66</v>
      </c>
      <c r="N238" s="20">
        <f t="shared" si="16"/>
        <v>-3.694648881682564E-4</v>
      </c>
      <c r="O238" s="20">
        <f t="shared" si="17"/>
        <v>-3.6953315713716961E-4</v>
      </c>
      <c r="P238"/>
      <c r="S238" s="9"/>
      <c r="T238" s="82"/>
      <c r="U238" s="57"/>
      <c r="V238"/>
      <c r="W238"/>
      <c r="X238"/>
    </row>
    <row r="239" spans="1:24" x14ac:dyDescent="0.35">
      <c r="A239" s="18">
        <v>42011</v>
      </c>
      <c r="B239" s="22">
        <v>140.47999999999999</v>
      </c>
      <c r="C239" s="20">
        <f>(B239-B238)/B238</f>
        <v>7.3139251398249084E-3</v>
      </c>
      <c r="D239" s="20">
        <f>LN(B239)-LN(B238)</f>
        <v>7.2873080939421797E-3</v>
      </c>
      <c r="E239" s="28">
        <f t="shared" si="15"/>
        <v>1.0072873080939422</v>
      </c>
      <c r="F239"/>
      <c r="K239" t="str">
        <f>IF(L239=A239,"","yyy")</f>
        <v/>
      </c>
      <c r="L239" s="18">
        <v>42011</v>
      </c>
      <c r="M239" s="19">
        <v>9518.18</v>
      </c>
      <c r="N239" s="20">
        <f t="shared" si="16"/>
        <v>5.1237320030497859E-3</v>
      </c>
      <c r="O239" s="20">
        <f t="shared" si="17"/>
        <v>5.1106503537798886E-3</v>
      </c>
      <c r="P239"/>
      <c r="S239" s="9"/>
      <c r="T239" s="82"/>
      <c r="U239" s="57"/>
      <c r="V239"/>
      <c r="W239"/>
      <c r="X239"/>
    </row>
    <row r="240" spans="1:24" x14ac:dyDescent="0.35">
      <c r="A240" s="18">
        <v>42012</v>
      </c>
      <c r="B240" s="22">
        <v>142.37</v>
      </c>
      <c r="C240" s="20">
        <f>(B240-B239)/B239</f>
        <v>1.3453872437357737E-2</v>
      </c>
      <c r="D240" s="20">
        <f>LN(B240)-LN(B239)</f>
        <v>1.336417273884738E-2</v>
      </c>
      <c r="E240" s="28">
        <f t="shared" si="15"/>
        <v>1.0133641727388474</v>
      </c>
      <c r="F240"/>
      <c r="K240" t="str">
        <f>IF(L240=A240,"","yyy")</f>
        <v/>
      </c>
      <c r="L240" s="18">
        <v>42012</v>
      </c>
      <c r="M240" s="19">
        <v>9837.61</v>
      </c>
      <c r="N240" s="20">
        <f t="shared" si="16"/>
        <v>3.3559987308498081E-2</v>
      </c>
      <c r="O240" s="20">
        <f t="shared" si="17"/>
        <v>3.3009141327541514E-2</v>
      </c>
      <c r="P240"/>
      <c r="S240" s="9"/>
      <c r="T240" s="82"/>
      <c r="U240" s="57"/>
      <c r="V240"/>
      <c r="W240"/>
      <c r="X240"/>
    </row>
    <row r="241" spans="1:24" x14ac:dyDescent="0.35">
      <c r="A241" s="18">
        <v>42013</v>
      </c>
      <c r="B241" s="22">
        <v>140.88</v>
      </c>
      <c r="C241" s="20">
        <f>(B241-B240)/B240</f>
        <v>-1.0465687996066651E-2</v>
      </c>
      <c r="D241" s="20">
        <f>LN(B241)-LN(B240)</f>
        <v>-1.0520838437703794E-2</v>
      </c>
      <c r="E241" s="28">
        <f t="shared" si="15"/>
        <v>0.98947916156229621</v>
      </c>
      <c r="F241"/>
      <c r="K241" t="str">
        <f>IF(L241=A241,"","yyy")</f>
        <v/>
      </c>
      <c r="L241" s="18">
        <v>42013</v>
      </c>
      <c r="M241" s="19">
        <v>9648.5</v>
      </c>
      <c r="N241" s="20">
        <f t="shared" si="16"/>
        <v>-1.9223164976046068E-2</v>
      </c>
      <c r="O241" s="20">
        <f t="shared" si="17"/>
        <v>-1.9410332529401941E-2</v>
      </c>
      <c r="P241"/>
      <c r="S241" s="9"/>
      <c r="T241" s="82"/>
      <c r="U241" s="57"/>
      <c r="V241"/>
      <c r="W241"/>
      <c r="X241"/>
    </row>
    <row r="242" spans="1:24" x14ac:dyDescent="0.35">
      <c r="A242" s="18">
        <v>42016</v>
      </c>
      <c r="B242" s="22">
        <v>140.63999999999999</v>
      </c>
      <c r="C242" s="20">
        <f>(B242-B241)/B241</f>
        <v>-1.703577512776896E-3</v>
      </c>
      <c r="D242" s="20">
        <f>LN(B242)-LN(B241)</f>
        <v>-1.7050302510837057E-3</v>
      </c>
      <c r="E242" s="28">
        <f t="shared" si="15"/>
        <v>0.99829496974891629</v>
      </c>
      <c r="F242"/>
      <c r="K242" t="str">
        <f>IF(L242=A242,"","yyy")</f>
        <v/>
      </c>
      <c r="L242" s="18">
        <v>42016</v>
      </c>
      <c r="M242" s="19">
        <v>9781.9</v>
      </c>
      <c r="N242" s="20">
        <f t="shared" si="16"/>
        <v>1.3825983313468376E-2</v>
      </c>
      <c r="O242" s="20">
        <f t="shared" si="17"/>
        <v>1.373127635232585E-2</v>
      </c>
      <c r="P242"/>
      <c r="S242" s="9"/>
      <c r="T242" s="82"/>
      <c r="U242" s="57"/>
      <c r="V242"/>
      <c r="W242"/>
      <c r="X242"/>
    </row>
    <row r="243" spans="1:24" x14ac:dyDescent="0.35">
      <c r="A243" s="18">
        <v>42017</v>
      </c>
      <c r="B243" s="22">
        <v>141.53</v>
      </c>
      <c r="C243" s="20">
        <f>(B243-B242)/B242</f>
        <v>6.3282138794085244E-3</v>
      </c>
      <c r="D243" s="20">
        <f>LN(B243)-LN(B242)</f>
        <v>6.3082748088811869E-3</v>
      </c>
      <c r="E243" s="28">
        <f t="shared" si="15"/>
        <v>1.0063082748088812</v>
      </c>
      <c r="F243"/>
      <c r="K243" t="str">
        <f>IF(L243=A243,"","yyy")</f>
        <v/>
      </c>
      <c r="L243" s="18">
        <v>42017</v>
      </c>
      <c r="M243" s="21">
        <v>9941</v>
      </c>
      <c r="N243" s="20">
        <f t="shared" si="16"/>
        <v>1.6264733845163044E-2</v>
      </c>
      <c r="O243" s="20">
        <f t="shared" si="17"/>
        <v>1.6133880023408764E-2</v>
      </c>
      <c r="P243"/>
      <c r="S243" s="9"/>
      <c r="T243" s="82"/>
      <c r="U243" s="57"/>
      <c r="V243"/>
      <c r="W243"/>
      <c r="X243"/>
    </row>
    <row r="244" spans="1:24" x14ac:dyDescent="0.35">
      <c r="A244" s="18">
        <v>42018</v>
      </c>
      <c r="B244" s="22">
        <v>140.49</v>
      </c>
      <c r="C244" s="20">
        <f>(B244-B243)/B243</f>
        <v>-7.3482653854305942E-3</v>
      </c>
      <c r="D244" s="20">
        <f>LN(B244)-LN(B243)</f>
        <v>-7.3753968821872462E-3</v>
      </c>
      <c r="E244" s="28">
        <f t="shared" si="15"/>
        <v>0.99262460311781275</v>
      </c>
      <c r="F244"/>
      <c r="K244" t="str">
        <f>IF(L244=A244,"","yyy")</f>
        <v/>
      </c>
      <c r="L244" s="18">
        <v>42018</v>
      </c>
      <c r="M244" s="19">
        <v>9817.08</v>
      </c>
      <c r="N244" s="20">
        <f t="shared" si="16"/>
        <v>-1.2465546725681528E-2</v>
      </c>
      <c r="O244" s="20">
        <f t="shared" si="17"/>
        <v>-1.254389342376605E-2</v>
      </c>
      <c r="P244"/>
      <c r="S244" s="9"/>
      <c r="T244" s="82"/>
      <c r="U244" s="57"/>
      <c r="V244"/>
      <c r="W244"/>
      <c r="X244"/>
    </row>
    <row r="245" spans="1:24" x14ac:dyDescent="0.35">
      <c r="A245" s="18">
        <v>42019</v>
      </c>
      <c r="B245" s="22">
        <v>142.06</v>
      </c>
      <c r="C245" s="20">
        <f>(B245-B244)/B244</f>
        <v>1.1175172610150139E-2</v>
      </c>
      <c r="D245" s="20">
        <f>LN(B245)-LN(B244)</f>
        <v>1.1113191706103365E-2</v>
      </c>
      <c r="E245" s="28">
        <f t="shared" si="15"/>
        <v>1.0111131917061034</v>
      </c>
      <c r="F245"/>
      <c r="K245" t="str">
        <f>IF(L245=A245,"","yyy")</f>
        <v/>
      </c>
      <c r="L245" s="18">
        <v>42019</v>
      </c>
      <c r="M245" s="19">
        <v>10032.61</v>
      </c>
      <c r="N245" s="20">
        <f t="shared" si="16"/>
        <v>2.1954593422891598E-2</v>
      </c>
      <c r="O245" s="20">
        <f t="shared" si="17"/>
        <v>2.1717061658394599E-2</v>
      </c>
      <c r="P245"/>
      <c r="S245" s="9"/>
      <c r="T245" s="82"/>
      <c r="U245" s="57"/>
      <c r="V245"/>
      <c r="W245"/>
      <c r="X245"/>
    </row>
    <row r="246" spans="1:24" x14ac:dyDescent="0.35">
      <c r="A246" s="18">
        <v>42020</v>
      </c>
      <c r="B246" s="22">
        <v>143.49</v>
      </c>
      <c r="C246" s="20">
        <f>(B246-B245)/B245</f>
        <v>1.0066169224271483E-2</v>
      </c>
      <c r="D246" s="20">
        <f>LN(B246)-LN(B245)</f>
        <v>1.0015842790651597E-2</v>
      </c>
      <c r="E246" s="28">
        <f t="shared" si="15"/>
        <v>1.0100158427906516</v>
      </c>
      <c r="F246"/>
      <c r="K246" t="str">
        <f>IF(L246=A246,"","yyy")</f>
        <v/>
      </c>
      <c r="L246" s="18">
        <v>42020</v>
      </c>
      <c r="M246" s="19">
        <v>10167.77</v>
      </c>
      <c r="N246" s="20">
        <f t="shared" si="16"/>
        <v>1.3472067587596831E-2</v>
      </c>
      <c r="O246" s="20">
        <f t="shared" si="17"/>
        <v>1.3382126182415632E-2</v>
      </c>
      <c r="P246"/>
      <c r="S246" s="9"/>
      <c r="T246" s="82"/>
      <c r="U246" s="57"/>
      <c r="V246"/>
      <c r="W246"/>
      <c r="X246"/>
    </row>
    <row r="247" spans="1:24" x14ac:dyDescent="0.35">
      <c r="A247" s="18">
        <v>42023</v>
      </c>
      <c r="B247" s="22">
        <v>142.47</v>
      </c>
      <c r="C247" s="20">
        <f>(B247-B246)/B246</f>
        <v>-7.1085093037843066E-3</v>
      </c>
      <c r="D247" s="20">
        <f>LN(B247)-LN(B246)</f>
        <v>-7.1338951311750165E-3</v>
      </c>
      <c r="E247" s="28">
        <f t="shared" si="15"/>
        <v>0.99286610486882498</v>
      </c>
      <c r="F247"/>
      <c r="K247" t="str">
        <f>IF(L247=A247,"","yyy")</f>
        <v/>
      </c>
      <c r="L247" s="18">
        <v>42023</v>
      </c>
      <c r="M247" s="19">
        <v>10242.35</v>
      </c>
      <c r="N247" s="20">
        <f t="shared" si="16"/>
        <v>7.3349416833779603E-3</v>
      </c>
      <c r="O247" s="20">
        <f t="shared" si="17"/>
        <v>7.3081718225047609E-3</v>
      </c>
      <c r="P247"/>
      <c r="S247" s="9"/>
      <c r="T247" s="82"/>
      <c r="U247" s="57"/>
      <c r="V247"/>
      <c r="W247"/>
      <c r="X247"/>
    </row>
    <row r="248" spans="1:24" x14ac:dyDescent="0.35">
      <c r="A248" s="18">
        <v>42024</v>
      </c>
      <c r="B248" s="22">
        <v>143.12</v>
      </c>
      <c r="C248" s="20">
        <f>(B248-B247)/B247</f>
        <v>4.5623640064575395E-3</v>
      </c>
      <c r="D248" s="20">
        <f>LN(B248)-LN(B247)</f>
        <v>4.5519879713236122E-3</v>
      </c>
      <c r="E248" s="28">
        <f t="shared" si="15"/>
        <v>1.0045519879713236</v>
      </c>
      <c r="F248"/>
      <c r="K248" t="str">
        <f>IF(L248=A248,"","yyy")</f>
        <v/>
      </c>
      <c r="L248" s="18">
        <v>42024</v>
      </c>
      <c r="M248" s="19">
        <v>10257.129999999999</v>
      </c>
      <c r="N248" s="20">
        <f t="shared" si="16"/>
        <v>1.443028211299051E-3</v>
      </c>
      <c r="O248" s="20">
        <f t="shared" si="17"/>
        <v>1.4419880466274293E-3</v>
      </c>
      <c r="P248"/>
      <c r="S248" s="9"/>
      <c r="T248" s="82"/>
      <c r="U248" s="57"/>
      <c r="V248"/>
      <c r="W248"/>
      <c r="X248"/>
    </row>
    <row r="249" spans="1:24" x14ac:dyDescent="0.35">
      <c r="A249" s="18">
        <v>42025</v>
      </c>
      <c r="B249" s="22">
        <v>143.65</v>
      </c>
      <c r="C249" s="20">
        <f>(B249-B248)/B248</f>
        <v>3.7031861375069952E-3</v>
      </c>
      <c r="D249" s="20">
        <f>LN(B249)-LN(B248)</f>
        <v>3.6963462248342793E-3</v>
      </c>
      <c r="E249" s="28">
        <f t="shared" si="15"/>
        <v>1.0036963462248343</v>
      </c>
      <c r="F249"/>
      <c r="K249" t="str">
        <f>IF(L249=A249,"","yyy")</f>
        <v/>
      </c>
      <c r="L249" s="18">
        <v>42025</v>
      </c>
      <c r="M249" s="19">
        <v>10299.23</v>
      </c>
      <c r="N249" s="20">
        <f t="shared" si="16"/>
        <v>4.1044619693813341E-3</v>
      </c>
      <c r="O249" s="20">
        <f t="shared" si="17"/>
        <v>4.0960616433860508E-3</v>
      </c>
      <c r="P249"/>
      <c r="S249" s="9"/>
      <c r="T249" s="82"/>
      <c r="U249" s="57"/>
      <c r="V249"/>
      <c r="W249"/>
      <c r="X249"/>
    </row>
    <row r="250" spans="1:24" x14ac:dyDescent="0.35">
      <c r="A250" s="18">
        <v>42026</v>
      </c>
      <c r="B250" s="22">
        <v>146.49</v>
      </c>
      <c r="C250" s="20">
        <f>(B250-B249)/B249</f>
        <v>1.9770274973894907E-2</v>
      </c>
      <c r="D250" s="20">
        <f>LN(B250)-LN(B249)</f>
        <v>1.9577381316380205E-2</v>
      </c>
      <c r="E250" s="28">
        <f t="shared" si="15"/>
        <v>1.0195773813163802</v>
      </c>
      <c r="F250"/>
      <c r="K250" t="str">
        <f>IF(L250=A250,"","yyy")</f>
        <v/>
      </c>
      <c r="L250" s="18">
        <v>42026</v>
      </c>
      <c r="M250" s="19">
        <v>10435.620000000001</v>
      </c>
      <c r="N250" s="20">
        <f t="shared" si="16"/>
        <v>1.3242737563876256E-2</v>
      </c>
      <c r="O250" s="20">
        <f t="shared" si="17"/>
        <v>1.315581903341112E-2</v>
      </c>
      <c r="P250"/>
      <c r="S250" s="9"/>
      <c r="T250" s="82"/>
      <c r="U250" s="57"/>
      <c r="V250"/>
      <c r="W250"/>
      <c r="X250"/>
    </row>
    <row r="251" spans="1:24" x14ac:dyDescent="0.35">
      <c r="A251" s="18">
        <v>42027</v>
      </c>
      <c r="B251" s="22">
        <v>148.38999999999999</v>
      </c>
      <c r="C251" s="20">
        <f>(B251-B250)/B250</f>
        <v>1.2970168612191803E-2</v>
      </c>
      <c r="D251" s="20">
        <f>LN(B251)-LN(B250)</f>
        <v>1.2886776276356038E-2</v>
      </c>
      <c r="E251" s="28">
        <f t="shared" si="15"/>
        <v>1.012886776276356</v>
      </c>
      <c r="F251"/>
      <c r="K251" t="str">
        <f>IF(L251=A251,"","yyy")</f>
        <v/>
      </c>
      <c r="L251" s="18">
        <v>42027</v>
      </c>
      <c r="M251" s="19">
        <v>10649.58</v>
      </c>
      <c r="N251" s="20">
        <f t="shared" si="16"/>
        <v>2.050285464591458E-2</v>
      </c>
      <c r="O251" s="20">
        <f t="shared" si="17"/>
        <v>2.0295500565088886E-2</v>
      </c>
      <c r="P251"/>
      <c r="S251" s="9"/>
      <c r="T251" s="82"/>
      <c r="U251" s="57"/>
      <c r="V251"/>
      <c r="W251"/>
      <c r="X251"/>
    </row>
    <row r="252" spans="1:24" x14ac:dyDescent="0.35">
      <c r="A252" s="18">
        <v>42030</v>
      </c>
      <c r="B252" s="22">
        <v>149.13999999999999</v>
      </c>
      <c r="C252" s="20">
        <f>(B252-B251)/B251</f>
        <v>5.0542489386077236E-3</v>
      </c>
      <c r="D252" s="20">
        <f>LN(B252)-LN(B251)</f>
        <v>5.0415190976140778E-3</v>
      </c>
      <c r="E252" s="28">
        <f t="shared" si="15"/>
        <v>1.0050415190976141</v>
      </c>
      <c r="F252"/>
      <c r="K252" t="str">
        <f>IF(L252=A252,"","yyy")</f>
        <v/>
      </c>
      <c r="L252" s="18">
        <v>42030</v>
      </c>
      <c r="M252" s="19">
        <v>10798.33</v>
      </c>
      <c r="N252" s="20">
        <f t="shared" si="16"/>
        <v>1.3967686988594855E-2</v>
      </c>
      <c r="O252" s="20">
        <f t="shared" si="17"/>
        <v>1.3871037786080009E-2</v>
      </c>
      <c r="P252"/>
      <c r="S252" s="9"/>
      <c r="T252" s="82"/>
      <c r="U252" s="57"/>
      <c r="V252"/>
      <c r="W252"/>
      <c r="X252"/>
    </row>
    <row r="253" spans="1:24" x14ac:dyDescent="0.35">
      <c r="A253" s="18">
        <v>42031</v>
      </c>
      <c r="B253" s="22">
        <v>146.82</v>
      </c>
      <c r="C253" s="20">
        <f>(B253-B252)/B252</f>
        <v>-1.555585356041299E-2</v>
      </c>
      <c r="D253" s="20">
        <f>LN(B253)-LN(B252)</f>
        <v>-1.5678115433013673E-2</v>
      </c>
      <c r="E253" s="28">
        <f t="shared" si="15"/>
        <v>0.98432188456698633</v>
      </c>
      <c r="F253"/>
      <c r="K253" t="str">
        <f>IF(L253=A253,"","yyy")</f>
        <v/>
      </c>
      <c r="L253" s="18">
        <v>42031</v>
      </c>
      <c r="M253" s="19">
        <v>10628.58</v>
      </c>
      <c r="N253" s="20">
        <f t="shared" si="16"/>
        <v>-1.572002337398468E-2</v>
      </c>
      <c r="O253" s="20">
        <f t="shared" si="17"/>
        <v>-1.5844893309131081E-2</v>
      </c>
      <c r="P253"/>
      <c r="S253" s="9"/>
      <c r="T253" s="82"/>
      <c r="U253" s="57"/>
      <c r="V253"/>
      <c r="W253"/>
      <c r="X253"/>
    </row>
    <row r="254" spans="1:24" x14ac:dyDescent="0.35">
      <c r="A254" s="18">
        <v>42032</v>
      </c>
      <c r="B254" s="22">
        <v>146.71</v>
      </c>
      <c r="C254" s="20">
        <f>(B254-B253)/B253</f>
        <v>-7.4921672796611645E-4</v>
      </c>
      <c r="D254" s="20">
        <f>LN(B254)-LN(B253)</f>
        <v>-7.4949753108199957E-4</v>
      </c>
      <c r="E254" s="28">
        <f t="shared" si="15"/>
        <v>0.999250502468918</v>
      </c>
      <c r="F254"/>
      <c r="K254" t="str">
        <f>IF(L254=A254,"","yyy")</f>
        <v/>
      </c>
      <c r="L254" s="18">
        <v>42032</v>
      </c>
      <c r="M254" s="19">
        <v>10710.97</v>
      </c>
      <c r="N254" s="20">
        <f t="shared" si="16"/>
        <v>7.7517410604238217E-3</v>
      </c>
      <c r="O254" s="20">
        <f t="shared" si="17"/>
        <v>7.7218506846197243E-3</v>
      </c>
      <c r="P254"/>
      <c r="S254" s="9"/>
      <c r="T254" s="82"/>
      <c r="U254" s="57"/>
      <c r="V254"/>
      <c r="W254"/>
      <c r="X254"/>
    </row>
    <row r="255" spans="1:24" x14ac:dyDescent="0.35">
      <c r="A255" s="18">
        <v>42033</v>
      </c>
      <c r="B255" s="22">
        <v>146.71</v>
      </c>
      <c r="C255" s="20">
        <f>(B255-B254)/B254</f>
        <v>0</v>
      </c>
      <c r="D255" s="20">
        <f>LN(B255)-LN(B254)</f>
        <v>0</v>
      </c>
      <c r="E255" s="28">
        <f t="shared" si="15"/>
        <v>1</v>
      </c>
      <c r="F255"/>
      <c r="K255" t="str">
        <f>IF(L255=A255,"","yyy")</f>
        <v/>
      </c>
      <c r="L255" s="18">
        <v>42033</v>
      </c>
      <c r="M255" s="19">
        <v>10737.87</v>
      </c>
      <c r="N255" s="20">
        <f t="shared" si="16"/>
        <v>2.5114438748312672E-3</v>
      </c>
      <c r="O255" s="20">
        <f t="shared" si="17"/>
        <v>2.5082954699229276E-3</v>
      </c>
      <c r="P255"/>
      <c r="S255" s="9"/>
      <c r="T255" s="82"/>
      <c r="U255" s="57"/>
      <c r="V255"/>
      <c r="W255"/>
      <c r="X255"/>
    </row>
    <row r="256" spans="1:24" x14ac:dyDescent="0.35">
      <c r="A256" s="18">
        <v>42034</v>
      </c>
      <c r="B256" s="22">
        <v>146.15</v>
      </c>
      <c r="C256" s="20">
        <f>(B256-B255)/B255</f>
        <v>-3.8170540522118619E-3</v>
      </c>
      <c r="D256" s="20">
        <f>LN(B256)-LN(B255)</f>
        <v>-3.8243575942980002E-3</v>
      </c>
      <c r="E256" s="28">
        <f t="shared" si="15"/>
        <v>0.996175642405702</v>
      </c>
      <c r="F256"/>
      <c r="K256" t="str">
        <f>IF(L256=A256,"","yyy")</f>
        <v/>
      </c>
      <c r="L256" s="18">
        <v>42034</v>
      </c>
      <c r="M256" s="19">
        <v>10694.32</v>
      </c>
      <c r="N256" s="20">
        <f t="shared" si="16"/>
        <v>-4.0557391735978445E-3</v>
      </c>
      <c r="O256" s="20">
        <f t="shared" si="17"/>
        <v>-4.0639859892284136E-3</v>
      </c>
      <c r="P256"/>
      <c r="S256" s="9"/>
      <c r="T256" s="82"/>
      <c r="U256" s="57"/>
      <c r="V256"/>
      <c r="W256"/>
      <c r="X256"/>
    </row>
    <row r="257" spans="1:24" x14ac:dyDescent="0.35">
      <c r="A257" s="18">
        <v>42037</v>
      </c>
      <c r="B257" s="22">
        <v>146.59</v>
      </c>
      <c r="C257" s="20">
        <f>(B257-B256)/B256</f>
        <v>3.010605542251096E-3</v>
      </c>
      <c r="D257" s="20">
        <f>LN(B257)-LN(B256)</f>
        <v>3.0060827446849459E-3</v>
      </c>
      <c r="E257" s="28">
        <f t="shared" si="15"/>
        <v>1.0030060827446849</v>
      </c>
      <c r="F257"/>
      <c r="K257" t="str">
        <f>IF(L257=A257,"","yyy")</f>
        <v/>
      </c>
      <c r="L257" s="18">
        <v>42037</v>
      </c>
      <c r="M257" s="19">
        <v>10828.01</v>
      </c>
      <c r="N257" s="20">
        <f t="shared" si="16"/>
        <v>1.250102858339759E-2</v>
      </c>
      <c r="O257" s="20">
        <f t="shared" si="17"/>
        <v>1.2423535882879477E-2</v>
      </c>
      <c r="P257"/>
      <c r="S257" s="9"/>
      <c r="T257" s="82"/>
      <c r="U257" s="57"/>
      <c r="V257"/>
      <c r="W257"/>
      <c r="X257"/>
    </row>
    <row r="258" spans="1:24" x14ac:dyDescent="0.35">
      <c r="A258" s="18">
        <v>42038</v>
      </c>
      <c r="B258" s="22">
        <v>147.94</v>
      </c>
      <c r="C258" s="20">
        <f>(B258-B257)/B257</f>
        <v>9.2093594378879484E-3</v>
      </c>
      <c r="D258" s="20">
        <f>LN(B258)-LN(B257)</f>
        <v>9.1672118577816875E-3</v>
      </c>
      <c r="E258" s="28">
        <f t="shared" si="15"/>
        <v>1.0091672118577817</v>
      </c>
      <c r="F258"/>
      <c r="K258" t="str">
        <f>IF(L258=A258,"","yyy")</f>
        <v/>
      </c>
      <c r="L258" s="18">
        <v>42038</v>
      </c>
      <c r="M258" s="19">
        <v>10890.95</v>
      </c>
      <c r="N258" s="20">
        <f t="shared" si="16"/>
        <v>5.8127024263923384E-3</v>
      </c>
      <c r="O258" s="20">
        <f t="shared" si="17"/>
        <v>5.7958738531436182E-3</v>
      </c>
      <c r="P258"/>
      <c r="S258" s="9"/>
      <c r="T258" s="82"/>
      <c r="U258" s="57"/>
      <c r="V258"/>
      <c r="W258"/>
      <c r="X258"/>
    </row>
    <row r="259" spans="1:24" x14ac:dyDescent="0.35">
      <c r="A259" s="18">
        <v>42039</v>
      </c>
      <c r="B259" s="22">
        <v>147.34</v>
      </c>
      <c r="C259" s="20">
        <f>(B259-B258)/B258</f>
        <v>-4.0556982560497118E-3</v>
      </c>
      <c r="D259" s="20">
        <f>LN(B259)-LN(B258)</f>
        <v>-4.0639449050541288E-3</v>
      </c>
      <c r="E259" s="28">
        <f t="shared" si="15"/>
        <v>0.99593605509494587</v>
      </c>
      <c r="F259"/>
      <c r="K259" t="str">
        <f>IF(L259=A259,"","yyy")</f>
        <v/>
      </c>
      <c r="L259" s="18">
        <v>42039</v>
      </c>
      <c r="M259" s="19">
        <v>10911.32</v>
      </c>
      <c r="N259" s="20">
        <f t="shared" si="16"/>
        <v>1.8703602532376864E-3</v>
      </c>
      <c r="O259" s="20">
        <f t="shared" si="17"/>
        <v>1.8686133074385936E-3</v>
      </c>
      <c r="P259"/>
      <c r="S259" s="9"/>
      <c r="T259" s="82"/>
      <c r="U259" s="57"/>
      <c r="V259"/>
      <c r="W259"/>
      <c r="X259"/>
    </row>
    <row r="260" spans="1:24" x14ac:dyDescent="0.35">
      <c r="A260" s="18">
        <v>42040</v>
      </c>
      <c r="B260" s="22">
        <v>148.77000000000001</v>
      </c>
      <c r="C260" s="20">
        <f>(B260-B259)/B259</f>
        <v>9.7054431926157647E-3</v>
      </c>
      <c r="D260" s="20">
        <f>LN(B260)-LN(B259)</f>
        <v>9.6586479144846749E-3</v>
      </c>
      <c r="E260" s="28">
        <f t="shared" ref="E260:E323" si="18">D260+1</f>
        <v>1.0096586479144847</v>
      </c>
      <c r="F260"/>
      <c r="K260" t="str">
        <f>IF(L260=A260,"","yyy")</f>
        <v/>
      </c>
      <c r="L260" s="18">
        <v>42040</v>
      </c>
      <c r="M260" s="19">
        <v>10905.41</v>
      </c>
      <c r="N260" s="20">
        <f t="shared" si="16"/>
        <v>-5.4163932503123859E-4</v>
      </c>
      <c r="O260" s="20">
        <f t="shared" si="17"/>
        <v>-5.4178606459842626E-4</v>
      </c>
      <c r="P260"/>
      <c r="S260" s="9"/>
      <c r="T260" s="82"/>
      <c r="U260" s="57"/>
      <c r="V260"/>
      <c r="W260"/>
      <c r="X260"/>
    </row>
    <row r="261" spans="1:24" x14ac:dyDescent="0.35">
      <c r="A261" s="18">
        <v>42041</v>
      </c>
      <c r="B261" s="22">
        <v>149.19999999999999</v>
      </c>
      <c r="C261" s="20">
        <f>(B261-B260)/B260</f>
        <v>2.8903676816561027E-3</v>
      </c>
      <c r="D261" s="20">
        <f>LN(B261)-LN(B260)</f>
        <v>2.8861986005086493E-3</v>
      </c>
      <c r="E261" s="28">
        <f t="shared" si="18"/>
        <v>1.0028861986005086</v>
      </c>
      <c r="F261"/>
      <c r="K261" t="str">
        <f>IF(L261=A261,"","yyy")</f>
        <v/>
      </c>
      <c r="L261" s="18">
        <v>42041</v>
      </c>
      <c r="M261" s="19">
        <v>10846.39</v>
      </c>
      <c r="N261" s="20">
        <f t="shared" ref="N261:N324" si="19">(M261-M260)/M260</f>
        <v>-5.4119927632248982E-3</v>
      </c>
      <c r="O261" s="20">
        <f t="shared" ref="O261:O324" si="20">LN(M261)-LN(M260)</f>
        <v>-5.4266906499496059E-3</v>
      </c>
      <c r="P261"/>
      <c r="S261" s="9"/>
      <c r="T261" s="82"/>
      <c r="U261" s="57"/>
      <c r="V261"/>
      <c r="W261"/>
      <c r="X261"/>
    </row>
    <row r="262" spans="1:24" x14ac:dyDescent="0.35">
      <c r="A262" s="18">
        <v>42044</v>
      </c>
      <c r="B262" s="22">
        <v>149.25</v>
      </c>
      <c r="C262" s="20">
        <f>(B262-B261)/B261</f>
        <v>3.3512064343171161E-4</v>
      </c>
      <c r="D262" s="20">
        <f>LN(B262)-LN(B261)</f>
        <v>3.3506450305065272E-4</v>
      </c>
      <c r="E262" s="28">
        <f t="shared" si="18"/>
        <v>1.0003350645030507</v>
      </c>
      <c r="F262"/>
      <c r="K262" t="str">
        <f>IF(L262=A262,"","yyy")</f>
        <v/>
      </c>
      <c r="L262" s="18">
        <v>42044</v>
      </c>
      <c r="M262" s="19">
        <v>10663.51</v>
      </c>
      <c r="N262" s="20">
        <f t="shared" si="19"/>
        <v>-1.6860909482325381E-2</v>
      </c>
      <c r="O262" s="20">
        <f t="shared" si="20"/>
        <v>-1.7004672895774675E-2</v>
      </c>
      <c r="P262"/>
      <c r="S262" s="9"/>
      <c r="T262" s="82"/>
      <c r="U262" s="57"/>
      <c r="V262"/>
      <c r="W262"/>
      <c r="X262"/>
    </row>
    <row r="263" spans="1:24" x14ac:dyDescent="0.35">
      <c r="A263" s="18">
        <v>42045</v>
      </c>
      <c r="B263" s="22">
        <v>149.66</v>
      </c>
      <c r="C263" s="20">
        <f>(B263-B262)/B262</f>
        <v>2.7470686767168953E-3</v>
      </c>
      <c r="D263" s="20">
        <f>LN(B263)-LN(B262)</f>
        <v>2.7433023795007117E-3</v>
      </c>
      <c r="E263" s="28">
        <f t="shared" si="18"/>
        <v>1.0027433023795007</v>
      </c>
      <c r="F263"/>
      <c r="K263" t="str">
        <f>IF(L263=A263,"","yyy")</f>
        <v/>
      </c>
      <c r="L263" s="18">
        <v>42045</v>
      </c>
      <c r="M263" s="19">
        <v>10753.83</v>
      </c>
      <c r="N263" s="20">
        <f t="shared" si="19"/>
        <v>8.4700065925759627E-3</v>
      </c>
      <c r="O263" s="20">
        <f t="shared" si="20"/>
        <v>8.4343373576487579E-3</v>
      </c>
      <c r="P263"/>
      <c r="S263" s="9"/>
      <c r="T263" s="82"/>
      <c r="U263" s="57"/>
      <c r="V263"/>
      <c r="W263"/>
      <c r="X263"/>
    </row>
    <row r="264" spans="1:24" x14ac:dyDescent="0.35">
      <c r="A264" s="18">
        <v>42046</v>
      </c>
      <c r="B264" s="22">
        <v>148.78</v>
      </c>
      <c r="C264" s="20">
        <f>(B264-B263)/B263</f>
        <v>-5.8799946545502841E-3</v>
      </c>
      <c r="D264" s="20">
        <f>LN(B264)-LN(B263)</f>
        <v>-5.8973498890164677E-3</v>
      </c>
      <c r="E264" s="28">
        <f t="shared" si="18"/>
        <v>0.99410265011098353</v>
      </c>
      <c r="F264"/>
      <c r="K264" t="str">
        <f>IF(L264=A264,"","yyy")</f>
        <v/>
      </c>
      <c r="L264" s="18">
        <v>42046</v>
      </c>
      <c r="M264" s="19">
        <v>10752.11</v>
      </c>
      <c r="N264" s="20">
        <f t="shared" si="19"/>
        <v>-1.599430156511071E-4</v>
      </c>
      <c r="O264" s="20">
        <f t="shared" si="20"/>
        <v>-1.5995580789862629E-4</v>
      </c>
      <c r="P264"/>
      <c r="S264" s="9"/>
      <c r="T264" s="82"/>
      <c r="U264" s="57"/>
      <c r="V264"/>
      <c r="W264"/>
      <c r="X264"/>
    </row>
    <row r="265" spans="1:24" x14ac:dyDescent="0.35">
      <c r="A265" s="18">
        <v>42047</v>
      </c>
      <c r="B265" s="22">
        <v>149.86000000000001</v>
      </c>
      <c r="C265" s="20">
        <f>(B265-B264)/B264</f>
        <v>7.2590401935744894E-3</v>
      </c>
      <c r="D265" s="20">
        <f>LN(B265)-LN(B264)</f>
        <v>7.2328201729687791E-3</v>
      </c>
      <c r="E265" s="28">
        <f t="shared" si="18"/>
        <v>1.0072328201729688</v>
      </c>
      <c r="F265"/>
      <c r="K265" t="str">
        <f>IF(L265=A265,"","yyy")</f>
        <v/>
      </c>
      <c r="L265" s="18">
        <v>42047</v>
      </c>
      <c r="M265" s="19">
        <v>10919.65</v>
      </c>
      <c r="N265" s="20">
        <f t="shared" si="19"/>
        <v>1.5582057847250358E-2</v>
      </c>
      <c r="O265" s="20">
        <f t="shared" si="20"/>
        <v>1.5461904137831439E-2</v>
      </c>
      <c r="P265"/>
      <c r="S265" s="9"/>
      <c r="T265" s="82"/>
      <c r="U265" s="57"/>
      <c r="V265"/>
      <c r="W265"/>
      <c r="X265"/>
    </row>
    <row r="266" spans="1:24" x14ac:dyDescent="0.35">
      <c r="A266" s="18">
        <v>42048</v>
      </c>
      <c r="B266" s="22">
        <v>150.15</v>
      </c>
      <c r="C266" s="20">
        <f>(B266-B265)/B265</f>
        <v>1.9351394634992128E-3</v>
      </c>
      <c r="D266" s="20">
        <f>LN(B266)-LN(B265)</f>
        <v>1.9332694931746275E-3</v>
      </c>
      <c r="E266" s="28">
        <f t="shared" si="18"/>
        <v>1.0019332694931746</v>
      </c>
      <c r="F266"/>
      <c r="K266" t="str">
        <f>IF(L266=A266,"","yyy")</f>
        <v/>
      </c>
      <c r="L266" s="18">
        <v>42048</v>
      </c>
      <c r="M266" s="19">
        <v>10963.4</v>
      </c>
      <c r="N266" s="20">
        <f t="shared" si="19"/>
        <v>4.0065386711112538E-3</v>
      </c>
      <c r="O266" s="20">
        <f t="shared" si="20"/>
        <v>3.9985338689589867E-3</v>
      </c>
      <c r="P266"/>
      <c r="S266" s="9"/>
      <c r="T266" s="82"/>
      <c r="U266" s="57"/>
      <c r="V266"/>
      <c r="W266"/>
      <c r="X266"/>
    </row>
    <row r="267" spans="1:24" x14ac:dyDescent="0.35">
      <c r="A267" s="18">
        <v>42051</v>
      </c>
      <c r="B267" s="22">
        <v>150.38999999999999</v>
      </c>
      <c r="C267" s="20">
        <f>(B267-B266)/B266</f>
        <v>1.5984015984014696E-3</v>
      </c>
      <c r="D267" s="20">
        <f>LN(B267)-LN(B266)</f>
        <v>1.5971255141824514E-3</v>
      </c>
      <c r="E267" s="28">
        <f t="shared" si="18"/>
        <v>1.0015971255141825</v>
      </c>
      <c r="F267"/>
      <c r="K267" t="str">
        <f>IF(L267=A267,"","yyy")</f>
        <v/>
      </c>
      <c r="L267" s="18">
        <v>42051</v>
      </c>
      <c r="M267" s="19">
        <v>10923.23</v>
      </c>
      <c r="N267" s="20">
        <f t="shared" si="19"/>
        <v>-3.6640093401682028E-3</v>
      </c>
      <c r="O267" s="20">
        <f t="shared" si="20"/>
        <v>-3.6707382639793451E-3</v>
      </c>
      <c r="P267"/>
      <c r="S267" s="9"/>
      <c r="T267" s="82"/>
      <c r="U267" s="57"/>
      <c r="V267"/>
      <c r="W267"/>
      <c r="X267"/>
    </row>
    <row r="268" spans="1:24" x14ac:dyDescent="0.35">
      <c r="A268" s="18">
        <v>42052</v>
      </c>
      <c r="B268" s="22">
        <v>149.78</v>
      </c>
      <c r="C268" s="20">
        <f>(B268-B267)/B267</f>
        <v>-4.0561207527095239E-3</v>
      </c>
      <c r="D268" s="20">
        <f>LN(B268)-LN(B267)</f>
        <v>-4.0643691223003486E-3</v>
      </c>
      <c r="E268" s="28">
        <f t="shared" si="18"/>
        <v>0.99593563087769965</v>
      </c>
      <c r="F268"/>
      <c r="K268" t="str">
        <f>IF(L268=A268,"","yyy")</f>
        <v/>
      </c>
      <c r="L268" s="18">
        <v>42052</v>
      </c>
      <c r="M268" s="19">
        <v>10895.62</v>
      </c>
      <c r="N268" s="20">
        <f t="shared" si="19"/>
        <v>-2.5276406337684698E-3</v>
      </c>
      <c r="O268" s="20">
        <f t="shared" si="20"/>
        <v>-2.5308405105839427E-3</v>
      </c>
      <c r="P268"/>
      <c r="S268" s="9"/>
      <c r="T268" s="82"/>
      <c r="U268" s="57"/>
      <c r="V268"/>
      <c r="W268"/>
      <c r="X268"/>
    </row>
    <row r="269" spans="1:24" x14ac:dyDescent="0.35">
      <c r="A269" s="18">
        <v>42053</v>
      </c>
      <c r="B269" s="22">
        <v>151.54</v>
      </c>
      <c r="C269" s="20">
        <f>(B269-B268)/B268</f>
        <v>1.1750567498998471E-2</v>
      </c>
      <c r="D269" s="20">
        <f>LN(B269)-LN(B268)</f>
        <v>1.1682065682006026E-2</v>
      </c>
      <c r="E269" s="28">
        <f t="shared" si="18"/>
        <v>1.011682065682006</v>
      </c>
      <c r="F269"/>
      <c r="K269" t="str">
        <f>IF(L269=A269,"","yyy")</f>
        <v/>
      </c>
      <c r="L269" s="18">
        <v>42053</v>
      </c>
      <c r="M269" s="21">
        <v>10961</v>
      </c>
      <c r="N269" s="20">
        <f t="shared" si="19"/>
        <v>6.0005763783978509E-3</v>
      </c>
      <c r="O269" s="20">
        <f t="shared" si="20"/>
        <v>5.9826446181361348E-3</v>
      </c>
      <c r="P269"/>
      <c r="S269" s="9"/>
      <c r="T269" s="82"/>
      <c r="U269" s="57"/>
      <c r="V269"/>
      <c r="W269"/>
      <c r="X269"/>
    </row>
    <row r="270" spans="1:24" x14ac:dyDescent="0.35">
      <c r="A270" s="18">
        <v>42054</v>
      </c>
      <c r="B270" s="22">
        <v>151.31</v>
      </c>
      <c r="C270" s="20">
        <f>(B270-B269)/B269</f>
        <v>-1.5177510888213658E-3</v>
      </c>
      <c r="D270" s="20">
        <f>LN(B270)-LN(B269)</f>
        <v>-1.5189040397478593E-3</v>
      </c>
      <c r="E270" s="28">
        <f t="shared" si="18"/>
        <v>0.99848109596025214</v>
      </c>
      <c r="F270"/>
      <c r="K270" t="str">
        <f>IF(L270=A270,"","yyy")</f>
        <v/>
      </c>
      <c r="L270" s="18">
        <v>42054</v>
      </c>
      <c r="M270" s="19">
        <v>11001.94</v>
      </c>
      <c r="N270" s="20">
        <f t="shared" si="19"/>
        <v>3.7350606696469764E-3</v>
      </c>
      <c r="O270" s="20">
        <f t="shared" si="20"/>
        <v>3.7281026509106141E-3</v>
      </c>
      <c r="P270"/>
      <c r="S270" s="9"/>
      <c r="T270" s="82"/>
      <c r="U270" s="57"/>
      <c r="V270"/>
      <c r="W270"/>
      <c r="X270"/>
    </row>
    <row r="271" spans="1:24" x14ac:dyDescent="0.35">
      <c r="A271" s="18">
        <v>42055</v>
      </c>
      <c r="B271" s="22">
        <v>151.74</v>
      </c>
      <c r="C271" s="20">
        <f>(B271-B270)/B270</f>
        <v>2.8418478620052001E-3</v>
      </c>
      <c r="D271" s="20">
        <f>LN(B271)-LN(B270)</f>
        <v>2.8378174464496198E-3</v>
      </c>
      <c r="E271" s="28">
        <f t="shared" si="18"/>
        <v>1.0028378174464496</v>
      </c>
      <c r="F271"/>
      <c r="K271" t="str">
        <f>IF(L271=A271,"","yyy")</f>
        <v/>
      </c>
      <c r="L271" s="18">
        <v>42055</v>
      </c>
      <c r="M271" s="19">
        <v>11050.64</v>
      </c>
      <c r="N271" s="20">
        <f t="shared" si="19"/>
        <v>4.4264920550374665E-3</v>
      </c>
      <c r="O271" s="20">
        <f t="shared" si="20"/>
        <v>4.4167239540868763E-3</v>
      </c>
      <c r="P271"/>
      <c r="S271" s="9"/>
      <c r="T271" s="82"/>
      <c r="U271" s="57"/>
      <c r="V271"/>
      <c r="W271"/>
      <c r="X271"/>
    </row>
    <row r="272" spans="1:24" x14ac:dyDescent="0.35">
      <c r="A272" s="18">
        <v>42058</v>
      </c>
      <c r="B272" s="22">
        <v>152.05000000000001</v>
      </c>
      <c r="C272" s="20">
        <f>(B272-B271)/B271</f>
        <v>2.0429682351390684E-3</v>
      </c>
      <c r="D272" s="20">
        <f>LN(B272)-LN(B271)</f>
        <v>2.0408842134447269E-3</v>
      </c>
      <c r="E272" s="28">
        <f t="shared" si="18"/>
        <v>1.0020408842134447</v>
      </c>
      <c r="F272"/>
      <c r="K272" t="str">
        <f>IF(L272=A272,"","yyy")</f>
        <v/>
      </c>
      <c r="L272" s="18">
        <v>42058</v>
      </c>
      <c r="M272" s="19">
        <v>11130.92</v>
      </c>
      <c r="N272" s="20">
        <f t="shared" si="19"/>
        <v>7.2647376079576081E-3</v>
      </c>
      <c r="O272" s="20">
        <f t="shared" si="20"/>
        <v>7.2384765116488836E-3</v>
      </c>
      <c r="P272"/>
      <c r="S272" s="9"/>
      <c r="T272" s="82"/>
      <c r="U272" s="57"/>
      <c r="V272"/>
      <c r="W272"/>
      <c r="X272"/>
    </row>
    <row r="273" spans="1:24" x14ac:dyDescent="0.35">
      <c r="A273" s="18">
        <v>42059</v>
      </c>
      <c r="B273" s="22">
        <v>152.79</v>
      </c>
      <c r="C273" s="20">
        <f>(B273-B272)/B272</f>
        <v>4.8668201249587673E-3</v>
      </c>
      <c r="D273" s="20">
        <f>LN(B273)-LN(B272)</f>
        <v>4.8550154412492219E-3</v>
      </c>
      <c r="E273" s="28">
        <f t="shared" si="18"/>
        <v>1.0048550154412492</v>
      </c>
      <c r="F273"/>
      <c r="K273" t="str">
        <f>IF(L273=A273,"","yyy")</f>
        <v/>
      </c>
      <c r="L273" s="18">
        <v>42059</v>
      </c>
      <c r="M273" s="19">
        <v>11205.74</v>
      </c>
      <c r="N273" s="20">
        <f t="shared" si="19"/>
        <v>6.7218163458186483E-3</v>
      </c>
      <c r="O273" s="20">
        <f t="shared" si="20"/>
        <v>6.6993256675438317E-3</v>
      </c>
      <c r="P273"/>
      <c r="S273" s="9"/>
      <c r="T273" s="82"/>
      <c r="U273" s="57"/>
      <c r="V273"/>
      <c r="W273"/>
      <c r="X273"/>
    </row>
    <row r="274" spans="1:24" x14ac:dyDescent="0.35">
      <c r="A274" s="18">
        <v>42060</v>
      </c>
      <c r="B274" s="22">
        <v>153.07</v>
      </c>
      <c r="C274" s="20">
        <f>(B274-B273)/B273</f>
        <v>1.8325806662739784E-3</v>
      </c>
      <c r="D274" s="20">
        <f>LN(B274)-LN(B273)</f>
        <v>1.8309035389929562E-3</v>
      </c>
      <c r="E274" s="28">
        <f t="shared" si="18"/>
        <v>1.001830903538993</v>
      </c>
      <c r="F274"/>
      <c r="K274" t="str">
        <f>IF(L274=A274,"","yyy")</f>
        <v/>
      </c>
      <c r="L274" s="18">
        <v>42060</v>
      </c>
      <c r="M274" s="19">
        <v>11210.27</v>
      </c>
      <c r="N274" s="20">
        <f t="shared" si="19"/>
        <v>4.0425710394857055E-4</v>
      </c>
      <c r="O274" s="20">
        <f t="shared" si="20"/>
        <v>4.0417541406156943E-4</v>
      </c>
      <c r="P274"/>
      <c r="S274" s="9"/>
      <c r="T274" s="82"/>
      <c r="U274" s="57"/>
      <c r="V274"/>
      <c r="W274"/>
      <c r="X274"/>
    </row>
    <row r="275" spans="1:24" x14ac:dyDescent="0.35">
      <c r="A275" s="18">
        <v>42061</v>
      </c>
      <c r="B275" s="22">
        <v>154.30000000000001</v>
      </c>
      <c r="C275" s="20">
        <f>(B275-B274)/B274</f>
        <v>8.0355392957471624E-3</v>
      </c>
      <c r="D275" s="20">
        <f>LN(B275)-LN(B274)</f>
        <v>8.0034262654988808E-3</v>
      </c>
      <c r="E275" s="28">
        <f t="shared" si="18"/>
        <v>1.0080034262654989</v>
      </c>
      <c r="F275"/>
      <c r="K275" t="str">
        <f>IF(L275=A275,"","yyy")</f>
        <v/>
      </c>
      <c r="L275" s="18">
        <v>42061</v>
      </c>
      <c r="M275" s="19">
        <v>11327.19</v>
      </c>
      <c r="N275" s="20">
        <f t="shared" si="19"/>
        <v>1.0429722031672748E-2</v>
      </c>
      <c r="O275" s="20">
        <f t="shared" si="20"/>
        <v>1.0375707725687633E-2</v>
      </c>
      <c r="P275"/>
      <c r="S275" s="9"/>
      <c r="T275" s="82"/>
      <c r="U275" s="57"/>
      <c r="V275"/>
      <c r="W275"/>
      <c r="X275"/>
    </row>
    <row r="276" spans="1:24" x14ac:dyDescent="0.35">
      <c r="A276" s="18">
        <v>42062</v>
      </c>
      <c r="B276" s="22">
        <v>153.81</v>
      </c>
      <c r="C276" s="20">
        <f>(B276-B275)/B275</f>
        <v>-3.1756318859365463E-3</v>
      </c>
      <c r="D276" s="20">
        <f>LN(B276)-LN(B275)</f>
        <v>-3.1806849053959141E-3</v>
      </c>
      <c r="E276" s="28">
        <f t="shared" si="18"/>
        <v>0.99681931509460409</v>
      </c>
      <c r="F276"/>
      <c r="K276" t="str">
        <f>IF(L276=A276,"","yyy")</f>
        <v/>
      </c>
      <c r="L276" s="18">
        <v>42062</v>
      </c>
      <c r="M276" s="19">
        <v>11401.66</v>
      </c>
      <c r="N276" s="20">
        <f t="shared" si="19"/>
        <v>6.5744460894537251E-3</v>
      </c>
      <c r="O276" s="20">
        <f t="shared" si="20"/>
        <v>6.5529286773173823E-3</v>
      </c>
      <c r="P276"/>
      <c r="S276" s="9"/>
      <c r="T276" s="82"/>
      <c r="U276" s="57"/>
      <c r="V276"/>
      <c r="W276"/>
      <c r="X276"/>
    </row>
    <row r="277" spans="1:24" x14ac:dyDescent="0.35">
      <c r="A277" s="18">
        <v>42065</v>
      </c>
      <c r="B277" s="22">
        <v>155.31</v>
      </c>
      <c r="C277" s="20">
        <f>(B277-B276)/B276</f>
        <v>9.7522917885703147E-3</v>
      </c>
      <c r="D277" s="20">
        <f>LN(B277)-LN(B276)</f>
        <v>9.7050451182010278E-3</v>
      </c>
      <c r="E277" s="28">
        <f t="shared" si="18"/>
        <v>1.009705045118201</v>
      </c>
      <c r="F277"/>
      <c r="K277" t="str">
        <f>IF(L277=A277,"","yyy")</f>
        <v/>
      </c>
      <c r="L277" s="18">
        <v>42065</v>
      </c>
      <c r="M277" s="19">
        <v>11410.36</v>
      </c>
      <c r="N277" s="20">
        <f t="shared" si="19"/>
        <v>7.6304678441566651E-4</v>
      </c>
      <c r="O277" s="20">
        <f t="shared" si="20"/>
        <v>7.6275581222517985E-4</v>
      </c>
      <c r="P277"/>
      <c r="S277" s="9"/>
      <c r="T277" s="82"/>
      <c r="U277" s="57"/>
      <c r="V277"/>
      <c r="W277"/>
      <c r="X277"/>
    </row>
    <row r="278" spans="1:24" x14ac:dyDescent="0.35">
      <c r="A278" s="18">
        <v>42066</v>
      </c>
      <c r="B278" s="22">
        <v>154.30000000000001</v>
      </c>
      <c r="C278" s="20">
        <f>(B278-B277)/B277</f>
        <v>-6.5031227866846368E-3</v>
      </c>
      <c r="D278" s="20">
        <f>LN(B278)-LN(B277)</f>
        <v>-6.5243602128051137E-3</v>
      </c>
      <c r="E278" s="28">
        <f t="shared" si="18"/>
        <v>0.99347563978719489</v>
      </c>
      <c r="F278"/>
      <c r="K278" t="str">
        <f>IF(L278=A278,"","yyy")</f>
        <v/>
      </c>
      <c r="L278" s="18">
        <v>42066</v>
      </c>
      <c r="M278" s="19">
        <v>11280.36</v>
      </c>
      <c r="N278" s="20">
        <f t="shared" si="19"/>
        <v>-1.1393154992480517E-2</v>
      </c>
      <c r="O278" s="20">
        <f t="shared" si="20"/>
        <v>-1.1458554192808279E-2</v>
      </c>
      <c r="P278"/>
      <c r="S278" s="9"/>
      <c r="T278" s="82"/>
      <c r="U278" s="57"/>
      <c r="V278"/>
      <c r="W278"/>
      <c r="X278"/>
    </row>
    <row r="279" spans="1:24" x14ac:dyDescent="0.35">
      <c r="A279" s="18">
        <v>42067</v>
      </c>
      <c r="B279" s="22">
        <v>154.80000000000001</v>
      </c>
      <c r="C279" s="20">
        <f>(B279-B278)/B278</f>
        <v>3.2404406999351908E-3</v>
      </c>
      <c r="D279" s="20">
        <f>LN(B279)-LN(B278)</f>
        <v>3.235201786512043E-3</v>
      </c>
      <c r="E279" s="28">
        <f t="shared" si="18"/>
        <v>1.003235201786512</v>
      </c>
      <c r="F279"/>
      <c r="K279" t="str">
        <f>IF(L279=A279,"","yyy")</f>
        <v/>
      </c>
      <c r="L279" s="18">
        <v>42067</v>
      </c>
      <c r="M279" s="19">
        <v>11390.38</v>
      </c>
      <c r="N279" s="20">
        <f t="shared" si="19"/>
        <v>9.7532348258387684E-3</v>
      </c>
      <c r="O279" s="20">
        <f t="shared" si="20"/>
        <v>9.7059790470819252E-3</v>
      </c>
      <c r="P279"/>
      <c r="S279" s="9"/>
      <c r="T279" s="82"/>
      <c r="U279" s="57"/>
      <c r="V279"/>
      <c r="W279"/>
      <c r="X279"/>
    </row>
    <row r="280" spans="1:24" x14ac:dyDescent="0.35">
      <c r="A280" s="18">
        <v>42068</v>
      </c>
      <c r="B280" s="22">
        <v>156.74</v>
      </c>
      <c r="C280" s="20">
        <f>(B280-B279)/B279</f>
        <v>1.2532299741602051E-2</v>
      </c>
      <c r="D280" s="20">
        <f>LN(B280)-LN(B279)</f>
        <v>1.2454420469091509E-2</v>
      </c>
      <c r="E280" s="28">
        <f t="shared" si="18"/>
        <v>1.0124544204690915</v>
      </c>
      <c r="F280"/>
      <c r="K280" t="str">
        <f>IF(L280=A280,"","yyy")</f>
        <v/>
      </c>
      <c r="L280" s="18">
        <v>42068</v>
      </c>
      <c r="M280" s="19">
        <v>11504.01</v>
      </c>
      <c r="N280" s="20">
        <f t="shared" si="19"/>
        <v>9.9759621715869908E-3</v>
      </c>
      <c r="O280" s="20">
        <f t="shared" si="20"/>
        <v>9.9265307398361813E-3</v>
      </c>
      <c r="P280"/>
      <c r="S280" s="9"/>
      <c r="T280" s="82"/>
      <c r="U280" s="57"/>
      <c r="V280"/>
      <c r="W280"/>
      <c r="X280"/>
    </row>
    <row r="281" spans="1:24" x14ac:dyDescent="0.35">
      <c r="A281" s="18">
        <v>42069</v>
      </c>
      <c r="B281" s="22">
        <v>157.38999999999999</v>
      </c>
      <c r="C281" s="20">
        <f>(B281-B280)/B280</f>
        <v>4.1469950236058262E-3</v>
      </c>
      <c r="D281" s="20">
        <f>LN(B281)-LN(B280)</f>
        <v>4.1384199387914933E-3</v>
      </c>
      <c r="E281" s="28">
        <f t="shared" si="18"/>
        <v>1.0041384199387915</v>
      </c>
      <c r="F281"/>
      <c r="K281" t="str">
        <f>IF(L281=A281,"","yyy")</f>
        <v/>
      </c>
      <c r="L281" s="18">
        <v>42069</v>
      </c>
      <c r="M281" s="19">
        <v>11550.97</v>
      </c>
      <c r="N281" s="20">
        <f t="shared" si="19"/>
        <v>4.0820548660857499E-3</v>
      </c>
      <c r="O281" s="20">
        <f t="shared" si="20"/>
        <v>4.0737458842592389E-3</v>
      </c>
      <c r="P281"/>
      <c r="S281" s="9"/>
      <c r="T281" s="82"/>
      <c r="U281" s="57"/>
      <c r="V281"/>
      <c r="W281"/>
      <c r="X281"/>
    </row>
    <row r="282" spans="1:24" x14ac:dyDescent="0.35">
      <c r="A282" s="18">
        <v>42072</v>
      </c>
      <c r="B282" s="22">
        <v>157.36000000000001</v>
      </c>
      <c r="C282" s="20">
        <f>(B282-B281)/B281</f>
        <v>-1.9060931444165905E-4</v>
      </c>
      <c r="D282" s="20">
        <f>LN(B282)-LN(B281)</f>
        <v>-1.9062748270570751E-4</v>
      </c>
      <c r="E282" s="28">
        <f t="shared" si="18"/>
        <v>0.99980937251729429</v>
      </c>
      <c r="F282"/>
      <c r="K282" t="str">
        <f>IF(L282=A282,"","yyy")</f>
        <v/>
      </c>
      <c r="L282" s="18">
        <v>42072</v>
      </c>
      <c r="M282" s="19">
        <v>11582.11</v>
      </c>
      <c r="N282" s="20">
        <f t="shared" si="19"/>
        <v>2.6958774890767823E-3</v>
      </c>
      <c r="O282" s="20">
        <f t="shared" si="20"/>
        <v>2.6922501291739565E-3</v>
      </c>
      <c r="P282"/>
      <c r="S282" s="9"/>
      <c r="T282" s="82"/>
      <c r="U282" s="57"/>
      <c r="V282"/>
      <c r="W282"/>
      <c r="X282"/>
    </row>
    <row r="283" spans="1:24" x14ac:dyDescent="0.35">
      <c r="A283" s="18">
        <v>42073</v>
      </c>
      <c r="B283" s="22">
        <v>157.43</v>
      </c>
      <c r="C283" s="20">
        <f>(B283-B282)/B282</f>
        <v>4.4483985765120216E-4</v>
      </c>
      <c r="D283" s="20">
        <f>LN(B283)-LN(B282)</f>
        <v>4.4474094573310197E-4</v>
      </c>
      <c r="E283" s="28">
        <f t="shared" si="18"/>
        <v>1.0004447409457331</v>
      </c>
      <c r="F283"/>
      <c r="K283" t="str">
        <f>IF(L283=A283,"","yyy")</f>
        <v/>
      </c>
      <c r="L283" s="18">
        <v>42073</v>
      </c>
      <c r="M283" s="19">
        <v>11500.38</v>
      </c>
      <c r="N283" s="20">
        <f t="shared" si="19"/>
        <v>-7.0565725934222156E-3</v>
      </c>
      <c r="O283" s="20">
        <f t="shared" si="20"/>
        <v>-7.0815879530705672E-3</v>
      </c>
      <c r="P283"/>
      <c r="S283" s="9"/>
      <c r="T283" s="82"/>
      <c r="U283" s="57"/>
      <c r="V283"/>
      <c r="W283"/>
      <c r="X283"/>
    </row>
    <row r="284" spans="1:24" x14ac:dyDescent="0.35">
      <c r="A284" s="18">
        <v>42074</v>
      </c>
      <c r="B284" s="22">
        <v>158.88</v>
      </c>
      <c r="C284" s="20">
        <f>(B284-B283)/B283</f>
        <v>9.210442736454225E-3</v>
      </c>
      <c r="D284" s="20">
        <f>LN(B284)-LN(B283)</f>
        <v>9.1682852703254269E-3</v>
      </c>
      <c r="E284" s="28">
        <f t="shared" si="18"/>
        <v>1.0091682852703254</v>
      </c>
      <c r="F284"/>
      <c r="K284" t="str">
        <f>IF(L284=A284,"","yyy")</f>
        <v/>
      </c>
      <c r="L284" s="18">
        <v>42074</v>
      </c>
      <c r="M284" s="19">
        <v>11805.99</v>
      </c>
      <c r="N284" s="20">
        <f t="shared" si="19"/>
        <v>2.6573904514459575E-2</v>
      </c>
      <c r="O284" s="20">
        <f t="shared" si="20"/>
        <v>2.6226951489661587E-2</v>
      </c>
      <c r="P284"/>
      <c r="S284" s="9"/>
      <c r="T284" s="82"/>
      <c r="U284" s="57"/>
      <c r="V284"/>
      <c r="W284"/>
      <c r="X284"/>
    </row>
    <row r="285" spans="1:24" x14ac:dyDescent="0.35">
      <c r="A285" s="18">
        <v>42075</v>
      </c>
      <c r="B285" s="22">
        <v>160.12</v>
      </c>
      <c r="C285" s="20">
        <f>(B285-B284)/B284</f>
        <v>7.8046324269889803E-3</v>
      </c>
      <c r="D285" s="20">
        <f>LN(B285)-LN(B284)</f>
        <v>7.7743338275100271E-3</v>
      </c>
      <c r="E285" s="28">
        <f t="shared" si="18"/>
        <v>1.00777433382751</v>
      </c>
      <c r="F285"/>
      <c r="K285" t="str">
        <f>IF(L285=A285,"","yyy")</f>
        <v/>
      </c>
      <c r="L285" s="18">
        <v>42075</v>
      </c>
      <c r="M285" s="19">
        <v>11799.39</v>
      </c>
      <c r="N285" s="20">
        <f t="shared" si="19"/>
        <v>-5.590382509218087E-4</v>
      </c>
      <c r="O285" s="20">
        <f t="shared" si="20"/>
        <v>-5.5919457106590187E-4</v>
      </c>
      <c r="P285"/>
      <c r="S285" s="9"/>
      <c r="T285" s="82"/>
      <c r="U285" s="57"/>
      <c r="V285"/>
      <c r="W285"/>
      <c r="X285"/>
    </row>
    <row r="286" spans="1:24" x14ac:dyDescent="0.35">
      <c r="A286" s="18">
        <v>42076</v>
      </c>
      <c r="B286" s="22">
        <v>160.27000000000001</v>
      </c>
      <c r="C286" s="20">
        <f>(B286-B285)/B285</f>
        <v>9.367974019485741E-4</v>
      </c>
      <c r="D286" s="20">
        <f>LN(B286)-LN(B285)</f>
        <v>9.3635888111176513E-4</v>
      </c>
      <c r="E286" s="28">
        <f t="shared" si="18"/>
        <v>1.0009363588811118</v>
      </c>
      <c r="F286"/>
      <c r="K286" t="str">
        <f>IF(L286=A286,"","yyy")</f>
        <v/>
      </c>
      <c r="L286" s="18">
        <v>42076</v>
      </c>
      <c r="M286" s="19">
        <v>11901.61</v>
      </c>
      <c r="N286" s="20">
        <f t="shared" si="19"/>
        <v>8.6631597057136994E-3</v>
      </c>
      <c r="O286" s="20">
        <f t="shared" si="20"/>
        <v>8.6258498635700676E-3</v>
      </c>
      <c r="P286"/>
      <c r="S286" s="9"/>
      <c r="T286" s="82"/>
      <c r="U286" s="57"/>
      <c r="V286"/>
      <c r="W286"/>
      <c r="X286"/>
    </row>
    <row r="287" spans="1:24" x14ac:dyDescent="0.35">
      <c r="A287" s="18">
        <v>42079</v>
      </c>
      <c r="B287" s="22">
        <v>160.61000000000001</v>
      </c>
      <c r="C287" s="20">
        <f>(B287-B286)/B286</f>
        <v>2.121420103575238E-3</v>
      </c>
      <c r="D287" s="20">
        <f>LN(B287)-LN(B286)</f>
        <v>2.1191730693210786E-3</v>
      </c>
      <c r="E287" s="28">
        <f t="shared" si="18"/>
        <v>1.0021191730693211</v>
      </c>
      <c r="F287"/>
      <c r="K287" t="str">
        <f>IF(L287=A287,"","yyy")</f>
        <v/>
      </c>
      <c r="L287" s="18">
        <v>42079</v>
      </c>
      <c r="M287" s="19">
        <v>12167.72</v>
      </c>
      <c r="N287" s="20">
        <f t="shared" si="19"/>
        <v>2.2359159811151497E-2</v>
      </c>
      <c r="O287" s="20">
        <f t="shared" si="20"/>
        <v>2.2112858431666993E-2</v>
      </c>
      <c r="P287"/>
      <c r="S287" s="9"/>
      <c r="T287" s="82"/>
      <c r="U287" s="57"/>
      <c r="V287"/>
      <c r="W287"/>
      <c r="X287"/>
    </row>
    <row r="288" spans="1:24" x14ac:dyDescent="0.35">
      <c r="A288" s="18">
        <v>42080</v>
      </c>
      <c r="B288" s="22">
        <v>160.27000000000001</v>
      </c>
      <c r="C288" s="20">
        <f>(B288-B287)/B287</f>
        <v>-2.1169292073968207E-3</v>
      </c>
      <c r="D288" s="20">
        <f>LN(B288)-LN(B287)</f>
        <v>-2.1191730693210786E-3</v>
      </c>
      <c r="E288" s="28">
        <f t="shared" si="18"/>
        <v>0.99788082693067892</v>
      </c>
      <c r="F288"/>
      <c r="K288" t="str">
        <f>IF(L288=A288,"","yyy")</f>
        <v/>
      </c>
      <c r="L288" s="18">
        <v>42080</v>
      </c>
      <c r="M288" s="19">
        <v>11980.85</v>
      </c>
      <c r="N288" s="20">
        <f t="shared" si="19"/>
        <v>-1.5357848471200766E-2</v>
      </c>
      <c r="O288" s="20">
        <f t="shared" si="20"/>
        <v>-1.5477001759037989E-2</v>
      </c>
      <c r="P288"/>
      <c r="S288" s="9"/>
      <c r="T288" s="82"/>
      <c r="U288" s="57"/>
      <c r="V288"/>
      <c r="W288"/>
      <c r="X288"/>
    </row>
    <row r="289" spans="1:24" x14ac:dyDescent="0.35">
      <c r="A289" s="18">
        <v>42081</v>
      </c>
      <c r="B289" s="22">
        <v>161.71</v>
      </c>
      <c r="C289" s="20">
        <f>(B289-B288)/B288</f>
        <v>8.9848380857303154E-3</v>
      </c>
      <c r="D289" s="20">
        <f>LN(B289)-LN(B288)</f>
        <v>8.9447145843681852E-3</v>
      </c>
      <c r="E289" s="28">
        <f t="shared" si="18"/>
        <v>1.0089447145843682</v>
      </c>
      <c r="F289"/>
      <c r="K289" t="str">
        <f>IF(L289=A289,"","yyy")</f>
        <v/>
      </c>
      <c r="L289" s="18">
        <v>42081</v>
      </c>
      <c r="M289" s="19">
        <v>11922.77</v>
      </c>
      <c r="N289" s="20">
        <f t="shared" si="19"/>
        <v>-4.847736178985625E-3</v>
      </c>
      <c r="O289" s="20">
        <f t="shared" si="20"/>
        <v>-4.859524565439699E-3</v>
      </c>
      <c r="P289"/>
      <c r="S289" s="9"/>
      <c r="T289" s="82"/>
      <c r="U289" s="57"/>
      <c r="V289"/>
      <c r="W289"/>
      <c r="X289"/>
    </row>
    <row r="290" spans="1:24" x14ac:dyDescent="0.35">
      <c r="A290" s="18">
        <v>42082</v>
      </c>
      <c r="B290" s="22">
        <v>161.66999999999999</v>
      </c>
      <c r="C290" s="20">
        <f>(B290-B289)/B289</f>
        <v>-2.4735637870274235E-4</v>
      </c>
      <c r="D290" s="20">
        <f>LN(B290)-LN(B289)</f>
        <v>-2.4738697633797102E-4</v>
      </c>
      <c r="E290" s="28">
        <f t="shared" si="18"/>
        <v>0.99975261302366203</v>
      </c>
      <c r="F290"/>
      <c r="G290" s="9"/>
      <c r="H290" s="9"/>
      <c r="I290" s="9"/>
      <c r="J290" s="82"/>
      <c r="K290" t="str">
        <f>IF(L290=A290,"","yyy")</f>
        <v/>
      </c>
      <c r="L290" s="18">
        <v>42082</v>
      </c>
      <c r="M290" s="19">
        <v>11899.4</v>
      </c>
      <c r="N290" s="20">
        <f t="shared" si="19"/>
        <v>-1.9601149732822827E-3</v>
      </c>
      <c r="O290" s="20">
        <f t="shared" si="20"/>
        <v>-1.9620385126195572E-3</v>
      </c>
      <c r="P290"/>
      <c r="S290" s="9"/>
      <c r="T290" s="82"/>
      <c r="U290" s="57"/>
      <c r="V290"/>
      <c r="W290"/>
      <c r="X290"/>
    </row>
    <row r="291" spans="1:24" x14ac:dyDescent="0.35">
      <c r="A291" s="18">
        <v>42083</v>
      </c>
      <c r="B291" s="22">
        <v>161.1</v>
      </c>
      <c r="C291" s="20">
        <f>(B291-B290)/B290</f>
        <v>-3.5257005010205554E-3</v>
      </c>
      <c r="D291" s="20">
        <f>LN(B291)-LN(B290)</f>
        <v>-3.5319304305856392E-3</v>
      </c>
      <c r="E291" s="28">
        <f t="shared" si="18"/>
        <v>0.99646806956941436</v>
      </c>
      <c r="F291"/>
      <c r="G291" s="9"/>
      <c r="H291" s="9"/>
      <c r="I291" s="9"/>
      <c r="J291" s="82"/>
      <c r="K291" t="str">
        <f>IF(L291=A291,"","yyy")</f>
        <v/>
      </c>
      <c r="L291" s="18">
        <v>42083</v>
      </c>
      <c r="M291" s="19">
        <v>12039.37</v>
      </c>
      <c r="N291" s="20">
        <f t="shared" si="19"/>
        <v>1.1762777955191116E-2</v>
      </c>
      <c r="O291" s="20">
        <f t="shared" si="20"/>
        <v>1.1694134251971633E-2</v>
      </c>
      <c r="P291"/>
      <c r="S291" s="9"/>
      <c r="T291" s="82"/>
      <c r="U291" s="57"/>
      <c r="V291"/>
      <c r="W291"/>
      <c r="X291"/>
    </row>
    <row r="292" spans="1:24" x14ac:dyDescent="0.35">
      <c r="A292" s="18">
        <v>42086</v>
      </c>
      <c r="B292" s="22">
        <v>159.52000000000001</v>
      </c>
      <c r="C292" s="20">
        <f>(B292-B291)/B291</f>
        <v>-9.8075729360644574E-3</v>
      </c>
      <c r="D292" s="20">
        <f>LN(B292)-LN(B291)</f>
        <v>-9.8559839694010165E-3</v>
      </c>
      <c r="E292" s="28">
        <f t="shared" si="18"/>
        <v>0.99014401603059898</v>
      </c>
      <c r="F292"/>
      <c r="G292" s="9"/>
      <c r="H292" s="9"/>
      <c r="I292" s="9"/>
      <c r="J292" s="82"/>
      <c r="K292" t="str">
        <f>IF(L292=A292,"","yyy")</f>
        <v/>
      </c>
      <c r="L292" s="18">
        <v>42086</v>
      </c>
      <c r="M292" s="19">
        <v>11895.84</v>
      </c>
      <c r="N292" s="20">
        <f t="shared" si="19"/>
        <v>-1.1921720156453423E-2</v>
      </c>
      <c r="O292" s="20">
        <f t="shared" si="20"/>
        <v>-1.1993353761971193E-2</v>
      </c>
      <c r="P292"/>
      <c r="S292" s="9"/>
      <c r="T292" s="82"/>
      <c r="U292" s="57"/>
      <c r="V292"/>
      <c r="W292"/>
      <c r="X292"/>
    </row>
    <row r="293" spans="1:24" x14ac:dyDescent="0.35">
      <c r="A293" s="18">
        <v>42087</v>
      </c>
      <c r="B293" s="22">
        <v>159.13999999999999</v>
      </c>
      <c r="C293" s="20">
        <f>(B293-B292)/B292</f>
        <v>-2.3821464393181035E-3</v>
      </c>
      <c r="D293" s="20">
        <f>LN(B293)-LN(B292)</f>
        <v>-2.3849882641391318E-3</v>
      </c>
      <c r="E293" s="28">
        <f t="shared" si="18"/>
        <v>0.99761501173586087</v>
      </c>
      <c r="F293"/>
      <c r="G293" s="9"/>
      <c r="H293" s="9"/>
      <c r="I293" s="9"/>
      <c r="J293" s="82"/>
      <c r="K293" t="str">
        <f>IF(L293=A293,"","yyy")</f>
        <v/>
      </c>
      <c r="L293" s="18">
        <v>42087</v>
      </c>
      <c r="M293" s="19">
        <v>12005.69</v>
      </c>
      <c r="N293" s="20">
        <f t="shared" si="19"/>
        <v>9.234320569207418E-3</v>
      </c>
      <c r="O293" s="20">
        <f t="shared" si="20"/>
        <v>9.1919449049004953E-3</v>
      </c>
      <c r="P293"/>
      <c r="S293" s="9"/>
      <c r="T293" s="82"/>
      <c r="U293" s="57"/>
      <c r="V293"/>
      <c r="W293"/>
      <c r="X293"/>
    </row>
    <row r="294" spans="1:24" x14ac:dyDescent="0.35">
      <c r="A294" s="18">
        <v>42088</v>
      </c>
      <c r="B294" s="22">
        <v>156.66999999999999</v>
      </c>
      <c r="C294" s="20">
        <f>(B294-B293)/B293</f>
        <v>-1.5520924971723006E-2</v>
      </c>
      <c r="D294" s="20">
        <f>LN(B294)-LN(B293)</f>
        <v>-1.5642635543993144E-2</v>
      </c>
      <c r="E294" s="28">
        <f t="shared" si="18"/>
        <v>0.98435736445600686</v>
      </c>
      <c r="F294"/>
      <c r="G294" s="9"/>
      <c r="H294" s="9"/>
      <c r="I294" s="9"/>
      <c r="J294" s="82"/>
      <c r="K294" t="str">
        <f>IF(L294=A294,"","yyy")</f>
        <v/>
      </c>
      <c r="L294" s="18">
        <v>42088</v>
      </c>
      <c r="M294" s="19">
        <v>11865.32</v>
      </c>
      <c r="N294" s="20">
        <f t="shared" si="19"/>
        <v>-1.1691956064166308E-2</v>
      </c>
      <c r="O294" s="20">
        <f t="shared" si="20"/>
        <v>-1.1760844469069553E-2</v>
      </c>
      <c r="P294"/>
      <c r="S294" s="9"/>
      <c r="T294" s="82"/>
      <c r="U294" s="57"/>
      <c r="V294"/>
      <c r="W294"/>
      <c r="X294"/>
    </row>
    <row r="295" spans="1:24" x14ac:dyDescent="0.35">
      <c r="A295" s="18">
        <v>42089</v>
      </c>
      <c r="B295" s="22">
        <v>156.47999999999999</v>
      </c>
      <c r="C295" s="20">
        <f>(B295-B294)/B294</f>
        <v>-1.2127401544647842E-3</v>
      </c>
      <c r="D295" s="20">
        <f>LN(B295)-LN(B294)</f>
        <v>-1.2134761188882237E-3</v>
      </c>
      <c r="E295" s="28">
        <f t="shared" si="18"/>
        <v>0.99878652388111178</v>
      </c>
      <c r="F295"/>
      <c r="G295" s="9"/>
      <c r="H295" s="9"/>
      <c r="I295" s="9"/>
      <c r="J295" s="82"/>
      <c r="K295" t="str">
        <f>IF(L295=A295,"","yyy")</f>
        <v/>
      </c>
      <c r="L295" s="18">
        <v>42089</v>
      </c>
      <c r="M295" s="19">
        <v>11843.68</v>
      </c>
      <c r="N295" s="20">
        <f t="shared" si="19"/>
        <v>-1.8238024764607628E-3</v>
      </c>
      <c r="O295" s="20">
        <f t="shared" si="20"/>
        <v>-1.825467629110733E-3</v>
      </c>
      <c r="P295"/>
      <c r="S295" s="9"/>
      <c r="T295" s="82"/>
      <c r="U295" s="57"/>
      <c r="V295"/>
      <c r="W295"/>
      <c r="X295"/>
    </row>
    <row r="296" spans="1:24" x14ac:dyDescent="0.35">
      <c r="A296" s="18">
        <v>42090</v>
      </c>
      <c r="B296" s="22">
        <v>157.61000000000001</v>
      </c>
      <c r="C296" s="20">
        <f>(B296-B295)/B295</f>
        <v>7.2213701431494371E-3</v>
      </c>
      <c r="D296" s="20">
        <f>LN(B296)-LN(B295)</f>
        <v>7.1954209009419401E-3</v>
      </c>
      <c r="E296" s="28">
        <f t="shared" si="18"/>
        <v>1.0071954209009419</v>
      </c>
      <c r="F296"/>
      <c r="G296" s="9"/>
      <c r="H296" s="9"/>
      <c r="I296" s="9"/>
      <c r="J296" s="82"/>
      <c r="K296" t="str">
        <f>IF(L296=A296,"","yyy")</f>
        <v/>
      </c>
      <c r="L296" s="18">
        <v>42090</v>
      </c>
      <c r="M296" s="19">
        <v>11868.33</v>
      </c>
      <c r="N296" s="20">
        <f t="shared" si="19"/>
        <v>2.0812787917268648E-3</v>
      </c>
      <c r="O296" s="20">
        <f t="shared" si="20"/>
        <v>2.0791159315116658E-3</v>
      </c>
      <c r="P296"/>
      <c r="S296" s="9"/>
      <c r="T296" s="82"/>
      <c r="U296" s="57"/>
      <c r="V296"/>
      <c r="W296"/>
      <c r="X296"/>
    </row>
    <row r="297" spans="1:24" x14ac:dyDescent="0.35">
      <c r="A297" s="18">
        <v>42093</v>
      </c>
      <c r="B297" s="22">
        <v>159.21</v>
      </c>
      <c r="C297" s="20">
        <f>(B297-B296)/B296</f>
        <v>1.0151640124357554E-2</v>
      </c>
      <c r="D297" s="20">
        <f>LN(B297)-LN(B296)</f>
        <v>1.0100458320463801E-2</v>
      </c>
      <c r="E297" s="28">
        <f t="shared" si="18"/>
        <v>1.0101004583204638</v>
      </c>
      <c r="F297"/>
      <c r="G297" s="9"/>
      <c r="H297" s="9"/>
      <c r="I297" s="9"/>
      <c r="J297" s="82"/>
      <c r="K297" t="str">
        <f>IF(L297=A297,"","yyy")</f>
        <v/>
      </c>
      <c r="L297" s="18">
        <v>42093</v>
      </c>
      <c r="M297" s="19">
        <v>12086.01</v>
      </c>
      <c r="N297" s="20">
        <f t="shared" si="19"/>
        <v>1.8341249358587122E-2</v>
      </c>
      <c r="O297" s="20">
        <f t="shared" si="20"/>
        <v>1.8175077436122677E-2</v>
      </c>
      <c r="P297"/>
      <c r="S297" s="9"/>
      <c r="T297" s="82"/>
      <c r="U297" s="57"/>
      <c r="V297"/>
      <c r="W297"/>
      <c r="X297"/>
    </row>
    <row r="298" spans="1:24" x14ac:dyDescent="0.35">
      <c r="A298" s="18">
        <v>42094</v>
      </c>
      <c r="B298" s="22">
        <v>160.09</v>
      </c>
      <c r="C298" s="20">
        <f>(B298-B297)/B297</f>
        <v>5.5272909993090598E-3</v>
      </c>
      <c r="D298" s="20">
        <f>LN(B298)-LN(B297)</f>
        <v>5.5120715820899946E-3</v>
      </c>
      <c r="E298" s="28">
        <f t="shared" si="18"/>
        <v>1.00551207158209</v>
      </c>
      <c r="F298"/>
      <c r="G298" s="9"/>
      <c r="H298" s="9"/>
      <c r="I298" s="9"/>
      <c r="J298" s="82"/>
      <c r="K298" t="str">
        <f>IF(L298=A298,"","yyy")</f>
        <v/>
      </c>
      <c r="L298" s="18">
        <v>42094</v>
      </c>
      <c r="M298" s="19">
        <v>11966.17</v>
      </c>
      <c r="N298" s="20">
        <f t="shared" si="19"/>
        <v>-9.9155966278366599E-3</v>
      </c>
      <c r="O298" s="20">
        <f t="shared" si="20"/>
        <v>-9.9650835561035933E-3</v>
      </c>
      <c r="P298"/>
      <c r="S298" s="9"/>
      <c r="T298" s="82"/>
      <c r="U298" s="57"/>
      <c r="V298"/>
      <c r="W298"/>
      <c r="X298"/>
    </row>
    <row r="299" spans="1:24" x14ac:dyDescent="0.35">
      <c r="A299" s="18">
        <v>42095</v>
      </c>
      <c r="B299" s="22">
        <v>160.16</v>
      </c>
      <c r="C299" s="20">
        <f>(B299-B298)/B298</f>
        <v>4.3725404459986995E-4</v>
      </c>
      <c r="D299" s="20">
        <f>LN(B299)-LN(B298)</f>
        <v>4.3715847690695142E-4</v>
      </c>
      <c r="E299" s="28">
        <f t="shared" si="18"/>
        <v>1.000437158476907</v>
      </c>
      <c r="F299"/>
      <c r="G299" s="9"/>
      <c r="H299" s="9"/>
      <c r="I299" s="9"/>
      <c r="J299" s="82"/>
      <c r="K299" t="str">
        <f>IF(L299=A299,"","yyy")</f>
        <v/>
      </c>
      <c r="L299" s="18">
        <v>42095</v>
      </c>
      <c r="M299" s="19">
        <v>12001.4</v>
      </c>
      <c r="N299" s="20">
        <f t="shared" si="19"/>
        <v>2.9441333358960773E-3</v>
      </c>
      <c r="O299" s="20">
        <f t="shared" si="20"/>
        <v>2.9398078631128755E-3</v>
      </c>
      <c r="P299"/>
      <c r="S299" s="9"/>
      <c r="T299" s="82"/>
      <c r="U299" s="57"/>
      <c r="V299"/>
      <c r="W299"/>
      <c r="X299"/>
    </row>
    <row r="300" spans="1:24" x14ac:dyDescent="0.35">
      <c r="A300" s="18">
        <v>42096</v>
      </c>
      <c r="B300" s="22">
        <v>159.88999999999999</v>
      </c>
      <c r="C300" s="20">
        <f>(B300-B299)/B299</f>
        <v>-1.6858141858142497E-3</v>
      </c>
      <c r="D300" s="20">
        <f>LN(B300)-LN(B299)</f>
        <v>-1.6872367695812684E-3</v>
      </c>
      <c r="E300" s="28">
        <f t="shared" si="18"/>
        <v>0.99831276323041873</v>
      </c>
      <c r="F300"/>
      <c r="G300" s="9"/>
      <c r="H300" s="9"/>
      <c r="I300" s="9"/>
      <c r="J300" s="82"/>
      <c r="K300" t="str">
        <f>IF(L300=A300,"","yyy")</f>
        <v/>
      </c>
      <c r="L300" s="18">
        <v>42096</v>
      </c>
      <c r="M300" s="19">
        <v>11967.39</v>
      </c>
      <c r="N300" s="20">
        <f t="shared" si="19"/>
        <v>-2.8338360524605647E-3</v>
      </c>
      <c r="O300" s="20">
        <f t="shared" si="20"/>
        <v>-2.8378589678332844E-3</v>
      </c>
      <c r="P300"/>
      <c r="S300" s="9"/>
      <c r="T300" s="82"/>
      <c r="U300" s="57"/>
      <c r="V300"/>
      <c r="W300"/>
      <c r="X300"/>
    </row>
    <row r="301" spans="1:24" x14ac:dyDescent="0.35">
      <c r="A301" s="18">
        <v>42101</v>
      </c>
      <c r="B301" s="22">
        <v>161.02000000000001</v>
      </c>
      <c r="C301" s="20">
        <f>(B301-B300)/B300</f>
        <v>7.0673588091814624E-3</v>
      </c>
      <c r="D301" s="20">
        <f>LN(B301)-LN(B300)</f>
        <v>7.0425020745057409E-3</v>
      </c>
      <c r="E301" s="28">
        <f t="shared" si="18"/>
        <v>1.0070425020745057</v>
      </c>
      <c r="F301"/>
      <c r="G301" s="9"/>
      <c r="H301" s="9"/>
      <c r="I301" s="9"/>
      <c r="J301" s="82"/>
      <c r="K301" t="str">
        <f>IF(L301=A301,"","yyy")</f>
        <v/>
      </c>
      <c r="L301" s="18">
        <v>42101</v>
      </c>
      <c r="M301" s="19">
        <v>12123.52</v>
      </c>
      <c r="N301" s="20">
        <f t="shared" si="19"/>
        <v>1.3046286617215703E-2</v>
      </c>
      <c r="O301" s="20">
        <f t="shared" si="20"/>
        <v>1.2961916835914522E-2</v>
      </c>
      <c r="P301"/>
      <c r="S301" s="9"/>
      <c r="T301" s="82"/>
      <c r="U301" s="57"/>
      <c r="V301"/>
      <c r="W301"/>
      <c r="X301"/>
    </row>
    <row r="302" spans="1:24" x14ac:dyDescent="0.35">
      <c r="A302" s="18">
        <v>42102</v>
      </c>
      <c r="B302" s="22">
        <v>163.11000000000001</v>
      </c>
      <c r="C302" s="20">
        <f>(B302-B301)/B301</f>
        <v>1.2979754067817683E-2</v>
      </c>
      <c r="D302" s="20">
        <f>LN(B302)-LN(B301)</f>
        <v>1.2896238954104078E-2</v>
      </c>
      <c r="E302" s="28">
        <f t="shared" si="18"/>
        <v>1.0128962389541041</v>
      </c>
      <c r="F302"/>
      <c r="G302" s="9"/>
      <c r="H302" s="9"/>
      <c r="I302" s="9"/>
      <c r="J302" s="82"/>
      <c r="K302" t="str">
        <f>IF(L302=A302,"","yyy")</f>
        <v/>
      </c>
      <c r="L302" s="18">
        <v>42102</v>
      </c>
      <c r="M302" s="19">
        <v>12035.86</v>
      </c>
      <c r="N302" s="20">
        <f t="shared" si="19"/>
        <v>-7.2305732988438877E-3</v>
      </c>
      <c r="O302" s="20">
        <f t="shared" si="20"/>
        <v>-7.2568405889246179E-3</v>
      </c>
      <c r="P302"/>
      <c r="S302" s="9"/>
      <c r="T302" s="82"/>
      <c r="U302" s="57"/>
      <c r="V302"/>
      <c r="W302"/>
      <c r="X302"/>
    </row>
    <row r="303" spans="1:24" x14ac:dyDescent="0.35">
      <c r="A303" s="18">
        <v>42103</v>
      </c>
      <c r="B303" s="22">
        <v>164.71</v>
      </c>
      <c r="C303" s="20">
        <f>(B303-B302)/B302</f>
        <v>9.8093311262337935E-3</v>
      </c>
      <c r="D303" s="20">
        <f>LN(B303)-LN(B302)</f>
        <v>9.7615319686461532E-3</v>
      </c>
      <c r="E303" s="28">
        <f t="shared" si="18"/>
        <v>1.0097615319686462</v>
      </c>
      <c r="F303"/>
      <c r="G303" s="9"/>
      <c r="H303" s="9"/>
      <c r="I303" s="9"/>
      <c r="J303" s="82"/>
      <c r="K303" t="str">
        <f>IF(L303=A303,"","yyy")</f>
        <v/>
      </c>
      <c r="L303" s="18">
        <v>42103</v>
      </c>
      <c r="M303" s="19">
        <v>12166.44</v>
      </c>
      <c r="N303" s="20">
        <f t="shared" si="19"/>
        <v>1.0849245504683497E-2</v>
      </c>
      <c r="O303" s="20">
        <f t="shared" si="20"/>
        <v>1.0790814681008953E-2</v>
      </c>
      <c r="P303"/>
      <c r="S303" s="9"/>
      <c r="T303" s="82"/>
      <c r="U303" s="57"/>
      <c r="V303"/>
      <c r="W303"/>
      <c r="X303"/>
    </row>
    <row r="304" spans="1:24" x14ac:dyDescent="0.35">
      <c r="A304" s="18">
        <v>42104</v>
      </c>
      <c r="B304" s="22">
        <v>165.59</v>
      </c>
      <c r="C304" s="20">
        <f>(B304-B303)/B303</f>
        <v>5.3427235747677462E-3</v>
      </c>
      <c r="D304" s="20">
        <f>LN(B304)-LN(B303)</f>
        <v>5.3285018598083767E-3</v>
      </c>
      <c r="E304" s="28">
        <f t="shared" si="18"/>
        <v>1.0053285018598084</v>
      </c>
      <c r="F304"/>
      <c r="G304" s="9"/>
      <c r="H304" s="9"/>
      <c r="I304" s="9"/>
      <c r="J304" s="82"/>
      <c r="K304" t="str">
        <f>IF(L304=A304,"","yyy")</f>
        <v/>
      </c>
      <c r="L304" s="18">
        <v>42104</v>
      </c>
      <c r="M304" s="19">
        <v>12374.73</v>
      </c>
      <c r="N304" s="20">
        <f t="shared" si="19"/>
        <v>1.7120044976180301E-2</v>
      </c>
      <c r="O304" s="20">
        <f t="shared" si="20"/>
        <v>1.6975148425109055E-2</v>
      </c>
      <c r="P304"/>
      <c r="S304" s="9"/>
      <c r="T304" s="82"/>
      <c r="U304" s="57"/>
      <c r="V304"/>
      <c r="W304"/>
      <c r="X304"/>
    </row>
    <row r="305" spans="1:24" x14ac:dyDescent="0.35">
      <c r="A305" s="18">
        <v>42107</v>
      </c>
      <c r="B305" s="22">
        <v>166.6</v>
      </c>
      <c r="C305" s="20">
        <f>(B305-B304)/B304</f>
        <v>6.0994021378101993E-3</v>
      </c>
      <c r="D305" s="20">
        <f>LN(B305)-LN(B304)</f>
        <v>6.0808760783492843E-3</v>
      </c>
      <c r="E305" s="28">
        <f t="shared" si="18"/>
        <v>1.0060808760783493</v>
      </c>
      <c r="F305"/>
      <c r="G305" s="9"/>
      <c r="H305" s="9"/>
      <c r="I305" s="9"/>
      <c r="J305" s="82"/>
      <c r="K305" t="str">
        <f>IF(L305=A305,"","yyy")</f>
        <v/>
      </c>
      <c r="L305" s="18">
        <v>42107</v>
      </c>
      <c r="M305" s="19">
        <v>12338.73</v>
      </c>
      <c r="N305" s="20">
        <f t="shared" si="19"/>
        <v>-2.9091543815501432E-3</v>
      </c>
      <c r="O305" s="20">
        <f t="shared" si="20"/>
        <v>-2.9133941960033383E-3</v>
      </c>
      <c r="P305"/>
      <c r="S305" s="9"/>
      <c r="T305" s="82"/>
      <c r="U305" s="57"/>
      <c r="V305"/>
      <c r="W305"/>
      <c r="X305"/>
    </row>
    <row r="306" spans="1:24" x14ac:dyDescent="0.35">
      <c r="A306" s="18">
        <v>42108</v>
      </c>
      <c r="B306" s="22">
        <v>164.99</v>
      </c>
      <c r="C306" s="20">
        <f>(B306-B305)/B305</f>
        <v>-9.6638655462183993E-3</v>
      </c>
      <c r="D306" s="20">
        <f>LN(B306)-LN(B305)</f>
        <v>-9.7108637293894517E-3</v>
      </c>
      <c r="E306" s="28">
        <f t="shared" si="18"/>
        <v>0.99028913627061055</v>
      </c>
      <c r="F306"/>
      <c r="G306" s="9"/>
      <c r="H306" s="9"/>
      <c r="I306" s="9"/>
      <c r="J306" s="82"/>
      <c r="K306" t="str">
        <f>IF(L306=A306,"","yyy")</f>
        <v/>
      </c>
      <c r="L306" s="18">
        <v>42108</v>
      </c>
      <c r="M306" s="19">
        <v>12227.6</v>
      </c>
      <c r="N306" s="20">
        <f t="shared" si="19"/>
        <v>-9.006599544685653E-3</v>
      </c>
      <c r="O306" s="20">
        <f t="shared" si="20"/>
        <v>-9.0474041543302519E-3</v>
      </c>
      <c r="P306"/>
      <c r="S306" s="9"/>
      <c r="T306" s="82"/>
      <c r="U306" s="57"/>
      <c r="V306"/>
      <c r="W306"/>
      <c r="X306"/>
    </row>
    <row r="307" spans="1:24" x14ac:dyDescent="0.35">
      <c r="A307" s="18">
        <v>42109</v>
      </c>
      <c r="B307" s="22">
        <v>167.24</v>
      </c>
      <c r="C307" s="20">
        <f>(B307-B306)/B306</f>
        <v>1.3637190132735316E-2</v>
      </c>
      <c r="D307" s="20">
        <f>LN(B307)-LN(B306)</f>
        <v>1.3545040485011484E-2</v>
      </c>
      <c r="E307" s="28">
        <f t="shared" si="18"/>
        <v>1.0135450404850115</v>
      </c>
      <c r="F307"/>
      <c r="G307" s="9"/>
      <c r="H307" s="9"/>
      <c r="I307" s="9"/>
      <c r="J307" s="82"/>
      <c r="K307" t="str">
        <f>IF(L307=A307,"","yyy")</f>
        <v/>
      </c>
      <c r="L307" s="18">
        <v>42109</v>
      </c>
      <c r="M307" s="19">
        <v>12231.34</v>
      </c>
      <c r="N307" s="20">
        <f t="shared" si="19"/>
        <v>3.0586541921552731E-4</v>
      </c>
      <c r="O307" s="20">
        <f t="shared" si="20"/>
        <v>3.0581865192402802E-4</v>
      </c>
      <c r="P307"/>
      <c r="S307" s="9"/>
      <c r="T307" s="82"/>
      <c r="U307" s="57"/>
      <c r="V307"/>
      <c r="W307"/>
      <c r="X307"/>
    </row>
    <row r="308" spans="1:24" x14ac:dyDescent="0.35">
      <c r="A308" s="18">
        <v>42110</v>
      </c>
      <c r="B308" s="22">
        <v>165.94</v>
      </c>
      <c r="C308" s="20">
        <f>(B308-B307)/B307</f>
        <v>-7.7732599856494338E-3</v>
      </c>
      <c r="D308" s="20">
        <f>LN(B308)-LN(B307)</f>
        <v>-7.8036292522254413E-3</v>
      </c>
      <c r="E308" s="28">
        <f t="shared" si="18"/>
        <v>0.99219637074777456</v>
      </c>
      <c r="F308"/>
      <c r="G308" s="9"/>
      <c r="H308" s="9"/>
      <c r="I308" s="9"/>
      <c r="J308" s="82"/>
      <c r="K308" t="str">
        <f>IF(L308=A308,"","yyy")</f>
        <v/>
      </c>
      <c r="L308" s="18">
        <v>42110</v>
      </c>
      <c r="M308" s="19">
        <v>11998.86</v>
      </c>
      <c r="N308" s="20">
        <f t="shared" si="19"/>
        <v>-1.9006911752923194E-2</v>
      </c>
      <c r="O308" s="20">
        <f t="shared" si="20"/>
        <v>-1.9189865061290945E-2</v>
      </c>
      <c r="P308"/>
      <c r="S308" s="9"/>
      <c r="T308" s="82"/>
      <c r="U308" s="57"/>
      <c r="V308"/>
      <c r="W308"/>
      <c r="X308"/>
    </row>
    <row r="309" spans="1:24" x14ac:dyDescent="0.35">
      <c r="A309" s="18">
        <v>42111</v>
      </c>
      <c r="B309" s="22">
        <v>163.03</v>
      </c>
      <c r="C309" s="20">
        <f>(B309-B308)/B308</f>
        <v>-1.7536458961070246E-2</v>
      </c>
      <c r="D309" s="20">
        <f>LN(B309)-LN(B308)</f>
        <v>-1.7692044284576269E-2</v>
      </c>
      <c r="E309" s="28">
        <f t="shared" si="18"/>
        <v>0.98230795571542373</v>
      </c>
      <c r="F309"/>
      <c r="G309" s="9"/>
      <c r="H309" s="9"/>
      <c r="I309" s="9"/>
      <c r="J309" s="82"/>
      <c r="K309" t="str">
        <f>IF(L309=A309,"","yyy")</f>
        <v/>
      </c>
      <c r="L309" s="18">
        <v>42111</v>
      </c>
      <c r="M309" s="19">
        <v>11688.7</v>
      </c>
      <c r="N309" s="20">
        <f t="shared" si="19"/>
        <v>-2.5849122333288316E-2</v>
      </c>
      <c r="O309" s="20">
        <f t="shared" si="20"/>
        <v>-2.6189082134211006E-2</v>
      </c>
      <c r="P309"/>
      <c r="S309" s="9"/>
      <c r="T309" s="82"/>
      <c r="U309" s="57"/>
      <c r="V309"/>
      <c r="W309"/>
      <c r="X309"/>
    </row>
    <row r="310" spans="1:24" x14ac:dyDescent="0.35">
      <c r="A310" s="18">
        <v>42114</v>
      </c>
      <c r="B310" s="22">
        <v>163.77000000000001</v>
      </c>
      <c r="C310" s="20">
        <f>(B310-B309)/B309</f>
        <v>4.5390418941299703E-3</v>
      </c>
      <c r="D310" s="20">
        <f>LN(B310)-LN(B309)</f>
        <v>4.5287715102126924E-3</v>
      </c>
      <c r="E310" s="28">
        <f t="shared" si="18"/>
        <v>1.0045287715102127</v>
      </c>
      <c r="F310"/>
      <c r="G310" s="9"/>
      <c r="H310" s="9"/>
      <c r="I310" s="9"/>
      <c r="J310" s="82"/>
      <c r="K310" t="str">
        <f>IF(L310=A310,"","yyy")</f>
        <v/>
      </c>
      <c r="L310" s="18">
        <v>42114</v>
      </c>
      <c r="M310" s="19">
        <v>11891.91</v>
      </c>
      <c r="N310" s="20">
        <f t="shared" si="19"/>
        <v>1.7385166870567223E-2</v>
      </c>
      <c r="O310" s="20">
        <f t="shared" si="20"/>
        <v>1.7235773853192526E-2</v>
      </c>
      <c r="P310"/>
      <c r="S310" s="9"/>
      <c r="T310" s="82"/>
      <c r="U310" s="57"/>
      <c r="V310"/>
      <c r="W310"/>
      <c r="X310"/>
    </row>
    <row r="311" spans="1:24" x14ac:dyDescent="0.35">
      <c r="A311" s="18">
        <v>42115</v>
      </c>
      <c r="B311" s="22">
        <v>164</v>
      </c>
      <c r="C311" s="20">
        <f>(B311-B310)/B310</f>
        <v>1.4044086218476506E-3</v>
      </c>
      <c r="D311" s="20">
        <f>LN(B311)-LN(B310)</f>
        <v>1.4034233624231618E-3</v>
      </c>
      <c r="E311" s="28">
        <f t="shared" si="18"/>
        <v>1.0014034233624232</v>
      </c>
      <c r="F311"/>
      <c r="G311" s="9"/>
      <c r="H311" s="9"/>
      <c r="I311" s="9"/>
      <c r="J311" s="82"/>
      <c r="K311" t="str">
        <f>IF(L311=A311,"","yyy")</f>
        <v/>
      </c>
      <c r="L311" s="18">
        <v>42115</v>
      </c>
      <c r="M311" s="19">
        <v>11939.58</v>
      </c>
      <c r="N311" s="20">
        <f t="shared" si="19"/>
        <v>4.0086075323476278E-3</v>
      </c>
      <c r="O311" s="20">
        <f t="shared" si="20"/>
        <v>4.0005944721777098E-3</v>
      </c>
      <c r="P311"/>
      <c r="S311" s="9"/>
      <c r="T311" s="82"/>
      <c r="U311" s="57"/>
      <c r="V311"/>
      <c r="W311"/>
      <c r="X311"/>
    </row>
    <row r="312" spans="1:24" x14ac:dyDescent="0.35">
      <c r="A312" s="18">
        <v>42116</v>
      </c>
      <c r="B312" s="22">
        <v>164.32</v>
      </c>
      <c r="C312" s="20">
        <f>(B312-B311)/B311</f>
        <v>1.9512195121950803E-3</v>
      </c>
      <c r="D312" s="20">
        <f>LN(B312)-LN(B311)</f>
        <v>1.9493183560497229E-3</v>
      </c>
      <c r="E312" s="28">
        <f t="shared" si="18"/>
        <v>1.0019493183560497</v>
      </c>
      <c r="F312"/>
      <c r="G312" s="9"/>
      <c r="H312" s="9"/>
      <c r="I312" s="9"/>
      <c r="J312" s="82"/>
      <c r="K312" t="str">
        <f>IF(L312=A312,"","yyy")</f>
        <v/>
      </c>
      <c r="L312" s="18">
        <v>42116</v>
      </c>
      <c r="M312" s="19">
        <v>11867.37</v>
      </c>
      <c r="N312" s="20">
        <f t="shared" si="19"/>
        <v>-6.047951435477557E-3</v>
      </c>
      <c r="O312" s="20">
        <f t="shared" si="20"/>
        <v>-6.0663143699546396E-3</v>
      </c>
      <c r="P312"/>
      <c r="S312" s="9"/>
      <c r="T312" s="82"/>
      <c r="U312" s="57"/>
      <c r="V312"/>
      <c r="W312"/>
      <c r="X312"/>
    </row>
    <row r="313" spans="1:24" x14ac:dyDescent="0.35">
      <c r="A313" s="18">
        <v>42117</v>
      </c>
      <c r="B313" s="22">
        <v>163.81</v>
      </c>
      <c r="C313" s="20">
        <f>(B313-B312)/B312</f>
        <v>-3.1037000973709282E-3</v>
      </c>
      <c r="D313" s="20">
        <f>LN(B313)-LN(B312)</f>
        <v>-3.1085265637083026E-3</v>
      </c>
      <c r="E313" s="28">
        <f t="shared" si="18"/>
        <v>0.9968914734362917</v>
      </c>
      <c r="F313"/>
      <c r="G313" s="9"/>
      <c r="H313" s="9"/>
      <c r="I313" s="9"/>
      <c r="J313" s="82"/>
      <c r="K313" t="str">
        <f>IF(L313=A313,"","yyy")</f>
        <v/>
      </c>
      <c r="L313" s="18">
        <v>42117</v>
      </c>
      <c r="M313" s="19">
        <v>11723.58</v>
      </c>
      <c r="N313" s="20">
        <f t="shared" si="19"/>
        <v>-1.2116416695527389E-2</v>
      </c>
      <c r="O313" s="20">
        <f t="shared" si="20"/>
        <v>-1.2190418840337003E-2</v>
      </c>
      <c r="P313"/>
      <c r="S313" s="9"/>
      <c r="T313" s="82"/>
      <c r="U313" s="57"/>
      <c r="V313"/>
      <c r="W313"/>
      <c r="X313"/>
    </row>
    <row r="314" spans="1:24" x14ac:dyDescent="0.35">
      <c r="A314" s="18">
        <v>42118</v>
      </c>
      <c r="B314" s="22">
        <v>163.72</v>
      </c>
      <c r="C314" s="20">
        <f>(B314-B313)/B313</f>
        <v>-5.4941700750871995E-4</v>
      </c>
      <c r="D314" s="20">
        <f>LN(B314)-LN(B313)</f>
        <v>-5.4956799233796261E-4</v>
      </c>
      <c r="E314" s="28">
        <f t="shared" si="18"/>
        <v>0.99945043200766204</v>
      </c>
      <c r="F314"/>
      <c r="G314" s="9"/>
      <c r="H314" s="9"/>
      <c r="I314" s="9"/>
      <c r="J314" s="82"/>
      <c r="K314" t="str">
        <f>IF(L314=A314,"","yyy")</f>
        <v/>
      </c>
      <c r="L314" s="18">
        <v>42118</v>
      </c>
      <c r="M314" s="19">
        <v>11810.85</v>
      </c>
      <c r="N314" s="20">
        <f t="shared" si="19"/>
        <v>7.443971892544806E-3</v>
      </c>
      <c r="O314" s="20">
        <f t="shared" si="20"/>
        <v>7.4164022675820007E-3</v>
      </c>
      <c r="P314"/>
      <c r="S314" s="9"/>
      <c r="T314" s="82"/>
      <c r="U314" s="57"/>
      <c r="V314"/>
      <c r="W314"/>
      <c r="X314"/>
    </row>
    <row r="315" spans="1:24" x14ac:dyDescent="0.35">
      <c r="A315" s="18">
        <v>42121</v>
      </c>
      <c r="B315" s="22">
        <v>164.35</v>
      </c>
      <c r="C315" s="20">
        <f>(B315-B314)/B314</f>
        <v>3.8480332274614918E-3</v>
      </c>
      <c r="D315" s="20">
        <f>LN(B315)-LN(B314)</f>
        <v>3.8406484860260548E-3</v>
      </c>
      <c r="E315" s="28">
        <f t="shared" si="18"/>
        <v>1.0038406484860261</v>
      </c>
      <c r="F315"/>
      <c r="G315" s="9"/>
      <c r="H315" s="9"/>
      <c r="I315" s="9"/>
      <c r="J315" s="82"/>
      <c r="K315" t="str">
        <f>IF(L315=A315,"","yyy")</f>
        <v/>
      </c>
      <c r="L315" s="18">
        <v>42121</v>
      </c>
      <c r="M315" s="19">
        <v>12039.16</v>
      </c>
      <c r="N315" s="20">
        <f t="shared" si="19"/>
        <v>1.9330530825469757E-2</v>
      </c>
      <c r="O315" s="20">
        <f t="shared" si="20"/>
        <v>1.9146069481289274E-2</v>
      </c>
      <c r="P315"/>
      <c r="S315" s="9"/>
      <c r="T315" s="82"/>
      <c r="U315" s="57"/>
      <c r="V315"/>
      <c r="W315"/>
      <c r="X315"/>
    </row>
    <row r="316" spans="1:24" x14ac:dyDescent="0.35">
      <c r="A316" s="18">
        <v>42122</v>
      </c>
      <c r="B316" s="22">
        <v>162.96</v>
      </c>
      <c r="C316" s="20">
        <f>(B316-B315)/B315</f>
        <v>-8.4575600851839756E-3</v>
      </c>
      <c r="D316" s="20">
        <f>LN(B316)-LN(B315)</f>
        <v>-8.4935281916775907E-3</v>
      </c>
      <c r="E316" s="28">
        <f t="shared" si="18"/>
        <v>0.99150647180832241</v>
      </c>
      <c r="F316"/>
      <c r="G316" s="9"/>
      <c r="H316" s="9"/>
      <c r="I316" s="9"/>
      <c r="J316" s="82"/>
      <c r="K316" t="str">
        <f>IF(L316=A316,"","yyy")</f>
        <v/>
      </c>
      <c r="L316" s="18">
        <v>42122</v>
      </c>
      <c r="M316" s="19">
        <v>11811.66</v>
      </c>
      <c r="N316" s="20">
        <f t="shared" si="19"/>
        <v>-1.8896667209340186E-2</v>
      </c>
      <c r="O316" s="20">
        <f t="shared" si="20"/>
        <v>-1.9077490824718879E-2</v>
      </c>
      <c r="P316"/>
      <c r="S316" s="9"/>
      <c r="T316" s="82"/>
      <c r="U316" s="57"/>
      <c r="V316"/>
      <c r="W316"/>
      <c r="X316"/>
    </row>
    <row r="317" spans="1:24" x14ac:dyDescent="0.35">
      <c r="A317" s="18">
        <v>42123</v>
      </c>
      <c r="B317" s="22">
        <v>159.83000000000001</v>
      </c>
      <c r="C317" s="20">
        <f>(B317-B316)/B316</f>
        <v>-1.9207167403043662E-2</v>
      </c>
      <c r="D317" s="20">
        <f>LN(B317)-LN(B316)</f>
        <v>-1.9394021537988415E-2</v>
      </c>
      <c r="E317" s="28">
        <f t="shared" si="18"/>
        <v>0.98060597846201158</v>
      </c>
      <c r="F317"/>
      <c r="G317" s="9"/>
      <c r="H317" s="9"/>
      <c r="I317" s="9"/>
      <c r="J317" s="82"/>
      <c r="K317" t="str">
        <f>IF(L317=A317,"","yyy")</f>
        <v/>
      </c>
      <c r="L317" s="18">
        <v>42123</v>
      </c>
      <c r="M317" s="19">
        <v>11432.72</v>
      </c>
      <c r="N317" s="20">
        <f t="shared" si="19"/>
        <v>-3.2081858096152487E-2</v>
      </c>
      <c r="O317" s="20">
        <f t="shared" si="20"/>
        <v>-3.2607759430227645E-2</v>
      </c>
      <c r="P317"/>
      <c r="S317" s="9"/>
      <c r="T317" s="82"/>
      <c r="U317" s="57"/>
      <c r="V317"/>
      <c r="W317"/>
      <c r="X317"/>
    </row>
    <row r="318" spans="1:24" x14ac:dyDescent="0.35">
      <c r="A318" s="18">
        <v>42124</v>
      </c>
      <c r="B318" s="22">
        <v>157.26</v>
      </c>
      <c r="C318" s="20">
        <f>(B318-B317)/B317</f>
        <v>-1.6079584558593641E-2</v>
      </c>
      <c r="D318" s="20">
        <f>LN(B318)-LN(B317)</f>
        <v>-1.621026381719215E-2</v>
      </c>
      <c r="E318" s="28">
        <f t="shared" si="18"/>
        <v>0.98378973618280785</v>
      </c>
      <c r="F318"/>
      <c r="G318" s="9"/>
      <c r="H318" s="9"/>
      <c r="I318" s="9"/>
      <c r="J318" s="82"/>
      <c r="K318" t="str">
        <f>IF(L318=A318,"","yyy")</f>
        <v/>
      </c>
      <c r="L318" s="18">
        <v>42124</v>
      </c>
      <c r="M318" s="19">
        <v>11454.38</v>
      </c>
      <c r="N318" s="20">
        <f t="shared" si="19"/>
        <v>1.8945622738945637E-3</v>
      </c>
      <c r="O318" s="20">
        <f t="shared" si="20"/>
        <v>1.8927698543329541E-3</v>
      </c>
      <c r="P318"/>
      <c r="S318" s="9"/>
      <c r="T318" s="82"/>
      <c r="U318" s="57"/>
      <c r="V318"/>
      <c r="W318"/>
      <c r="X318"/>
    </row>
    <row r="319" spans="1:24" x14ac:dyDescent="0.35">
      <c r="A319" s="18">
        <v>42128</v>
      </c>
      <c r="B319" s="22">
        <v>158.54</v>
      </c>
      <c r="C319" s="20">
        <f>(B319-B318)/B318</f>
        <v>8.1393870024163879E-3</v>
      </c>
      <c r="D319" s="20">
        <f>LN(B319)-LN(B318)</f>
        <v>8.1064408456397175E-3</v>
      </c>
      <c r="E319" s="28">
        <f t="shared" si="18"/>
        <v>1.0081064408456397</v>
      </c>
      <c r="F319"/>
      <c r="G319" s="9"/>
      <c r="H319" s="9"/>
      <c r="I319" s="9"/>
      <c r="J319" s="82"/>
      <c r="K319" t="str">
        <f>IF(L319=A319,"","yyy")</f>
        <v/>
      </c>
      <c r="L319" s="18">
        <v>42128</v>
      </c>
      <c r="M319" s="19">
        <v>11619.85</v>
      </c>
      <c r="N319" s="20">
        <f t="shared" si="19"/>
        <v>1.444600231527164E-2</v>
      </c>
      <c r="O319" s="20">
        <f t="shared" si="20"/>
        <v>1.4342652958136526E-2</v>
      </c>
      <c r="P319"/>
      <c r="S319" s="9"/>
      <c r="T319" s="82"/>
      <c r="U319" s="57"/>
      <c r="V319"/>
      <c r="W319"/>
      <c r="X319"/>
    </row>
    <row r="320" spans="1:24" x14ac:dyDescent="0.35">
      <c r="A320" s="18">
        <v>42129</v>
      </c>
      <c r="B320" s="22">
        <v>157.13999999999999</v>
      </c>
      <c r="C320" s="20">
        <f>(B320-B319)/B319</f>
        <v>-8.8305790336823883E-3</v>
      </c>
      <c r="D320" s="20">
        <f>LN(B320)-LN(B319)</f>
        <v>-8.8697996613342767E-3</v>
      </c>
      <c r="E320" s="28">
        <f t="shared" si="18"/>
        <v>0.99113020033866572</v>
      </c>
      <c r="F320"/>
      <c r="G320" s="9"/>
      <c r="H320" s="9"/>
      <c r="I320" s="9"/>
      <c r="J320" s="82"/>
      <c r="K320" t="str">
        <f>IF(L320=A320,"","yyy")</f>
        <v/>
      </c>
      <c r="L320" s="18">
        <v>42129</v>
      </c>
      <c r="M320" s="19">
        <v>11327.68</v>
      </c>
      <c r="N320" s="20">
        <f t="shared" si="19"/>
        <v>-2.5144042306914468E-2</v>
      </c>
      <c r="O320" s="20">
        <f t="shared" si="20"/>
        <v>-2.5465554597682072E-2</v>
      </c>
      <c r="P320"/>
      <c r="S320" s="9"/>
      <c r="T320" s="82"/>
      <c r="U320" s="57"/>
      <c r="V320"/>
      <c r="W320"/>
      <c r="X320"/>
    </row>
    <row r="321" spans="1:24" x14ac:dyDescent="0.35">
      <c r="A321" s="18">
        <v>42130</v>
      </c>
      <c r="B321" s="22">
        <v>155.13</v>
      </c>
      <c r="C321" s="20">
        <f>(B321-B320)/B320</f>
        <v>-1.2791141657120982E-2</v>
      </c>
      <c r="D321" s="20">
        <f>LN(B321)-LN(B320)</f>
        <v>-1.287365267143592E-2</v>
      </c>
      <c r="E321" s="28">
        <f t="shared" si="18"/>
        <v>0.98712634732856408</v>
      </c>
      <c r="F321"/>
      <c r="G321" s="9"/>
      <c r="H321" s="9"/>
      <c r="I321" s="9"/>
      <c r="J321" s="82"/>
      <c r="K321" t="str">
        <f>IF(L321=A321,"","yyy")</f>
        <v/>
      </c>
      <c r="L321" s="18">
        <v>42130</v>
      </c>
      <c r="M321" s="19">
        <v>11350.15</v>
      </c>
      <c r="N321" s="20">
        <f t="shared" si="19"/>
        <v>1.983636543405123E-3</v>
      </c>
      <c r="O321" s="20">
        <f t="shared" si="20"/>
        <v>1.9816717343186241E-3</v>
      </c>
      <c r="P321"/>
      <c r="S321" s="9"/>
      <c r="T321" s="82"/>
      <c r="U321" s="57"/>
      <c r="V321"/>
      <c r="W321"/>
      <c r="X321"/>
    </row>
    <row r="322" spans="1:24" x14ac:dyDescent="0.35">
      <c r="A322" s="18">
        <v>42131</v>
      </c>
      <c r="B322" s="22">
        <v>155.59</v>
      </c>
      <c r="C322" s="20">
        <f>(B322-B321)/B321</f>
        <v>2.9652549474634693E-3</v>
      </c>
      <c r="D322" s="20">
        <f>LN(B322)-LN(B321)</f>
        <v>2.9608672506320488E-3</v>
      </c>
      <c r="E322" s="28">
        <f t="shared" si="18"/>
        <v>1.002960867250632</v>
      </c>
      <c r="F322"/>
      <c r="G322" s="9"/>
      <c r="H322" s="9"/>
      <c r="I322" s="9"/>
      <c r="J322" s="82"/>
      <c r="K322" t="str">
        <f>IF(L322=A322,"","yyy")</f>
        <v/>
      </c>
      <c r="L322" s="18">
        <v>42131</v>
      </c>
      <c r="M322" s="19">
        <v>11407.97</v>
      </c>
      <c r="N322" s="20">
        <f t="shared" si="19"/>
        <v>5.0942058034475057E-3</v>
      </c>
      <c r="O322" s="20">
        <f t="shared" si="20"/>
        <v>5.0812742358488094E-3</v>
      </c>
      <c r="P322"/>
      <c r="S322" s="9"/>
      <c r="T322" s="82"/>
      <c r="U322" s="57"/>
      <c r="V322"/>
      <c r="W322"/>
      <c r="X322"/>
    </row>
    <row r="323" spans="1:24" x14ac:dyDescent="0.35">
      <c r="A323" s="18">
        <v>42132</v>
      </c>
      <c r="B323" s="22">
        <v>158.51</v>
      </c>
      <c r="C323" s="20">
        <f>(B323-B322)/B322</f>
        <v>1.8767272960987128E-2</v>
      </c>
      <c r="D323" s="20">
        <f>LN(B323)-LN(B322)</f>
        <v>1.8593340482929932E-2</v>
      </c>
      <c r="E323" s="28">
        <f t="shared" si="18"/>
        <v>1.0185933404829299</v>
      </c>
      <c r="F323"/>
      <c r="G323" s="9"/>
      <c r="H323" s="9"/>
      <c r="I323" s="9"/>
      <c r="J323" s="82"/>
      <c r="K323" t="str">
        <f>IF(L323=A323,"","yyy")</f>
        <v/>
      </c>
      <c r="L323" s="18">
        <v>42132</v>
      </c>
      <c r="M323" s="19">
        <v>11709.73</v>
      </c>
      <c r="N323" s="20">
        <f t="shared" si="19"/>
        <v>2.6451682464101872E-2</v>
      </c>
      <c r="O323" s="20">
        <f t="shared" si="20"/>
        <v>2.6107886192788143E-2</v>
      </c>
      <c r="P323"/>
      <c r="S323" s="9"/>
      <c r="T323" s="82"/>
      <c r="U323" s="57"/>
      <c r="V323"/>
      <c r="W323"/>
      <c r="X323"/>
    </row>
    <row r="324" spans="1:24" x14ac:dyDescent="0.35">
      <c r="A324" s="18">
        <v>42135</v>
      </c>
      <c r="B324" s="22">
        <v>159.88999999999999</v>
      </c>
      <c r="C324" s="20">
        <f>(B324-B323)/B323</f>
        <v>8.7060753264777968E-3</v>
      </c>
      <c r="D324" s="20">
        <f>LN(B324)-LN(B323)</f>
        <v>8.6683959875273331E-3</v>
      </c>
      <c r="E324" s="28">
        <f t="shared" ref="E324:E387" si="21">D324+1</f>
        <v>1.0086683959875273</v>
      </c>
      <c r="F324"/>
      <c r="G324" s="9"/>
      <c r="H324" s="9"/>
      <c r="I324" s="9"/>
      <c r="J324" s="82"/>
      <c r="K324" t="str">
        <f>IF(L324=A324,"","yyy")</f>
        <v/>
      </c>
      <c r="L324" s="18">
        <v>42135</v>
      </c>
      <c r="M324" s="19">
        <v>11673.35</v>
      </c>
      <c r="N324" s="20">
        <f t="shared" si="19"/>
        <v>-3.106818005197319E-3</v>
      </c>
      <c r="O324" s="20">
        <f t="shared" si="20"/>
        <v>-3.1116541836055944E-3</v>
      </c>
      <c r="P324"/>
      <c r="S324" s="9"/>
      <c r="T324" s="82"/>
      <c r="U324" s="57"/>
      <c r="V324"/>
      <c r="W324"/>
      <c r="X324"/>
    </row>
    <row r="325" spans="1:24" x14ac:dyDescent="0.35">
      <c r="A325" s="18">
        <v>42136</v>
      </c>
      <c r="B325" s="22">
        <v>159.38999999999999</v>
      </c>
      <c r="C325" s="20">
        <f>(B325-B324)/B324</f>
        <v>-3.1271499155669526E-3</v>
      </c>
      <c r="D325" s="20">
        <f>LN(B325)-LN(B324)</f>
        <v>-3.1320496663678199E-3</v>
      </c>
      <c r="E325" s="28">
        <f t="shared" si="21"/>
        <v>0.99686795033363218</v>
      </c>
      <c r="F325"/>
      <c r="G325" s="9"/>
      <c r="H325" s="9"/>
      <c r="I325" s="9"/>
      <c r="J325" s="82"/>
      <c r="K325" t="str">
        <f>IF(L325=A325,"","yyy")</f>
        <v/>
      </c>
      <c r="L325" s="18">
        <v>42136</v>
      </c>
      <c r="M325" s="19">
        <v>11472.41</v>
      </c>
      <c r="N325" s="20">
        <f t="shared" ref="N325:N388" si="22">(M325-M324)/M324</f>
        <v>-1.7213567656242681E-2</v>
      </c>
      <c r="O325" s="20">
        <f t="shared" ref="O325:O388" si="23">LN(M325)-LN(M324)</f>
        <v>-1.7363443534435419E-2</v>
      </c>
      <c r="P325"/>
      <c r="S325" s="9"/>
      <c r="T325" s="82"/>
      <c r="U325" s="57"/>
      <c r="V325"/>
      <c r="W325"/>
      <c r="X325"/>
    </row>
    <row r="326" spans="1:24" x14ac:dyDescent="0.35">
      <c r="A326" s="18">
        <v>42137</v>
      </c>
      <c r="B326" s="22">
        <v>159.5</v>
      </c>
      <c r="C326" s="20">
        <f>(B326-B325)/B325</f>
        <v>6.9013112491381927E-4</v>
      </c>
      <c r="D326" s="20">
        <f>LN(B326)-LN(B325)</f>
        <v>6.8989309393785447E-4</v>
      </c>
      <c r="E326" s="28">
        <f t="shared" si="21"/>
        <v>1.0006898930939379</v>
      </c>
      <c r="F326"/>
      <c r="G326" s="9"/>
      <c r="H326" s="9"/>
      <c r="I326" s="9"/>
      <c r="J326" s="82"/>
      <c r="K326" t="str">
        <f>IF(L326=A326,"","yyy")</f>
        <v/>
      </c>
      <c r="L326" s="18">
        <v>42137</v>
      </c>
      <c r="M326" s="19">
        <v>11351.46</v>
      </c>
      <c r="N326" s="20">
        <f t="shared" si="22"/>
        <v>-1.054268457978757E-2</v>
      </c>
      <c r="O326" s="20">
        <f t="shared" si="23"/>
        <v>-1.0598652393754904E-2</v>
      </c>
      <c r="P326"/>
      <c r="S326" s="9"/>
      <c r="T326" s="82"/>
      <c r="U326" s="57"/>
      <c r="V326"/>
      <c r="W326"/>
      <c r="X326"/>
    </row>
    <row r="327" spans="1:24" x14ac:dyDescent="0.35">
      <c r="A327" s="18">
        <v>42139</v>
      </c>
      <c r="B327" s="22">
        <v>160.32</v>
      </c>
      <c r="C327" s="20">
        <f>(B327-B326)/B326</f>
        <v>5.1410658307209601E-3</v>
      </c>
      <c r="D327" s="20">
        <f>LN(B327)-LN(B326)</f>
        <v>5.1278956716007684E-3</v>
      </c>
      <c r="E327" s="28">
        <f t="shared" si="21"/>
        <v>1.0051278956716008</v>
      </c>
      <c r="F327"/>
      <c r="G327" s="9"/>
      <c r="H327" s="9"/>
      <c r="I327" s="9"/>
      <c r="J327" s="82"/>
      <c r="K327" t="str">
        <f>IF(L327=A327,"","yyy")</f>
        <v/>
      </c>
      <c r="L327" s="18">
        <v>42139</v>
      </c>
      <c r="M327" s="19">
        <v>11447.03</v>
      </c>
      <c r="N327" s="20">
        <f t="shared" si="22"/>
        <v>8.4191813211693944E-3</v>
      </c>
      <c r="O327" s="20">
        <f t="shared" si="23"/>
        <v>8.3839376909526919E-3</v>
      </c>
      <c r="P327"/>
      <c r="S327" s="9"/>
      <c r="T327" s="82"/>
      <c r="U327" s="57"/>
      <c r="V327"/>
      <c r="W327"/>
      <c r="X327"/>
    </row>
    <row r="328" spans="1:24" x14ac:dyDescent="0.35">
      <c r="A328" s="18">
        <v>42142</v>
      </c>
      <c r="B328" s="22">
        <v>162.13999999999999</v>
      </c>
      <c r="C328" s="20">
        <f>(B328-B327)/B327</f>
        <v>1.1352295409181595E-2</v>
      </c>
      <c r="D328" s="20">
        <f>LN(B328)-LN(B327)</f>
        <v>1.1288341663060919E-2</v>
      </c>
      <c r="E328" s="28">
        <f t="shared" si="21"/>
        <v>1.0112883416630609</v>
      </c>
      <c r="F328"/>
      <c r="G328" s="9"/>
      <c r="H328" s="9"/>
      <c r="I328" s="9"/>
      <c r="J328" s="82"/>
      <c r="K328" t="str">
        <f>IF(L328=A328,"","yyy")</f>
        <v/>
      </c>
      <c r="L328" s="18">
        <v>42142</v>
      </c>
      <c r="M328" s="19">
        <v>11594.28</v>
      </c>
      <c r="N328" s="20">
        <f t="shared" si="22"/>
        <v>1.286359868018167E-2</v>
      </c>
      <c r="O328" s="20">
        <f t="shared" si="23"/>
        <v>1.2781565341649426E-2</v>
      </c>
      <c r="P328"/>
      <c r="S328" s="9"/>
      <c r="T328" s="82"/>
      <c r="U328" s="57"/>
      <c r="V328"/>
      <c r="W328"/>
      <c r="X328"/>
    </row>
    <row r="329" spans="1:24" x14ac:dyDescent="0.35">
      <c r="A329" s="18">
        <v>42143</v>
      </c>
      <c r="B329" s="22">
        <v>164.93</v>
      </c>
      <c r="C329" s="20">
        <f>(B329-B328)/B328</f>
        <v>1.720735167139522E-2</v>
      </c>
      <c r="D329" s="20">
        <f>LN(B329)-LN(B328)</f>
        <v>1.7060981900500316E-2</v>
      </c>
      <c r="E329" s="28">
        <f t="shared" si="21"/>
        <v>1.0170609819005003</v>
      </c>
      <c r="F329"/>
      <c r="G329" s="9"/>
      <c r="H329" s="9"/>
      <c r="I329" s="9"/>
      <c r="J329" s="82"/>
      <c r="K329" t="str">
        <f>IF(L329=A329,"","yyy")</f>
        <v/>
      </c>
      <c r="L329" s="18">
        <v>42143</v>
      </c>
      <c r="M329" s="19">
        <v>11853.33</v>
      </c>
      <c r="N329" s="20">
        <f t="shared" si="22"/>
        <v>2.234291391962237E-2</v>
      </c>
      <c r="O329" s="20">
        <f t="shared" si="23"/>
        <v>2.209696771415004E-2</v>
      </c>
      <c r="P329"/>
      <c r="S329" s="9"/>
      <c r="T329" s="82"/>
      <c r="U329" s="57"/>
      <c r="V329"/>
      <c r="W329"/>
      <c r="X329"/>
    </row>
    <row r="330" spans="1:24" x14ac:dyDescent="0.35">
      <c r="A330" s="18">
        <v>42144</v>
      </c>
      <c r="B330" s="22">
        <v>165.45</v>
      </c>
      <c r="C330" s="20">
        <f>(B330-B329)/B329</f>
        <v>3.1528527253985436E-3</v>
      </c>
      <c r="D330" s="20">
        <f>LN(B330)-LN(B329)</f>
        <v>3.1478929075605677E-3</v>
      </c>
      <c r="E330" s="28">
        <f t="shared" si="21"/>
        <v>1.0031478929075606</v>
      </c>
      <c r="F330"/>
      <c r="G330" s="9"/>
      <c r="H330" s="9"/>
      <c r="I330" s="9"/>
      <c r="J330" s="82"/>
      <c r="K330" t="str">
        <f>IF(L330=A330,"","yyy")</f>
        <v/>
      </c>
      <c r="L330" s="18">
        <v>42144</v>
      </c>
      <c r="M330" s="19">
        <v>11848.47</v>
      </c>
      <c r="N330" s="20">
        <f t="shared" si="22"/>
        <v>-4.1001136389525833E-4</v>
      </c>
      <c r="O330" s="20">
        <f t="shared" si="23"/>
        <v>-4.1009544153780553E-4</v>
      </c>
      <c r="P330"/>
      <c r="S330" s="9"/>
      <c r="T330" s="82"/>
      <c r="U330" s="57"/>
      <c r="V330"/>
      <c r="W330"/>
      <c r="X330"/>
    </row>
    <row r="331" spans="1:24" x14ac:dyDescent="0.35">
      <c r="A331" s="18">
        <v>42145</v>
      </c>
      <c r="B331" s="22">
        <v>166.02</v>
      </c>
      <c r="C331" s="20">
        <f>(B331-B330)/B330</f>
        <v>3.4451495920218896E-3</v>
      </c>
      <c r="D331" s="20">
        <f>LN(B331)-LN(B330)</f>
        <v>3.4392286592677124E-3</v>
      </c>
      <c r="E331" s="28">
        <f t="shared" si="21"/>
        <v>1.0034392286592677</v>
      </c>
      <c r="F331"/>
      <c r="G331" s="9"/>
      <c r="H331" s="9"/>
      <c r="I331" s="9"/>
      <c r="J331" s="82"/>
      <c r="K331" t="str">
        <f>IF(L331=A331,"","yyy")</f>
        <v/>
      </c>
      <c r="L331" s="18">
        <v>42145</v>
      </c>
      <c r="M331" s="19">
        <v>11864.59</v>
      </c>
      <c r="N331" s="20">
        <f t="shared" si="22"/>
        <v>1.3605132139424584E-3</v>
      </c>
      <c r="O331" s="20">
        <f t="shared" si="23"/>
        <v>1.3595885544201991E-3</v>
      </c>
      <c r="P331"/>
      <c r="S331" s="9"/>
      <c r="T331" s="82"/>
      <c r="U331" s="57"/>
      <c r="V331"/>
      <c r="W331"/>
      <c r="X331"/>
    </row>
    <row r="332" spans="1:24" x14ac:dyDescent="0.35">
      <c r="A332" s="18">
        <v>42146</v>
      </c>
      <c r="B332" s="22">
        <v>166.51</v>
      </c>
      <c r="C332" s="20">
        <f>(B332-B331)/B331</f>
        <v>2.9514516323333371E-3</v>
      </c>
      <c r="D332" s="20">
        <f>LN(B332)-LN(B331)</f>
        <v>2.9471046501363674E-3</v>
      </c>
      <c r="E332" s="28">
        <f t="shared" si="21"/>
        <v>1.0029471046501364</v>
      </c>
      <c r="F332"/>
      <c r="G332" s="9"/>
      <c r="H332" s="9"/>
      <c r="I332" s="9"/>
      <c r="J332" s="82"/>
      <c r="K332" t="str">
        <f>IF(L332=A332,"","yyy")</f>
        <v/>
      </c>
      <c r="L332" s="18">
        <v>42146</v>
      </c>
      <c r="M332" s="19">
        <v>11815.01</v>
      </c>
      <c r="N332" s="20">
        <f t="shared" si="22"/>
        <v>-4.1788211813471787E-3</v>
      </c>
      <c r="O332" s="20">
        <f t="shared" si="23"/>
        <v>-4.1875768553580883E-3</v>
      </c>
      <c r="P332"/>
      <c r="S332" s="9"/>
      <c r="T332" s="82"/>
      <c r="U332" s="57"/>
      <c r="V332"/>
      <c r="W332"/>
      <c r="X332"/>
    </row>
    <row r="333" spans="1:24" x14ac:dyDescent="0.35">
      <c r="A333" s="18">
        <v>42150</v>
      </c>
      <c r="B333" s="22">
        <v>166.49</v>
      </c>
      <c r="C333" s="20">
        <f>(B333-B332)/B332</f>
        <v>-1.2011290613165462E-4</v>
      </c>
      <c r="D333" s="20">
        <f>LN(B333)-LN(B332)</f>
        <v>-1.2012012026474395E-4</v>
      </c>
      <c r="E333" s="28">
        <f t="shared" si="21"/>
        <v>0.99987987987973526</v>
      </c>
      <c r="F333"/>
      <c r="G333" s="9"/>
      <c r="H333" s="9"/>
      <c r="I333" s="9"/>
      <c r="J333" s="82"/>
      <c r="K333" t="str">
        <f>IF(L333=A333,"","yyy")</f>
        <v/>
      </c>
      <c r="L333" s="18">
        <v>42150</v>
      </c>
      <c r="M333" s="19">
        <v>11625.13</v>
      </c>
      <c r="N333" s="20">
        <f t="shared" si="22"/>
        <v>-1.6071082462054711E-2</v>
      </c>
      <c r="O333" s="20">
        <f t="shared" si="23"/>
        <v>-1.620162281363946E-2</v>
      </c>
      <c r="P333"/>
      <c r="S333" s="9"/>
      <c r="T333" s="82"/>
      <c r="U333" s="57"/>
      <c r="V333"/>
      <c r="W333"/>
      <c r="X333"/>
    </row>
    <row r="334" spans="1:24" x14ac:dyDescent="0.35">
      <c r="A334" s="18">
        <v>42151</v>
      </c>
      <c r="B334" s="22">
        <v>167.67</v>
      </c>
      <c r="C334" s="20">
        <f>(B334-B333)/B333</f>
        <v>7.087512763529211E-3</v>
      </c>
      <c r="D334" s="20">
        <f>LN(B334)-LN(B333)</f>
        <v>7.0625143929552436E-3</v>
      </c>
      <c r="E334" s="28">
        <f t="shared" si="21"/>
        <v>1.0070625143929552</v>
      </c>
      <c r="F334"/>
      <c r="G334" s="9"/>
      <c r="H334" s="9"/>
      <c r="I334" s="9"/>
      <c r="J334" s="82"/>
      <c r="K334" t="str">
        <f>IF(L334=A334,"","yyy")</f>
        <v/>
      </c>
      <c r="L334" s="18">
        <v>42151</v>
      </c>
      <c r="M334" s="19">
        <v>11771.13</v>
      </c>
      <c r="N334" s="20">
        <f t="shared" si="22"/>
        <v>1.2558999340222433E-2</v>
      </c>
      <c r="O334" s="20">
        <f t="shared" si="23"/>
        <v>1.2480789254178504E-2</v>
      </c>
      <c r="P334"/>
      <c r="S334" s="9"/>
      <c r="T334" s="82"/>
      <c r="U334" s="57"/>
      <c r="V334"/>
      <c r="W334"/>
      <c r="X334"/>
    </row>
    <row r="335" spans="1:24" x14ac:dyDescent="0.35">
      <c r="A335" s="18">
        <v>42152</v>
      </c>
      <c r="B335" s="22">
        <v>166.34</v>
      </c>
      <c r="C335" s="20">
        <f>(B335-B334)/B334</f>
        <v>-7.932247867835536E-3</v>
      </c>
      <c r="D335" s="20">
        <f>LN(B335)-LN(B334)</f>
        <v>-7.963875509174656E-3</v>
      </c>
      <c r="E335" s="28">
        <f t="shared" si="21"/>
        <v>0.99203612449082534</v>
      </c>
      <c r="F335"/>
      <c r="G335" s="9"/>
      <c r="H335" s="9"/>
      <c r="I335" s="9"/>
      <c r="J335" s="82"/>
      <c r="K335" t="str">
        <f>IF(L335=A335,"","yyy")</f>
        <v/>
      </c>
      <c r="L335" s="18">
        <v>42152</v>
      </c>
      <c r="M335" s="19">
        <v>11677.57</v>
      </c>
      <c r="N335" s="20">
        <f t="shared" si="22"/>
        <v>-7.9482598527073865E-3</v>
      </c>
      <c r="O335" s="20">
        <f t="shared" si="23"/>
        <v>-7.9800156508706976E-3</v>
      </c>
      <c r="P335"/>
      <c r="S335" s="9"/>
      <c r="T335" s="82"/>
      <c r="U335" s="57"/>
      <c r="V335"/>
      <c r="W335"/>
      <c r="X335"/>
    </row>
    <row r="336" spans="1:24" x14ac:dyDescent="0.35">
      <c r="A336" s="18">
        <v>42153</v>
      </c>
      <c r="B336" s="22">
        <v>165.35</v>
      </c>
      <c r="C336" s="20">
        <f>(B336-B335)/B335</f>
        <v>-5.9516652639173325E-3</v>
      </c>
      <c r="D336" s="20">
        <f>LN(B336)-LN(B335)</f>
        <v>-5.9694470127400479E-3</v>
      </c>
      <c r="E336" s="28">
        <f t="shared" si="21"/>
        <v>0.99403055298725995</v>
      </c>
      <c r="F336"/>
      <c r="G336" s="9"/>
      <c r="H336" s="9"/>
      <c r="I336" s="9"/>
      <c r="J336" s="82"/>
      <c r="K336" t="str">
        <f>IF(L336=A336,"","yyy")</f>
        <v/>
      </c>
      <c r="L336" s="18">
        <v>42153</v>
      </c>
      <c r="M336" s="19">
        <v>11413.82</v>
      </c>
      <c r="N336" s="20">
        <f t="shared" si="22"/>
        <v>-2.2586034594526089E-2</v>
      </c>
      <c r="O336" s="20">
        <f t="shared" si="23"/>
        <v>-2.2845005926617645E-2</v>
      </c>
      <c r="P336"/>
      <c r="S336" s="9"/>
      <c r="T336" s="82"/>
      <c r="U336" s="57"/>
      <c r="V336"/>
      <c r="W336"/>
      <c r="X336"/>
    </row>
    <row r="337" spans="1:24" x14ac:dyDescent="0.35">
      <c r="A337" s="18">
        <v>42156</v>
      </c>
      <c r="B337" s="22">
        <v>166.11</v>
      </c>
      <c r="C337" s="20">
        <f>(B337-B336)/B336</f>
        <v>4.5963108557606248E-3</v>
      </c>
      <c r="D337" s="20">
        <f>LN(B337)-LN(B336)</f>
        <v>4.585780075184509E-3</v>
      </c>
      <c r="E337" s="28">
        <f t="shared" si="21"/>
        <v>1.0045857800751845</v>
      </c>
      <c r="F337"/>
      <c r="G337" s="9"/>
      <c r="H337" s="9"/>
      <c r="I337" s="9"/>
      <c r="J337" s="82"/>
      <c r="K337" t="str">
        <f>IF(L337=A337,"","yyy")</f>
        <v/>
      </c>
      <c r="L337" s="18">
        <v>42156</v>
      </c>
      <c r="M337" s="19">
        <v>11436.05</v>
      </c>
      <c r="N337" s="20">
        <f t="shared" si="22"/>
        <v>1.947638914929407E-3</v>
      </c>
      <c r="O337" s="20">
        <f t="shared" si="23"/>
        <v>1.9457447253223847E-3</v>
      </c>
      <c r="P337"/>
      <c r="S337" s="9"/>
      <c r="T337" s="82"/>
      <c r="U337" s="57"/>
      <c r="V337"/>
      <c r="W337"/>
      <c r="X337"/>
    </row>
    <row r="338" spans="1:24" x14ac:dyDescent="0.35">
      <c r="A338" s="18">
        <v>42157</v>
      </c>
      <c r="B338" s="22">
        <v>163.91</v>
      </c>
      <c r="C338" s="20">
        <f>(B338-B337)/B337</f>
        <v>-1.3244235747396405E-2</v>
      </c>
      <c r="D338" s="20">
        <f>LN(B338)-LN(B337)</f>
        <v>-1.3332722801717267E-2</v>
      </c>
      <c r="E338" s="28">
        <f t="shared" si="21"/>
        <v>0.98666727719828273</v>
      </c>
      <c r="F338"/>
      <c r="G338" s="9"/>
      <c r="H338" s="9"/>
      <c r="I338" s="9"/>
      <c r="J338" s="82"/>
      <c r="K338" t="str">
        <f>IF(L338=A338,"","yyy")</f>
        <v/>
      </c>
      <c r="L338" s="18">
        <v>42157</v>
      </c>
      <c r="M338" s="19">
        <v>11328.8</v>
      </c>
      <c r="N338" s="20">
        <f t="shared" si="22"/>
        <v>-9.3782381154332139E-3</v>
      </c>
      <c r="O338" s="20">
        <f t="shared" si="23"/>
        <v>-9.4224906818922705E-3</v>
      </c>
      <c r="P338"/>
      <c r="S338" s="9"/>
      <c r="T338" s="82"/>
      <c r="U338" s="57"/>
      <c r="V338"/>
      <c r="W338"/>
      <c r="X338"/>
    </row>
    <row r="339" spans="1:24" x14ac:dyDescent="0.35">
      <c r="A339" s="18">
        <v>42158</v>
      </c>
      <c r="B339" s="22">
        <v>163.27000000000001</v>
      </c>
      <c r="C339" s="20">
        <f>(B339-B338)/B338</f>
        <v>-3.9045817826855369E-3</v>
      </c>
      <c r="D339" s="20">
        <f>LN(B339)-LN(B338)</f>
        <v>-3.9122245631952879E-3</v>
      </c>
      <c r="E339" s="28">
        <f t="shared" si="21"/>
        <v>0.99608777543680471</v>
      </c>
      <c r="F339"/>
      <c r="G339" s="9"/>
      <c r="H339" s="9"/>
      <c r="I339" s="9"/>
      <c r="J339" s="82"/>
      <c r="K339" t="str">
        <f>IF(L339=A339,"","yyy")</f>
        <v/>
      </c>
      <c r="L339" s="18">
        <v>42158</v>
      </c>
      <c r="M339" s="19">
        <v>11419.62</v>
      </c>
      <c r="N339" s="20">
        <f t="shared" si="22"/>
        <v>8.0167361062073242E-3</v>
      </c>
      <c r="O339" s="20">
        <f t="shared" si="23"/>
        <v>7.9847727913122668E-3</v>
      </c>
      <c r="P339"/>
      <c r="S339" s="9"/>
      <c r="T339" s="82"/>
      <c r="U339" s="57"/>
      <c r="V339"/>
      <c r="W339"/>
      <c r="X339"/>
    </row>
    <row r="340" spans="1:24" x14ac:dyDescent="0.35">
      <c r="A340" s="18">
        <v>42159</v>
      </c>
      <c r="B340" s="22">
        <v>161.69999999999999</v>
      </c>
      <c r="C340" s="20">
        <f>(B340-B339)/B339</f>
        <v>-9.6159735407608353E-3</v>
      </c>
      <c r="D340" s="20">
        <f>LN(B340)-LN(B339)</f>
        <v>-9.6625055550125794E-3</v>
      </c>
      <c r="E340" s="28">
        <f t="shared" si="21"/>
        <v>0.99033749444498742</v>
      </c>
      <c r="F340"/>
      <c r="G340" s="9"/>
      <c r="H340" s="9"/>
      <c r="I340" s="9"/>
      <c r="J340" s="82"/>
      <c r="K340" t="str">
        <f>IF(L340=A340,"","yyy")</f>
        <v/>
      </c>
      <c r="L340" s="18">
        <v>42159</v>
      </c>
      <c r="M340" s="19">
        <v>11340.6</v>
      </c>
      <c r="N340" s="20">
        <f t="shared" si="22"/>
        <v>-6.9196698313954783E-3</v>
      </c>
      <c r="O340" s="20">
        <f t="shared" si="23"/>
        <v>-6.9437217651948657E-3</v>
      </c>
      <c r="P340"/>
      <c r="S340" s="9"/>
      <c r="T340" s="82"/>
      <c r="U340" s="57"/>
      <c r="V340"/>
      <c r="W340"/>
      <c r="X340"/>
    </row>
    <row r="341" spans="1:24" x14ac:dyDescent="0.35">
      <c r="A341" s="18">
        <v>42160</v>
      </c>
      <c r="B341" s="22">
        <v>163.13</v>
      </c>
      <c r="C341" s="20">
        <f>(B341-B340)/B340</f>
        <v>8.8435374149660288E-3</v>
      </c>
      <c r="D341" s="20">
        <f>LN(B341)-LN(B340)</f>
        <v>8.8046623651507616E-3</v>
      </c>
      <c r="E341" s="28">
        <f t="shared" si="21"/>
        <v>1.0088046623651508</v>
      </c>
      <c r="F341"/>
      <c r="G341" s="9"/>
      <c r="H341" s="9"/>
      <c r="I341" s="9"/>
      <c r="J341" s="82"/>
      <c r="K341" t="str">
        <f>IF(L341=A341,"","yyy")</f>
        <v/>
      </c>
      <c r="L341" s="18">
        <v>42160</v>
      </c>
      <c r="M341" s="19">
        <v>11197.15</v>
      </c>
      <c r="N341" s="20">
        <f t="shared" si="22"/>
        <v>-1.2649242544486246E-2</v>
      </c>
      <c r="O341" s="20">
        <f t="shared" si="23"/>
        <v>-1.2729925319023394E-2</v>
      </c>
      <c r="P341"/>
      <c r="S341" s="9"/>
      <c r="T341" s="82"/>
      <c r="U341" s="57"/>
      <c r="V341"/>
      <c r="W341"/>
      <c r="X341"/>
    </row>
    <row r="342" spans="1:24" x14ac:dyDescent="0.35">
      <c r="A342" s="18">
        <v>42163</v>
      </c>
      <c r="B342" s="22">
        <v>160.69</v>
      </c>
      <c r="C342" s="20">
        <f>(B342-B341)/B341</f>
        <v>-1.4957395941886826E-2</v>
      </c>
      <c r="D342" s="20">
        <f>LN(B342)-LN(B341)</f>
        <v>-1.5070385894549787E-2</v>
      </c>
      <c r="E342" s="28">
        <f t="shared" si="21"/>
        <v>0.98492961410545021</v>
      </c>
      <c r="F342"/>
      <c r="G342" s="9"/>
      <c r="H342" s="9"/>
      <c r="I342" s="9"/>
      <c r="J342" s="82"/>
      <c r="K342" t="str">
        <f>IF(L342=A342,"","yyy")</f>
        <v/>
      </c>
      <c r="L342" s="18">
        <v>42163</v>
      </c>
      <c r="M342" s="19">
        <v>11064.92</v>
      </c>
      <c r="N342" s="20">
        <f t="shared" si="22"/>
        <v>-1.1809255033646916E-2</v>
      </c>
      <c r="O342" s="20">
        <f t="shared" si="23"/>
        <v>-1.1879538161448266E-2</v>
      </c>
      <c r="P342"/>
      <c r="S342" s="9"/>
      <c r="T342" s="82"/>
      <c r="U342" s="57"/>
      <c r="V342"/>
      <c r="W342"/>
      <c r="X342"/>
    </row>
    <row r="343" spans="1:24" x14ac:dyDescent="0.35">
      <c r="A343" s="18">
        <v>42164</v>
      </c>
      <c r="B343" s="22">
        <v>159.13999999999999</v>
      </c>
      <c r="C343" s="20">
        <f>(B343-B342)/B342</f>
        <v>-9.6459020474205705E-3</v>
      </c>
      <c r="D343" s="20">
        <f>LN(B343)-LN(B342)</f>
        <v>-9.6927251042728813E-3</v>
      </c>
      <c r="E343" s="28">
        <f t="shared" si="21"/>
        <v>0.99030727489572712</v>
      </c>
      <c r="F343"/>
      <c r="G343" s="9"/>
      <c r="H343" s="9"/>
      <c r="I343" s="9"/>
      <c r="J343" s="82"/>
      <c r="K343" t="str">
        <f>IF(L343=A343,"","yyy")</f>
        <v/>
      </c>
      <c r="L343" s="18">
        <v>42164</v>
      </c>
      <c r="M343" s="19">
        <v>11001.29</v>
      </c>
      <c r="N343" s="20">
        <f t="shared" si="22"/>
        <v>-5.7506064210133649E-3</v>
      </c>
      <c r="O343" s="20">
        <f t="shared" si="23"/>
        <v>-5.7672048226233841E-3</v>
      </c>
      <c r="P343"/>
      <c r="S343" s="9"/>
      <c r="T343" s="82"/>
      <c r="U343" s="57"/>
      <c r="V343"/>
      <c r="W343"/>
      <c r="X343"/>
    </row>
    <row r="344" spans="1:24" x14ac:dyDescent="0.35">
      <c r="A344" s="18">
        <v>42165</v>
      </c>
      <c r="B344" s="22">
        <v>159.86000000000001</v>
      </c>
      <c r="C344" s="20">
        <f>(B344-B343)/B343</f>
        <v>4.524318210380969E-3</v>
      </c>
      <c r="D344" s="20">
        <f>LN(B344)-LN(B343)</f>
        <v>4.5141142484839136E-3</v>
      </c>
      <c r="E344" s="28">
        <f t="shared" si="21"/>
        <v>1.0045141142484839</v>
      </c>
      <c r="F344"/>
      <c r="G344" s="9"/>
      <c r="H344" s="9"/>
      <c r="I344" s="9"/>
      <c r="J344" s="82"/>
      <c r="K344" t="str">
        <f>IF(L344=A344,"","yyy")</f>
        <v/>
      </c>
      <c r="L344" s="18">
        <v>42165</v>
      </c>
      <c r="M344" s="19">
        <v>11265.39</v>
      </c>
      <c r="N344" s="20">
        <f t="shared" si="22"/>
        <v>2.4006275627676255E-2</v>
      </c>
      <c r="O344" s="20">
        <f t="shared" si="23"/>
        <v>2.372265514119043E-2</v>
      </c>
      <c r="P344"/>
      <c r="S344" s="9"/>
      <c r="T344" s="82"/>
      <c r="U344" s="57"/>
      <c r="V344"/>
      <c r="W344"/>
      <c r="X344"/>
    </row>
    <row r="345" spans="1:24" x14ac:dyDescent="0.35">
      <c r="A345" s="18">
        <v>42166</v>
      </c>
      <c r="B345" s="22">
        <v>161.47999999999999</v>
      </c>
      <c r="C345" s="20">
        <f>(B345-B344)/B344</f>
        <v>1.0133867133741875E-2</v>
      </c>
      <c r="D345" s="20">
        <f>LN(B345)-LN(B344)</f>
        <v>1.0082863786867513E-2</v>
      </c>
      <c r="E345" s="28">
        <f t="shared" si="21"/>
        <v>1.0100828637868675</v>
      </c>
      <c r="F345"/>
      <c r="G345" s="9"/>
      <c r="H345" s="9"/>
      <c r="I345" s="9"/>
      <c r="J345" s="82"/>
      <c r="K345" t="str">
        <f>IF(L345=A345,"","yyy")</f>
        <v/>
      </c>
      <c r="L345" s="18">
        <v>42166</v>
      </c>
      <c r="M345" s="19">
        <v>11332.78</v>
      </c>
      <c r="N345" s="20">
        <f t="shared" si="22"/>
        <v>5.9820387931532985E-3</v>
      </c>
      <c r="O345" s="20">
        <f t="shared" si="23"/>
        <v>5.9642174358085498E-3</v>
      </c>
      <c r="P345"/>
      <c r="S345" s="9"/>
      <c r="T345" s="82"/>
      <c r="U345" s="57"/>
      <c r="V345"/>
      <c r="W345"/>
      <c r="X345"/>
    </row>
    <row r="346" spans="1:24" x14ac:dyDescent="0.35">
      <c r="A346" s="18">
        <v>42167</v>
      </c>
      <c r="B346" s="22">
        <v>160.32</v>
      </c>
      <c r="C346" s="20">
        <f>(B346-B345)/B345</f>
        <v>-7.1835521426801873E-3</v>
      </c>
      <c r="D346" s="20">
        <f>LN(B346)-LN(B345)</f>
        <v>-7.2094780882405729E-3</v>
      </c>
      <c r="E346" s="28">
        <f t="shared" si="21"/>
        <v>0.99279052191175943</v>
      </c>
      <c r="F346"/>
      <c r="G346" s="9"/>
      <c r="H346" s="9"/>
      <c r="I346" s="9"/>
      <c r="J346" s="82"/>
      <c r="K346" t="str">
        <f>IF(L346=A346,"","yyy")</f>
        <v/>
      </c>
      <c r="L346" s="18">
        <v>42167</v>
      </c>
      <c r="M346" s="19">
        <v>11196.49</v>
      </c>
      <c r="N346" s="20">
        <f t="shared" si="22"/>
        <v>-1.2026175395622334E-2</v>
      </c>
      <c r="O346" s="20">
        <f t="shared" si="23"/>
        <v>-1.2099074900630669E-2</v>
      </c>
      <c r="P346"/>
      <c r="S346" s="9"/>
      <c r="T346" s="82"/>
      <c r="U346" s="57"/>
      <c r="V346"/>
      <c r="W346"/>
      <c r="X346"/>
    </row>
    <row r="347" spans="1:24" x14ac:dyDescent="0.35">
      <c r="A347" s="18">
        <v>42170</v>
      </c>
      <c r="B347" s="22">
        <v>158.56</v>
      </c>
      <c r="C347" s="20">
        <f>(B347-B346)/B346</f>
        <v>-1.0978043912175592E-2</v>
      </c>
      <c r="D347" s="20">
        <f>LN(B347)-LN(B346)</f>
        <v>-1.1038747314821684E-2</v>
      </c>
      <c r="E347" s="28">
        <f t="shared" si="21"/>
        <v>0.98896125268517832</v>
      </c>
      <c r="F347"/>
      <c r="G347" s="9"/>
      <c r="H347" s="9"/>
      <c r="I347" s="9"/>
      <c r="J347" s="82"/>
      <c r="K347" t="str">
        <f>IF(L347=A347,"","yyy")</f>
        <v/>
      </c>
      <c r="L347" s="18">
        <v>42170</v>
      </c>
      <c r="M347" s="19">
        <v>10984.97</v>
      </c>
      <c r="N347" s="20">
        <f t="shared" si="22"/>
        <v>-1.8891634789116984E-2</v>
      </c>
      <c r="O347" s="20">
        <f t="shared" si="23"/>
        <v>-1.9072361490071188E-2</v>
      </c>
      <c r="P347"/>
      <c r="S347" s="9"/>
      <c r="T347" s="82"/>
      <c r="U347" s="57"/>
      <c r="V347"/>
      <c r="W347"/>
      <c r="X347"/>
    </row>
    <row r="348" spans="1:24" x14ac:dyDescent="0.35">
      <c r="A348" s="18">
        <v>42171</v>
      </c>
      <c r="B348" s="22">
        <v>159.13</v>
      </c>
      <c r="C348" s="20">
        <f>(B348-B347)/B347</f>
        <v>3.5948536831482921E-3</v>
      </c>
      <c r="D348" s="20">
        <f>LN(B348)-LN(B347)</f>
        <v>3.5884076404144594E-3</v>
      </c>
      <c r="E348" s="28">
        <f t="shared" si="21"/>
        <v>1.0035884076404145</v>
      </c>
      <c r="F348"/>
      <c r="G348" s="9"/>
      <c r="H348" s="9"/>
      <c r="I348" s="9"/>
      <c r="J348" s="82"/>
      <c r="K348" t="str">
        <f>IF(L348=A348,"","yyy")</f>
        <v/>
      </c>
      <c r="L348" s="18">
        <v>42171</v>
      </c>
      <c r="M348" s="19">
        <v>11044.01</v>
      </c>
      <c r="N348" s="20">
        <f t="shared" si="22"/>
        <v>5.3746164076916804E-3</v>
      </c>
      <c r="O348" s="20">
        <f t="shared" si="23"/>
        <v>5.3602247004995718E-3</v>
      </c>
      <c r="P348"/>
      <c r="S348" s="9"/>
      <c r="T348" s="82"/>
      <c r="U348" s="57"/>
      <c r="V348"/>
      <c r="W348"/>
      <c r="X348"/>
    </row>
    <row r="349" spans="1:24" x14ac:dyDescent="0.35">
      <c r="A349" s="18">
        <v>42172</v>
      </c>
      <c r="B349" s="22">
        <v>158.88</v>
      </c>
      <c r="C349" s="20">
        <f>(B349-B348)/B348</f>
        <v>-1.5710425438320869E-3</v>
      </c>
      <c r="D349" s="20">
        <f>LN(B349)-LN(B348)</f>
        <v>-1.572277925229848E-3</v>
      </c>
      <c r="E349" s="28">
        <f t="shared" si="21"/>
        <v>0.99842772207477015</v>
      </c>
      <c r="F349"/>
      <c r="G349" s="9"/>
      <c r="H349" s="9"/>
      <c r="I349" s="9"/>
      <c r="J349" s="82"/>
      <c r="K349" t="str">
        <f>IF(L349=A349,"","yyy")</f>
        <v/>
      </c>
      <c r="L349" s="18">
        <v>42172</v>
      </c>
      <c r="M349" s="19">
        <v>10978.01</v>
      </c>
      <c r="N349" s="20">
        <f t="shared" si="22"/>
        <v>-5.9760902063652607E-3</v>
      </c>
      <c r="O349" s="20">
        <f t="shared" si="23"/>
        <v>-5.9940184965139309E-3</v>
      </c>
      <c r="P349"/>
      <c r="S349" s="9"/>
      <c r="T349" s="82"/>
      <c r="U349" s="57"/>
      <c r="V349"/>
      <c r="W349"/>
      <c r="X349"/>
    </row>
    <row r="350" spans="1:24" x14ac:dyDescent="0.35">
      <c r="A350" s="18">
        <v>42173</v>
      </c>
      <c r="B350" s="22">
        <v>157.87</v>
      </c>
      <c r="C350" s="20">
        <f>(B350-B349)/B349</f>
        <v>-6.3569989929505976E-3</v>
      </c>
      <c r="D350" s="20">
        <f>LN(B350)-LN(B349)</f>
        <v>-6.3772907532273493E-3</v>
      </c>
      <c r="E350" s="28">
        <f t="shared" si="21"/>
        <v>0.99362270924677265</v>
      </c>
      <c r="F350"/>
      <c r="G350" s="9"/>
      <c r="H350" s="9"/>
      <c r="I350" s="9"/>
      <c r="J350" s="82"/>
      <c r="K350" t="str">
        <f>IF(L350=A350,"","yyy")</f>
        <v/>
      </c>
      <c r="L350" s="18">
        <v>42173</v>
      </c>
      <c r="M350" s="19">
        <v>11100.3</v>
      </c>
      <c r="N350" s="20">
        <f t="shared" si="22"/>
        <v>1.1139541683784133E-2</v>
      </c>
      <c r="O350" s="20">
        <f t="shared" si="23"/>
        <v>1.1077953940075602E-2</v>
      </c>
      <c r="P350"/>
      <c r="S350" s="9"/>
      <c r="T350" s="82"/>
      <c r="U350" s="57"/>
      <c r="V350"/>
      <c r="W350"/>
      <c r="X350"/>
    </row>
    <row r="351" spans="1:24" x14ac:dyDescent="0.35">
      <c r="A351" s="18">
        <v>42174</v>
      </c>
      <c r="B351" s="22">
        <v>158.43</v>
      </c>
      <c r="C351" s="20">
        <f>(B351-B350)/B350</f>
        <v>3.5472223981757285E-3</v>
      </c>
      <c r="D351" s="20">
        <f>LN(B351)-LN(B350)</f>
        <v>3.5409458433157681E-3</v>
      </c>
      <c r="E351" s="28">
        <f t="shared" si="21"/>
        <v>1.0035409458433158</v>
      </c>
      <c r="F351"/>
      <c r="G351" s="9"/>
      <c r="H351" s="9"/>
      <c r="I351" s="9"/>
      <c r="J351" s="82"/>
      <c r="K351" t="str">
        <f>IF(L351=A351,"","yyy")</f>
        <v/>
      </c>
      <c r="L351" s="18">
        <v>42174</v>
      </c>
      <c r="M351" s="19">
        <v>11040.1</v>
      </c>
      <c r="N351" s="20">
        <f t="shared" si="22"/>
        <v>-5.4232768483733693E-3</v>
      </c>
      <c r="O351" s="20">
        <f t="shared" si="23"/>
        <v>-5.4380362011521299E-3</v>
      </c>
      <c r="P351"/>
      <c r="S351" s="9"/>
      <c r="T351" s="82"/>
      <c r="U351" s="57"/>
      <c r="V351"/>
      <c r="W351"/>
      <c r="X351"/>
    </row>
    <row r="352" spans="1:24" x14ac:dyDescent="0.35">
      <c r="A352" s="18">
        <v>42177</v>
      </c>
      <c r="B352" s="22">
        <v>158.91</v>
      </c>
      <c r="C352" s="20">
        <f>(B352-B351)/B351</f>
        <v>3.0297292179510809E-3</v>
      </c>
      <c r="D352" s="20">
        <f>LN(B352)-LN(B351)</f>
        <v>3.0251488375938607E-3</v>
      </c>
      <c r="E352" s="28">
        <f t="shared" si="21"/>
        <v>1.0030251488375939</v>
      </c>
      <c r="F352"/>
      <c r="G352" s="9"/>
      <c r="H352" s="9"/>
      <c r="I352" s="9"/>
      <c r="J352" s="82"/>
      <c r="K352" t="str">
        <f>IF(L352=A352,"","yyy")</f>
        <v/>
      </c>
      <c r="L352" s="18">
        <v>42177</v>
      </c>
      <c r="M352" s="19">
        <v>11460.5</v>
      </c>
      <c r="N352" s="20">
        <f t="shared" si="22"/>
        <v>3.8079365223141058E-2</v>
      </c>
      <c r="O352" s="20">
        <f t="shared" si="23"/>
        <v>3.7372241573343956E-2</v>
      </c>
      <c r="P352"/>
      <c r="S352" s="9"/>
      <c r="T352" s="82"/>
      <c r="U352" s="57"/>
      <c r="V352"/>
      <c r="W352"/>
      <c r="X352"/>
    </row>
    <row r="353" spans="1:24" x14ac:dyDescent="0.35">
      <c r="A353" s="18">
        <v>42179</v>
      </c>
      <c r="B353" s="22">
        <v>161.37</v>
      </c>
      <c r="C353" s="20">
        <f>(B353-B352)/B352</f>
        <v>1.5480460638097087E-2</v>
      </c>
      <c r="D353" s="20">
        <f>LN(B353)-LN(B352)</f>
        <v>1.5361860728716259E-2</v>
      </c>
      <c r="E353" s="28">
        <f t="shared" si="21"/>
        <v>1.0153618607287163</v>
      </c>
      <c r="F353"/>
      <c r="G353" s="9"/>
      <c r="H353" s="9"/>
      <c r="I353" s="9"/>
      <c r="J353" s="82"/>
      <c r="K353" t="str">
        <f>IF(L353=A353,"","yyy")</f>
        <v/>
      </c>
      <c r="L353" s="18">
        <v>42179</v>
      </c>
      <c r="M353" s="19">
        <v>11471.26</v>
      </c>
      <c r="N353" s="20">
        <f t="shared" si="22"/>
        <v>9.3887701234677526E-4</v>
      </c>
      <c r="O353" s="20">
        <f t="shared" si="23"/>
        <v>9.3843654300052037E-4</v>
      </c>
      <c r="P353"/>
      <c r="S353" s="9"/>
      <c r="T353" s="82"/>
      <c r="U353" s="57"/>
      <c r="V353"/>
      <c r="W353"/>
      <c r="X353"/>
    </row>
    <row r="354" spans="1:24" x14ac:dyDescent="0.35">
      <c r="A354" s="18">
        <v>42180</v>
      </c>
      <c r="B354" s="22">
        <v>160.58000000000001</v>
      </c>
      <c r="C354" s="20">
        <f>(B354-B353)/B353</f>
        <v>-4.8955815826980977E-3</v>
      </c>
      <c r="D354" s="20">
        <f>LN(B354)-LN(B353)</f>
        <v>-4.9076041967230921E-3</v>
      </c>
      <c r="E354" s="28">
        <f t="shared" si="21"/>
        <v>0.99509239580327691</v>
      </c>
      <c r="F354"/>
      <c r="G354" s="9"/>
      <c r="H354" s="9"/>
      <c r="I354" s="9"/>
      <c r="J354" s="82"/>
      <c r="K354" t="str">
        <f>IF(L354=A354,"","yyy")</f>
        <v/>
      </c>
      <c r="L354" s="18">
        <v>42180</v>
      </c>
      <c r="M354" s="19">
        <v>11473.13</v>
      </c>
      <c r="N354" s="20">
        <f t="shared" si="22"/>
        <v>1.6301609413429575E-4</v>
      </c>
      <c r="O354" s="20">
        <f t="shared" si="23"/>
        <v>1.6300280845449322E-4</v>
      </c>
      <c r="P354"/>
      <c r="S354" s="9"/>
      <c r="T354" s="82"/>
      <c r="U354" s="57"/>
      <c r="V354"/>
      <c r="W354"/>
      <c r="X354"/>
    </row>
    <row r="355" spans="1:24" x14ac:dyDescent="0.35">
      <c r="A355" s="18">
        <v>42184</v>
      </c>
      <c r="B355" s="22">
        <v>157.76</v>
      </c>
      <c r="C355" s="20">
        <f>(B355-B354)/B354</f>
        <v>-1.7561340141985435E-2</v>
      </c>
      <c r="D355" s="20">
        <f>LN(B355)-LN(B354)</f>
        <v>-1.7717369902213065E-2</v>
      </c>
      <c r="E355" s="28">
        <f t="shared" si="21"/>
        <v>0.98228263009778694</v>
      </c>
      <c r="F355"/>
      <c r="G355" s="9"/>
      <c r="H355" s="9"/>
      <c r="I355" s="9"/>
      <c r="J355" s="82"/>
      <c r="K355" t="str">
        <f>IF(L355=A355,"","yyy")</f>
        <v/>
      </c>
      <c r="L355" s="18">
        <v>42184</v>
      </c>
      <c r="M355" s="19">
        <v>11083.2</v>
      </c>
      <c r="N355" s="20">
        <f t="shared" si="22"/>
        <v>-3.3986366405679924E-2</v>
      </c>
      <c r="O355" s="20">
        <f t="shared" si="23"/>
        <v>-3.4577331417535717E-2</v>
      </c>
      <c r="P355"/>
      <c r="S355" s="9"/>
      <c r="T355" s="82"/>
      <c r="U355" s="57"/>
      <c r="V355"/>
      <c r="W355"/>
      <c r="X355"/>
    </row>
    <row r="356" spans="1:24" x14ac:dyDescent="0.35">
      <c r="A356" s="18">
        <v>42185</v>
      </c>
      <c r="B356" s="22">
        <v>158.81</v>
      </c>
      <c r="C356" s="20">
        <f>(B356-B355)/B355</f>
        <v>6.6556795131846565E-3</v>
      </c>
      <c r="D356" s="20">
        <f>LN(B356)-LN(B355)</f>
        <v>6.6336282682302183E-3</v>
      </c>
      <c r="E356" s="28">
        <f t="shared" si="21"/>
        <v>1.0066336282682302</v>
      </c>
      <c r="F356"/>
      <c r="G356" s="9"/>
      <c r="H356" s="9"/>
      <c r="I356" s="9"/>
      <c r="J356" s="82"/>
      <c r="K356" t="str">
        <f>IF(L356=A356,"","yyy")</f>
        <v/>
      </c>
      <c r="L356" s="18">
        <v>42185</v>
      </c>
      <c r="M356" s="19">
        <v>10944.97</v>
      </c>
      <c r="N356" s="20">
        <f t="shared" si="22"/>
        <v>-1.2472029738703748E-2</v>
      </c>
      <c r="O356" s="20">
        <f t="shared" si="23"/>
        <v>-1.2550458292748701E-2</v>
      </c>
      <c r="P356"/>
      <c r="S356" s="9"/>
      <c r="T356" s="82"/>
      <c r="U356" s="57"/>
      <c r="V356"/>
      <c r="W356"/>
      <c r="X356"/>
    </row>
    <row r="357" spans="1:24" x14ac:dyDescent="0.35">
      <c r="A357" s="18">
        <v>42186</v>
      </c>
      <c r="B357" s="22">
        <v>160.38999999999999</v>
      </c>
      <c r="C357" s="20">
        <f>(B357-B356)/B356</f>
        <v>9.9489956551853422E-3</v>
      </c>
      <c r="D357" s="20">
        <f>LN(B357)-LN(B356)</f>
        <v>9.8998302267316873E-3</v>
      </c>
      <c r="E357" s="28">
        <f t="shared" si="21"/>
        <v>1.0098998302267317</v>
      </c>
      <c r="F357"/>
      <c r="G357" s="9"/>
      <c r="H357" s="9"/>
      <c r="I357" s="9"/>
      <c r="J357" s="82"/>
      <c r="K357" t="str">
        <f>IF(L357=A357,"","yyy")</f>
        <v/>
      </c>
      <c r="L357" s="18">
        <v>42186</v>
      </c>
      <c r="M357" s="19">
        <v>11180.5</v>
      </c>
      <c r="N357" s="20">
        <f t="shared" si="22"/>
        <v>2.1519474242505981E-2</v>
      </c>
      <c r="O357" s="20">
        <f t="shared" si="23"/>
        <v>2.1291199452608822E-2</v>
      </c>
      <c r="P357"/>
      <c r="S357" s="9"/>
      <c r="T357" s="82"/>
      <c r="U357" s="57"/>
      <c r="V357"/>
      <c r="W357"/>
      <c r="X357"/>
    </row>
    <row r="358" spans="1:24" x14ac:dyDescent="0.35">
      <c r="A358" s="18">
        <v>42187</v>
      </c>
      <c r="B358" s="22">
        <v>159.88999999999999</v>
      </c>
      <c r="C358" s="20">
        <f>(B358-B357)/B357</f>
        <v>-3.1174013342477715E-3</v>
      </c>
      <c r="D358" s="20">
        <f>LN(B358)-LN(B357)</f>
        <v>-3.1222705519580174E-3</v>
      </c>
      <c r="E358" s="28">
        <f t="shared" si="21"/>
        <v>0.99687772944804198</v>
      </c>
      <c r="F358"/>
      <c r="G358" s="9"/>
      <c r="H358" s="9"/>
      <c r="I358" s="9"/>
      <c r="J358" s="82"/>
      <c r="K358" t="str">
        <f>IF(L358=A358,"","yyy")</f>
        <v/>
      </c>
      <c r="L358" s="18">
        <v>42187</v>
      </c>
      <c r="M358" s="19">
        <v>11099.35</v>
      </c>
      <c r="N358" s="20">
        <f t="shared" si="22"/>
        <v>-7.2581727114171667E-3</v>
      </c>
      <c r="O358" s="20">
        <f t="shared" si="23"/>
        <v>-7.2846414009521965E-3</v>
      </c>
      <c r="P358"/>
      <c r="S358" s="9"/>
      <c r="T358" s="82"/>
      <c r="U358" s="57"/>
      <c r="V358"/>
      <c r="W358"/>
      <c r="X358"/>
    </row>
    <row r="359" spans="1:24" x14ac:dyDescent="0.35">
      <c r="A359" s="18">
        <v>42188</v>
      </c>
      <c r="B359" s="22">
        <v>159.22</v>
      </c>
      <c r="C359" s="20">
        <f>(B359-B358)/B358</f>
        <v>-4.1903808868596383E-3</v>
      </c>
      <c r="D359" s="20">
        <f>LN(B359)-LN(B358)</f>
        <v>-4.1991851368967659E-3</v>
      </c>
      <c r="E359" s="28">
        <f t="shared" si="21"/>
        <v>0.99580081486310323</v>
      </c>
      <c r="F359"/>
      <c r="G359" s="9"/>
      <c r="H359" s="9"/>
      <c r="I359" s="9"/>
      <c r="J359" s="82"/>
      <c r="K359" t="str">
        <f>IF(L359=A359,"","yyy")</f>
        <v/>
      </c>
      <c r="L359" s="18">
        <v>42188</v>
      </c>
      <c r="M359" s="19">
        <v>11058.39</v>
      </c>
      <c r="N359" s="20">
        <f t="shared" si="22"/>
        <v>-3.6903061891012485E-3</v>
      </c>
      <c r="O359" s="20">
        <f t="shared" si="23"/>
        <v>-3.697132167461703E-3</v>
      </c>
      <c r="P359"/>
      <c r="S359" s="9"/>
      <c r="T359" s="82"/>
      <c r="U359" s="57"/>
      <c r="V359"/>
      <c r="W359"/>
      <c r="X359"/>
    </row>
    <row r="360" spans="1:24" x14ac:dyDescent="0.35">
      <c r="A360" s="18">
        <v>42191</v>
      </c>
      <c r="B360" s="22">
        <v>157.38999999999999</v>
      </c>
      <c r="C360" s="20">
        <f>(B360-B359)/B359</f>
        <v>-1.1493530963446881E-2</v>
      </c>
      <c r="D360" s="20">
        <f>LN(B360)-LN(B359)</f>
        <v>-1.1560092096922325E-2</v>
      </c>
      <c r="E360" s="28">
        <f t="shared" si="21"/>
        <v>0.98843990790307767</v>
      </c>
      <c r="F360"/>
      <c r="G360" s="9"/>
      <c r="H360" s="9"/>
      <c r="I360" s="9"/>
      <c r="J360" s="82"/>
      <c r="K360" t="str">
        <f>IF(L360=A360,"","yyy")</f>
        <v/>
      </c>
      <c r="L360" s="18">
        <v>42191</v>
      </c>
      <c r="M360" s="19">
        <v>10890.63</v>
      </c>
      <c r="N360" s="20">
        <f t="shared" si="22"/>
        <v>-1.5170381945292237E-2</v>
      </c>
      <c r="O360" s="20">
        <f t="shared" si="23"/>
        <v>-1.5286629366428883E-2</v>
      </c>
      <c r="P360"/>
      <c r="S360" s="9"/>
      <c r="T360" s="82"/>
      <c r="U360" s="57"/>
      <c r="V360"/>
      <c r="W360"/>
      <c r="X360"/>
    </row>
    <row r="361" spans="1:24" x14ac:dyDescent="0.35">
      <c r="A361" s="18">
        <v>42192</v>
      </c>
      <c r="B361" s="22">
        <v>157.24</v>
      </c>
      <c r="C361" s="20">
        <f>(B361-B360)/B360</f>
        <v>-9.5304657220901762E-4</v>
      </c>
      <c r="D361" s="20">
        <f>LN(B361)-LN(B360)</f>
        <v>-9.5350100985047703E-4</v>
      </c>
      <c r="E361" s="28">
        <f t="shared" si="21"/>
        <v>0.99904649899014952</v>
      </c>
      <c r="F361"/>
      <c r="G361" s="9"/>
      <c r="H361" s="9"/>
      <c r="I361" s="9"/>
      <c r="J361" s="82"/>
      <c r="K361" t="str">
        <f>IF(L361=A361,"","yyy")</f>
        <v/>
      </c>
      <c r="L361" s="18">
        <v>42192</v>
      </c>
      <c r="M361" s="19">
        <v>10676.78</v>
      </c>
      <c r="N361" s="20">
        <f t="shared" si="22"/>
        <v>-1.9636145934624403E-2</v>
      </c>
      <c r="O361" s="20">
        <f t="shared" si="23"/>
        <v>-1.9831496566210305E-2</v>
      </c>
      <c r="P361"/>
      <c r="S361" s="9"/>
      <c r="T361" s="82"/>
      <c r="U361" s="57"/>
      <c r="V361"/>
      <c r="W361"/>
      <c r="X361"/>
    </row>
    <row r="362" spans="1:24" x14ac:dyDescent="0.35">
      <c r="A362" s="18">
        <v>42193</v>
      </c>
      <c r="B362" s="22">
        <v>153.06</v>
      </c>
      <c r="C362" s="20">
        <f>(B362-B361)/B361</f>
        <v>-2.6583566522513397E-2</v>
      </c>
      <c r="D362" s="20">
        <f>LN(B362)-LN(B361)</f>
        <v>-2.694329917188476E-2</v>
      </c>
      <c r="E362" s="28">
        <f t="shared" si="21"/>
        <v>0.97305670082811524</v>
      </c>
      <c r="F362"/>
      <c r="G362" s="9"/>
      <c r="H362" s="9"/>
      <c r="I362" s="9"/>
      <c r="J362" s="82"/>
      <c r="K362" t="str">
        <f>IF(L362=A362,"","yyy")</f>
        <v/>
      </c>
      <c r="L362" s="18">
        <v>42193</v>
      </c>
      <c r="M362" s="19">
        <v>10747.3</v>
      </c>
      <c r="N362" s="20">
        <f t="shared" si="22"/>
        <v>6.6049876460879233E-3</v>
      </c>
      <c r="O362" s="20">
        <f t="shared" si="23"/>
        <v>6.5832702913066754E-3</v>
      </c>
      <c r="P362"/>
      <c r="S362" s="9"/>
      <c r="T362" s="82"/>
      <c r="U362" s="57"/>
      <c r="V362"/>
      <c r="W362"/>
      <c r="X362"/>
    </row>
    <row r="363" spans="1:24" x14ac:dyDescent="0.35">
      <c r="A363" s="18">
        <v>42194</v>
      </c>
      <c r="B363" s="22">
        <v>154.84</v>
      </c>
      <c r="C363" s="20">
        <f>(B363-B362)/B362</f>
        <v>1.162942636874429E-2</v>
      </c>
      <c r="D363" s="20">
        <f>LN(B363)-LN(B362)</f>
        <v>1.1562324327672791E-2</v>
      </c>
      <c r="E363" s="28">
        <f t="shared" si="21"/>
        <v>1.0115623243276728</v>
      </c>
      <c r="F363"/>
      <c r="G363" s="9"/>
      <c r="H363" s="9"/>
      <c r="I363" s="9"/>
      <c r="J363" s="82"/>
      <c r="K363" t="str">
        <f>IF(L363=A363,"","yyy")</f>
        <v/>
      </c>
      <c r="L363" s="18">
        <v>42194</v>
      </c>
      <c r="M363" s="19">
        <v>10996.41</v>
      </c>
      <c r="N363" s="20">
        <f t="shared" si="22"/>
        <v>2.3178844919189062E-2</v>
      </c>
      <c r="O363" s="20">
        <f t="shared" si="23"/>
        <v>2.2914295657487926E-2</v>
      </c>
      <c r="P363"/>
      <c r="S363" s="9"/>
      <c r="T363" s="82"/>
      <c r="U363" s="57"/>
      <c r="V363"/>
      <c r="W363"/>
      <c r="X363"/>
    </row>
    <row r="364" spans="1:24" x14ac:dyDescent="0.35">
      <c r="A364" s="18">
        <v>42195</v>
      </c>
      <c r="B364" s="22">
        <v>155.6</v>
      </c>
      <c r="C364" s="20">
        <f>(B364-B363)/B363</f>
        <v>4.9082924308963506E-3</v>
      </c>
      <c r="D364" s="20">
        <f>LN(B364)-LN(B363)</f>
        <v>4.8962860348433779E-3</v>
      </c>
      <c r="E364" s="28">
        <f t="shared" si="21"/>
        <v>1.0048962860348434</v>
      </c>
      <c r="F364"/>
      <c r="G364" s="9"/>
      <c r="H364" s="9"/>
      <c r="I364" s="9"/>
      <c r="J364" s="82"/>
      <c r="K364" t="str">
        <f>IF(L364=A364,"","yyy")</f>
        <v/>
      </c>
      <c r="L364" s="18">
        <v>42195</v>
      </c>
      <c r="M364" s="19">
        <v>11315.63</v>
      </c>
      <c r="N364" s="20">
        <f t="shared" si="22"/>
        <v>2.9029474164750074E-2</v>
      </c>
      <c r="O364" s="20">
        <f t="shared" si="23"/>
        <v>2.8616099944853701E-2</v>
      </c>
      <c r="P364"/>
      <c r="S364" s="9"/>
      <c r="T364" s="82"/>
      <c r="U364" s="57"/>
      <c r="V364"/>
      <c r="W364"/>
      <c r="X364"/>
    </row>
    <row r="365" spans="1:24" x14ac:dyDescent="0.35">
      <c r="A365" s="18">
        <v>42198</v>
      </c>
      <c r="B365" s="22">
        <v>159.1</v>
      </c>
      <c r="C365" s="20">
        <f>(B365-B364)/B364</f>
        <v>2.2493573264781491E-2</v>
      </c>
      <c r="D365" s="20">
        <f>LN(B365)-LN(B364)</f>
        <v>2.2244323599450055E-2</v>
      </c>
      <c r="E365" s="28">
        <f t="shared" si="21"/>
        <v>1.0222443235994501</v>
      </c>
      <c r="F365"/>
      <c r="G365" s="9"/>
      <c r="H365" s="9"/>
      <c r="I365" s="9"/>
      <c r="J365" s="82"/>
      <c r="K365" t="str">
        <f>IF(L365=A365,"","yyy")</f>
        <v/>
      </c>
      <c r="L365" s="18">
        <v>42198</v>
      </c>
      <c r="M365" s="19">
        <v>11484.38</v>
      </c>
      <c r="N365" s="20">
        <f t="shared" si="22"/>
        <v>1.4913000866942451E-2</v>
      </c>
      <c r="O365" s="20">
        <f t="shared" si="23"/>
        <v>1.4802895388561055E-2</v>
      </c>
      <c r="P365"/>
      <c r="S365" s="9"/>
      <c r="T365" s="82"/>
      <c r="U365" s="57"/>
      <c r="V365"/>
      <c r="W365"/>
      <c r="X365"/>
    </row>
    <row r="366" spans="1:24" x14ac:dyDescent="0.35">
      <c r="A366" s="18">
        <v>42199</v>
      </c>
      <c r="B366" s="22">
        <v>159.44</v>
      </c>
      <c r="C366" s="20">
        <f>(B366-B365)/B365</f>
        <v>2.137020741671926E-3</v>
      </c>
      <c r="D366" s="20">
        <f>LN(B366)-LN(B365)</f>
        <v>2.1347405607983205E-3</v>
      </c>
      <c r="E366" s="28">
        <f t="shared" si="21"/>
        <v>1.0021347405607983</v>
      </c>
      <c r="F366"/>
      <c r="G366" s="9"/>
      <c r="H366" s="9"/>
      <c r="I366" s="9"/>
      <c r="J366" s="82"/>
      <c r="K366" t="str">
        <f>IF(L366=A366,"","yyy")</f>
        <v/>
      </c>
      <c r="L366" s="18">
        <v>42199</v>
      </c>
      <c r="M366" s="19">
        <v>11516.9</v>
      </c>
      <c r="N366" s="20">
        <f t="shared" si="22"/>
        <v>2.8316722365509012E-3</v>
      </c>
      <c r="O366" s="20">
        <f t="shared" si="23"/>
        <v>2.8276706051482137E-3</v>
      </c>
      <c r="P366"/>
      <c r="S366" s="9"/>
      <c r="T366" s="82"/>
      <c r="U366" s="57"/>
      <c r="V366"/>
      <c r="W366"/>
      <c r="X366"/>
    </row>
    <row r="367" spans="1:24" x14ac:dyDescent="0.35">
      <c r="A367" s="18">
        <v>42200</v>
      </c>
      <c r="B367" s="22">
        <v>159.47</v>
      </c>
      <c r="C367" s="20">
        <f>(B367-B366)/B366</f>
        <v>1.8815855494230517E-4</v>
      </c>
      <c r="D367" s="20">
        <f>LN(B367)-LN(B366)</f>
        <v>1.8814085534213376E-4</v>
      </c>
      <c r="E367" s="28">
        <f t="shared" si="21"/>
        <v>1.0001881408553421</v>
      </c>
      <c r="F367"/>
      <c r="G367" s="9"/>
      <c r="H367" s="9"/>
      <c r="I367" s="9"/>
      <c r="J367" s="82"/>
      <c r="K367" t="str">
        <f>IF(L367=A367,"","yyy")</f>
        <v/>
      </c>
      <c r="L367" s="18">
        <v>42200</v>
      </c>
      <c r="M367" s="19">
        <v>11539.66</v>
      </c>
      <c r="N367" s="20">
        <f t="shared" si="22"/>
        <v>1.9762262414365168E-3</v>
      </c>
      <c r="O367" s="20">
        <f t="shared" si="23"/>
        <v>1.9742760752485822E-3</v>
      </c>
      <c r="P367"/>
      <c r="S367" s="9"/>
      <c r="T367" s="82"/>
      <c r="U367" s="57"/>
      <c r="V367"/>
      <c r="W367"/>
      <c r="X367"/>
    </row>
    <row r="368" spans="1:24" x14ac:dyDescent="0.35">
      <c r="A368" s="18">
        <v>42202</v>
      </c>
      <c r="B368" s="22">
        <v>161.61000000000001</v>
      </c>
      <c r="C368" s="20">
        <f>(B368-B367)/B367</f>
        <v>1.3419451934533234E-2</v>
      </c>
      <c r="D368" s="20">
        <f>LN(B368)-LN(B367)</f>
        <v>1.3330208600670801E-2</v>
      </c>
      <c r="E368" s="28">
        <f t="shared" si="21"/>
        <v>1.0133302086006708</v>
      </c>
      <c r="F368"/>
      <c r="G368" s="9"/>
      <c r="H368" s="9"/>
      <c r="I368" s="9"/>
      <c r="J368" s="82"/>
      <c r="K368" t="str">
        <f>IF(L368=A368,"","yyy")</f>
        <v/>
      </c>
      <c r="L368" s="18">
        <v>42202</v>
      </c>
      <c r="M368" s="19">
        <v>11673.42</v>
      </c>
      <c r="N368" s="20">
        <f t="shared" si="22"/>
        <v>1.1591329380588355E-2</v>
      </c>
      <c r="O368" s="20">
        <f t="shared" si="23"/>
        <v>1.1524664583374644E-2</v>
      </c>
      <c r="P368"/>
      <c r="S368" s="9"/>
      <c r="T368" s="82"/>
      <c r="U368" s="57"/>
      <c r="V368"/>
      <c r="W368"/>
      <c r="X368"/>
    </row>
    <row r="369" spans="1:24" x14ac:dyDescent="0.35">
      <c r="A369" s="18">
        <v>42205</v>
      </c>
      <c r="B369" s="22">
        <v>161.37</v>
      </c>
      <c r="C369" s="20">
        <f>(B369-B368)/B368</f>
        <v>-1.4850566177836092E-3</v>
      </c>
      <c r="D369" s="20">
        <f>LN(B369)-LN(B368)</f>
        <v>-1.4861604072908818E-3</v>
      </c>
      <c r="E369" s="28">
        <f t="shared" si="21"/>
        <v>0.99851383959270912</v>
      </c>
      <c r="F369"/>
      <c r="G369" s="9"/>
      <c r="H369" s="9"/>
      <c r="I369" s="9"/>
      <c r="J369" s="82"/>
      <c r="K369" t="str">
        <f>IF(L369=A369,"","yyy")</f>
        <v/>
      </c>
      <c r="L369" s="18">
        <v>42205</v>
      </c>
      <c r="M369" s="19">
        <v>11735.72</v>
      </c>
      <c r="N369" s="20">
        <f t="shared" si="22"/>
        <v>5.3369106911255893E-3</v>
      </c>
      <c r="O369" s="20">
        <f t="shared" si="23"/>
        <v>5.3227198510352736E-3</v>
      </c>
      <c r="P369"/>
      <c r="S369" s="9"/>
      <c r="T369" s="82"/>
      <c r="U369" s="57"/>
      <c r="V369"/>
      <c r="W369"/>
      <c r="X369"/>
    </row>
    <row r="370" spans="1:24" x14ac:dyDescent="0.35">
      <c r="A370" s="18">
        <v>42206</v>
      </c>
      <c r="B370" s="22">
        <v>158.91</v>
      </c>
      <c r="C370" s="20">
        <f>(B370-B369)/B369</f>
        <v>-1.5244469232199343E-2</v>
      </c>
      <c r="D370" s="20">
        <f>LN(B370)-LN(B369)</f>
        <v>-1.5361860728716259E-2</v>
      </c>
      <c r="E370" s="28">
        <f t="shared" si="21"/>
        <v>0.98463813927128374</v>
      </c>
      <c r="F370"/>
      <c r="G370" s="9"/>
      <c r="H370" s="9"/>
      <c r="I370" s="9"/>
      <c r="J370" s="82"/>
      <c r="K370" t="str">
        <f>IF(L370=A370,"","yyy")</f>
        <v/>
      </c>
      <c r="L370" s="18">
        <v>42206</v>
      </c>
      <c r="M370" s="19">
        <v>11604.8</v>
      </c>
      <c r="N370" s="20">
        <f t="shared" si="22"/>
        <v>-1.115568537763342E-2</v>
      </c>
      <c r="O370" s="20">
        <f t="shared" si="23"/>
        <v>-1.1218376715016021E-2</v>
      </c>
      <c r="P370"/>
      <c r="S370" s="9"/>
      <c r="T370" s="82"/>
      <c r="U370" s="57"/>
      <c r="V370"/>
      <c r="W370"/>
      <c r="X370"/>
    </row>
    <row r="371" spans="1:24" x14ac:dyDescent="0.35">
      <c r="A371" s="18">
        <v>42207</v>
      </c>
      <c r="B371" s="22">
        <v>159.02000000000001</v>
      </c>
      <c r="C371" s="20">
        <f>(B371-B370)/B370</f>
        <v>6.9221571958979068E-4</v>
      </c>
      <c r="D371" s="20">
        <f>LN(B371)-LN(B370)</f>
        <v>6.9197624879269171E-4</v>
      </c>
      <c r="E371" s="28">
        <f t="shared" si="21"/>
        <v>1.0006919762487927</v>
      </c>
      <c r="F371"/>
      <c r="G371" s="9"/>
      <c r="H371" s="9"/>
      <c r="I371" s="9"/>
      <c r="J371" s="82"/>
      <c r="K371" t="str">
        <f>IF(L371=A371,"","yyy")</f>
        <v/>
      </c>
      <c r="L371" s="18">
        <v>42207</v>
      </c>
      <c r="M371" s="19">
        <v>11520.7</v>
      </c>
      <c r="N371" s="20">
        <f t="shared" si="22"/>
        <v>-7.2470012408657235E-3</v>
      </c>
      <c r="O371" s="20">
        <f t="shared" si="23"/>
        <v>-7.2733883164275426E-3</v>
      </c>
      <c r="P371"/>
      <c r="S371" s="9"/>
      <c r="T371" s="82"/>
      <c r="U371" s="57"/>
      <c r="V371"/>
      <c r="W371"/>
      <c r="X371"/>
    </row>
    <row r="372" spans="1:24" x14ac:dyDescent="0.35">
      <c r="A372" s="18">
        <v>42208</v>
      </c>
      <c r="B372" s="22">
        <v>157.38999999999999</v>
      </c>
      <c r="C372" s="20">
        <f>(B372-B371)/B371</f>
        <v>-1.0250282983272694E-2</v>
      </c>
      <c r="D372" s="20">
        <f>LN(B372)-LN(B371)</f>
        <v>-1.0303178909827793E-2</v>
      </c>
      <c r="E372" s="28">
        <f t="shared" si="21"/>
        <v>0.98969682109017221</v>
      </c>
      <c r="F372"/>
      <c r="G372" s="9"/>
      <c r="H372" s="9"/>
      <c r="I372" s="9"/>
      <c r="J372" s="82"/>
      <c r="K372" t="str">
        <f>IF(L372=A372,"","yyy")</f>
        <v/>
      </c>
      <c r="L372" s="18">
        <v>42208</v>
      </c>
      <c r="M372" s="19">
        <v>11512.1</v>
      </c>
      <c r="N372" s="20">
        <f t="shared" si="22"/>
        <v>-7.4648241860306782E-4</v>
      </c>
      <c r="O372" s="20">
        <f t="shared" si="23"/>
        <v>-7.4676117533556408E-4</v>
      </c>
      <c r="P372"/>
      <c r="S372" s="9"/>
      <c r="T372" s="82"/>
      <c r="U372" s="57"/>
      <c r="V372"/>
      <c r="W372"/>
      <c r="X372"/>
    </row>
    <row r="373" spans="1:24" x14ac:dyDescent="0.35">
      <c r="A373" s="18">
        <v>42209</v>
      </c>
      <c r="B373" s="22">
        <v>156.34</v>
      </c>
      <c r="C373" s="20">
        <f>(B373-B372)/B372</f>
        <v>-6.6713260054640259E-3</v>
      </c>
      <c r="D373" s="20">
        <f>LN(B373)-LN(B372)</f>
        <v>-6.6936787713256507E-3</v>
      </c>
      <c r="E373" s="28">
        <f t="shared" si="21"/>
        <v>0.99330632122867435</v>
      </c>
      <c r="F373"/>
      <c r="G373" s="9"/>
      <c r="H373" s="9"/>
      <c r="I373" s="9"/>
      <c r="J373" s="82"/>
      <c r="K373" t="str">
        <f>IF(L373=A373,"","yyy")</f>
        <v/>
      </c>
      <c r="L373" s="18">
        <v>42209</v>
      </c>
      <c r="M373" s="19">
        <v>11347.5</v>
      </c>
      <c r="N373" s="20">
        <f t="shared" si="22"/>
        <v>-1.4297999496182309E-2</v>
      </c>
      <c r="O373" s="20">
        <f t="shared" si="23"/>
        <v>-1.4401200786764434E-2</v>
      </c>
      <c r="P373"/>
      <c r="S373" s="9"/>
      <c r="T373" s="82"/>
      <c r="U373" s="57"/>
      <c r="V373"/>
      <c r="W373"/>
      <c r="X373"/>
    </row>
    <row r="374" spans="1:24" x14ac:dyDescent="0.35">
      <c r="A374" s="18">
        <v>42212</v>
      </c>
      <c r="B374" s="22">
        <v>152.22</v>
      </c>
      <c r="C374" s="20">
        <f>(B374-B373)/B373</f>
        <v>-2.6352820775233494E-2</v>
      </c>
      <c r="D374" s="20">
        <f>LN(B374)-LN(B373)</f>
        <v>-2.6706279952938949E-2</v>
      </c>
      <c r="E374" s="28">
        <f t="shared" si="21"/>
        <v>0.97329372004706105</v>
      </c>
      <c r="F374"/>
      <c r="G374" s="9"/>
      <c r="H374" s="9"/>
      <c r="I374" s="9"/>
      <c r="J374" s="82"/>
      <c r="K374" t="str">
        <f>IF(L374=A374,"","yyy")</f>
        <v/>
      </c>
      <c r="L374" s="18">
        <v>42212</v>
      </c>
      <c r="M374" s="19">
        <v>11056.4</v>
      </c>
      <c r="N374" s="20">
        <f t="shared" si="22"/>
        <v>-2.5653227583168129E-2</v>
      </c>
      <c r="O374" s="20">
        <f t="shared" si="23"/>
        <v>-2.598800952755731E-2</v>
      </c>
      <c r="P374"/>
      <c r="S374" s="9"/>
      <c r="T374" s="82"/>
      <c r="U374" s="57"/>
      <c r="V374"/>
      <c r="W374"/>
      <c r="X374"/>
    </row>
    <row r="375" spans="1:24" x14ac:dyDescent="0.35">
      <c r="A375" s="18">
        <v>42213</v>
      </c>
      <c r="B375" s="22">
        <v>153.83000000000001</v>
      </c>
      <c r="C375" s="20">
        <f>(B375-B374)/B374</f>
        <v>1.0576796741558361E-2</v>
      </c>
      <c r="D375" s="20">
        <f>LN(B375)-LN(B374)</f>
        <v>1.0521253728414948E-2</v>
      </c>
      <c r="E375" s="28">
        <f t="shared" si="21"/>
        <v>1.0105212537284149</v>
      </c>
      <c r="F375"/>
      <c r="G375" s="9"/>
      <c r="H375" s="9"/>
      <c r="I375" s="9"/>
      <c r="J375" s="82"/>
      <c r="K375" t="str">
        <f>IF(L375=A375,"","yyy")</f>
        <v/>
      </c>
      <c r="L375" s="18">
        <v>42213</v>
      </c>
      <c r="M375" s="19">
        <v>11173.9</v>
      </c>
      <c r="N375" s="20">
        <f t="shared" si="22"/>
        <v>1.0627328967837633E-2</v>
      </c>
      <c r="O375" s="20">
        <f t="shared" si="23"/>
        <v>1.0571255829287196E-2</v>
      </c>
      <c r="P375"/>
      <c r="S375" s="9"/>
      <c r="T375" s="82"/>
      <c r="U375" s="57"/>
      <c r="V375"/>
      <c r="W375"/>
      <c r="X375"/>
    </row>
    <row r="376" spans="1:24" x14ac:dyDescent="0.35">
      <c r="A376" s="18">
        <v>42214</v>
      </c>
      <c r="B376" s="22">
        <v>156.01</v>
      </c>
      <c r="C376" s="20">
        <f>(B376-B375)/B375</f>
        <v>1.4171488006240514E-2</v>
      </c>
      <c r="D376" s="20">
        <f>LN(B376)-LN(B375)</f>
        <v>1.4072011191498035E-2</v>
      </c>
      <c r="E376" s="28">
        <f t="shared" si="21"/>
        <v>1.014072011191498</v>
      </c>
      <c r="F376"/>
      <c r="G376" s="9"/>
      <c r="H376" s="9"/>
      <c r="I376" s="9"/>
      <c r="J376" s="82"/>
      <c r="K376" t="str">
        <f>IF(L376=A376,"","yyy")</f>
        <v/>
      </c>
      <c r="L376" s="18">
        <v>42214</v>
      </c>
      <c r="M376" s="19">
        <v>11211.8</v>
      </c>
      <c r="N376" s="20">
        <f t="shared" si="22"/>
        <v>3.3918327531121308E-3</v>
      </c>
      <c r="O376" s="20">
        <f t="shared" si="23"/>
        <v>3.3860934625487005E-3</v>
      </c>
      <c r="P376"/>
      <c r="S376" s="9"/>
      <c r="T376" s="82"/>
      <c r="U376" s="57"/>
      <c r="V376"/>
      <c r="W376"/>
      <c r="X376"/>
    </row>
    <row r="377" spans="1:24" x14ac:dyDescent="0.35">
      <c r="A377" s="18">
        <v>42215</v>
      </c>
      <c r="B377" s="22">
        <v>157.56</v>
      </c>
      <c r="C377" s="20">
        <f>(B377-B376)/B376</f>
        <v>9.9352605602205726E-3</v>
      </c>
      <c r="D377" s="20">
        <f>LN(B377)-LN(B376)</f>
        <v>9.8862303435467425E-3</v>
      </c>
      <c r="E377" s="28">
        <f t="shared" si="21"/>
        <v>1.0098862303435467</v>
      </c>
      <c r="F377"/>
      <c r="G377" s="9"/>
      <c r="H377" s="9"/>
      <c r="I377" s="9"/>
      <c r="J377" s="82"/>
      <c r="K377" t="str">
        <f>IF(L377=A377,"","yyy")</f>
        <v/>
      </c>
      <c r="L377" s="18">
        <v>42215</v>
      </c>
      <c r="M377" s="19">
        <v>11257.2</v>
      </c>
      <c r="N377" s="20">
        <f t="shared" si="22"/>
        <v>4.0493051963111596E-3</v>
      </c>
      <c r="O377" s="20">
        <f t="shared" si="23"/>
        <v>4.0411288250066235E-3</v>
      </c>
      <c r="P377"/>
      <c r="S377" s="9"/>
      <c r="T377" s="82"/>
      <c r="U377" s="57"/>
      <c r="V377"/>
      <c r="W377"/>
      <c r="X377"/>
    </row>
    <row r="378" spans="1:24" x14ac:dyDescent="0.35">
      <c r="A378" s="18">
        <v>42216</v>
      </c>
      <c r="B378" s="22">
        <v>156.54</v>
      </c>
      <c r="C378" s="20">
        <f>(B378-B377)/B377</f>
        <v>-6.4737242955065387E-3</v>
      </c>
      <c r="D378" s="20">
        <f>LN(B378)-LN(B377)</f>
        <v>-6.4947697260127057E-3</v>
      </c>
      <c r="E378" s="28">
        <f t="shared" si="21"/>
        <v>0.99350523027398729</v>
      </c>
      <c r="F378"/>
      <c r="G378" s="9"/>
      <c r="H378" s="9"/>
      <c r="I378" s="9"/>
      <c r="J378" s="82"/>
      <c r="K378" t="str">
        <f>IF(L378=A378,"","yyy")</f>
        <v/>
      </c>
      <c r="L378" s="18">
        <v>42216</v>
      </c>
      <c r="M378" s="21">
        <v>11309</v>
      </c>
      <c r="N378" s="20">
        <f t="shared" si="22"/>
        <v>4.6014994847741238E-3</v>
      </c>
      <c r="O378" s="20">
        <f t="shared" si="23"/>
        <v>4.5909449514223155E-3</v>
      </c>
      <c r="P378"/>
      <c r="S378" s="9"/>
      <c r="T378" s="82"/>
      <c r="U378" s="57"/>
      <c r="V378"/>
      <c r="W378"/>
      <c r="X378"/>
    </row>
    <row r="379" spans="1:24" x14ac:dyDescent="0.35">
      <c r="A379" s="18">
        <v>42219</v>
      </c>
      <c r="B379" s="22">
        <v>157.08000000000001</v>
      </c>
      <c r="C379" s="20">
        <f>(B379-B378)/B378</f>
        <v>3.4495975469529864E-3</v>
      </c>
      <c r="D379" s="20">
        <f>LN(B379)-LN(B378)</f>
        <v>3.4436613331170207E-3</v>
      </c>
      <c r="E379" s="28">
        <f t="shared" si="21"/>
        <v>1.003443661333117</v>
      </c>
      <c r="F379"/>
      <c r="G379" s="9"/>
      <c r="H379" s="9"/>
      <c r="I379" s="9"/>
      <c r="J379" s="82"/>
      <c r="K379" t="str">
        <f>IF(L379=A379,"","yyy")</f>
        <v/>
      </c>
      <c r="L379" s="18">
        <v>42219</v>
      </c>
      <c r="M379" s="19">
        <v>11443.7</v>
      </c>
      <c r="N379" s="20">
        <f t="shared" si="22"/>
        <v>1.1910867450703045E-2</v>
      </c>
      <c r="O379" s="20">
        <f t="shared" si="23"/>
        <v>1.1840491344788262E-2</v>
      </c>
      <c r="P379"/>
      <c r="S379" s="9"/>
      <c r="T379" s="82"/>
      <c r="U379" s="57"/>
      <c r="V379"/>
      <c r="W379"/>
      <c r="X379"/>
    </row>
    <row r="380" spans="1:24" x14ac:dyDescent="0.35">
      <c r="A380" s="18">
        <v>42220</v>
      </c>
      <c r="B380" s="22">
        <v>156.66999999999999</v>
      </c>
      <c r="C380" s="20">
        <f>(B380-B379)/B379</f>
        <v>-2.6101349630762985E-3</v>
      </c>
      <c r="D380" s="20">
        <f>LN(B380)-LN(B379)</f>
        <v>-2.6135473044135438E-3</v>
      </c>
      <c r="E380" s="28">
        <f t="shared" si="21"/>
        <v>0.99738645269558646</v>
      </c>
      <c r="F380"/>
      <c r="G380" s="9"/>
      <c r="H380" s="9"/>
      <c r="I380" s="9"/>
      <c r="J380" s="82"/>
      <c r="K380" t="str">
        <f>IF(L380=A380,"","yyy")</f>
        <v/>
      </c>
      <c r="L380" s="18">
        <v>42220</v>
      </c>
      <c r="M380" s="19">
        <v>11456.1</v>
      </c>
      <c r="N380" s="20">
        <f t="shared" si="22"/>
        <v>1.0835656299972593E-3</v>
      </c>
      <c r="O380" s="20">
        <f t="shared" si="23"/>
        <v>1.0829789964930114E-3</v>
      </c>
      <c r="P380"/>
      <c r="S380" s="9"/>
      <c r="T380" s="82"/>
      <c r="U380" s="57"/>
      <c r="V380"/>
      <c r="W380"/>
      <c r="X380"/>
    </row>
    <row r="381" spans="1:24" x14ac:dyDescent="0.35">
      <c r="A381" s="18">
        <v>42221</v>
      </c>
      <c r="B381" s="22">
        <v>158.44</v>
      </c>
      <c r="C381" s="20">
        <f>(B381-B380)/B380</f>
        <v>1.12976319652774E-2</v>
      </c>
      <c r="D381" s="20">
        <f>LN(B381)-LN(B380)</f>
        <v>1.1234290348320464E-2</v>
      </c>
      <c r="E381" s="28">
        <f t="shared" si="21"/>
        <v>1.0112342903483205</v>
      </c>
      <c r="F381"/>
      <c r="G381" s="9"/>
      <c r="H381" s="9"/>
      <c r="I381" s="9"/>
      <c r="J381" s="82"/>
      <c r="K381" t="str">
        <f>IF(L381=A381,"","yyy")</f>
        <v/>
      </c>
      <c r="L381" s="18">
        <v>42221</v>
      </c>
      <c r="M381" s="19">
        <v>11636.3</v>
      </c>
      <c r="N381" s="20">
        <f t="shared" si="22"/>
        <v>1.5729611298783957E-2</v>
      </c>
      <c r="O381" s="20">
        <f t="shared" si="23"/>
        <v>1.5607183125821322E-2</v>
      </c>
      <c r="P381"/>
      <c r="S381" s="9"/>
      <c r="T381" s="82"/>
      <c r="U381" s="57"/>
      <c r="V381"/>
      <c r="W381"/>
      <c r="X381"/>
    </row>
    <row r="382" spans="1:24" x14ac:dyDescent="0.35">
      <c r="A382" s="18">
        <v>42222</v>
      </c>
      <c r="B382" s="22">
        <v>157.19</v>
      </c>
      <c r="C382" s="20">
        <f>(B382-B381)/B381</f>
        <v>-7.8894218631658675E-3</v>
      </c>
      <c r="D382" s="20">
        <f>LN(B382)-LN(B381)</f>
        <v>-7.9207080135699215E-3</v>
      </c>
      <c r="E382" s="28">
        <f t="shared" si="21"/>
        <v>0.99207929198643008</v>
      </c>
      <c r="F382"/>
      <c r="G382" s="9"/>
      <c r="H382" s="9"/>
      <c r="I382" s="9"/>
      <c r="J382" s="82"/>
      <c r="K382" t="str">
        <f>IF(L382=A382,"","yyy")</f>
        <v/>
      </c>
      <c r="L382" s="18">
        <v>42222</v>
      </c>
      <c r="M382" s="19">
        <v>11585.1</v>
      </c>
      <c r="N382" s="20">
        <f t="shared" si="22"/>
        <v>-4.4000240626314987E-3</v>
      </c>
      <c r="O382" s="20">
        <f t="shared" si="23"/>
        <v>-4.4097326576757467E-3</v>
      </c>
      <c r="P382"/>
      <c r="S382" s="9"/>
      <c r="T382" s="82"/>
      <c r="U382" s="57"/>
      <c r="V382"/>
      <c r="W382"/>
      <c r="X382"/>
    </row>
    <row r="383" spans="1:24" x14ac:dyDescent="0.35">
      <c r="A383" s="18">
        <v>42223</v>
      </c>
      <c r="B383" s="22">
        <v>156.01</v>
      </c>
      <c r="C383" s="20">
        <f>(B383-B382)/B382</f>
        <v>-7.5068388574337222E-3</v>
      </c>
      <c r="D383" s="20">
        <f>LN(B383)-LN(B382)</f>
        <v>-7.5351569809880559E-3</v>
      </c>
      <c r="E383" s="28">
        <f t="shared" si="21"/>
        <v>0.99246484301901194</v>
      </c>
      <c r="F383"/>
      <c r="G383" s="9"/>
      <c r="H383" s="9"/>
      <c r="I383" s="9"/>
      <c r="J383" s="82"/>
      <c r="K383" t="str">
        <f>IF(L383=A383,"","yyy")</f>
        <v/>
      </c>
      <c r="L383" s="18">
        <v>42223</v>
      </c>
      <c r="M383" s="19">
        <v>11490.8</v>
      </c>
      <c r="N383" s="20">
        <f t="shared" si="22"/>
        <v>-8.1397657335716637E-3</v>
      </c>
      <c r="O383" s="20">
        <f t="shared" si="23"/>
        <v>-8.1730745001813432E-3</v>
      </c>
      <c r="P383"/>
      <c r="S383" s="9"/>
      <c r="T383" s="82"/>
      <c r="U383" s="57"/>
      <c r="V383"/>
      <c r="W383"/>
      <c r="X383"/>
    </row>
    <row r="384" spans="1:24" x14ac:dyDescent="0.35">
      <c r="A384" s="18">
        <v>42226</v>
      </c>
      <c r="B384" s="22">
        <v>157.33000000000001</v>
      </c>
      <c r="C384" s="20">
        <f>(B384-B383)/B383</f>
        <v>8.4609960899943697E-3</v>
      </c>
      <c r="D384" s="20">
        <f>LN(B384)-LN(B383)</f>
        <v>8.4254024931738059E-3</v>
      </c>
      <c r="E384" s="28">
        <f t="shared" si="21"/>
        <v>1.0084254024931738</v>
      </c>
      <c r="F384"/>
      <c r="G384" s="9"/>
      <c r="H384" s="9"/>
      <c r="I384" s="9"/>
      <c r="J384" s="82"/>
      <c r="K384" t="str">
        <f>IF(L384=A384,"","yyy")</f>
        <v/>
      </c>
      <c r="L384" s="18">
        <v>42226</v>
      </c>
      <c r="M384" s="19">
        <v>11604.8</v>
      </c>
      <c r="N384" s="20">
        <f t="shared" si="22"/>
        <v>9.9209802624708465E-3</v>
      </c>
      <c r="O384" s="20">
        <f t="shared" si="23"/>
        <v>9.8720904285745092E-3</v>
      </c>
      <c r="P384"/>
      <c r="S384" s="9"/>
      <c r="T384" s="82"/>
      <c r="U384" s="57"/>
      <c r="V384"/>
      <c r="W384"/>
      <c r="X384"/>
    </row>
    <row r="385" spans="1:24" x14ac:dyDescent="0.35">
      <c r="A385" s="18">
        <v>42227</v>
      </c>
      <c r="B385" s="22">
        <v>154.68</v>
      </c>
      <c r="C385" s="20">
        <f>(B385-B384)/B384</f>
        <v>-1.6843577194432122E-2</v>
      </c>
      <c r="D385" s="20">
        <f>LN(B385)-LN(B384)</f>
        <v>-1.6987043513235989E-2</v>
      </c>
      <c r="E385" s="28">
        <f t="shared" si="21"/>
        <v>0.98301295648676401</v>
      </c>
      <c r="F385"/>
      <c r="G385" s="9"/>
      <c r="H385" s="9"/>
      <c r="I385" s="9"/>
      <c r="J385" s="82"/>
      <c r="K385" t="str">
        <f>IF(L385=A385,"","yyy")</f>
        <v/>
      </c>
      <c r="L385" s="18">
        <v>42227</v>
      </c>
      <c r="M385" s="19">
        <v>11293.7</v>
      </c>
      <c r="N385" s="20">
        <f t="shared" si="22"/>
        <v>-2.6807872604439419E-2</v>
      </c>
      <c r="O385" s="20">
        <f t="shared" si="23"/>
        <v>-2.7173757505858376E-2</v>
      </c>
      <c r="P385"/>
      <c r="S385" s="9"/>
      <c r="T385" s="82"/>
      <c r="U385" s="57"/>
      <c r="V385"/>
      <c r="W385"/>
      <c r="X385"/>
    </row>
    <row r="386" spans="1:24" x14ac:dyDescent="0.35">
      <c r="A386" s="18">
        <v>42228</v>
      </c>
      <c r="B386" s="22">
        <v>152.25</v>
      </c>
      <c r="C386" s="20">
        <f>(B386-B385)/B385</f>
        <v>-1.5709852598913929E-2</v>
      </c>
      <c r="D386" s="20">
        <f>LN(B386)-LN(B385)</f>
        <v>-1.5834560149089683E-2</v>
      </c>
      <c r="E386" s="28">
        <f t="shared" si="21"/>
        <v>0.98416543985091032</v>
      </c>
      <c r="F386"/>
      <c r="G386" s="9"/>
      <c r="H386" s="9"/>
      <c r="I386" s="9"/>
      <c r="J386" s="82"/>
      <c r="K386" t="str">
        <f>IF(L386=A386,"","yyy")</f>
        <v/>
      </c>
      <c r="L386" s="18">
        <v>42228</v>
      </c>
      <c r="M386" s="19">
        <v>10924.6</v>
      </c>
      <c r="N386" s="20">
        <f t="shared" si="22"/>
        <v>-3.2681937717488542E-2</v>
      </c>
      <c r="O386" s="20">
        <f t="shared" si="23"/>
        <v>-3.3227921082092493E-2</v>
      </c>
      <c r="P386"/>
      <c r="S386" s="9"/>
      <c r="T386" s="82"/>
      <c r="U386" s="57"/>
      <c r="V386"/>
      <c r="W386"/>
      <c r="X386"/>
    </row>
    <row r="387" spans="1:24" x14ac:dyDescent="0.35">
      <c r="A387" s="18">
        <v>42229</v>
      </c>
      <c r="B387" s="22">
        <v>153.66</v>
      </c>
      <c r="C387" s="20">
        <f>(B387-B386)/B386</f>
        <v>9.2610837438423417E-3</v>
      </c>
      <c r="D387" s="20">
        <f>LN(B387)-LN(B386)</f>
        <v>9.2184628494829113E-3</v>
      </c>
      <c r="E387" s="28">
        <f t="shared" si="21"/>
        <v>1.0092184628494829</v>
      </c>
      <c r="F387"/>
      <c r="G387" s="9"/>
      <c r="H387" s="9"/>
      <c r="I387" s="9"/>
      <c r="J387" s="82"/>
      <c r="K387" t="str">
        <f>IF(L387=A387,"","yyy")</f>
        <v/>
      </c>
      <c r="L387" s="18">
        <v>42229</v>
      </c>
      <c r="M387" s="19">
        <v>11014.6</v>
      </c>
      <c r="N387" s="20">
        <f t="shared" si="22"/>
        <v>8.2382879007011703E-3</v>
      </c>
      <c r="O387" s="20">
        <f t="shared" si="23"/>
        <v>8.2045384387594567E-3</v>
      </c>
      <c r="P387"/>
      <c r="S387" s="9"/>
      <c r="T387" s="82"/>
      <c r="U387" s="57"/>
      <c r="V387"/>
      <c r="W387"/>
      <c r="X387"/>
    </row>
    <row r="388" spans="1:24" x14ac:dyDescent="0.35">
      <c r="A388" s="18">
        <v>42230</v>
      </c>
      <c r="B388" s="22">
        <v>154.82</v>
      </c>
      <c r="C388" s="20">
        <f>(B388-B387)/B387</f>
        <v>7.5491344526877301E-3</v>
      </c>
      <c r="D388" s="20">
        <f>LN(B388)-LN(B387)</f>
        <v>7.5207823370782023E-3</v>
      </c>
      <c r="E388" s="28">
        <f t="shared" ref="E388:E451" si="24">D388+1</f>
        <v>1.0075207823370782</v>
      </c>
      <c r="F388"/>
      <c r="G388" s="9"/>
      <c r="H388" s="9"/>
      <c r="I388" s="9"/>
      <c r="J388" s="82"/>
      <c r="K388" t="str">
        <f>IF(L388=A388,"","yyy")</f>
        <v/>
      </c>
      <c r="L388" s="18">
        <v>42230</v>
      </c>
      <c r="M388" s="19">
        <v>10985.1</v>
      </c>
      <c r="N388" s="20">
        <f t="shared" si="22"/>
        <v>-2.6782633958564086E-3</v>
      </c>
      <c r="O388" s="20">
        <f t="shared" si="23"/>
        <v>-2.6818563599668721E-3</v>
      </c>
      <c r="P388"/>
      <c r="S388" s="9"/>
      <c r="T388" s="82"/>
      <c r="U388" s="57"/>
      <c r="V388"/>
      <c r="W388"/>
      <c r="X388"/>
    </row>
    <row r="389" spans="1:24" x14ac:dyDescent="0.35">
      <c r="A389" s="18">
        <v>42233</v>
      </c>
      <c r="B389" s="22">
        <v>155.18</v>
      </c>
      <c r="C389" s="20">
        <f>(B389-B388)/B388</f>
        <v>2.3252809714508051E-3</v>
      </c>
      <c r="D389" s="20">
        <f>LN(B389)-LN(B388)</f>
        <v>2.3225816892358253E-3</v>
      </c>
      <c r="E389" s="28">
        <f t="shared" si="24"/>
        <v>1.0023225816892358</v>
      </c>
      <c r="F389"/>
      <c r="G389" s="9"/>
      <c r="H389" s="9"/>
      <c r="I389" s="9"/>
      <c r="J389" s="82"/>
      <c r="K389" t="str">
        <f>IF(L389=A389,"","yyy")</f>
        <v/>
      </c>
      <c r="L389" s="18">
        <v>42233</v>
      </c>
      <c r="M389" s="19">
        <v>10940.3</v>
      </c>
      <c r="N389" s="20">
        <f t="shared" ref="N389:N452" si="25">(M389-M388)/M388</f>
        <v>-4.0782514496910446E-3</v>
      </c>
      <c r="O389" s="20">
        <f t="shared" ref="O389:O452" si="26">LN(M389)-LN(M388)</f>
        <v>-4.0865901965290163E-3</v>
      </c>
      <c r="P389"/>
      <c r="S389" s="9"/>
      <c r="T389" s="82"/>
      <c r="U389" s="57"/>
      <c r="V389"/>
      <c r="W389"/>
      <c r="X389"/>
    </row>
    <row r="390" spans="1:24" x14ac:dyDescent="0.35">
      <c r="A390" s="18">
        <v>42234</v>
      </c>
      <c r="B390" s="22">
        <v>155.32</v>
      </c>
      <c r="C390" s="20">
        <f>(B390-B389)/B389</f>
        <v>9.0217811573647607E-4</v>
      </c>
      <c r="D390" s="20">
        <f>LN(B390)-LN(B389)</f>
        <v>9.0177139766289827E-4</v>
      </c>
      <c r="E390" s="28">
        <f t="shared" si="24"/>
        <v>1.0009017713976629</v>
      </c>
      <c r="F390"/>
      <c r="G390" s="9"/>
      <c r="H390" s="9"/>
      <c r="I390" s="9"/>
      <c r="J390" s="82"/>
      <c r="K390" t="str">
        <f>IF(L390=A390,"","yyy")</f>
        <v/>
      </c>
      <c r="L390" s="18">
        <v>42234</v>
      </c>
      <c r="M390" s="19">
        <v>10915.9</v>
      </c>
      <c r="N390" s="20">
        <f t="shared" si="25"/>
        <v>-2.230286189592574E-3</v>
      </c>
      <c r="O390" s="20">
        <f t="shared" si="26"/>
        <v>-2.2327769819785459E-3</v>
      </c>
      <c r="P390"/>
      <c r="S390" s="9"/>
      <c r="T390" s="82"/>
      <c r="U390" s="57"/>
      <c r="V390"/>
      <c r="W390"/>
      <c r="X390"/>
    </row>
    <row r="391" spans="1:24" x14ac:dyDescent="0.35">
      <c r="A391" s="18">
        <v>42235</v>
      </c>
      <c r="B391" s="22">
        <v>152.94</v>
      </c>
      <c r="C391" s="20">
        <f>(B391-B390)/B390</f>
        <v>-1.5323203708472802E-2</v>
      </c>
      <c r="D391" s="20">
        <f>LN(B391)-LN(B390)</f>
        <v>-1.5441817247387135E-2</v>
      </c>
      <c r="E391" s="28">
        <f t="shared" si="24"/>
        <v>0.98455818275261286</v>
      </c>
      <c r="F391"/>
      <c r="G391" s="9"/>
      <c r="H391" s="9"/>
      <c r="I391" s="9"/>
      <c r="J391" s="82"/>
      <c r="K391" t="str">
        <f>IF(L391=A391,"","yyy")</f>
        <v/>
      </c>
      <c r="L391" s="18">
        <v>42235</v>
      </c>
      <c r="M391" s="19">
        <v>10682.2</v>
      </c>
      <c r="N391" s="20">
        <f t="shared" si="25"/>
        <v>-2.1409137130241108E-2</v>
      </c>
      <c r="O391" s="20">
        <f t="shared" si="26"/>
        <v>-2.1641637111477152E-2</v>
      </c>
      <c r="P391"/>
      <c r="S391" s="9"/>
      <c r="T391" s="82"/>
      <c r="U391" s="57"/>
      <c r="V391"/>
      <c r="W391"/>
      <c r="X391"/>
    </row>
    <row r="392" spans="1:24" x14ac:dyDescent="0.35">
      <c r="A392" s="18">
        <v>42236</v>
      </c>
      <c r="B392" s="22">
        <v>148.22999999999999</v>
      </c>
      <c r="C392" s="20">
        <f>(B392-B391)/B391</f>
        <v>-3.0796390741467294E-2</v>
      </c>
      <c r="D392" s="20">
        <f>LN(B392)-LN(B391)</f>
        <v>-3.128056609031038E-2</v>
      </c>
      <c r="E392" s="28">
        <f t="shared" si="24"/>
        <v>0.96871943390968962</v>
      </c>
      <c r="F392"/>
      <c r="G392" s="9"/>
      <c r="H392" s="9"/>
      <c r="I392" s="9"/>
      <c r="J392" s="82"/>
      <c r="K392" t="str">
        <f>IF(L392=A392,"","yyy")</f>
        <v/>
      </c>
      <c r="L392" s="18">
        <v>42236</v>
      </c>
      <c r="M392" s="19">
        <v>10432.200000000001</v>
      </c>
      <c r="N392" s="20">
        <f t="shared" si="25"/>
        <v>-2.3403418771414126E-2</v>
      </c>
      <c r="O392" s="20">
        <f t="shared" si="26"/>
        <v>-2.3681628048205283E-2</v>
      </c>
      <c r="P392"/>
      <c r="S392" s="9"/>
      <c r="T392" s="82"/>
      <c r="U392" s="57"/>
      <c r="V392"/>
      <c r="W392"/>
      <c r="X392"/>
    </row>
    <row r="393" spans="1:24" x14ac:dyDescent="0.35">
      <c r="A393" s="18">
        <v>42237</v>
      </c>
      <c r="B393" s="22">
        <v>143.85</v>
      </c>
      <c r="C393" s="20">
        <f>(B393-B392)/B392</f>
        <v>-2.9548674357417499E-2</v>
      </c>
      <c r="D393" s="20">
        <f>LN(B393)-LN(B392)</f>
        <v>-2.9994031528211451E-2</v>
      </c>
      <c r="E393" s="28">
        <f t="shared" si="24"/>
        <v>0.97000596847178855</v>
      </c>
      <c r="F393"/>
      <c r="G393" s="9"/>
      <c r="H393" s="9"/>
      <c r="I393" s="9"/>
      <c r="J393" s="82"/>
      <c r="K393" t="str">
        <f>IF(L393=A393,"","yyy")</f>
        <v/>
      </c>
      <c r="L393" s="18">
        <v>42237</v>
      </c>
      <c r="M393" s="19">
        <v>10124.5</v>
      </c>
      <c r="N393" s="20">
        <f t="shared" si="25"/>
        <v>-2.9495216732808104E-2</v>
      </c>
      <c r="O393" s="20">
        <f t="shared" si="26"/>
        <v>-2.9938947722476072E-2</v>
      </c>
      <c r="P393"/>
      <c r="S393" s="9"/>
      <c r="T393" s="82"/>
      <c r="U393" s="57"/>
      <c r="V393"/>
      <c r="W393"/>
      <c r="X393"/>
    </row>
    <row r="394" spans="1:24" x14ac:dyDescent="0.35">
      <c r="A394" s="18">
        <v>42240</v>
      </c>
      <c r="B394" s="22">
        <v>135.79</v>
      </c>
      <c r="C394" s="20">
        <f>(B394-B393)/B393</f>
        <v>-5.6030587417448749E-2</v>
      </c>
      <c r="D394" s="20">
        <f>LN(B394)-LN(B393)</f>
        <v>-5.7661515286853593E-2</v>
      </c>
      <c r="E394" s="28">
        <f t="shared" si="24"/>
        <v>0.94233848471314641</v>
      </c>
      <c r="F394"/>
      <c r="G394" s="9"/>
      <c r="H394" s="9"/>
      <c r="I394" s="9"/>
      <c r="J394" s="82"/>
      <c r="K394" t="str">
        <f>IF(L394=A394,"","yyy")</f>
        <v/>
      </c>
      <c r="L394" s="18">
        <v>42240</v>
      </c>
      <c r="M394" s="19">
        <v>9648.43</v>
      </c>
      <c r="N394" s="20">
        <f t="shared" si="25"/>
        <v>-4.7021581312657386E-2</v>
      </c>
      <c r="O394" s="20">
        <f t="shared" si="26"/>
        <v>-4.8163021242963566E-2</v>
      </c>
      <c r="P394"/>
      <c r="S394" s="9"/>
      <c r="T394" s="82"/>
      <c r="U394" s="57"/>
      <c r="V394"/>
      <c r="W394"/>
      <c r="X394"/>
    </row>
    <row r="395" spans="1:24" x14ac:dyDescent="0.35">
      <c r="A395" s="18">
        <v>42241</v>
      </c>
      <c r="B395" s="22">
        <v>139.18</v>
      </c>
      <c r="C395" s="20">
        <f>(B395-B394)/B394</f>
        <v>2.4965019515428344E-2</v>
      </c>
      <c r="D395" s="20">
        <f>LN(B395)-LN(B394)</f>
        <v>2.4658484706000294E-2</v>
      </c>
      <c r="E395" s="28">
        <f t="shared" si="24"/>
        <v>1.0246584847060003</v>
      </c>
      <c r="F395"/>
      <c r="G395" s="9"/>
      <c r="H395" s="9"/>
      <c r="I395" s="9"/>
      <c r="J395" s="82"/>
      <c r="K395" t="str">
        <f>IF(L395=A395,"","yyy")</f>
        <v/>
      </c>
      <c r="L395" s="18">
        <v>42241</v>
      </c>
      <c r="M395" s="19">
        <v>10128.1</v>
      </c>
      <c r="N395" s="20">
        <f t="shared" si="25"/>
        <v>4.9714824069822763E-2</v>
      </c>
      <c r="O395" s="20">
        <f t="shared" si="26"/>
        <v>4.8518531156547695E-2</v>
      </c>
      <c r="P395"/>
      <c r="S395" s="9"/>
      <c r="T395" s="82"/>
      <c r="U395" s="57"/>
      <c r="V395"/>
      <c r="W395"/>
      <c r="X395"/>
    </row>
    <row r="396" spans="1:24" x14ac:dyDescent="0.35">
      <c r="A396" s="18">
        <v>42242</v>
      </c>
      <c r="B396" s="22">
        <v>140.43</v>
      </c>
      <c r="C396" s="20">
        <f>(B396-B395)/B395</f>
        <v>8.9811754562437122E-3</v>
      </c>
      <c r="D396" s="20">
        <f>LN(B396)-LN(B395)</f>
        <v>8.9410845633848268E-3</v>
      </c>
      <c r="E396" s="28">
        <f t="shared" si="24"/>
        <v>1.0089410845633848</v>
      </c>
      <c r="F396"/>
      <c r="G396" s="9"/>
      <c r="H396" s="9"/>
      <c r="I396" s="9"/>
      <c r="J396" s="82"/>
      <c r="K396" t="str">
        <f>IF(L396=A396,"","yyy")</f>
        <v/>
      </c>
      <c r="L396" s="18">
        <v>42242</v>
      </c>
      <c r="M396" s="19">
        <v>9997.43</v>
      </c>
      <c r="N396" s="20">
        <f t="shared" si="25"/>
        <v>-1.2901728853388104E-2</v>
      </c>
      <c r="O396" s="20">
        <f t="shared" si="26"/>
        <v>-1.2985679006883188E-2</v>
      </c>
      <c r="P396"/>
      <c r="S396" s="9"/>
      <c r="T396" s="82"/>
      <c r="U396" s="57"/>
      <c r="V396"/>
      <c r="W396"/>
      <c r="X396"/>
    </row>
    <row r="397" spans="1:24" x14ac:dyDescent="0.35">
      <c r="A397" s="18">
        <v>42243</v>
      </c>
      <c r="B397" s="22">
        <v>145.77000000000001</v>
      </c>
      <c r="C397" s="20">
        <f>(B397-B396)/B396</f>
        <v>3.8026062807092524E-2</v>
      </c>
      <c r="D397" s="20">
        <f>LN(B397)-LN(B396)</f>
        <v>3.7320893105832198E-2</v>
      </c>
      <c r="E397" s="28">
        <f t="shared" si="24"/>
        <v>1.0373208931058322</v>
      </c>
      <c r="F397"/>
      <c r="G397" s="9"/>
      <c r="H397" s="9"/>
      <c r="I397" s="9"/>
      <c r="J397" s="82"/>
      <c r="K397" t="str">
        <f>IF(L397=A397,"","yyy")</f>
        <v/>
      </c>
      <c r="L397" s="18">
        <v>42243</v>
      </c>
      <c r="M397" s="19">
        <v>10315.6</v>
      </c>
      <c r="N397" s="20">
        <f t="shared" si="25"/>
        <v>3.182517907102126E-2</v>
      </c>
      <c r="O397" s="20">
        <f t="shared" si="26"/>
        <v>3.1329252584569645E-2</v>
      </c>
      <c r="P397"/>
      <c r="S397" s="9"/>
      <c r="T397" s="82"/>
      <c r="U397" s="57"/>
      <c r="V397"/>
      <c r="W397"/>
      <c r="X397"/>
    </row>
    <row r="398" spans="1:24" x14ac:dyDescent="0.35">
      <c r="A398" s="18">
        <v>42244</v>
      </c>
      <c r="B398" s="22">
        <v>146.94</v>
      </c>
      <c r="C398" s="20">
        <f>(B398-B397)/B397</f>
        <v>8.0263428689029796E-3</v>
      </c>
      <c r="D398" s="20">
        <f>LN(B398)-LN(B397)</f>
        <v>7.9943031062104097E-3</v>
      </c>
      <c r="E398" s="28">
        <f t="shared" si="24"/>
        <v>1.0079943031062104</v>
      </c>
      <c r="F398"/>
      <c r="G398" s="9"/>
      <c r="H398" s="9"/>
      <c r="I398" s="9"/>
      <c r="J398" s="82"/>
      <c r="K398" t="str">
        <f>IF(L398=A398,"","yyy")</f>
        <v/>
      </c>
      <c r="L398" s="18">
        <v>42244</v>
      </c>
      <c r="M398" s="19">
        <v>10298.5</v>
      </c>
      <c r="N398" s="20">
        <f t="shared" si="25"/>
        <v>-1.6576835084726397E-3</v>
      </c>
      <c r="O398" s="20">
        <f t="shared" si="26"/>
        <v>-1.6590589860623339E-3</v>
      </c>
      <c r="P398"/>
      <c r="S398" s="9"/>
      <c r="T398" s="82"/>
      <c r="U398" s="57"/>
      <c r="V398"/>
      <c r="W398"/>
      <c r="X398"/>
    </row>
    <row r="399" spans="1:24" x14ac:dyDescent="0.35">
      <c r="A399" s="18">
        <v>42247</v>
      </c>
      <c r="B399" s="22">
        <v>146.47</v>
      </c>
      <c r="C399" s="20">
        <f>(B399-B398)/B398</f>
        <v>-3.1985844562406347E-3</v>
      </c>
      <c r="D399" s="20">
        <f>LN(B399)-LN(B398)</f>
        <v>-3.2037108619151766E-3</v>
      </c>
      <c r="E399" s="28">
        <f t="shared" si="24"/>
        <v>0.99679628913808482</v>
      </c>
      <c r="F399"/>
      <c r="G399" s="9"/>
      <c r="H399" s="9"/>
      <c r="I399" s="9"/>
      <c r="J399" s="82"/>
      <c r="K399" t="str">
        <f>IF(L399=A399,"","yyy")</f>
        <v/>
      </c>
      <c r="L399" s="18">
        <v>42247</v>
      </c>
      <c r="M399" s="19">
        <v>10259.5</v>
      </c>
      <c r="N399" s="20">
        <f t="shared" si="25"/>
        <v>-3.7869592659125115E-3</v>
      </c>
      <c r="O399" s="20">
        <f t="shared" si="26"/>
        <v>-3.7941479507299647E-3</v>
      </c>
      <c r="P399"/>
      <c r="S399" s="9"/>
      <c r="T399" s="82"/>
      <c r="U399" s="57"/>
      <c r="V399"/>
      <c r="W399"/>
      <c r="X399"/>
    </row>
    <row r="400" spans="1:24" x14ac:dyDescent="0.35">
      <c r="A400" s="18">
        <v>42248</v>
      </c>
      <c r="B400" s="22">
        <v>142.29</v>
      </c>
      <c r="C400" s="20">
        <f>(B400-B399)/B399</f>
        <v>-2.8538267221956761E-2</v>
      </c>
      <c r="D400" s="20">
        <f>LN(B400)-LN(B399)</f>
        <v>-2.8953400772616433E-2</v>
      </c>
      <c r="E400" s="28">
        <f t="shared" si="24"/>
        <v>0.97104659922738357</v>
      </c>
      <c r="F400"/>
      <c r="G400" s="9"/>
      <c r="H400" s="9"/>
      <c r="I400" s="9"/>
      <c r="J400" s="82"/>
      <c r="K400" t="str">
        <f>IF(L400=A400,"","yyy")</f>
        <v/>
      </c>
      <c r="L400" s="18">
        <v>42248</v>
      </c>
      <c r="M400" s="19">
        <v>10015.6</v>
      </c>
      <c r="N400" s="20">
        <f t="shared" si="25"/>
        <v>-2.3773088357132377E-2</v>
      </c>
      <c r="O400" s="20">
        <f t="shared" si="26"/>
        <v>-2.4060228153626184E-2</v>
      </c>
      <c r="P400"/>
      <c r="S400" s="9"/>
      <c r="T400" s="82"/>
      <c r="U400" s="57"/>
      <c r="V400"/>
      <c r="W400"/>
      <c r="X400"/>
    </row>
    <row r="401" spans="1:24" x14ac:dyDescent="0.35">
      <c r="A401" s="18">
        <v>42249</v>
      </c>
      <c r="B401" s="22">
        <v>143.13</v>
      </c>
      <c r="C401" s="20">
        <f>(B401-B400)/B400</f>
        <v>5.9034366434746188E-3</v>
      </c>
      <c r="D401" s="20">
        <f>LN(B401)-LN(B400)</f>
        <v>5.8860796385253877E-3</v>
      </c>
      <c r="E401" s="28">
        <f t="shared" si="24"/>
        <v>1.0058860796385254</v>
      </c>
      <c r="F401"/>
      <c r="G401" s="9"/>
      <c r="H401" s="9"/>
      <c r="I401" s="9"/>
      <c r="J401" s="82"/>
      <c r="K401" t="str">
        <f>IF(L401=A401,"","yyy")</f>
        <v/>
      </c>
      <c r="L401" s="18">
        <v>42249</v>
      </c>
      <c r="M401" s="21">
        <v>10048</v>
      </c>
      <c r="N401" s="20">
        <f t="shared" si="25"/>
        <v>3.2349534725827343E-3</v>
      </c>
      <c r="O401" s="20">
        <f t="shared" si="26"/>
        <v>3.2297322678047635E-3</v>
      </c>
      <c r="P401"/>
      <c r="S401" s="9"/>
      <c r="T401" s="82"/>
      <c r="U401" s="57"/>
      <c r="V401"/>
      <c r="W401"/>
      <c r="X401"/>
    </row>
    <row r="402" spans="1:24" x14ac:dyDescent="0.35">
      <c r="A402" s="18">
        <v>42250</v>
      </c>
      <c r="B402" s="22">
        <v>146</v>
      </c>
      <c r="C402" s="20">
        <f>(B402-B401)/B401</f>
        <v>2.0051701250611363E-2</v>
      </c>
      <c r="D402" s="20">
        <f>LN(B402)-LN(B401)</f>
        <v>1.9853313512211201E-2</v>
      </c>
      <c r="E402" s="28">
        <f t="shared" si="24"/>
        <v>1.0198533135122112</v>
      </c>
      <c r="F402"/>
      <c r="G402" s="9"/>
      <c r="H402" s="9"/>
      <c r="I402" s="9"/>
      <c r="J402" s="82"/>
      <c r="K402" t="str">
        <f>IF(L402=A402,"","yyy")</f>
        <v/>
      </c>
      <c r="L402" s="18">
        <v>42250</v>
      </c>
      <c r="M402" s="19">
        <v>10317.799999999999</v>
      </c>
      <c r="N402" s="20">
        <f t="shared" si="25"/>
        <v>2.6851114649681457E-2</v>
      </c>
      <c r="O402" s="20">
        <f t="shared" si="26"/>
        <v>2.6496949307277973E-2</v>
      </c>
      <c r="P402"/>
      <c r="S402" s="9"/>
      <c r="T402" s="82"/>
      <c r="U402" s="57"/>
      <c r="V402"/>
      <c r="W402"/>
      <c r="X402"/>
    </row>
    <row r="403" spans="1:24" x14ac:dyDescent="0.35">
      <c r="A403" s="18">
        <v>42251</v>
      </c>
      <c r="B403" s="22">
        <v>143.53</v>
      </c>
      <c r="C403" s="20">
        <f>(B403-B402)/B402</f>
        <v>-1.6917808219178074E-2</v>
      </c>
      <c r="D403" s="20">
        <f>LN(B403)-LN(B402)</f>
        <v>-1.7062549125047788E-2</v>
      </c>
      <c r="E403" s="28">
        <f t="shared" si="24"/>
        <v>0.98293745087495221</v>
      </c>
      <c r="F403"/>
      <c r="G403" s="9"/>
      <c r="H403" s="9"/>
      <c r="I403" s="9"/>
      <c r="J403" s="82"/>
      <c r="K403" t="str">
        <f>IF(L403=A403,"","yyy")</f>
        <v/>
      </c>
      <c r="L403" s="18">
        <v>42251</v>
      </c>
      <c r="M403" s="21">
        <v>10038</v>
      </c>
      <c r="N403" s="20">
        <f t="shared" si="25"/>
        <v>-2.7118184109015418E-2</v>
      </c>
      <c r="O403" s="20">
        <f t="shared" si="26"/>
        <v>-2.7492667800379067E-2</v>
      </c>
      <c r="P403"/>
      <c r="S403" s="9"/>
      <c r="T403" s="82"/>
      <c r="U403" s="57"/>
      <c r="V403"/>
      <c r="W403"/>
      <c r="X403"/>
    </row>
    <row r="404" spans="1:24" x14ac:dyDescent="0.35">
      <c r="A404" s="18">
        <v>42254</v>
      </c>
      <c r="B404" s="22">
        <v>143.36000000000001</v>
      </c>
      <c r="C404" s="20">
        <f>(B404-B403)/B403</f>
        <v>-1.1844213753221451E-3</v>
      </c>
      <c r="D404" s="20">
        <f>LN(B404)-LN(B403)</f>
        <v>-1.1851233566684272E-3</v>
      </c>
      <c r="E404" s="28">
        <f t="shared" si="24"/>
        <v>0.99881487664333157</v>
      </c>
      <c r="F404"/>
      <c r="G404" s="9"/>
      <c r="H404" s="9"/>
      <c r="I404" s="9"/>
      <c r="J404" s="82"/>
      <c r="K404" t="str">
        <f>IF(L404=A404,"","yyy")</f>
        <v/>
      </c>
      <c r="L404" s="18">
        <v>42254</v>
      </c>
      <c r="M404" s="19">
        <v>10108.6</v>
      </c>
      <c r="N404" s="20">
        <f t="shared" si="25"/>
        <v>7.0332735604702497E-3</v>
      </c>
      <c r="O404" s="20">
        <f t="shared" si="26"/>
        <v>7.0086554551593849E-3</v>
      </c>
      <c r="P404"/>
      <c r="S404" s="9"/>
      <c r="T404" s="82"/>
      <c r="U404" s="57"/>
      <c r="V404"/>
      <c r="W404"/>
      <c r="X404"/>
    </row>
    <row r="405" spans="1:24" x14ac:dyDescent="0.35">
      <c r="A405" s="18">
        <v>42255</v>
      </c>
      <c r="B405" s="22">
        <v>145.69999999999999</v>
      </c>
      <c r="C405" s="20">
        <f>(B405-B404)/B404</f>
        <v>1.6322544642856967E-2</v>
      </c>
      <c r="D405" s="20">
        <f>LN(B405)-LN(B404)</f>
        <v>1.6190763974538669E-2</v>
      </c>
      <c r="E405" s="28">
        <f t="shared" si="24"/>
        <v>1.0161907639745387</v>
      </c>
      <c r="F405"/>
      <c r="G405" s="9"/>
      <c r="H405" s="9"/>
      <c r="I405" s="9"/>
      <c r="J405" s="82"/>
      <c r="K405" t="str">
        <f>IF(L405=A405,"","yyy")</f>
        <v/>
      </c>
      <c r="L405" s="18">
        <v>42255</v>
      </c>
      <c r="M405" s="19">
        <v>10271.4</v>
      </c>
      <c r="N405" s="20">
        <f t="shared" si="25"/>
        <v>1.6105098628890178E-2</v>
      </c>
      <c r="O405" s="20">
        <f t="shared" si="26"/>
        <v>1.5976787338749077E-2</v>
      </c>
      <c r="P405"/>
      <c r="S405" s="9"/>
      <c r="T405" s="82"/>
      <c r="U405" s="57"/>
      <c r="V405"/>
      <c r="W405"/>
      <c r="X405"/>
    </row>
    <row r="406" spans="1:24" x14ac:dyDescent="0.35">
      <c r="A406" s="18">
        <v>42256</v>
      </c>
      <c r="B406" s="22">
        <v>146.58000000000001</v>
      </c>
      <c r="C406" s="20">
        <f>(B406-B405)/B405</f>
        <v>6.0398078242966642E-3</v>
      </c>
      <c r="D406" s="20">
        <f>LN(B406)-LN(B405)</f>
        <v>6.0216412965452548E-3</v>
      </c>
      <c r="E406" s="28">
        <f t="shared" si="24"/>
        <v>1.0060216412965453</v>
      </c>
      <c r="F406"/>
      <c r="G406" s="9"/>
      <c r="H406" s="9"/>
      <c r="I406" s="9"/>
      <c r="J406" s="82"/>
      <c r="K406" t="str">
        <f>IF(L406=A406,"","yyy")</f>
        <v/>
      </c>
      <c r="L406" s="18">
        <v>42256</v>
      </c>
      <c r="M406" s="19">
        <v>10303.1</v>
      </c>
      <c r="N406" s="20">
        <f t="shared" si="25"/>
        <v>3.0862394610277791E-3</v>
      </c>
      <c r="O406" s="20">
        <f t="shared" si="26"/>
        <v>3.0814868000774709E-3</v>
      </c>
      <c r="P406"/>
      <c r="S406" s="9"/>
      <c r="T406" s="82"/>
      <c r="U406" s="57"/>
      <c r="V406"/>
      <c r="W406"/>
      <c r="X406"/>
    </row>
    <row r="407" spans="1:24" x14ac:dyDescent="0.35">
      <c r="A407" s="18">
        <v>42257</v>
      </c>
      <c r="B407" s="22">
        <v>145.69</v>
      </c>
      <c r="C407" s="20">
        <f>(B407-B406)/B406</f>
        <v>-6.0717696820849687E-3</v>
      </c>
      <c r="D407" s="20">
        <f>LN(B407)-LN(B406)</f>
        <v>-6.0902778317997175E-3</v>
      </c>
      <c r="E407" s="28">
        <f t="shared" si="24"/>
        <v>0.99390972216820028</v>
      </c>
      <c r="F407"/>
      <c r="G407" s="9"/>
      <c r="H407" s="9"/>
      <c r="I407" s="9"/>
      <c r="J407" s="82"/>
      <c r="K407" t="str">
        <f>IF(L407=A407,"","yyy")</f>
        <v/>
      </c>
      <c r="L407" s="18">
        <v>42257</v>
      </c>
      <c r="M407" s="19">
        <v>10210.4</v>
      </c>
      <c r="N407" s="20">
        <f t="shared" si="25"/>
        <v>-8.997292077141901E-3</v>
      </c>
      <c r="O407" s="20">
        <f t="shared" si="26"/>
        <v>-9.0380121403832447E-3</v>
      </c>
      <c r="P407"/>
      <c r="S407" s="9"/>
      <c r="T407" s="82"/>
      <c r="U407" s="57"/>
      <c r="V407"/>
      <c r="W407"/>
      <c r="X407"/>
    </row>
    <row r="408" spans="1:24" x14ac:dyDescent="0.35">
      <c r="A408" s="18">
        <v>42258</v>
      </c>
      <c r="B408" s="22">
        <v>144.81</v>
      </c>
      <c r="C408" s="20">
        <f>(B408-B407)/B407</f>
        <v>-6.0402223900061468E-3</v>
      </c>
      <c r="D408" s="20">
        <f>LN(B408)-LN(B407)</f>
        <v>-6.0585383253934921E-3</v>
      </c>
      <c r="E408" s="28">
        <f t="shared" si="24"/>
        <v>0.99394146167460651</v>
      </c>
      <c r="F408"/>
      <c r="G408" s="9"/>
      <c r="H408" s="9"/>
      <c r="I408" s="9"/>
      <c r="J408" s="82"/>
      <c r="K408" t="str">
        <f>IF(L408=A408,"","yyy")</f>
        <v/>
      </c>
      <c r="L408" s="18">
        <v>42258</v>
      </c>
      <c r="M408" s="19">
        <v>10123.6</v>
      </c>
      <c r="N408" s="20">
        <f t="shared" si="25"/>
        <v>-8.5011360965289579E-3</v>
      </c>
      <c r="O408" s="20">
        <f t="shared" si="26"/>
        <v>-8.5374768590789074E-3</v>
      </c>
      <c r="P408"/>
      <c r="S408" s="9"/>
      <c r="T408" s="82"/>
      <c r="U408" s="57"/>
      <c r="V408"/>
      <c r="W408"/>
      <c r="X408"/>
    </row>
    <row r="409" spans="1:24" x14ac:dyDescent="0.35">
      <c r="A409" s="18">
        <v>42261</v>
      </c>
      <c r="B409" s="22">
        <v>144.32</v>
      </c>
      <c r="C409" s="20">
        <f>(B409-B408)/B408</f>
        <v>-3.3837442165596926E-3</v>
      </c>
      <c r="D409" s="20">
        <f>LN(B409)-LN(B408)</f>
        <v>-3.3894820261970438E-3</v>
      </c>
      <c r="E409" s="28">
        <f t="shared" si="24"/>
        <v>0.99661051797380296</v>
      </c>
      <c r="F409"/>
      <c r="G409" s="9"/>
      <c r="H409" s="9"/>
      <c r="I409" s="9"/>
      <c r="J409" s="82"/>
      <c r="K409" t="str">
        <f>IF(L409=A409,"","yyy")</f>
        <v/>
      </c>
      <c r="L409" s="18">
        <v>42261</v>
      </c>
      <c r="M409" s="19">
        <v>10131.700000000001</v>
      </c>
      <c r="N409" s="20">
        <f t="shared" si="25"/>
        <v>8.001106325813311E-4</v>
      </c>
      <c r="O409" s="20">
        <f t="shared" si="26"/>
        <v>7.9979071470326346E-4</v>
      </c>
      <c r="P409"/>
      <c r="S409" s="9"/>
      <c r="T409" s="82"/>
      <c r="U409" s="57"/>
      <c r="V409"/>
      <c r="W409"/>
      <c r="X409"/>
    </row>
    <row r="410" spans="1:24" x14ac:dyDescent="0.35">
      <c r="A410" s="18">
        <v>42262</v>
      </c>
      <c r="B410" s="22">
        <v>145.44</v>
      </c>
      <c r="C410" s="20">
        <f>(B410-B409)/B409</f>
        <v>7.7605321507760849E-3</v>
      </c>
      <c r="D410" s="20">
        <f>LN(B410)-LN(B409)</f>
        <v>7.7305741148547824E-3</v>
      </c>
      <c r="E410" s="28">
        <f t="shared" si="24"/>
        <v>1.0077305741148548</v>
      </c>
      <c r="F410"/>
      <c r="G410" s="9"/>
      <c r="H410" s="9"/>
      <c r="I410" s="9"/>
      <c r="J410" s="82"/>
      <c r="K410" t="str">
        <f>IF(L410=A410,"","yyy")</f>
        <v/>
      </c>
      <c r="L410" s="18">
        <v>42262</v>
      </c>
      <c r="M410" s="19">
        <v>10188.1</v>
      </c>
      <c r="N410" s="20">
        <f t="shared" si="25"/>
        <v>5.5666867356909139E-3</v>
      </c>
      <c r="O410" s="20">
        <f t="shared" si="26"/>
        <v>5.5512499962500073E-3</v>
      </c>
      <c r="P410"/>
      <c r="S410" s="9"/>
      <c r="T410" s="82"/>
      <c r="U410" s="57"/>
      <c r="V410"/>
      <c r="W410"/>
      <c r="X410"/>
    </row>
    <row r="411" spans="1:24" x14ac:dyDescent="0.35">
      <c r="A411" s="18">
        <v>42263</v>
      </c>
      <c r="B411" s="22">
        <v>147.16999999999999</v>
      </c>
      <c r="C411" s="20">
        <f>(B411-B410)/B410</f>
        <v>1.1894939493949324E-2</v>
      </c>
      <c r="D411" s="20">
        <f>LN(B411)-LN(B410)</f>
        <v>1.1824750746852963E-2</v>
      </c>
      <c r="E411" s="28">
        <f t="shared" si="24"/>
        <v>1.011824750746853</v>
      </c>
      <c r="F411"/>
      <c r="G411" s="9"/>
      <c r="H411" s="9"/>
      <c r="I411" s="9"/>
      <c r="J411" s="82"/>
      <c r="K411" t="str">
        <f>IF(L411=A411,"","yyy")</f>
        <v/>
      </c>
      <c r="L411" s="18">
        <v>42263</v>
      </c>
      <c r="M411" s="19">
        <v>10227.200000000001</v>
      </c>
      <c r="N411" s="20">
        <f t="shared" si="25"/>
        <v>3.8378107792424853E-3</v>
      </c>
      <c r="O411" s="20">
        <f t="shared" si="26"/>
        <v>3.8304651714895499E-3</v>
      </c>
      <c r="P411"/>
      <c r="S411" s="9"/>
      <c r="T411" s="82"/>
      <c r="U411" s="57"/>
      <c r="V411"/>
      <c r="W411"/>
      <c r="X411"/>
    </row>
    <row r="412" spans="1:24" x14ac:dyDescent="0.35">
      <c r="A412" s="18">
        <v>42264</v>
      </c>
      <c r="B412" s="22">
        <v>146.55000000000001</v>
      </c>
      <c r="C412" s="20">
        <f>(B412-B411)/B411</f>
        <v>-4.2128151117753355E-3</v>
      </c>
      <c r="D412" s="20">
        <f>LN(B412)-LN(B411)</f>
        <v>-4.2217140191196378E-3</v>
      </c>
      <c r="E412" s="28">
        <f t="shared" si="24"/>
        <v>0.99577828598088036</v>
      </c>
      <c r="F412"/>
      <c r="G412" s="9"/>
      <c r="H412" s="9"/>
      <c r="I412" s="9"/>
      <c r="J412" s="82"/>
      <c r="K412" t="str">
        <f>IF(L412=A412,"","yyy")</f>
        <v/>
      </c>
      <c r="L412" s="18">
        <v>42264</v>
      </c>
      <c r="M412" s="19">
        <v>10229.6</v>
      </c>
      <c r="N412" s="20">
        <f t="shared" si="25"/>
        <v>2.346683354192385E-4</v>
      </c>
      <c r="O412" s="20">
        <f t="shared" si="26"/>
        <v>2.3464080511281793E-4</v>
      </c>
      <c r="P412"/>
      <c r="S412" s="9"/>
      <c r="T412" s="82"/>
      <c r="U412" s="57"/>
      <c r="V412"/>
      <c r="W412"/>
      <c r="X412"/>
    </row>
    <row r="413" spans="1:24" x14ac:dyDescent="0.35">
      <c r="A413" s="18">
        <v>42265</v>
      </c>
      <c r="B413" s="22">
        <v>143.86000000000001</v>
      </c>
      <c r="C413" s="20">
        <f>(B413-B412)/B412</f>
        <v>-1.8355510064824276E-2</v>
      </c>
      <c r="D413" s="20">
        <f>LN(B413)-LN(B412)</f>
        <v>-1.8526062717691971E-2</v>
      </c>
      <c r="E413" s="28">
        <f t="shared" si="24"/>
        <v>0.98147393728230803</v>
      </c>
      <c r="F413"/>
      <c r="G413" s="9"/>
      <c r="H413" s="9"/>
      <c r="I413" s="9"/>
      <c r="J413" s="82"/>
      <c r="K413" t="str">
        <f>IF(L413=A413,"","yyy")</f>
        <v/>
      </c>
      <c r="L413" s="18">
        <v>42265</v>
      </c>
      <c r="M413" s="19">
        <v>9916.16</v>
      </c>
      <c r="N413" s="20">
        <f t="shared" si="25"/>
        <v>-3.0640494251974709E-2</v>
      </c>
      <c r="O413" s="20">
        <f t="shared" si="26"/>
        <v>-3.1119728933530766E-2</v>
      </c>
      <c r="P413"/>
      <c r="S413" s="9"/>
      <c r="T413" s="82"/>
      <c r="U413" s="57"/>
      <c r="V413"/>
      <c r="W413"/>
      <c r="X413"/>
    </row>
    <row r="414" spans="1:24" x14ac:dyDescent="0.35">
      <c r="A414" s="18">
        <v>42268</v>
      </c>
      <c r="B414" s="22">
        <v>145.97</v>
      </c>
      <c r="C414" s="20">
        <f>(B414-B413)/B413</f>
        <v>1.4667037397469659E-2</v>
      </c>
      <c r="D414" s="20">
        <f>LN(B414)-LN(B413)</f>
        <v>1.456051670327696E-2</v>
      </c>
      <c r="E414" s="28">
        <f t="shared" si="24"/>
        <v>1.014560516703277</v>
      </c>
      <c r="F414"/>
      <c r="G414" s="9"/>
      <c r="H414" s="9"/>
      <c r="I414" s="9"/>
      <c r="J414" s="82"/>
      <c r="K414" t="str">
        <f>IF(L414=A414,"","yyy")</f>
        <v/>
      </c>
      <c r="L414" s="18">
        <v>42268</v>
      </c>
      <c r="M414" s="19">
        <v>9948.51</v>
      </c>
      <c r="N414" s="20">
        <f t="shared" si="25"/>
        <v>3.2623515554408527E-3</v>
      </c>
      <c r="O414" s="20">
        <f t="shared" si="26"/>
        <v>3.2570416320290008E-3</v>
      </c>
      <c r="P414"/>
      <c r="S414" s="9"/>
      <c r="T414" s="82"/>
      <c r="U414" s="57"/>
      <c r="V414"/>
      <c r="W414"/>
      <c r="X414"/>
    </row>
    <row r="415" spans="1:24" x14ac:dyDescent="0.35">
      <c r="A415" s="18">
        <v>42269</v>
      </c>
      <c r="B415" s="22">
        <v>144.22999999999999</v>
      </c>
      <c r="C415" s="20">
        <f>(B415-B414)/B414</f>
        <v>-1.192025758717551E-2</v>
      </c>
      <c r="D415" s="20">
        <f>LN(B415)-LN(B414)</f>
        <v>-1.1991873547068543E-2</v>
      </c>
      <c r="E415" s="28">
        <f t="shared" si="24"/>
        <v>0.98800812645293146</v>
      </c>
      <c r="F415"/>
      <c r="G415" s="9"/>
      <c r="H415" s="9"/>
      <c r="I415" s="9"/>
      <c r="J415" s="82"/>
      <c r="K415" t="str">
        <f>IF(L415=A415,"","yyy")</f>
        <v/>
      </c>
      <c r="L415" s="18">
        <v>42269</v>
      </c>
      <c r="M415" s="19">
        <v>9570.66</v>
      </c>
      <c r="N415" s="20">
        <f t="shared" si="25"/>
        <v>-3.7980561913291577E-2</v>
      </c>
      <c r="O415" s="20">
        <f t="shared" si="26"/>
        <v>-3.8720622609227817E-2</v>
      </c>
      <c r="P415"/>
      <c r="S415" s="9"/>
      <c r="T415" s="82"/>
      <c r="U415" s="57"/>
      <c r="V415"/>
      <c r="W415"/>
      <c r="X415"/>
    </row>
    <row r="416" spans="1:24" x14ac:dyDescent="0.35">
      <c r="A416" s="18">
        <v>42270</v>
      </c>
      <c r="B416" s="22">
        <v>143.16999999999999</v>
      </c>
      <c r="C416" s="20">
        <f>(B416-B415)/B415</f>
        <v>-7.3493725299868425E-3</v>
      </c>
      <c r="D416" s="20">
        <f>LN(B416)-LN(B415)</f>
        <v>-7.3765122231819191E-3</v>
      </c>
      <c r="E416" s="28">
        <f t="shared" si="24"/>
        <v>0.99262348777681808</v>
      </c>
      <c r="F416"/>
      <c r="G416" s="9"/>
      <c r="H416" s="9"/>
      <c r="I416" s="9"/>
      <c r="J416" s="82"/>
      <c r="K416" t="str">
        <f>IF(L416=A416,"","yyy")</f>
        <v/>
      </c>
      <c r="L416" s="18">
        <v>42270</v>
      </c>
      <c r="M416" s="19">
        <v>9612.6200000000008</v>
      </c>
      <c r="N416" s="20">
        <f t="shared" si="25"/>
        <v>4.3842326443527353E-3</v>
      </c>
      <c r="O416" s="20">
        <f t="shared" si="26"/>
        <v>4.3746498948724621E-3</v>
      </c>
      <c r="P416"/>
      <c r="S416" s="9"/>
      <c r="T416" s="82"/>
      <c r="U416" s="57"/>
      <c r="V416"/>
      <c r="W416"/>
      <c r="X416"/>
    </row>
    <row r="417" spans="1:24" x14ac:dyDescent="0.35">
      <c r="A417" s="18">
        <v>42271</v>
      </c>
      <c r="B417" s="22">
        <v>140.57</v>
      </c>
      <c r="C417" s="20">
        <f>(B417-B416)/B416</f>
        <v>-1.8160229098274739E-2</v>
      </c>
      <c r="D417" s="20">
        <f>LN(B417)-LN(B416)</f>
        <v>-1.8327150028562222E-2</v>
      </c>
      <c r="E417" s="28">
        <f t="shared" si="24"/>
        <v>0.98167284997143778</v>
      </c>
      <c r="F417"/>
      <c r="G417" s="9"/>
      <c r="H417" s="9"/>
      <c r="I417" s="9"/>
      <c r="J417" s="82"/>
      <c r="K417" t="str">
        <f>IF(L417=A417,"","yyy")</f>
        <v/>
      </c>
      <c r="L417" s="18">
        <v>42271</v>
      </c>
      <c r="M417" s="19">
        <v>9427.64</v>
      </c>
      <c r="N417" s="20">
        <f t="shared" si="25"/>
        <v>-1.9243452877571503E-2</v>
      </c>
      <c r="O417" s="20">
        <f t="shared" si="26"/>
        <v>-1.9431018286484303E-2</v>
      </c>
      <c r="P417"/>
      <c r="S417" s="9"/>
      <c r="T417" s="82"/>
      <c r="U417" s="57"/>
      <c r="V417"/>
      <c r="W417"/>
      <c r="X417"/>
    </row>
    <row r="418" spans="1:24" x14ac:dyDescent="0.35">
      <c r="A418" s="18">
        <v>42272</v>
      </c>
      <c r="B418" s="22">
        <v>143.61000000000001</v>
      </c>
      <c r="C418" s="20">
        <f>(B418-B417)/B417</f>
        <v>2.1626236038984281E-2</v>
      </c>
      <c r="D418" s="20">
        <f>LN(B418)-LN(B417)</f>
        <v>2.139570672885327E-2</v>
      </c>
      <c r="E418" s="28">
        <f t="shared" si="24"/>
        <v>1.0213957067288533</v>
      </c>
      <c r="F418"/>
      <c r="G418" s="9"/>
      <c r="H418" s="9"/>
      <c r="I418" s="9"/>
      <c r="J418" s="82"/>
      <c r="K418" t="str">
        <f>IF(L418=A418,"","yyy")</f>
        <v/>
      </c>
      <c r="L418" s="18">
        <v>42272</v>
      </c>
      <c r="M418" s="19">
        <v>9688.5300000000007</v>
      </c>
      <c r="N418" s="20">
        <f t="shared" si="25"/>
        <v>2.7672885260786501E-2</v>
      </c>
      <c r="O418" s="20">
        <f t="shared" si="26"/>
        <v>2.7296911395785273E-2</v>
      </c>
      <c r="P418"/>
      <c r="S418" s="9"/>
      <c r="T418" s="82"/>
      <c r="U418" s="57"/>
      <c r="V418"/>
      <c r="W418"/>
      <c r="X418"/>
    </row>
    <row r="419" spans="1:24" x14ac:dyDescent="0.35">
      <c r="A419" s="18">
        <v>42275</v>
      </c>
      <c r="B419" s="22">
        <v>140.68</v>
      </c>
      <c r="C419" s="20">
        <f>(B419-B418)/B418</f>
        <v>-2.0402478936007287E-2</v>
      </c>
      <c r="D419" s="20">
        <f>LN(B419)-LN(B418)</f>
        <v>-2.0613484466745824E-2</v>
      </c>
      <c r="E419" s="28">
        <f t="shared" si="24"/>
        <v>0.97938651553325418</v>
      </c>
      <c r="F419"/>
      <c r="G419" s="9"/>
      <c r="H419" s="9"/>
      <c r="I419" s="9"/>
      <c r="J419" s="82"/>
      <c r="K419" t="str">
        <f>IF(L419=A419,"","yyy")</f>
        <v/>
      </c>
      <c r="L419" s="18">
        <v>42275</v>
      </c>
      <c r="M419" s="19">
        <v>9483.5499999999993</v>
      </c>
      <c r="N419" s="20">
        <f t="shared" si="25"/>
        <v>-2.115697634212841E-2</v>
      </c>
      <c r="O419" s="20">
        <f t="shared" si="26"/>
        <v>-2.1383992864850043E-2</v>
      </c>
      <c r="P419"/>
      <c r="S419" s="9"/>
      <c r="T419" s="82"/>
      <c r="U419" s="57"/>
      <c r="V419"/>
      <c r="W419"/>
      <c r="X419"/>
    </row>
    <row r="420" spans="1:24" x14ac:dyDescent="0.35">
      <c r="A420" s="18">
        <v>42276</v>
      </c>
      <c r="B420" s="22">
        <v>140.01</v>
      </c>
      <c r="C420" s="20">
        <f>(B420-B419)/B419</f>
        <v>-4.7625817458061973E-3</v>
      </c>
      <c r="D420" s="20">
        <f>LN(B420)-LN(B419)</f>
        <v>-4.7739589759476786E-3</v>
      </c>
      <c r="E420" s="28">
        <f t="shared" si="24"/>
        <v>0.99522604102405232</v>
      </c>
      <c r="F420"/>
      <c r="G420" s="9"/>
      <c r="H420" s="9"/>
      <c r="I420" s="9"/>
      <c r="J420" s="82"/>
      <c r="K420" t="str">
        <f>IF(L420=A420,"","yyy")</f>
        <v/>
      </c>
      <c r="L420" s="18">
        <v>42276</v>
      </c>
      <c r="M420" s="19">
        <v>9450.4</v>
      </c>
      <c r="N420" s="20">
        <f t="shared" si="25"/>
        <v>-3.4955264642459456E-3</v>
      </c>
      <c r="O420" s="20">
        <f t="shared" si="26"/>
        <v>-3.5016500912412596E-3</v>
      </c>
      <c r="P420"/>
      <c r="S420" s="9"/>
      <c r="T420" s="82"/>
      <c r="U420" s="57"/>
      <c r="V420"/>
      <c r="W420"/>
      <c r="X420"/>
    </row>
    <row r="421" spans="1:24" x14ac:dyDescent="0.35">
      <c r="A421" s="18">
        <v>42277</v>
      </c>
      <c r="B421" s="22">
        <v>143.43</v>
      </c>
      <c r="C421" s="20">
        <f>(B421-B420)/B420</f>
        <v>2.4426826655239028E-2</v>
      </c>
      <c r="D421" s="20">
        <f>LN(B421)-LN(B420)</f>
        <v>2.4133262676287792E-2</v>
      </c>
      <c r="E421" s="28">
        <f t="shared" si="24"/>
        <v>1.0241332626762878</v>
      </c>
      <c r="F421"/>
      <c r="G421" s="9"/>
      <c r="H421" s="9"/>
      <c r="I421" s="9"/>
      <c r="J421" s="82"/>
      <c r="K421" t="str">
        <f>IF(L421=A421,"","yyy")</f>
        <v/>
      </c>
      <c r="L421" s="18">
        <v>42277</v>
      </c>
      <c r="M421" s="19">
        <v>9660.44</v>
      </c>
      <c r="N421" s="20">
        <f t="shared" si="25"/>
        <v>2.2225514263946592E-2</v>
      </c>
      <c r="O421" s="20">
        <f t="shared" si="26"/>
        <v>2.1982127189188461E-2</v>
      </c>
      <c r="P421"/>
      <c r="S421" s="9"/>
      <c r="T421" s="82"/>
      <c r="U421" s="57"/>
      <c r="V421"/>
      <c r="W421"/>
      <c r="X421"/>
    </row>
    <row r="422" spans="1:24" x14ac:dyDescent="0.35">
      <c r="A422" s="18">
        <v>42278</v>
      </c>
      <c r="B422" s="22">
        <v>142.5</v>
      </c>
      <c r="C422" s="20">
        <f>(B422-B421)/B421</f>
        <v>-6.4839991633549943E-3</v>
      </c>
      <c r="D422" s="20">
        <f>LN(B422)-LN(B421)</f>
        <v>-6.505111597416402E-3</v>
      </c>
      <c r="E422" s="28">
        <f t="shared" si="24"/>
        <v>0.9934948884025836</v>
      </c>
      <c r="F422"/>
      <c r="G422" s="9"/>
      <c r="H422" s="9"/>
      <c r="I422" s="9"/>
      <c r="J422" s="82"/>
      <c r="K422" t="str">
        <f>IF(L422=A422,"","yyy")</f>
        <v/>
      </c>
      <c r="L422" s="18">
        <v>42278</v>
      </c>
      <c r="M422" s="19">
        <v>9509.25</v>
      </c>
      <c r="N422" s="20">
        <f t="shared" si="25"/>
        <v>-1.5650425860519863E-2</v>
      </c>
      <c r="O422" s="20">
        <f t="shared" si="26"/>
        <v>-1.5774186747332664E-2</v>
      </c>
      <c r="P422"/>
      <c r="S422" s="9"/>
      <c r="T422" s="82"/>
      <c r="U422" s="57"/>
      <c r="V422"/>
      <c r="W422"/>
      <c r="X422"/>
    </row>
    <row r="423" spans="1:24" x14ac:dyDescent="0.35">
      <c r="A423" s="18">
        <v>42279</v>
      </c>
      <c r="B423" s="22">
        <v>143.66999999999999</v>
      </c>
      <c r="C423" s="20">
        <f>(B423-B422)/B422</f>
        <v>8.2105263157893852E-3</v>
      </c>
      <c r="D423" s="20">
        <f>LN(B423)-LN(B422)</f>
        <v>8.1770033139223486E-3</v>
      </c>
      <c r="E423" s="28">
        <f t="shared" si="24"/>
        <v>1.0081770033139223</v>
      </c>
      <c r="F423"/>
      <c r="G423" s="9"/>
      <c r="H423" s="9"/>
      <c r="I423" s="9"/>
      <c r="J423" s="82"/>
      <c r="K423" t="str">
        <f>IF(L423=A423,"","yyy")</f>
        <v/>
      </c>
      <c r="L423" s="18">
        <v>42279</v>
      </c>
      <c r="M423" s="19">
        <v>9553.07</v>
      </c>
      <c r="N423" s="20">
        <f t="shared" si="25"/>
        <v>4.6081447012119468E-3</v>
      </c>
      <c r="O423" s="20">
        <f t="shared" si="26"/>
        <v>4.5975597080811781E-3</v>
      </c>
      <c r="P423"/>
      <c r="S423" s="9"/>
      <c r="T423" s="82"/>
      <c r="U423" s="57"/>
      <c r="V423"/>
      <c r="W423"/>
      <c r="X423"/>
    </row>
    <row r="424" spans="1:24" x14ac:dyDescent="0.35">
      <c r="A424" s="18">
        <v>42282</v>
      </c>
      <c r="B424" s="22">
        <v>147.63</v>
      </c>
      <c r="C424" s="20">
        <f>(B424-B423)/B423</f>
        <v>2.7563165587805444E-2</v>
      </c>
      <c r="D424" s="20">
        <f>LN(B424)-LN(B423)</f>
        <v>2.7190140523368989E-2</v>
      </c>
      <c r="E424" s="28">
        <f t="shared" si="24"/>
        <v>1.027190140523369</v>
      </c>
      <c r="F424"/>
      <c r="G424" s="9"/>
      <c r="H424" s="9"/>
      <c r="I424" s="9"/>
      <c r="J424" s="82"/>
      <c r="K424" t="str">
        <f>IF(L424=A424,"","yyy")</f>
        <v/>
      </c>
      <c r="L424" s="18">
        <v>42282</v>
      </c>
      <c r="M424" s="19">
        <v>9814.7900000000009</v>
      </c>
      <c r="N424" s="20">
        <f t="shared" si="25"/>
        <v>2.7396428582644235E-2</v>
      </c>
      <c r="O424" s="20">
        <f t="shared" si="26"/>
        <v>2.7027862874700048E-2</v>
      </c>
      <c r="P424"/>
      <c r="S424" s="9"/>
      <c r="T424" s="82"/>
      <c r="U424" s="57"/>
      <c r="V424"/>
      <c r="W424"/>
      <c r="X424"/>
    </row>
    <row r="425" spans="1:24" x14ac:dyDescent="0.35">
      <c r="A425" s="18">
        <v>42283</v>
      </c>
      <c r="B425" s="22">
        <v>147.80000000000001</v>
      </c>
      <c r="C425" s="20">
        <f>(B425-B424)/B424</f>
        <v>1.1515274673170488E-3</v>
      </c>
      <c r="D425" s="20">
        <f>LN(B425)-LN(B424)</f>
        <v>1.1508649681051253E-3</v>
      </c>
      <c r="E425" s="28">
        <f t="shared" si="24"/>
        <v>1.0011508649681051</v>
      </c>
      <c r="F425"/>
      <c r="G425" s="9"/>
      <c r="H425" s="9"/>
      <c r="I425" s="9"/>
      <c r="J425" s="82"/>
      <c r="K425" t="str">
        <f>IF(L425=A425,"","yyy")</f>
        <v/>
      </c>
      <c r="L425" s="18">
        <v>42283</v>
      </c>
      <c r="M425" s="19">
        <v>9902.83</v>
      </c>
      <c r="N425" s="20">
        <f t="shared" si="25"/>
        <v>8.9701358867585596E-3</v>
      </c>
      <c r="O425" s="20">
        <f t="shared" si="26"/>
        <v>8.9301431998105585E-3</v>
      </c>
      <c r="P425"/>
      <c r="S425" s="9"/>
      <c r="T425" s="82"/>
      <c r="U425" s="57"/>
      <c r="V425"/>
      <c r="W425"/>
      <c r="X425"/>
    </row>
    <row r="426" spans="1:24" x14ac:dyDescent="0.35">
      <c r="A426" s="18">
        <v>42284</v>
      </c>
      <c r="B426" s="22">
        <v>150.1</v>
      </c>
      <c r="C426" s="20">
        <f>(B426-B425)/B425</f>
        <v>1.5561569688768489E-2</v>
      </c>
      <c r="D426" s="20">
        <f>LN(B426)-LN(B425)</f>
        <v>1.5441730125314024E-2</v>
      </c>
      <c r="E426" s="28">
        <f t="shared" si="24"/>
        <v>1.015441730125314</v>
      </c>
      <c r="F426"/>
      <c r="G426" s="9"/>
      <c r="H426" s="9"/>
      <c r="I426" s="9"/>
      <c r="J426" s="82"/>
      <c r="K426" t="str">
        <f>IF(L426=A426,"","yyy")</f>
        <v/>
      </c>
      <c r="L426" s="18">
        <v>42284</v>
      </c>
      <c r="M426" s="19">
        <v>9970.4</v>
      </c>
      <c r="N426" s="20">
        <f t="shared" si="25"/>
        <v>6.8233020257845193E-3</v>
      </c>
      <c r="O426" s="20">
        <f t="shared" si="26"/>
        <v>6.8001286534080663E-3</v>
      </c>
      <c r="P426"/>
      <c r="S426" s="9"/>
      <c r="T426" s="82"/>
      <c r="U426" s="57"/>
      <c r="V426"/>
      <c r="W426"/>
      <c r="X426"/>
    </row>
    <row r="427" spans="1:24" x14ac:dyDescent="0.35">
      <c r="A427" s="18">
        <v>42285</v>
      </c>
      <c r="B427" s="22">
        <v>151.30000000000001</v>
      </c>
      <c r="C427" s="20">
        <f>(B427-B426)/B426</f>
        <v>7.9946702198535457E-3</v>
      </c>
      <c r="D427" s="20">
        <f>LN(B427)-LN(B426)</f>
        <v>7.9628821548940465E-3</v>
      </c>
      <c r="E427" s="28">
        <f t="shared" si="24"/>
        <v>1.007962882154894</v>
      </c>
      <c r="F427"/>
      <c r="G427" s="9"/>
      <c r="H427" s="9"/>
      <c r="I427" s="9"/>
      <c r="J427" s="82"/>
      <c r="K427" t="str">
        <f>IF(L427=A427,"","yyy")</f>
        <v/>
      </c>
      <c r="L427" s="18">
        <v>42285</v>
      </c>
      <c r="M427" s="19">
        <v>9993.07</v>
      </c>
      <c r="N427" s="20">
        <f t="shared" si="25"/>
        <v>2.2737302415148913E-3</v>
      </c>
      <c r="O427" s="20">
        <f t="shared" si="26"/>
        <v>2.2711492285214518E-3</v>
      </c>
      <c r="P427"/>
      <c r="S427" s="9"/>
      <c r="T427" s="82"/>
      <c r="U427" s="57"/>
      <c r="V427"/>
      <c r="W427"/>
      <c r="X427"/>
    </row>
    <row r="428" spans="1:24" x14ac:dyDescent="0.35">
      <c r="A428" s="18">
        <v>42286</v>
      </c>
      <c r="B428" s="22">
        <v>150.62</v>
      </c>
      <c r="C428" s="20">
        <f>(B428-B427)/B427</f>
        <v>-4.4943820224719547E-3</v>
      </c>
      <c r="D428" s="20">
        <f>LN(B428)-LN(B427)</f>
        <v>-4.5045121211044759E-3</v>
      </c>
      <c r="E428" s="28">
        <f t="shared" si="24"/>
        <v>0.99549548787889552</v>
      </c>
      <c r="F428"/>
      <c r="G428" s="9"/>
      <c r="H428" s="9"/>
      <c r="I428" s="9"/>
      <c r="J428" s="82"/>
      <c r="K428" t="str">
        <f>IF(L428=A428,"","yyy")</f>
        <v/>
      </c>
      <c r="L428" s="18">
        <v>42286</v>
      </c>
      <c r="M428" s="19">
        <v>10096.6</v>
      </c>
      <c r="N428" s="20">
        <f t="shared" si="25"/>
        <v>1.0360179604465961E-2</v>
      </c>
      <c r="O428" s="20">
        <f t="shared" si="26"/>
        <v>1.0306880751466352E-2</v>
      </c>
      <c r="P428"/>
      <c r="S428" s="9"/>
      <c r="T428" s="82"/>
      <c r="U428" s="57"/>
      <c r="V428"/>
      <c r="W428"/>
      <c r="X428"/>
    </row>
    <row r="429" spans="1:24" x14ac:dyDescent="0.35">
      <c r="A429" s="18">
        <v>42289</v>
      </c>
      <c r="B429" s="22">
        <v>149.72999999999999</v>
      </c>
      <c r="C429" s="20">
        <f>(B429-B428)/B428</f>
        <v>-5.9089098393308639E-3</v>
      </c>
      <c r="D429" s="20">
        <f>LN(B429)-LN(B428)</f>
        <v>-5.9264365235778271E-3</v>
      </c>
      <c r="E429" s="28">
        <f t="shared" si="24"/>
        <v>0.99407356347642217</v>
      </c>
      <c r="F429"/>
      <c r="G429" s="9"/>
      <c r="H429" s="9"/>
      <c r="I429" s="9"/>
      <c r="J429" s="82"/>
      <c r="K429" t="str">
        <f>IF(L429=A429,"","yyy")</f>
        <v/>
      </c>
      <c r="L429" s="18">
        <v>42289</v>
      </c>
      <c r="M429" s="19">
        <v>10119.83</v>
      </c>
      <c r="N429" s="20">
        <f t="shared" si="25"/>
        <v>2.3007745181545828E-3</v>
      </c>
      <c r="O429" s="20">
        <f t="shared" si="26"/>
        <v>2.2981317892352138E-3</v>
      </c>
      <c r="P429"/>
      <c r="S429" s="9"/>
      <c r="T429" s="82"/>
      <c r="U429" s="57"/>
      <c r="V429"/>
      <c r="W429"/>
      <c r="X429"/>
    </row>
    <row r="430" spans="1:24" x14ac:dyDescent="0.35">
      <c r="A430" s="18">
        <v>42290</v>
      </c>
      <c r="B430" s="22">
        <v>148.37</v>
      </c>
      <c r="C430" s="20">
        <f>(B430-B429)/B429</f>
        <v>-9.0830160956387185E-3</v>
      </c>
      <c r="D430" s="20">
        <f>LN(B430)-LN(B429)</f>
        <v>-9.1245181869252789E-3</v>
      </c>
      <c r="E430" s="28">
        <f t="shared" si="24"/>
        <v>0.99087548181307472</v>
      </c>
      <c r="F430"/>
      <c r="G430" s="9"/>
      <c r="H430" s="9"/>
      <c r="I430" s="9"/>
      <c r="J430" s="82"/>
      <c r="K430" t="str">
        <f>IF(L430=A430,"","yyy")</f>
        <v/>
      </c>
      <c r="L430" s="18">
        <v>42290</v>
      </c>
      <c r="M430" s="19">
        <v>10032.82</v>
      </c>
      <c r="N430" s="20">
        <f t="shared" si="25"/>
        <v>-8.5979705192676375E-3</v>
      </c>
      <c r="O430" s="20">
        <f t="shared" si="26"/>
        <v>-8.6351463120895033E-3</v>
      </c>
      <c r="P430"/>
      <c r="S430" s="9"/>
      <c r="T430" s="82"/>
      <c r="U430" s="57"/>
      <c r="V430"/>
      <c r="W430"/>
      <c r="X430"/>
    </row>
    <row r="431" spans="1:24" x14ac:dyDescent="0.35">
      <c r="A431" s="18">
        <v>42291</v>
      </c>
      <c r="B431" s="22">
        <v>147.63999999999999</v>
      </c>
      <c r="C431" s="20">
        <f>(B431-B430)/B430</f>
        <v>-4.9201321021771121E-3</v>
      </c>
      <c r="D431" s="20">
        <f>LN(B431)-LN(B430)</f>
        <v>-4.9322758009049394E-3</v>
      </c>
      <c r="E431" s="28">
        <f t="shared" si="24"/>
        <v>0.99506772419909506</v>
      </c>
      <c r="F431"/>
      <c r="G431" s="9"/>
      <c r="H431" s="9"/>
      <c r="I431" s="9"/>
      <c r="J431" s="82"/>
      <c r="K431" t="str">
        <f>IF(L431=A431,"","yyy")</f>
        <v/>
      </c>
      <c r="L431" s="18">
        <v>42291</v>
      </c>
      <c r="M431" s="19">
        <v>9915.85</v>
      </c>
      <c r="N431" s="20">
        <f t="shared" si="25"/>
        <v>-1.1658736028354873E-2</v>
      </c>
      <c r="O431" s="20">
        <f t="shared" si="26"/>
        <v>-1.1727231995999787E-2</v>
      </c>
      <c r="P431"/>
      <c r="S431" s="9"/>
      <c r="T431" s="82"/>
      <c r="U431" s="57"/>
      <c r="V431"/>
      <c r="W431"/>
      <c r="X431"/>
    </row>
    <row r="432" spans="1:24" x14ac:dyDescent="0.35">
      <c r="A432" s="18">
        <v>42292</v>
      </c>
      <c r="B432" s="22">
        <v>150.07</v>
      </c>
      <c r="C432" s="20">
        <f>(B432-B431)/B431</f>
        <v>1.6458954212950468E-2</v>
      </c>
      <c r="D432" s="20">
        <f>LN(B432)-LN(B431)</f>
        <v>1.6324973746100646E-2</v>
      </c>
      <c r="E432" s="28">
        <f t="shared" si="24"/>
        <v>1.0163249737461006</v>
      </c>
      <c r="F432"/>
      <c r="G432" s="9"/>
      <c r="H432" s="9"/>
      <c r="I432" s="9"/>
      <c r="J432" s="82"/>
      <c r="K432" t="str">
        <f>IF(L432=A432,"","yyy")</f>
        <v/>
      </c>
      <c r="L432" s="18">
        <v>42292</v>
      </c>
      <c r="M432" s="19">
        <v>10064.799999999999</v>
      </c>
      <c r="N432" s="20">
        <f t="shared" si="25"/>
        <v>1.5021405124119355E-2</v>
      </c>
      <c r="O432" s="20">
        <f t="shared" si="26"/>
        <v>1.4909701063620773E-2</v>
      </c>
      <c r="P432"/>
      <c r="S432" s="9"/>
      <c r="T432" s="82"/>
      <c r="U432" s="57"/>
      <c r="V432"/>
      <c r="W432"/>
      <c r="X432"/>
    </row>
    <row r="433" spans="1:24" x14ac:dyDescent="0.35">
      <c r="A433" s="18">
        <v>42293</v>
      </c>
      <c r="B433" s="22">
        <v>149.72</v>
      </c>
      <c r="C433" s="20">
        <f>(B433-B432)/B432</f>
        <v>-2.3322449523555298E-3</v>
      </c>
      <c r="D433" s="20">
        <f>LN(B433)-LN(B432)</f>
        <v>-2.3349688716693962E-3</v>
      </c>
      <c r="E433" s="28">
        <f t="shared" si="24"/>
        <v>0.9976650311283306</v>
      </c>
      <c r="F433"/>
      <c r="G433" s="9"/>
      <c r="H433" s="9"/>
      <c r="I433" s="9"/>
      <c r="J433" s="82"/>
      <c r="K433" t="str">
        <f>IF(L433=A433,"","yyy")</f>
        <v/>
      </c>
      <c r="L433" s="18">
        <v>42293</v>
      </c>
      <c r="M433" s="19">
        <v>10104.43</v>
      </c>
      <c r="N433" s="20">
        <f t="shared" si="25"/>
        <v>3.9374850965743008E-3</v>
      </c>
      <c r="O433" s="20">
        <f t="shared" si="26"/>
        <v>3.9297534908744325E-3</v>
      </c>
      <c r="P433"/>
      <c r="S433" s="9"/>
      <c r="T433" s="82"/>
      <c r="U433" s="57"/>
      <c r="V433"/>
      <c r="W433"/>
      <c r="X433"/>
    </row>
    <row r="434" spans="1:24" x14ac:dyDescent="0.35">
      <c r="A434" s="18">
        <v>42296</v>
      </c>
      <c r="B434" s="22">
        <v>151.01</v>
      </c>
      <c r="C434" s="20">
        <f>(B434-B433)/B433</f>
        <v>8.6160833555970623E-3</v>
      </c>
      <c r="D434" s="20">
        <f>LN(B434)-LN(B433)</f>
        <v>8.5791767514686867E-3</v>
      </c>
      <c r="E434" s="28">
        <f t="shared" si="24"/>
        <v>1.0085791767514687</v>
      </c>
      <c r="F434"/>
      <c r="G434" s="9"/>
      <c r="H434" s="9"/>
      <c r="I434" s="9"/>
      <c r="J434" s="82"/>
      <c r="K434" t="str">
        <f>IF(L434=A434,"","yyy")</f>
        <v/>
      </c>
      <c r="L434" s="18">
        <v>42296</v>
      </c>
      <c r="M434" s="19">
        <v>10164.31</v>
      </c>
      <c r="N434" s="20">
        <f t="shared" si="25"/>
        <v>5.9261135957198174E-3</v>
      </c>
      <c r="O434" s="20">
        <f t="shared" si="26"/>
        <v>5.9086232503773317E-3</v>
      </c>
      <c r="P434"/>
      <c r="S434" s="9"/>
      <c r="T434" s="82"/>
      <c r="U434" s="57"/>
      <c r="V434"/>
      <c r="W434"/>
      <c r="X434"/>
    </row>
    <row r="435" spans="1:24" x14ac:dyDescent="0.35">
      <c r="A435" s="18">
        <v>42297</v>
      </c>
      <c r="B435" s="22">
        <v>151.16999999999999</v>
      </c>
      <c r="C435" s="20">
        <f>(B435-B434)/B434</f>
        <v>1.0595324812926071E-3</v>
      </c>
      <c r="D435" s="20">
        <f>LN(B435)-LN(B434)</f>
        <v>1.0589715729194538E-3</v>
      </c>
      <c r="E435" s="28">
        <f t="shared" si="24"/>
        <v>1.0010589715729195</v>
      </c>
      <c r="F435"/>
      <c r="G435" s="9"/>
      <c r="H435" s="9"/>
      <c r="I435" s="9"/>
      <c r="J435" s="82"/>
      <c r="K435" t="str">
        <f>IF(L435=A435,"","yyy")</f>
        <v/>
      </c>
      <c r="L435" s="18">
        <v>42297</v>
      </c>
      <c r="M435" s="19">
        <v>10147.68</v>
      </c>
      <c r="N435" s="20">
        <f t="shared" si="25"/>
        <v>-1.6361169621941086E-3</v>
      </c>
      <c r="O435" s="20">
        <f t="shared" si="26"/>
        <v>-1.6374568632411268E-3</v>
      </c>
      <c r="P435"/>
      <c r="S435" s="9"/>
      <c r="T435" s="82"/>
      <c r="U435" s="57"/>
      <c r="V435"/>
      <c r="W435"/>
      <c r="X435"/>
    </row>
    <row r="436" spans="1:24" x14ac:dyDescent="0.35">
      <c r="A436" s="18">
        <v>42298</v>
      </c>
      <c r="B436" s="22">
        <v>150.71</v>
      </c>
      <c r="C436" s="20">
        <f>(B436-B435)/B435</f>
        <v>-3.0429317986371608E-3</v>
      </c>
      <c r="D436" s="20">
        <f>LN(B436)-LN(B435)</f>
        <v>-3.0475709290316289E-3</v>
      </c>
      <c r="E436" s="28">
        <f t="shared" si="24"/>
        <v>0.99695242907096837</v>
      </c>
      <c r="F436"/>
      <c r="G436" s="9"/>
      <c r="H436" s="9"/>
      <c r="I436" s="9"/>
      <c r="J436" s="82"/>
      <c r="K436" t="str">
        <f>IF(L436=A436,"","yyy")</f>
        <v/>
      </c>
      <c r="L436" s="18">
        <v>42298</v>
      </c>
      <c r="M436" s="19">
        <v>10238.1</v>
      </c>
      <c r="N436" s="20">
        <f t="shared" si="25"/>
        <v>8.9104110496192306E-3</v>
      </c>
      <c r="O436" s="20">
        <f t="shared" si="26"/>
        <v>8.8709475876154187E-3</v>
      </c>
      <c r="P436"/>
      <c r="S436" s="9"/>
      <c r="T436" s="82"/>
      <c r="U436" s="57"/>
      <c r="V436"/>
      <c r="W436"/>
      <c r="X436"/>
    </row>
    <row r="437" spans="1:24" x14ac:dyDescent="0.35">
      <c r="A437" s="18">
        <v>42299</v>
      </c>
      <c r="B437" s="22">
        <v>153.94999999999999</v>
      </c>
      <c r="C437" s="20">
        <f>(B437-B436)/B436</f>
        <v>2.149824165616071E-2</v>
      </c>
      <c r="D437" s="20">
        <f>LN(B437)-LN(B436)</f>
        <v>2.1270413938924371E-2</v>
      </c>
      <c r="E437" s="28">
        <f t="shared" si="24"/>
        <v>1.0212704139389244</v>
      </c>
      <c r="F437"/>
      <c r="G437" s="9"/>
      <c r="H437" s="9"/>
      <c r="I437" s="9"/>
      <c r="J437" s="82"/>
      <c r="K437" t="str">
        <f>IF(L437=A437,"","yyy")</f>
        <v/>
      </c>
      <c r="L437" s="18">
        <v>42299</v>
      </c>
      <c r="M437" s="19">
        <v>10491.97</v>
      </c>
      <c r="N437" s="20">
        <f t="shared" si="25"/>
        <v>2.4796593117863565E-2</v>
      </c>
      <c r="O437" s="20">
        <f t="shared" si="26"/>
        <v>2.4494147158740986E-2</v>
      </c>
      <c r="P437"/>
      <c r="S437" s="9"/>
      <c r="T437" s="82"/>
      <c r="U437" s="57"/>
      <c r="V437"/>
      <c r="W437"/>
      <c r="X437"/>
    </row>
    <row r="438" spans="1:24" x14ac:dyDescent="0.35">
      <c r="A438" s="18">
        <v>42300</v>
      </c>
      <c r="B438" s="22">
        <v>155.83000000000001</v>
      </c>
      <c r="C438" s="20">
        <f>(B438-B437)/B437</f>
        <v>1.2211757063981967E-2</v>
      </c>
      <c r="D438" s="20">
        <f>LN(B438)-LN(B437)</f>
        <v>1.2137795087014069E-2</v>
      </c>
      <c r="E438" s="28">
        <f t="shared" si="24"/>
        <v>1.0121377950870141</v>
      </c>
      <c r="F438"/>
      <c r="G438" s="9"/>
      <c r="H438" s="9"/>
      <c r="I438" s="9"/>
      <c r="J438" s="82"/>
      <c r="K438" t="str">
        <f>IF(L438=A438,"","yyy")</f>
        <v/>
      </c>
      <c r="L438" s="18">
        <v>42300</v>
      </c>
      <c r="M438" s="19">
        <v>10794.54</v>
      </c>
      <c r="N438" s="20">
        <f t="shared" si="25"/>
        <v>2.8838244867265304E-2</v>
      </c>
      <c r="O438" s="20">
        <f t="shared" si="26"/>
        <v>2.8430248059169827E-2</v>
      </c>
      <c r="P438"/>
      <c r="S438" s="9"/>
      <c r="T438" s="82"/>
      <c r="U438" s="57"/>
      <c r="V438"/>
      <c r="W438"/>
      <c r="X438"/>
    </row>
    <row r="439" spans="1:24" x14ac:dyDescent="0.35">
      <c r="A439" s="18">
        <v>42303</v>
      </c>
      <c r="B439" s="22">
        <v>155.72</v>
      </c>
      <c r="C439" s="20">
        <f>(B439-B438)/B438</f>
        <v>-7.0589745235200951E-4</v>
      </c>
      <c r="D439" s="20">
        <f>LN(B439)-LN(B438)</f>
        <v>-7.0614671526847417E-4</v>
      </c>
      <c r="E439" s="28">
        <f t="shared" si="24"/>
        <v>0.99929385328473153</v>
      </c>
      <c r="F439"/>
      <c r="G439" s="9"/>
      <c r="H439" s="9"/>
      <c r="I439" s="9"/>
      <c r="J439" s="82"/>
      <c r="K439" t="str">
        <f>IF(L439=A439,"","yyy")</f>
        <v/>
      </c>
      <c r="L439" s="18">
        <v>42303</v>
      </c>
      <c r="M439" s="19">
        <v>10801.34</v>
      </c>
      <c r="N439" s="20">
        <f t="shared" si="25"/>
        <v>6.2994810339294424E-4</v>
      </c>
      <c r="O439" s="20">
        <f t="shared" si="26"/>
        <v>6.2974976937546501E-4</v>
      </c>
      <c r="P439"/>
      <c r="S439" s="9"/>
      <c r="T439" s="82"/>
      <c r="U439" s="57"/>
      <c r="V439"/>
      <c r="W439"/>
      <c r="X439"/>
    </row>
    <row r="440" spans="1:24" x14ac:dyDescent="0.35">
      <c r="A440" s="18">
        <v>42304</v>
      </c>
      <c r="B440" s="22">
        <v>153.81</v>
      </c>
      <c r="C440" s="20">
        <f>(B440-B439)/B439</f>
        <v>-1.2265604931929082E-2</v>
      </c>
      <c r="D440" s="20">
        <f>LN(B440)-LN(B439)</f>
        <v>-1.2341448278536227E-2</v>
      </c>
      <c r="E440" s="28">
        <f t="shared" si="24"/>
        <v>0.98765855172146377</v>
      </c>
      <c r="F440"/>
      <c r="G440" s="9"/>
      <c r="H440" s="9"/>
      <c r="I440" s="9"/>
      <c r="J440" s="82"/>
      <c r="K440" t="str">
        <f>IF(L440=A440,"","yyy")</f>
        <v/>
      </c>
      <c r="L440" s="18">
        <v>42304</v>
      </c>
      <c r="M440" s="19">
        <v>10692.19</v>
      </c>
      <c r="N440" s="20">
        <f t="shared" si="25"/>
        <v>-1.0105227684713159E-2</v>
      </c>
      <c r="O440" s="20">
        <f t="shared" si="26"/>
        <v>-1.0156632093366369E-2</v>
      </c>
      <c r="P440"/>
      <c r="S440" s="9"/>
      <c r="T440" s="82"/>
      <c r="U440" s="57"/>
      <c r="V440"/>
      <c r="W440"/>
      <c r="X440"/>
    </row>
    <row r="441" spans="1:24" x14ac:dyDescent="0.35">
      <c r="A441" s="18">
        <v>42305</v>
      </c>
      <c r="B441" s="22">
        <v>155.88999999999999</v>
      </c>
      <c r="C441" s="20">
        <f>(B441-B440)/B440</f>
        <v>1.3523177946817398E-2</v>
      </c>
      <c r="D441" s="20">
        <f>LN(B441)-LN(B440)</f>
        <v>1.3432555860870998E-2</v>
      </c>
      <c r="E441" s="28">
        <f t="shared" si="24"/>
        <v>1.013432555860871</v>
      </c>
      <c r="F441"/>
      <c r="G441" s="9"/>
      <c r="H441" s="9"/>
      <c r="I441" s="9"/>
      <c r="J441" s="82"/>
      <c r="K441" t="str">
        <f>IF(L441=A441,"","yyy")</f>
        <v/>
      </c>
      <c r="L441" s="18">
        <v>42305</v>
      </c>
      <c r="M441" s="19">
        <v>10831.96</v>
      </c>
      <c r="N441" s="20">
        <f t="shared" si="25"/>
        <v>1.3072158276274422E-2</v>
      </c>
      <c r="O441" s="20">
        <f t="shared" si="26"/>
        <v>1.2987454986584268E-2</v>
      </c>
      <c r="P441"/>
      <c r="S441" s="9"/>
      <c r="T441" s="82"/>
      <c r="U441" s="57"/>
      <c r="V441"/>
      <c r="W441"/>
      <c r="X441"/>
    </row>
    <row r="442" spans="1:24" x14ac:dyDescent="0.35">
      <c r="A442" s="18">
        <v>42306</v>
      </c>
      <c r="B442" s="22">
        <v>156.56</v>
      </c>
      <c r="C442" s="20">
        <f>(B442-B441)/B441</f>
        <v>4.2979023670537938E-3</v>
      </c>
      <c r="D442" s="20">
        <f>LN(B442)-LN(B441)</f>
        <v>4.2886927632306282E-3</v>
      </c>
      <c r="E442" s="28">
        <f t="shared" si="24"/>
        <v>1.0042886927632306</v>
      </c>
      <c r="F442"/>
      <c r="G442" s="9"/>
      <c r="H442" s="9"/>
      <c r="I442" s="9"/>
      <c r="J442" s="82"/>
      <c r="K442" t="str">
        <f>IF(L442=A442,"","yyy")</f>
        <v/>
      </c>
      <c r="L442" s="18">
        <v>42306</v>
      </c>
      <c r="M442" s="19">
        <v>10800.84</v>
      </c>
      <c r="N442" s="20">
        <f t="shared" si="25"/>
        <v>-2.8729795900279344E-3</v>
      </c>
      <c r="O442" s="20">
        <f t="shared" si="26"/>
        <v>-2.8771145174975032E-3</v>
      </c>
      <c r="P442"/>
      <c r="S442" s="9"/>
      <c r="T442" s="82"/>
      <c r="U442" s="57"/>
      <c r="V442"/>
      <c r="W442"/>
      <c r="X442"/>
    </row>
    <row r="443" spans="1:24" x14ac:dyDescent="0.35">
      <c r="A443" s="18">
        <v>42307</v>
      </c>
      <c r="B443" s="22">
        <v>156.08000000000001</v>
      </c>
      <c r="C443" s="20">
        <f>(B443-B442)/B442</f>
        <v>-3.0659172202349883E-3</v>
      </c>
      <c r="D443" s="20">
        <f>LN(B443)-LN(B442)</f>
        <v>-3.0706267729643244E-3</v>
      </c>
      <c r="E443" s="28">
        <f t="shared" si="24"/>
        <v>0.99692937322703568</v>
      </c>
      <c r="F443"/>
      <c r="G443" s="9"/>
      <c r="H443" s="9"/>
      <c r="I443" s="9"/>
      <c r="J443" s="82"/>
      <c r="K443" t="str">
        <f>IF(L443=A443,"","yyy")</f>
        <v/>
      </c>
      <c r="L443" s="18">
        <v>42307</v>
      </c>
      <c r="M443" s="19">
        <v>10850.14</v>
      </c>
      <c r="N443" s="20">
        <f t="shared" si="25"/>
        <v>4.5644598012746481E-3</v>
      </c>
      <c r="O443" s="20">
        <f t="shared" si="26"/>
        <v>4.5540742456129379E-3</v>
      </c>
      <c r="P443"/>
      <c r="S443" s="9"/>
      <c r="T443" s="82"/>
      <c r="U443" s="57"/>
      <c r="V443"/>
      <c r="W443"/>
      <c r="X443"/>
    </row>
    <row r="444" spans="1:24" x14ac:dyDescent="0.35">
      <c r="A444" s="18">
        <v>42310</v>
      </c>
      <c r="B444" s="22">
        <v>157.63</v>
      </c>
      <c r="C444" s="20">
        <f>(B444-B443)/B443</f>
        <v>9.9308047155303864E-3</v>
      </c>
      <c r="D444" s="20">
        <f>LN(B444)-LN(B443)</f>
        <v>9.8818183235946933E-3</v>
      </c>
      <c r="E444" s="28">
        <f t="shared" si="24"/>
        <v>1.0098818183235947</v>
      </c>
      <c r="F444"/>
      <c r="G444" s="9"/>
      <c r="H444" s="9"/>
      <c r="I444" s="9"/>
      <c r="J444" s="82"/>
      <c r="K444" t="str">
        <f>IF(L444=A444,"","yyy")</f>
        <v/>
      </c>
      <c r="L444" s="18">
        <v>42310</v>
      </c>
      <c r="M444" s="19">
        <v>10950.67</v>
      </c>
      <c r="N444" s="20">
        <f t="shared" si="25"/>
        <v>9.2653182355251322E-3</v>
      </c>
      <c r="O444" s="20">
        <f t="shared" si="26"/>
        <v>9.2226584762311603E-3</v>
      </c>
      <c r="P444"/>
      <c r="S444" s="9"/>
      <c r="T444" s="82"/>
      <c r="U444" s="57"/>
      <c r="V444"/>
      <c r="W444"/>
      <c r="X444"/>
    </row>
    <row r="445" spans="1:24" x14ac:dyDescent="0.35">
      <c r="A445" s="18">
        <v>42311</v>
      </c>
      <c r="B445" s="22">
        <v>158.57</v>
      </c>
      <c r="C445" s="20">
        <f>(B445-B444)/B444</f>
        <v>5.9633318530736392E-3</v>
      </c>
      <c r="D445" s="20">
        <f>LN(B445)-LN(B444)</f>
        <v>5.9456215630255826E-3</v>
      </c>
      <c r="E445" s="28">
        <f t="shared" si="24"/>
        <v>1.0059456215630256</v>
      </c>
      <c r="F445"/>
      <c r="G445" s="9"/>
      <c r="H445" s="9"/>
      <c r="I445" s="9"/>
      <c r="J445" s="82"/>
      <c r="K445" t="str">
        <f>IF(L445=A445,"","yyy")</f>
        <v/>
      </c>
      <c r="L445" s="18">
        <v>42311</v>
      </c>
      <c r="M445" s="19">
        <v>10951.15</v>
      </c>
      <c r="N445" s="20">
        <f t="shared" si="25"/>
        <v>4.3832934423150675E-5</v>
      </c>
      <c r="O445" s="20">
        <f t="shared" si="26"/>
        <v>4.3831973787433753E-5</v>
      </c>
      <c r="P445"/>
      <c r="S445" s="9"/>
      <c r="T445" s="82"/>
      <c r="U445" s="57"/>
      <c r="V445"/>
      <c r="W445"/>
      <c r="X445"/>
    </row>
    <row r="446" spans="1:24" x14ac:dyDescent="0.35">
      <c r="A446" s="18">
        <v>42312</v>
      </c>
      <c r="B446" s="22">
        <v>159.18</v>
      </c>
      <c r="C446" s="20">
        <f>(B446-B445)/B445</f>
        <v>3.8468815034370541E-3</v>
      </c>
      <c r="D446" s="20">
        <f>LN(B446)-LN(B445)</f>
        <v>3.8395011762268894E-3</v>
      </c>
      <c r="E446" s="28">
        <f t="shared" si="24"/>
        <v>1.0038395011762269</v>
      </c>
      <c r="F446"/>
      <c r="G446" s="9"/>
      <c r="H446" s="9"/>
      <c r="I446" s="9"/>
      <c r="J446" s="82"/>
      <c r="K446" t="str">
        <f>IF(L446=A446,"","yyy")</f>
        <v/>
      </c>
      <c r="L446" s="18">
        <v>42312</v>
      </c>
      <c r="M446" s="19">
        <v>10845.24</v>
      </c>
      <c r="N446" s="20">
        <f t="shared" si="25"/>
        <v>-9.6711304292243158E-3</v>
      </c>
      <c r="O446" s="20">
        <f t="shared" si="26"/>
        <v>-9.7181995312443092E-3</v>
      </c>
      <c r="P446"/>
      <c r="S446" s="9"/>
      <c r="T446" s="82"/>
      <c r="U446" s="57"/>
      <c r="V446"/>
      <c r="W446"/>
      <c r="X446"/>
    </row>
    <row r="447" spans="1:24" x14ac:dyDescent="0.35">
      <c r="A447" s="18">
        <v>42313</v>
      </c>
      <c r="B447" s="22">
        <v>158.75</v>
      </c>
      <c r="C447" s="20">
        <f>(B447-B446)/B446</f>
        <v>-2.7013443899987864E-3</v>
      </c>
      <c r="D447" s="20">
        <f>LN(B447)-LN(B446)</f>
        <v>-2.7049996049024472E-3</v>
      </c>
      <c r="E447" s="28">
        <f t="shared" si="24"/>
        <v>0.99729500039509755</v>
      </c>
      <c r="F447"/>
      <c r="G447" s="9"/>
      <c r="H447" s="9"/>
      <c r="I447" s="9"/>
      <c r="J447" s="82"/>
      <c r="K447" t="str">
        <f>IF(L447=A447,"","yyy")</f>
        <v/>
      </c>
      <c r="L447" s="18">
        <v>42313</v>
      </c>
      <c r="M447" s="19">
        <v>10887.74</v>
      </c>
      <c r="N447" s="20">
        <f t="shared" si="25"/>
        <v>3.9187698935201068E-3</v>
      </c>
      <c r="O447" s="20">
        <f t="shared" si="26"/>
        <v>3.9111115158743104E-3</v>
      </c>
      <c r="P447"/>
      <c r="S447" s="9"/>
      <c r="T447" s="82"/>
      <c r="U447" s="57"/>
      <c r="V447"/>
      <c r="W447"/>
      <c r="X447"/>
    </row>
    <row r="448" spans="1:24" x14ac:dyDescent="0.35">
      <c r="A448" s="18">
        <v>42314</v>
      </c>
      <c r="B448" s="22">
        <v>160.03</v>
      </c>
      <c r="C448" s="20">
        <f>(B448-B447)/B447</f>
        <v>8.0629921259842592E-3</v>
      </c>
      <c r="D448" s="20">
        <f>LN(B448)-LN(B447)</f>
        <v>8.0306598850983235E-3</v>
      </c>
      <c r="E448" s="28">
        <f t="shared" si="24"/>
        <v>1.0080306598850983</v>
      </c>
      <c r="F448"/>
      <c r="G448" s="9"/>
      <c r="H448" s="9"/>
      <c r="I448" s="9"/>
      <c r="J448" s="82"/>
      <c r="K448" t="str">
        <f>IF(L448=A448,"","yyy")</f>
        <v/>
      </c>
      <c r="L448" s="18">
        <v>42314</v>
      </c>
      <c r="M448" s="19">
        <v>10988.03</v>
      </c>
      <c r="N448" s="20">
        <f t="shared" si="25"/>
        <v>9.2112780062713548E-3</v>
      </c>
      <c r="O448" s="20">
        <f t="shared" si="26"/>
        <v>9.169112916804778E-3</v>
      </c>
      <c r="P448"/>
      <c r="S448" s="9"/>
      <c r="T448" s="82"/>
      <c r="U448" s="57"/>
      <c r="V448"/>
      <c r="W448"/>
      <c r="X448"/>
    </row>
    <row r="449" spans="1:24" x14ac:dyDescent="0.35">
      <c r="A449" s="18">
        <v>42317</v>
      </c>
      <c r="B449" s="22">
        <v>158.6</v>
      </c>
      <c r="C449" s="20">
        <f>(B449-B448)/B448</f>
        <v>-8.9358245329001235E-3</v>
      </c>
      <c r="D449" s="20">
        <f>LN(B449)-LN(B448)</f>
        <v>-8.9759884571520843E-3</v>
      </c>
      <c r="E449" s="28">
        <f t="shared" si="24"/>
        <v>0.99102401154284792</v>
      </c>
      <c r="F449"/>
      <c r="G449" s="9"/>
      <c r="H449" s="9"/>
      <c r="I449" s="9"/>
      <c r="J449" s="82"/>
      <c r="K449" t="str">
        <f>IF(L449=A449,"","yyy")</f>
        <v/>
      </c>
      <c r="L449" s="18">
        <v>42317</v>
      </c>
      <c r="M449" s="19">
        <v>10815.45</v>
      </c>
      <c r="N449" s="20">
        <f t="shared" si="25"/>
        <v>-1.5706182090875244E-2</v>
      </c>
      <c r="O449" s="20">
        <f t="shared" si="26"/>
        <v>-1.5830831064526762E-2</v>
      </c>
      <c r="P449"/>
      <c r="S449" s="9"/>
      <c r="T449" s="82"/>
      <c r="U449" s="57"/>
      <c r="V449"/>
      <c r="W449"/>
      <c r="X449"/>
    </row>
    <row r="450" spans="1:24" x14ac:dyDescent="0.35">
      <c r="A450" s="18">
        <v>42318</v>
      </c>
      <c r="B450" s="22">
        <v>158.66999999999999</v>
      </c>
      <c r="C450" s="20">
        <f>(B450-B449)/B449</f>
        <v>4.4136191677170985E-4</v>
      </c>
      <c r="D450" s="20">
        <f>LN(B450)-LN(B449)</f>
        <v>4.4126454525095227E-4</v>
      </c>
      <c r="E450" s="28">
        <f t="shared" si="24"/>
        <v>1.000441264545251</v>
      </c>
      <c r="F450"/>
      <c r="G450" s="9"/>
      <c r="H450" s="9"/>
      <c r="I450" s="9"/>
      <c r="J450" s="82"/>
      <c r="K450" t="str">
        <f>IF(L450=A450,"","yyy")</f>
        <v/>
      </c>
      <c r="L450" s="18">
        <v>42318</v>
      </c>
      <c r="M450" s="19">
        <v>10832.52</v>
      </c>
      <c r="N450" s="20">
        <f t="shared" si="25"/>
        <v>1.5782977129938844E-3</v>
      </c>
      <c r="O450" s="20">
        <f t="shared" si="26"/>
        <v>1.5770535101360394E-3</v>
      </c>
      <c r="P450"/>
      <c r="S450" s="9"/>
      <c r="T450" s="82"/>
      <c r="U450" s="57"/>
      <c r="V450"/>
      <c r="W450"/>
      <c r="X450"/>
    </row>
    <row r="451" spans="1:24" x14ac:dyDescent="0.35">
      <c r="A451" s="18">
        <v>42319</v>
      </c>
      <c r="B451" s="22">
        <v>158.22</v>
      </c>
      <c r="C451" s="20">
        <f>(B451-B450)/B450</f>
        <v>-2.8360748723765595E-3</v>
      </c>
      <c r="D451" s="20">
        <f>LN(B451)-LN(B450)</f>
        <v>-2.8401041527477133E-3</v>
      </c>
      <c r="E451" s="28">
        <f t="shared" si="24"/>
        <v>0.99715989584725229</v>
      </c>
      <c r="F451"/>
      <c r="G451" s="9"/>
      <c r="H451" s="9"/>
      <c r="I451" s="9"/>
      <c r="J451" s="82"/>
      <c r="K451" t="str">
        <f>IF(L451=A451,"","yyy")</f>
        <v/>
      </c>
      <c r="L451" s="18">
        <v>42319</v>
      </c>
      <c r="M451" s="19">
        <v>10907.87</v>
      </c>
      <c r="N451" s="20">
        <f t="shared" si="25"/>
        <v>6.9559068434676659E-3</v>
      </c>
      <c r="O451" s="20">
        <f t="shared" si="26"/>
        <v>6.9318261277793169E-3</v>
      </c>
      <c r="P451"/>
      <c r="S451" s="9"/>
      <c r="T451" s="82"/>
      <c r="U451" s="57"/>
      <c r="V451"/>
      <c r="W451"/>
      <c r="X451"/>
    </row>
    <row r="452" spans="1:24" x14ac:dyDescent="0.35">
      <c r="A452" s="18">
        <v>42320</v>
      </c>
      <c r="B452" s="22">
        <v>155.65</v>
      </c>
      <c r="C452" s="20">
        <f>(B452-B451)/B451</f>
        <v>-1.6243205663000842E-2</v>
      </c>
      <c r="D452" s="20">
        <f>LN(B452)-LN(B451)</f>
        <v>-1.6376572705633308E-2</v>
      </c>
      <c r="E452" s="28">
        <f t="shared" ref="E452:E515" si="27">D452+1</f>
        <v>0.98362342729436669</v>
      </c>
      <c r="F452"/>
      <c r="G452" s="9"/>
      <c r="H452" s="9"/>
      <c r="I452" s="9"/>
      <c r="J452" s="82"/>
      <c r="K452" t="str">
        <f>IF(L452=A452,"","yyy")</f>
        <v/>
      </c>
      <c r="L452" s="18">
        <v>42320</v>
      </c>
      <c r="M452" s="19">
        <v>10782.63</v>
      </c>
      <c r="N452" s="20">
        <f t="shared" si="25"/>
        <v>-1.1481618317783545E-2</v>
      </c>
      <c r="O452" s="20">
        <f t="shared" si="26"/>
        <v>-1.1548041013538679E-2</v>
      </c>
      <c r="P452"/>
      <c r="S452" s="9"/>
      <c r="T452" s="82"/>
      <c r="U452" s="57"/>
      <c r="V452"/>
      <c r="W452"/>
      <c r="X452"/>
    </row>
    <row r="453" spans="1:24" x14ac:dyDescent="0.35">
      <c r="A453" s="18">
        <v>42321</v>
      </c>
      <c r="B453" s="22">
        <v>154.66999999999999</v>
      </c>
      <c r="C453" s="20">
        <f>(B453-B452)/B452</f>
        <v>-6.2961773209124199E-3</v>
      </c>
      <c r="D453" s="20">
        <f>LN(B453)-LN(B452)</f>
        <v>-6.31608183756871E-3</v>
      </c>
      <c r="E453" s="28">
        <f t="shared" si="27"/>
        <v>0.99368391816243129</v>
      </c>
      <c r="F453"/>
      <c r="G453" s="9"/>
      <c r="H453" s="9"/>
      <c r="I453" s="9"/>
      <c r="J453" s="82"/>
      <c r="K453" t="str">
        <f>IF(L453=A453,"","yyy")</f>
        <v/>
      </c>
      <c r="L453" s="18">
        <v>42321</v>
      </c>
      <c r="M453" s="19">
        <v>10708.4</v>
      </c>
      <c r="N453" s="20">
        <f t="shared" ref="N453:N516" si="28">(M453-M452)/M452</f>
        <v>-6.8842202690808799E-3</v>
      </c>
      <c r="O453" s="20">
        <f t="shared" ref="O453:O516" si="29">LN(M453)-LN(M452)</f>
        <v>-6.9080258315050713E-3</v>
      </c>
      <c r="P453"/>
      <c r="S453" s="9"/>
      <c r="T453" s="82"/>
      <c r="U453" s="57"/>
      <c r="V453"/>
      <c r="W453"/>
      <c r="X453"/>
    </row>
    <row r="454" spans="1:24" x14ac:dyDescent="0.35">
      <c r="A454" s="18">
        <v>42324</v>
      </c>
      <c r="B454" s="22">
        <v>156.03</v>
      </c>
      <c r="C454" s="20">
        <f>(B454-B453)/B453</f>
        <v>8.7929139458202219E-3</v>
      </c>
      <c r="D454" s="20">
        <f>LN(B454)-LN(B453)</f>
        <v>8.7544814030424689E-3</v>
      </c>
      <c r="E454" s="28">
        <f t="shared" si="27"/>
        <v>1.0087544814030425</v>
      </c>
      <c r="F454"/>
      <c r="G454" s="9"/>
      <c r="H454" s="9"/>
      <c r="I454" s="9"/>
      <c r="J454" s="82"/>
      <c r="K454" t="str">
        <f>IF(L454=A454,"","yyy")</f>
        <v/>
      </c>
      <c r="L454" s="18">
        <v>42324</v>
      </c>
      <c r="M454" s="19">
        <v>10713.23</v>
      </c>
      <c r="N454" s="20">
        <f t="shared" si="28"/>
        <v>4.5104777557804411E-4</v>
      </c>
      <c r="O454" s="20">
        <f t="shared" si="29"/>
        <v>4.5094608410778392E-4</v>
      </c>
      <c r="P454"/>
      <c r="S454" s="9"/>
      <c r="T454" s="82"/>
      <c r="U454" s="57"/>
      <c r="V454"/>
      <c r="W454"/>
      <c r="X454"/>
    </row>
    <row r="455" spans="1:24" x14ac:dyDescent="0.35">
      <c r="A455" s="18">
        <v>42325</v>
      </c>
      <c r="B455" s="22">
        <v>157.11000000000001</v>
      </c>
      <c r="C455" s="20">
        <f>(B455-B454)/B454</f>
        <v>6.9217458181119818E-3</v>
      </c>
      <c r="D455" s="20">
        <f>LN(B455)-LN(B454)</f>
        <v>6.8979005064155885E-3</v>
      </c>
      <c r="E455" s="28">
        <f t="shared" si="27"/>
        <v>1.0068979005064156</v>
      </c>
      <c r="F455"/>
      <c r="G455" s="9"/>
      <c r="H455" s="9"/>
      <c r="I455" s="9"/>
      <c r="J455" s="82"/>
      <c r="K455" t="str">
        <f>IF(L455=A455,"","yyy")</f>
        <v/>
      </c>
      <c r="L455" s="18">
        <v>42325</v>
      </c>
      <c r="M455" s="19">
        <v>10971.04</v>
      </c>
      <c r="N455" s="20">
        <f t="shared" si="28"/>
        <v>2.4064637835648196E-2</v>
      </c>
      <c r="O455" s="20">
        <f t="shared" si="29"/>
        <v>2.3779647511526392E-2</v>
      </c>
      <c r="P455"/>
      <c r="S455" s="9"/>
      <c r="T455" s="82"/>
      <c r="U455" s="57"/>
      <c r="V455"/>
      <c r="W455"/>
      <c r="X455"/>
    </row>
    <row r="456" spans="1:24" x14ac:dyDescent="0.35">
      <c r="A456" s="18">
        <v>42326</v>
      </c>
      <c r="B456" s="22">
        <v>158.86000000000001</v>
      </c>
      <c r="C456" s="20">
        <f>(B456-B455)/B455</f>
        <v>1.1138692635732925E-2</v>
      </c>
      <c r="D456" s="20">
        <f>LN(B456)-LN(B455)</f>
        <v>1.1077114245479969E-2</v>
      </c>
      <c r="E456" s="28">
        <f t="shared" si="27"/>
        <v>1.01107711424548</v>
      </c>
      <c r="F456"/>
      <c r="G456" s="9"/>
      <c r="H456" s="9"/>
      <c r="I456" s="9"/>
      <c r="J456" s="82"/>
      <c r="K456" t="str">
        <f>IF(L456=A456,"","yyy")</f>
        <v/>
      </c>
      <c r="L456" s="18">
        <v>42326</v>
      </c>
      <c r="M456" s="19">
        <v>10959.95</v>
      </c>
      <c r="N456" s="20">
        <f t="shared" si="28"/>
        <v>-1.0108430923595343E-3</v>
      </c>
      <c r="O456" s="20">
        <f t="shared" si="29"/>
        <v>-1.0113543387948454E-3</v>
      </c>
      <c r="P456"/>
      <c r="S456" s="9"/>
      <c r="T456" s="82"/>
      <c r="U456" s="57"/>
      <c r="V456"/>
      <c r="W456"/>
      <c r="X456"/>
    </row>
    <row r="457" spans="1:24" x14ac:dyDescent="0.35">
      <c r="A457" s="18">
        <v>42327</v>
      </c>
      <c r="B457" s="22">
        <v>158.72</v>
      </c>
      <c r="C457" s="20">
        <f>(B457-B456)/B456</f>
        <v>-8.8127911368509866E-4</v>
      </c>
      <c r="D457" s="20">
        <f>LN(B457)-LN(B456)</f>
        <v>-8.816676684233471E-4</v>
      </c>
      <c r="E457" s="28">
        <f t="shared" si="27"/>
        <v>0.99911833233157665</v>
      </c>
      <c r="F457"/>
      <c r="G457" s="9"/>
      <c r="H457" s="9"/>
      <c r="I457" s="9"/>
      <c r="J457" s="82"/>
      <c r="K457" t="str">
        <f>IF(L457=A457,"","yyy")</f>
        <v/>
      </c>
      <c r="L457" s="18">
        <v>42327</v>
      </c>
      <c r="M457" s="19">
        <v>11085.44</v>
      </c>
      <c r="N457" s="20">
        <f t="shared" si="28"/>
        <v>1.1449869753055422E-2</v>
      </c>
      <c r="O457" s="20">
        <f t="shared" si="29"/>
        <v>1.138481609405595E-2</v>
      </c>
      <c r="P457"/>
      <c r="S457" s="9"/>
      <c r="T457" s="82"/>
      <c r="U457" s="57"/>
      <c r="V457"/>
      <c r="W457"/>
      <c r="X457"/>
    </row>
    <row r="458" spans="1:24" x14ac:dyDescent="0.35">
      <c r="A458" s="18">
        <v>42328</v>
      </c>
      <c r="B458" s="22">
        <v>160.22</v>
      </c>
      <c r="C458" s="20">
        <f>(B458-B457)/B457</f>
        <v>9.4506048387096777E-3</v>
      </c>
      <c r="D458" s="20">
        <f>LN(B458)-LN(B457)</f>
        <v>9.4062272504080724E-3</v>
      </c>
      <c r="E458" s="28">
        <f t="shared" si="27"/>
        <v>1.0094062272504081</v>
      </c>
      <c r="F458"/>
      <c r="G458" s="9"/>
      <c r="H458" s="9"/>
      <c r="I458" s="9"/>
      <c r="J458" s="82"/>
      <c r="K458" t="str">
        <f>IF(L458=A458,"","yyy")</f>
        <v/>
      </c>
      <c r="L458" s="18">
        <v>42328</v>
      </c>
      <c r="M458" s="19">
        <v>11119.83</v>
      </c>
      <c r="N458" s="20">
        <f t="shared" si="28"/>
        <v>3.1022674787829275E-3</v>
      </c>
      <c r="O458" s="20">
        <f t="shared" si="29"/>
        <v>3.097465376070474E-3</v>
      </c>
      <c r="P458"/>
      <c r="S458" s="9"/>
      <c r="T458" s="82"/>
      <c r="U458" s="57"/>
      <c r="V458"/>
      <c r="W458"/>
      <c r="X458"/>
    </row>
    <row r="459" spans="1:24" x14ac:dyDescent="0.35">
      <c r="A459" s="18">
        <v>42331</v>
      </c>
      <c r="B459" s="22">
        <v>160.62</v>
      </c>
      <c r="C459" s="20">
        <f>(B459-B458)/B458</f>
        <v>2.4965672200724359E-3</v>
      </c>
      <c r="D459" s="20">
        <f>LN(B459)-LN(B458)</f>
        <v>2.4934559733447159E-3</v>
      </c>
      <c r="E459" s="28">
        <f t="shared" si="27"/>
        <v>1.0024934559733447</v>
      </c>
      <c r="F459"/>
      <c r="G459" s="9"/>
      <c r="H459" s="9"/>
      <c r="I459" s="9"/>
      <c r="J459" s="82"/>
      <c r="K459" t="str">
        <f>IF(L459=A459,"","yyy")</f>
        <v/>
      </c>
      <c r="L459" s="18">
        <v>42331</v>
      </c>
      <c r="M459" s="19">
        <v>11092.31</v>
      </c>
      <c r="N459" s="20">
        <f t="shared" si="28"/>
        <v>-2.4748579789439619E-3</v>
      </c>
      <c r="O459" s="20">
        <f t="shared" si="29"/>
        <v>-2.4779255021201152E-3</v>
      </c>
      <c r="P459"/>
      <c r="S459" s="9"/>
      <c r="T459" s="82"/>
      <c r="U459" s="57"/>
      <c r="V459"/>
      <c r="W459"/>
      <c r="X459"/>
    </row>
    <row r="460" spans="1:24" x14ac:dyDescent="0.35">
      <c r="A460" s="18">
        <v>42332</v>
      </c>
      <c r="B460" s="22">
        <v>160.15</v>
      </c>
      <c r="C460" s="20">
        <f>(B460-B459)/B459</f>
        <v>-2.9261611256381449E-3</v>
      </c>
      <c r="D460" s="20">
        <f>LN(B460)-LN(B459)</f>
        <v>-2.9304507051488571E-3</v>
      </c>
      <c r="E460" s="28">
        <f t="shared" si="27"/>
        <v>0.99706954929485114</v>
      </c>
      <c r="F460"/>
      <c r="G460" s="9"/>
      <c r="H460" s="9"/>
      <c r="I460" s="9"/>
      <c r="J460" s="82"/>
      <c r="K460" t="str">
        <f>IF(L460=A460,"","yyy")</f>
        <v/>
      </c>
      <c r="L460" s="18">
        <v>42332</v>
      </c>
      <c r="M460" s="19">
        <v>10933.99</v>
      </c>
      <c r="N460" s="20">
        <f t="shared" si="28"/>
        <v>-1.4272951260828422E-2</v>
      </c>
      <c r="O460" s="20">
        <f t="shared" si="29"/>
        <v>-1.4375789539663231E-2</v>
      </c>
      <c r="P460"/>
      <c r="S460" s="9"/>
      <c r="T460" s="82"/>
      <c r="U460" s="57"/>
      <c r="V460"/>
      <c r="W460"/>
      <c r="X460"/>
    </row>
    <row r="461" spans="1:24" x14ac:dyDescent="0.35">
      <c r="A461" s="18">
        <v>42333</v>
      </c>
      <c r="B461" s="22">
        <v>161.35</v>
      </c>
      <c r="C461" s="20">
        <f>(B461-B460)/B460</f>
        <v>7.492975335622782E-3</v>
      </c>
      <c r="D461" s="20">
        <f>LN(B461)-LN(B460)</f>
        <v>7.4650424428037709E-3</v>
      </c>
      <c r="E461" s="28">
        <f t="shared" si="27"/>
        <v>1.0074650424428038</v>
      </c>
      <c r="F461"/>
      <c r="G461" s="9"/>
      <c r="H461" s="9"/>
      <c r="I461" s="9"/>
      <c r="J461" s="82"/>
      <c r="K461" t="str">
        <f>IF(L461=A461,"","yyy")</f>
        <v/>
      </c>
      <c r="L461" s="18">
        <v>42333</v>
      </c>
      <c r="M461" s="19">
        <v>11169.54</v>
      </c>
      <c r="N461" s="20">
        <f t="shared" si="28"/>
        <v>2.1542913428675269E-2</v>
      </c>
      <c r="O461" s="20">
        <f t="shared" si="29"/>
        <v>2.1314144602312624E-2</v>
      </c>
      <c r="P461"/>
      <c r="S461" s="9"/>
      <c r="T461" s="82"/>
      <c r="U461" s="57"/>
      <c r="V461"/>
      <c r="W461"/>
      <c r="X461"/>
    </row>
    <row r="462" spans="1:24" x14ac:dyDescent="0.35">
      <c r="A462" s="18">
        <v>42334</v>
      </c>
      <c r="B462" s="22">
        <v>161.52000000000001</v>
      </c>
      <c r="C462" s="20">
        <f>(B462-B461)/B461</f>
        <v>1.0536101642393302E-3</v>
      </c>
      <c r="D462" s="20">
        <f>LN(B462)-LN(B461)</f>
        <v>1.0530555066114999E-3</v>
      </c>
      <c r="E462" s="28">
        <f t="shared" si="27"/>
        <v>1.0010530555066115</v>
      </c>
      <c r="F462"/>
      <c r="G462" s="9"/>
      <c r="H462" s="9"/>
      <c r="I462" s="9"/>
      <c r="J462" s="82"/>
      <c r="K462" t="str">
        <f>IF(L462=A462,"","yyy")</f>
        <v/>
      </c>
      <c r="L462" s="18">
        <v>42334</v>
      </c>
      <c r="M462" s="19">
        <v>11320.77</v>
      </c>
      <c r="N462" s="20">
        <f t="shared" si="28"/>
        <v>1.3539501179099547E-2</v>
      </c>
      <c r="O462" s="20">
        <f t="shared" si="29"/>
        <v>1.3448661166790998E-2</v>
      </c>
      <c r="P462"/>
      <c r="S462" s="9"/>
      <c r="T462" s="82"/>
      <c r="U462" s="57"/>
      <c r="V462"/>
      <c r="W462"/>
      <c r="X462"/>
    </row>
    <row r="463" spans="1:24" x14ac:dyDescent="0.35">
      <c r="A463" s="18">
        <v>42335</v>
      </c>
      <c r="B463" s="22">
        <v>161.76</v>
      </c>
      <c r="C463" s="20">
        <f>(B463-B462)/B462</f>
        <v>1.4858841010399991E-3</v>
      </c>
      <c r="D463" s="20">
        <f>LN(B463)-LN(B462)</f>
        <v>1.4847812675791161E-3</v>
      </c>
      <c r="E463" s="28">
        <f t="shared" si="27"/>
        <v>1.0014847812675791</v>
      </c>
      <c r="F463"/>
      <c r="G463" s="9"/>
      <c r="H463" s="9"/>
      <c r="I463" s="9"/>
      <c r="J463" s="82"/>
      <c r="K463" t="str">
        <f>IF(L463=A463,"","yyy")</f>
        <v/>
      </c>
      <c r="L463" s="18">
        <v>42335</v>
      </c>
      <c r="M463" s="19">
        <v>11293.76</v>
      </c>
      <c r="N463" s="20">
        <f t="shared" si="28"/>
        <v>-2.3858801123952007E-3</v>
      </c>
      <c r="O463" s="20">
        <f t="shared" si="29"/>
        <v>-2.3887308596144408E-3</v>
      </c>
      <c r="P463"/>
      <c r="S463" s="9"/>
      <c r="T463" s="82"/>
      <c r="U463" s="57"/>
      <c r="V463"/>
      <c r="W463"/>
      <c r="X463"/>
    </row>
    <row r="464" spans="1:24" x14ac:dyDescent="0.35">
      <c r="A464" s="18">
        <v>42338</v>
      </c>
      <c r="B464" s="22">
        <v>162.13999999999999</v>
      </c>
      <c r="C464" s="20">
        <f>(B464-B463)/B463</f>
        <v>2.3491592482690125E-3</v>
      </c>
      <c r="D464" s="20">
        <f>LN(B464)-LN(B463)</f>
        <v>2.3464042873992952E-3</v>
      </c>
      <c r="E464" s="28">
        <f t="shared" si="27"/>
        <v>1.0023464042873993</v>
      </c>
      <c r="F464"/>
      <c r="G464" s="9"/>
      <c r="H464" s="9"/>
      <c r="I464" s="9"/>
      <c r="J464" s="82"/>
      <c r="K464" t="str">
        <f>IF(L464=A464,"","yyy")</f>
        <v/>
      </c>
      <c r="L464" s="18">
        <v>42338</v>
      </c>
      <c r="M464" s="19">
        <v>11382.23</v>
      </c>
      <c r="N464" s="20">
        <f t="shared" si="28"/>
        <v>7.8335293117614817E-3</v>
      </c>
      <c r="O464" s="20">
        <f t="shared" si="29"/>
        <v>7.8030065181966535E-3</v>
      </c>
      <c r="P464"/>
      <c r="S464" s="9"/>
      <c r="T464" s="82"/>
      <c r="U464" s="57"/>
      <c r="V464"/>
      <c r="W464"/>
      <c r="X464"/>
    </row>
    <row r="465" spans="1:24" x14ac:dyDescent="0.35">
      <c r="A465" s="18">
        <v>42339</v>
      </c>
      <c r="B465" s="22">
        <v>162.63999999999999</v>
      </c>
      <c r="C465" s="20">
        <f>(B465-B464)/B464</f>
        <v>3.0837547798199089E-3</v>
      </c>
      <c r="D465" s="20">
        <f>LN(B465)-LN(B464)</f>
        <v>3.0790097605306599E-3</v>
      </c>
      <c r="E465" s="28">
        <f t="shared" si="27"/>
        <v>1.0030790097605307</v>
      </c>
      <c r="F465"/>
      <c r="G465" s="9"/>
      <c r="H465" s="9"/>
      <c r="I465" s="9"/>
      <c r="J465" s="82"/>
      <c r="K465" t="str">
        <f>IF(L465=A465,"","yyy")</f>
        <v/>
      </c>
      <c r="L465" s="18">
        <v>42339</v>
      </c>
      <c r="M465" s="19">
        <v>11261.24</v>
      </c>
      <c r="N465" s="20">
        <f t="shared" si="28"/>
        <v>-1.0629727215141478E-2</v>
      </c>
      <c r="O465" s="20">
        <f t="shared" si="29"/>
        <v>-1.0686626339465377E-2</v>
      </c>
      <c r="P465"/>
      <c r="S465" s="9"/>
      <c r="T465" s="82"/>
      <c r="U465" s="57"/>
      <c r="V465"/>
      <c r="W465"/>
      <c r="X465"/>
    </row>
    <row r="466" spans="1:24" x14ac:dyDescent="0.35">
      <c r="A466" s="18">
        <v>42340</v>
      </c>
      <c r="B466" s="22">
        <v>162.33000000000001</v>
      </c>
      <c r="C466" s="20">
        <f>(B466-B465)/B465</f>
        <v>-1.9060501721592097E-3</v>
      </c>
      <c r="D466" s="20">
        <f>LN(B466)-LN(B465)</f>
        <v>-1.9078689973373031E-3</v>
      </c>
      <c r="E466" s="28">
        <f t="shared" si="27"/>
        <v>0.9980921310026627</v>
      </c>
      <c r="F466"/>
      <c r="G466" s="9"/>
      <c r="H466" s="9"/>
      <c r="I466" s="9"/>
      <c r="J466" s="82"/>
      <c r="K466" t="str">
        <f>IF(L466=A466,"","yyy")</f>
        <v/>
      </c>
      <c r="L466" s="18">
        <v>42340</v>
      </c>
      <c r="M466" s="19">
        <v>11190.02</v>
      </c>
      <c r="N466" s="20">
        <f t="shared" si="28"/>
        <v>-6.3243479403688532E-3</v>
      </c>
      <c r="O466" s="20">
        <f t="shared" si="29"/>
        <v>-6.3444313498965954E-3</v>
      </c>
      <c r="P466"/>
      <c r="S466" s="9"/>
      <c r="T466" s="82"/>
      <c r="U466" s="57"/>
      <c r="V466"/>
      <c r="W466"/>
      <c r="X466"/>
    </row>
    <row r="467" spans="1:24" x14ac:dyDescent="0.35">
      <c r="A467" s="18">
        <v>42341</v>
      </c>
      <c r="B467" s="22">
        <v>157.66</v>
      </c>
      <c r="C467" s="20">
        <f>(B467-B466)/B466</f>
        <v>-2.8768557875931841E-2</v>
      </c>
      <c r="D467" s="20">
        <f>LN(B467)-LN(B466)</f>
        <v>-2.9190484690992058E-2</v>
      </c>
      <c r="E467" s="28">
        <f t="shared" si="27"/>
        <v>0.97080951530900794</v>
      </c>
      <c r="F467"/>
      <c r="G467" s="9"/>
      <c r="H467" s="9"/>
      <c r="I467" s="9"/>
      <c r="J467" s="82"/>
      <c r="K467" t="str">
        <f>IF(L467=A467,"","yyy")</f>
        <v/>
      </c>
      <c r="L467" s="18">
        <v>42341</v>
      </c>
      <c r="M467" s="19">
        <v>10789.24</v>
      </c>
      <c r="N467" s="20">
        <f t="shared" si="28"/>
        <v>-3.5815843045856992E-2</v>
      </c>
      <c r="O467" s="20">
        <f t="shared" si="29"/>
        <v>-3.647296843150194E-2</v>
      </c>
      <c r="P467"/>
      <c r="S467" s="9"/>
      <c r="T467" s="82"/>
      <c r="U467" s="57"/>
      <c r="V467"/>
      <c r="W467"/>
      <c r="X467"/>
    </row>
    <row r="468" spans="1:24" x14ac:dyDescent="0.35">
      <c r="A468" s="18">
        <v>42342</v>
      </c>
      <c r="B468" s="22">
        <v>157.96</v>
      </c>
      <c r="C468" s="20">
        <f>(B468-B467)/B467</f>
        <v>1.9028288722568272E-3</v>
      </c>
      <c r="D468" s="20">
        <f>LN(B468)-LN(B467)</f>
        <v>1.9010207866871909E-3</v>
      </c>
      <c r="E468" s="28">
        <f t="shared" si="27"/>
        <v>1.0019010207866872</v>
      </c>
      <c r="F468"/>
      <c r="G468" s="9"/>
      <c r="H468" s="9"/>
      <c r="I468" s="9"/>
      <c r="J468" s="82"/>
      <c r="K468" t="str">
        <f>IF(L468=A468,"","yyy")</f>
        <v/>
      </c>
      <c r="L468" s="18">
        <v>42342</v>
      </c>
      <c r="M468" s="19">
        <v>10752.1</v>
      </c>
      <c r="N468" s="20">
        <f t="shared" si="28"/>
        <v>-3.4423184580192321E-3</v>
      </c>
      <c r="O468" s="20">
        <f t="shared" si="29"/>
        <v>-3.4482568680509473E-3</v>
      </c>
      <c r="P468"/>
      <c r="S468" s="9"/>
      <c r="T468" s="82"/>
      <c r="U468" s="57"/>
      <c r="V468"/>
      <c r="W468"/>
      <c r="X468"/>
    </row>
    <row r="469" spans="1:24" x14ac:dyDescent="0.35">
      <c r="A469" s="18">
        <v>42345</v>
      </c>
      <c r="B469" s="22">
        <v>158.02000000000001</v>
      </c>
      <c r="C469" s="20">
        <f>(B469-B468)/B468</f>
        <v>3.7984299822741373E-4</v>
      </c>
      <c r="D469" s="20">
        <f>LN(B469)-LN(B468)</f>
        <v>3.7977087613771943E-4</v>
      </c>
      <c r="E469" s="28">
        <f t="shared" si="27"/>
        <v>1.0003797708761377</v>
      </c>
      <c r="F469"/>
      <c r="G469" s="9"/>
      <c r="H469" s="9"/>
      <c r="I469" s="9"/>
      <c r="J469" s="82"/>
      <c r="K469" t="str">
        <f>IF(L469=A469,"","yyy")</f>
        <v/>
      </c>
      <c r="L469" s="18">
        <v>42345</v>
      </c>
      <c r="M469" s="19">
        <v>10886.09</v>
      </c>
      <c r="N469" s="20">
        <f t="shared" si="28"/>
        <v>1.2461751657815661E-2</v>
      </c>
      <c r="O469" s="20">
        <f t="shared" si="29"/>
        <v>1.2384743144592036E-2</v>
      </c>
      <c r="P469"/>
      <c r="S469" s="9"/>
      <c r="T469" s="82"/>
      <c r="U469" s="57"/>
      <c r="V469"/>
      <c r="W469"/>
      <c r="X469"/>
    </row>
    <row r="470" spans="1:24" x14ac:dyDescent="0.35">
      <c r="A470" s="18">
        <v>42346</v>
      </c>
      <c r="B470" s="22">
        <v>154.9</v>
      </c>
      <c r="C470" s="20">
        <f>(B470-B469)/B469</f>
        <v>-1.9744336159979777E-2</v>
      </c>
      <c r="D470" s="20">
        <f>LN(B470)-LN(B469)</f>
        <v>-1.9941859871764223E-2</v>
      </c>
      <c r="E470" s="28">
        <f t="shared" si="27"/>
        <v>0.98005814012823578</v>
      </c>
      <c r="F470"/>
      <c r="G470" s="9"/>
      <c r="H470" s="9"/>
      <c r="I470" s="9"/>
      <c r="J470" s="82"/>
      <c r="K470" t="str">
        <f>IF(L470=A470,"","yyy")</f>
        <v/>
      </c>
      <c r="L470" s="18">
        <v>42346</v>
      </c>
      <c r="M470" s="19">
        <v>10673.6</v>
      </c>
      <c r="N470" s="20">
        <f t="shared" si="28"/>
        <v>-1.9519405038907429E-2</v>
      </c>
      <c r="O470" s="20">
        <f t="shared" si="29"/>
        <v>-1.9712424504259474E-2</v>
      </c>
      <c r="P470"/>
      <c r="S470" s="9"/>
      <c r="T470" s="82"/>
      <c r="U470" s="57"/>
      <c r="V470"/>
      <c r="W470"/>
      <c r="X470"/>
    </row>
    <row r="471" spans="1:24" x14ac:dyDescent="0.35">
      <c r="A471" s="18">
        <v>42347</v>
      </c>
      <c r="B471" s="22">
        <v>153.16</v>
      </c>
      <c r="C471" s="20">
        <f>(B471-B470)/B470</f>
        <v>-1.1233053582956804E-2</v>
      </c>
      <c r="D471" s="20">
        <f>LN(B471)-LN(B470)</f>
        <v>-1.1296620813729064E-2</v>
      </c>
      <c r="E471" s="28">
        <f t="shared" si="27"/>
        <v>0.98870337918627094</v>
      </c>
      <c r="F471"/>
      <c r="G471" s="9"/>
      <c r="H471" s="9"/>
      <c r="I471" s="9"/>
      <c r="J471" s="82"/>
      <c r="K471" t="str">
        <f>IF(L471=A471,"","yyy")</f>
        <v/>
      </c>
      <c r="L471" s="18">
        <v>42347</v>
      </c>
      <c r="M471" s="19">
        <v>10592.49</v>
      </c>
      <c r="N471" s="20">
        <f t="shared" si="28"/>
        <v>-7.5991230700045509E-3</v>
      </c>
      <c r="O471" s="20">
        <f t="shared" si="29"/>
        <v>-7.6281435191791758E-3</v>
      </c>
      <c r="P471"/>
      <c r="S471" s="9"/>
      <c r="T471" s="82"/>
      <c r="U471" s="57"/>
      <c r="V471"/>
      <c r="W471"/>
      <c r="X471"/>
    </row>
    <row r="472" spans="1:24" x14ac:dyDescent="0.35">
      <c r="A472" s="18">
        <v>42348</v>
      </c>
      <c r="B472" s="22">
        <v>152.79</v>
      </c>
      <c r="C472" s="20">
        <f>(B472-B471)/B471</f>
        <v>-2.4157743536171623E-3</v>
      </c>
      <c r="D472" s="20">
        <f>LN(B472)-LN(B471)</f>
        <v>-2.4186970444706191E-3</v>
      </c>
      <c r="E472" s="28">
        <f t="shared" si="27"/>
        <v>0.99758130295552938</v>
      </c>
      <c r="F472"/>
      <c r="G472" s="9"/>
      <c r="H472" s="9"/>
      <c r="I472" s="9"/>
      <c r="J472" s="82"/>
      <c r="K472" t="str">
        <f>IF(L472=A472,"","yyy")</f>
        <v/>
      </c>
      <c r="L472" s="18">
        <v>42348</v>
      </c>
      <c r="M472" s="19">
        <v>10598.93</v>
      </c>
      <c r="N472" s="20">
        <f t="shared" si="28"/>
        <v>6.0797791642951842E-4</v>
      </c>
      <c r="O472" s="20">
        <f t="shared" si="29"/>
        <v>6.0779317273329525E-4</v>
      </c>
      <c r="P472"/>
      <c r="S472" s="9"/>
      <c r="T472" s="82"/>
      <c r="U472" s="57"/>
      <c r="V472"/>
      <c r="W472"/>
      <c r="X472"/>
    </row>
    <row r="473" spans="1:24" x14ac:dyDescent="0.35">
      <c r="A473" s="18">
        <v>42349</v>
      </c>
      <c r="B473" s="22">
        <v>149.99</v>
      </c>
      <c r="C473" s="20">
        <f>(B473-B472)/B472</f>
        <v>-1.8325806662739596E-2</v>
      </c>
      <c r="D473" s="20">
        <f>LN(B473)-LN(B472)</f>
        <v>-1.849580435735465E-2</v>
      </c>
      <c r="E473" s="28">
        <f t="shared" si="27"/>
        <v>0.98150419564264535</v>
      </c>
      <c r="F473"/>
      <c r="G473" s="9"/>
      <c r="H473" s="9"/>
      <c r="I473" s="9"/>
      <c r="J473" s="82"/>
      <c r="K473" t="str">
        <f>IF(L473=A473,"","yyy")</f>
        <v/>
      </c>
      <c r="L473" s="18">
        <v>42349</v>
      </c>
      <c r="M473" s="19">
        <v>10340.06</v>
      </c>
      <c r="N473" s="20">
        <f t="shared" si="28"/>
        <v>-2.442416357122849E-2</v>
      </c>
      <c r="O473" s="20">
        <f t="shared" si="29"/>
        <v>-2.4727380855290804E-2</v>
      </c>
      <c r="P473"/>
      <c r="S473" s="9"/>
      <c r="T473" s="82"/>
      <c r="U473" s="57"/>
      <c r="V473"/>
      <c r="W473"/>
      <c r="X473"/>
    </row>
    <row r="474" spans="1:24" x14ac:dyDescent="0.35">
      <c r="A474" s="18">
        <v>42352</v>
      </c>
      <c r="B474" s="22">
        <v>149.16999999999999</v>
      </c>
      <c r="C474" s="20">
        <f>(B474-B473)/B473</f>
        <v>-5.4670311354091707E-3</v>
      </c>
      <c r="D474" s="20">
        <f>LN(B474)-LN(B473)</f>
        <v>-5.4820300414295531E-3</v>
      </c>
      <c r="E474" s="28">
        <f t="shared" si="27"/>
        <v>0.99451796995857045</v>
      </c>
      <c r="F474"/>
      <c r="G474" s="9"/>
      <c r="H474" s="9"/>
      <c r="I474" s="9"/>
      <c r="J474" s="82"/>
      <c r="K474" t="str">
        <f>IF(L474=A474,"","yyy")</f>
        <v/>
      </c>
      <c r="L474" s="18">
        <v>42352</v>
      </c>
      <c r="M474" s="19">
        <v>10139.34</v>
      </c>
      <c r="N474" s="20">
        <f t="shared" si="28"/>
        <v>-1.9411879621588208E-2</v>
      </c>
      <c r="O474" s="20">
        <f t="shared" si="29"/>
        <v>-1.9602764484101698E-2</v>
      </c>
      <c r="P474"/>
      <c r="S474" s="9"/>
      <c r="T474" s="82"/>
      <c r="U474" s="57"/>
      <c r="V474"/>
      <c r="W474"/>
      <c r="X474"/>
    </row>
    <row r="475" spans="1:24" x14ac:dyDescent="0.35">
      <c r="A475" s="18">
        <v>42353</v>
      </c>
      <c r="B475" s="22">
        <v>151.83000000000001</v>
      </c>
      <c r="C475" s="20">
        <f>(B475-B474)/B474</f>
        <v>1.7832003754106221E-2</v>
      </c>
      <c r="D475" s="20">
        <f>LN(B475)-LN(B474)</f>
        <v>1.7674878728257681E-2</v>
      </c>
      <c r="E475" s="28">
        <f t="shared" si="27"/>
        <v>1.0176748787282577</v>
      </c>
      <c r="F475"/>
      <c r="G475" s="9"/>
      <c r="H475" s="9"/>
      <c r="I475" s="9"/>
      <c r="J475" s="82"/>
      <c r="K475" t="str">
        <f>IF(L475=A475,"","yyy")</f>
        <v/>
      </c>
      <c r="L475" s="18">
        <v>42353</v>
      </c>
      <c r="M475" s="19">
        <v>10450.379999999999</v>
      </c>
      <c r="N475" s="20">
        <f t="shared" si="28"/>
        <v>3.0676552911727887E-2</v>
      </c>
      <c r="O475" s="20">
        <f t="shared" si="29"/>
        <v>3.0215434098767702E-2</v>
      </c>
      <c r="P475"/>
      <c r="S475" s="9"/>
      <c r="T475" s="82"/>
      <c r="U475" s="57"/>
      <c r="V475"/>
      <c r="W475"/>
      <c r="X475"/>
    </row>
    <row r="476" spans="1:24" x14ac:dyDescent="0.35">
      <c r="A476" s="18">
        <v>42354</v>
      </c>
      <c r="B476" s="22">
        <v>153.88999999999999</v>
      </c>
      <c r="C476" s="20">
        <f>(B476-B475)/B475</f>
        <v>1.3567806098926258E-2</v>
      </c>
      <c r="D476" s="20">
        <f>LN(B476)-LN(B475)</f>
        <v>1.3476587581664035E-2</v>
      </c>
      <c r="E476" s="28">
        <f t="shared" si="27"/>
        <v>1.013476587581664</v>
      </c>
      <c r="F476"/>
      <c r="G476" s="9"/>
      <c r="H476" s="9"/>
      <c r="I476" s="9"/>
      <c r="J476" s="82"/>
      <c r="K476" t="str">
        <f>IF(L476=A476,"","yyy")</f>
        <v/>
      </c>
      <c r="L476" s="18">
        <v>42354</v>
      </c>
      <c r="M476" s="19">
        <v>10469.26</v>
      </c>
      <c r="N476" s="20">
        <f t="shared" si="28"/>
        <v>1.8066328688527136E-3</v>
      </c>
      <c r="O476" s="20">
        <f t="shared" si="29"/>
        <v>1.8050028706007026E-3</v>
      </c>
      <c r="P476"/>
      <c r="S476" s="9"/>
      <c r="T476" s="82"/>
      <c r="U476" s="57"/>
      <c r="V476"/>
      <c r="W476"/>
      <c r="X476"/>
    </row>
    <row r="477" spans="1:24" x14ac:dyDescent="0.35">
      <c r="A477" s="18">
        <v>42355</v>
      </c>
      <c r="B477" s="22">
        <v>154.52000000000001</v>
      </c>
      <c r="C477" s="20">
        <f>(B477-B476)/B476</f>
        <v>4.0938332575217616E-3</v>
      </c>
      <c r="D477" s="20">
        <f>LN(B477)-LN(B476)</f>
        <v>4.0854763223201473E-3</v>
      </c>
      <c r="E477" s="28">
        <f t="shared" si="27"/>
        <v>1.0040854763223201</v>
      </c>
      <c r="F477"/>
      <c r="G477" s="9"/>
      <c r="H477" s="9"/>
      <c r="I477" s="9"/>
      <c r="J477" s="82"/>
      <c r="K477" t="str">
        <f>IF(L477=A477,"","yyy")</f>
        <v/>
      </c>
      <c r="L477" s="18">
        <v>42355</v>
      </c>
      <c r="M477" s="19">
        <v>10738.12</v>
      </c>
      <c r="N477" s="20">
        <f t="shared" si="28"/>
        <v>2.5680898172363718E-2</v>
      </c>
      <c r="O477" s="20">
        <f t="shared" si="29"/>
        <v>2.5356682946704012E-2</v>
      </c>
      <c r="P477"/>
      <c r="S477" s="9"/>
      <c r="T477" s="82"/>
      <c r="U477" s="57"/>
      <c r="V477"/>
      <c r="W477"/>
      <c r="X477"/>
    </row>
    <row r="478" spans="1:24" x14ac:dyDescent="0.35">
      <c r="A478" s="18">
        <v>42356</v>
      </c>
      <c r="B478" s="22">
        <v>153.62</v>
      </c>
      <c r="C478" s="20">
        <f>(B478-B477)/B477</f>
        <v>-5.824488739321807E-3</v>
      </c>
      <c r="D478" s="20">
        <f>LN(B478)-LN(B477)</f>
        <v>-5.841517227544557E-3</v>
      </c>
      <c r="E478" s="28">
        <f t="shared" si="27"/>
        <v>0.99415848277245544</v>
      </c>
      <c r="F478"/>
      <c r="G478" s="9"/>
      <c r="H478" s="9"/>
      <c r="I478" s="9"/>
      <c r="J478" s="82"/>
      <c r="K478" t="str">
        <f>IF(L478=A478,"","yyy")</f>
        <v/>
      </c>
      <c r="L478" s="18">
        <v>42356</v>
      </c>
      <c r="M478" s="19">
        <v>10608.19</v>
      </c>
      <c r="N478" s="20">
        <f t="shared" si="28"/>
        <v>-1.2099883406033856E-2</v>
      </c>
      <c r="O478" s="20">
        <f t="shared" si="29"/>
        <v>-1.2173682909683237E-2</v>
      </c>
      <c r="P478"/>
      <c r="S478" s="9"/>
      <c r="T478" s="82"/>
      <c r="U478" s="57"/>
      <c r="V478"/>
      <c r="W478"/>
      <c r="X478"/>
    </row>
    <row r="479" spans="1:24" x14ac:dyDescent="0.35">
      <c r="A479" s="18">
        <v>42359</v>
      </c>
      <c r="B479" s="22">
        <v>152.96</v>
      </c>
      <c r="C479" s="20">
        <f>(B479-B478)/B478</f>
        <v>-4.2963155839083229E-3</v>
      </c>
      <c r="D479" s="20">
        <f>LN(B479)-LN(B478)</f>
        <v>-4.3055712674444635E-3</v>
      </c>
      <c r="E479" s="28">
        <f t="shared" si="27"/>
        <v>0.99569442873255554</v>
      </c>
      <c r="F479"/>
      <c r="G479" s="9"/>
      <c r="H479" s="9"/>
      <c r="I479" s="9"/>
      <c r="J479" s="82"/>
      <c r="K479" t="str">
        <f>IF(L479=A479,"","yyy")</f>
        <v/>
      </c>
      <c r="L479" s="18">
        <v>42359</v>
      </c>
      <c r="M479" s="19">
        <v>10497.77</v>
      </c>
      <c r="N479" s="20">
        <f t="shared" si="28"/>
        <v>-1.040893875392504E-2</v>
      </c>
      <c r="O479" s="20">
        <f t="shared" si="29"/>
        <v>-1.0463490638596085E-2</v>
      </c>
      <c r="P479"/>
      <c r="S479" s="9"/>
      <c r="T479" s="82"/>
      <c r="U479" s="57"/>
      <c r="V479"/>
      <c r="W479"/>
      <c r="X479"/>
    </row>
    <row r="480" spans="1:24" x14ac:dyDescent="0.35">
      <c r="A480" s="18">
        <v>42360</v>
      </c>
      <c r="B480" s="22">
        <v>153.31</v>
      </c>
      <c r="C480" s="20">
        <f>(B480-B479)/B479</f>
        <v>2.2881799163179542E-3</v>
      </c>
      <c r="D480" s="20">
        <f>LN(B480)-LN(B479)</f>
        <v>2.2855660192711014E-3</v>
      </c>
      <c r="E480" s="28">
        <f t="shared" si="27"/>
        <v>1.0022855660192711</v>
      </c>
      <c r="F480"/>
      <c r="G480" s="9"/>
      <c r="H480" s="9"/>
      <c r="I480" s="9"/>
      <c r="J480" s="82"/>
      <c r="K480" t="str">
        <f>IF(L480=A480,"","yyy")</f>
        <v/>
      </c>
      <c r="L480" s="18">
        <v>42360</v>
      </c>
      <c r="M480" s="19">
        <v>10488.75</v>
      </c>
      <c r="N480" s="20">
        <f t="shared" si="28"/>
        <v>-8.5923010315528314E-4</v>
      </c>
      <c r="O480" s="20">
        <f t="shared" si="29"/>
        <v>-8.595994529265738E-4</v>
      </c>
      <c r="P480"/>
      <c r="S480" s="9"/>
      <c r="T480" s="82"/>
      <c r="U480" s="57"/>
      <c r="V480"/>
      <c r="W480"/>
      <c r="X480"/>
    </row>
    <row r="481" spans="1:24" x14ac:dyDescent="0.35">
      <c r="A481" s="18">
        <v>42366</v>
      </c>
      <c r="B481" s="22">
        <v>155.56</v>
      </c>
      <c r="C481" s="20">
        <f>(B481-B480)/B480</f>
        <v>1.4676146370099797E-2</v>
      </c>
      <c r="D481" s="20">
        <f>LN(B481)-LN(B480)</f>
        <v>1.4569493965184144E-2</v>
      </c>
      <c r="E481" s="28">
        <f t="shared" si="27"/>
        <v>1.0145694939651841</v>
      </c>
      <c r="F481"/>
      <c r="G481" s="9"/>
      <c r="H481" s="9"/>
      <c r="I481" s="9"/>
      <c r="J481" s="82"/>
      <c r="K481" t="str">
        <f>IF(L481=A481,"","yyy")</f>
        <v/>
      </c>
      <c r="L481" s="18">
        <v>42366</v>
      </c>
      <c r="M481" s="19">
        <v>10653.91</v>
      </c>
      <c r="N481" s="20">
        <f t="shared" si="28"/>
        <v>1.5746394946966974E-2</v>
      </c>
      <c r="O481" s="20">
        <f t="shared" si="29"/>
        <v>1.5623706725541808E-2</v>
      </c>
      <c r="P481"/>
      <c r="S481" s="9"/>
      <c r="T481" s="82"/>
      <c r="U481" s="57"/>
      <c r="V481"/>
      <c r="W481"/>
      <c r="X481"/>
    </row>
    <row r="482" spans="1:24" x14ac:dyDescent="0.35">
      <c r="A482" s="18">
        <v>42367</v>
      </c>
      <c r="B482" s="22">
        <v>157.54</v>
      </c>
      <c r="C482" s="20">
        <f>(B482-B481)/B481</f>
        <v>1.2728207765492348E-2</v>
      </c>
      <c r="D482" s="20">
        <f>LN(B482)-LN(B481)</f>
        <v>1.2647884987631031E-2</v>
      </c>
      <c r="E482" s="28">
        <f t="shared" si="27"/>
        <v>1.012647884987631</v>
      </c>
      <c r="F482"/>
      <c r="G482" s="9"/>
      <c r="H482" s="9"/>
      <c r="I482" s="9"/>
      <c r="J482" s="82"/>
      <c r="K482" t="str">
        <f>IF(L482=A482,"","yyy")</f>
        <v/>
      </c>
      <c r="L482" s="18">
        <v>42367</v>
      </c>
      <c r="M482" s="19">
        <v>10860.14</v>
      </c>
      <c r="N482" s="20">
        <f t="shared" si="28"/>
        <v>1.9357212516343723E-2</v>
      </c>
      <c r="O482" s="20">
        <f t="shared" si="29"/>
        <v>1.9172244839396058E-2</v>
      </c>
      <c r="P482"/>
      <c r="S482" s="9"/>
      <c r="T482" s="82"/>
      <c r="U482" s="57"/>
      <c r="V482"/>
      <c r="W482"/>
      <c r="X482"/>
    </row>
    <row r="483" spans="1:24" s="60" customFormat="1" ht="15" thickBot="1" x14ac:dyDescent="0.4">
      <c r="A483" s="45">
        <v>42368</v>
      </c>
      <c r="B483" s="46">
        <v>156.5</v>
      </c>
      <c r="C483" s="20">
        <f>(B483-B482)/B482</f>
        <v>-6.6014980322457286E-3</v>
      </c>
      <c r="D483" s="20">
        <f>LN(B483)-LN(B482)</f>
        <v>-6.6233842949703359E-3</v>
      </c>
      <c r="E483" s="28">
        <f t="shared" si="27"/>
        <v>0.99337661570502966</v>
      </c>
      <c r="G483" s="61"/>
      <c r="H483" s="61"/>
      <c r="I483" s="61"/>
      <c r="J483" s="85"/>
      <c r="K483" s="63" t="str">
        <f>IF(L483=A483,"","yyy")</f>
        <v/>
      </c>
      <c r="L483" s="45">
        <v>42368</v>
      </c>
      <c r="M483" s="62">
        <v>10743.01</v>
      </c>
      <c r="N483" s="20">
        <f t="shared" si="28"/>
        <v>-1.0785312159880002E-2</v>
      </c>
      <c r="O483" s="47">
        <f t="shared" si="29"/>
        <v>-1.0843895244422086E-2</v>
      </c>
      <c r="Q483" s="14"/>
      <c r="R483" s="14"/>
      <c r="S483" s="61"/>
      <c r="T483" s="85"/>
      <c r="U483" s="65"/>
    </row>
    <row r="484" spans="1:24" x14ac:dyDescent="0.35">
      <c r="A484" s="42">
        <v>42373</v>
      </c>
      <c r="B484" s="43">
        <v>154.55000000000001</v>
      </c>
      <c r="C484" s="20">
        <f>(B484-B483)/B483</f>
        <v>-1.2460063897763506E-2</v>
      </c>
      <c r="D484" s="20">
        <f>LN(B484)-LN(B483)</f>
        <v>-1.2538341402081876E-2</v>
      </c>
      <c r="E484" s="28">
        <f t="shared" si="27"/>
        <v>0.98746165859791812</v>
      </c>
      <c r="F484"/>
      <c r="G484" s="9"/>
      <c r="H484" s="9"/>
      <c r="I484" s="9"/>
      <c r="J484" s="82"/>
      <c r="K484" t="str">
        <f>IF(L484=A484,"","yyy")</f>
        <v/>
      </c>
      <c r="L484" s="42">
        <v>42373</v>
      </c>
      <c r="M484" s="54">
        <v>10283.44</v>
      </c>
      <c r="N484" s="20">
        <f t="shared" si="28"/>
        <v>-4.2778513656787039E-2</v>
      </c>
      <c r="O484" s="44">
        <f t="shared" si="29"/>
        <v>-4.3720476121691831E-2</v>
      </c>
      <c r="P484"/>
      <c r="S484" s="9"/>
      <c r="T484" s="82"/>
      <c r="U484" s="57"/>
      <c r="V484"/>
      <c r="W484"/>
      <c r="X484"/>
    </row>
    <row r="485" spans="1:24" x14ac:dyDescent="0.35">
      <c r="A485" s="18">
        <v>42374</v>
      </c>
      <c r="B485" s="22">
        <v>155.09</v>
      </c>
      <c r="C485" s="20">
        <f>(B485-B484)/B484</f>
        <v>3.494014881915186E-3</v>
      </c>
      <c r="D485" s="20">
        <f>LN(B485)-LN(B484)</f>
        <v>3.4879249932355805E-3</v>
      </c>
      <c r="E485" s="28">
        <f t="shared" si="27"/>
        <v>1.0034879249932356</v>
      </c>
      <c r="F485"/>
      <c r="G485" s="9"/>
      <c r="H485" s="9"/>
      <c r="I485" s="9"/>
      <c r="J485" s="82"/>
      <c r="K485" t="str">
        <f>IF(L485=A485,"","yyy")</f>
        <v/>
      </c>
      <c r="L485" s="18">
        <v>42374</v>
      </c>
      <c r="M485" s="19">
        <v>10310.1</v>
      </c>
      <c r="N485" s="20">
        <f t="shared" si="28"/>
        <v>2.5925176789089888E-3</v>
      </c>
      <c r="O485" s="20">
        <f t="shared" si="29"/>
        <v>2.5891629019128004E-3</v>
      </c>
      <c r="P485"/>
      <c r="S485" s="9"/>
      <c r="T485" s="82"/>
      <c r="U485" s="57"/>
      <c r="V485"/>
      <c r="W485"/>
      <c r="X485"/>
    </row>
    <row r="486" spans="1:24" x14ac:dyDescent="0.35">
      <c r="A486" s="18">
        <v>42375</v>
      </c>
      <c r="B486" s="22">
        <v>152.41</v>
      </c>
      <c r="C486" s="20">
        <f>(B486-B485)/B485</f>
        <v>-1.7280288864530317E-2</v>
      </c>
      <c r="D486" s="20">
        <f>LN(B486)-LN(B485)</f>
        <v>-1.7431335673602888E-2</v>
      </c>
      <c r="E486" s="28">
        <f t="shared" si="27"/>
        <v>0.98256866432639711</v>
      </c>
      <c r="F486"/>
      <c r="G486" s="9"/>
      <c r="H486" s="9"/>
      <c r="I486" s="9"/>
      <c r="J486" s="82"/>
      <c r="K486" t="str">
        <f>IF(L486=A486,"","yyy")</f>
        <v/>
      </c>
      <c r="L486" s="18">
        <v>42375</v>
      </c>
      <c r="M486" s="19">
        <v>10214.02</v>
      </c>
      <c r="N486" s="20">
        <f t="shared" si="28"/>
        <v>-9.3190172743232297E-3</v>
      </c>
      <c r="O486" s="20">
        <f t="shared" si="29"/>
        <v>-9.3627109826144306E-3</v>
      </c>
      <c r="P486"/>
      <c r="S486" s="9"/>
      <c r="T486" s="82"/>
      <c r="U486" s="57"/>
      <c r="V486"/>
      <c r="W486"/>
      <c r="X486"/>
    </row>
    <row r="487" spans="1:24" x14ac:dyDescent="0.35">
      <c r="A487" s="18">
        <v>42376</v>
      </c>
      <c r="B487" s="22">
        <v>147.97999999999999</v>
      </c>
      <c r="C487" s="20">
        <f>(B487-B486)/B486</f>
        <v>-2.9066334230037443E-2</v>
      </c>
      <c r="D487" s="20">
        <f>LN(B487)-LN(B486)</f>
        <v>-2.9497128400353567E-2</v>
      </c>
      <c r="E487" s="28">
        <f t="shared" si="27"/>
        <v>0.97050287159964643</v>
      </c>
      <c r="F487"/>
      <c r="G487" s="9"/>
      <c r="H487" s="9"/>
      <c r="I487" s="9"/>
      <c r="J487" s="82"/>
      <c r="K487" t="str">
        <f>IF(L487=A487,"","yyy")</f>
        <v/>
      </c>
      <c r="L487" s="18">
        <v>42376</v>
      </c>
      <c r="M487" s="19">
        <v>9979.85</v>
      </c>
      <c r="N487" s="20">
        <f t="shared" si="28"/>
        <v>-2.2926330670979697E-2</v>
      </c>
      <c r="O487" s="20">
        <f t="shared" si="29"/>
        <v>-2.3193226169963665E-2</v>
      </c>
      <c r="P487"/>
      <c r="S487" s="9"/>
      <c r="T487" s="82"/>
      <c r="U487" s="57"/>
      <c r="V487"/>
      <c r="W487"/>
      <c r="X487"/>
    </row>
    <row r="488" spans="1:24" x14ac:dyDescent="0.35">
      <c r="A488" s="18">
        <v>42377</v>
      </c>
      <c r="B488" s="22">
        <v>145.66</v>
      </c>
      <c r="C488" s="20">
        <f>(B488-B487)/B487</f>
        <v>-1.5677794296526514E-2</v>
      </c>
      <c r="D488" s="20">
        <f>LN(B488)-LN(B487)</f>
        <v>-1.580199070763566E-2</v>
      </c>
      <c r="E488" s="28">
        <f t="shared" si="27"/>
        <v>0.98419800929236434</v>
      </c>
      <c r="F488"/>
      <c r="G488" s="9"/>
      <c r="H488" s="9"/>
      <c r="I488" s="9"/>
      <c r="J488" s="82"/>
      <c r="K488" t="str">
        <f>IF(L488=A488,"","yyy")</f>
        <v/>
      </c>
      <c r="L488" s="18">
        <v>42377</v>
      </c>
      <c r="M488" s="19">
        <v>9849.34</v>
      </c>
      <c r="N488" s="20">
        <f t="shared" si="28"/>
        <v>-1.3077350861986924E-2</v>
      </c>
      <c r="O488" s="20">
        <f t="shared" si="29"/>
        <v>-1.3163612287385718E-2</v>
      </c>
      <c r="P488"/>
      <c r="S488" s="9"/>
      <c r="T488" s="82"/>
      <c r="U488" s="57"/>
      <c r="V488"/>
      <c r="W488"/>
      <c r="X488"/>
    </row>
    <row r="489" spans="1:24" x14ac:dyDescent="0.35">
      <c r="A489" s="18">
        <v>42380</v>
      </c>
      <c r="B489" s="22">
        <v>145.4</v>
      </c>
      <c r="C489" s="20">
        <f>(B489-B488)/B488</f>
        <v>-1.7849787175613821E-3</v>
      </c>
      <c r="D489" s="20">
        <f>LN(B489)-LN(B488)</f>
        <v>-1.7865736903504015E-3</v>
      </c>
      <c r="E489" s="28">
        <f t="shared" si="27"/>
        <v>0.9982134263096496</v>
      </c>
      <c r="F489"/>
      <c r="G489" s="9"/>
      <c r="H489" s="9"/>
      <c r="I489" s="9"/>
      <c r="J489" s="82"/>
      <c r="K489" t="str">
        <f>IF(L489=A489,"","yyy")</f>
        <v/>
      </c>
      <c r="L489" s="18">
        <v>42380</v>
      </c>
      <c r="M489" s="19">
        <v>9825.07</v>
      </c>
      <c r="N489" s="20">
        <f t="shared" si="28"/>
        <v>-2.4641244997127155E-3</v>
      </c>
      <c r="O489" s="20">
        <f t="shared" si="29"/>
        <v>-2.46716545103709E-3</v>
      </c>
      <c r="P489"/>
      <c r="S489" s="9"/>
      <c r="T489" s="82"/>
      <c r="U489" s="57"/>
      <c r="V489"/>
      <c r="W489"/>
      <c r="X489"/>
    </row>
    <row r="490" spans="1:24" x14ac:dyDescent="0.35">
      <c r="A490" s="18">
        <v>42381</v>
      </c>
      <c r="B490" s="22">
        <v>146.56</v>
      </c>
      <c r="C490" s="20">
        <f>(B490-B489)/B489</f>
        <v>7.9779917469050658E-3</v>
      </c>
      <c r="D490" s="20">
        <f>LN(B490)-LN(B489)</f>
        <v>7.9463358264018069E-3</v>
      </c>
      <c r="E490" s="28">
        <f t="shared" si="27"/>
        <v>1.0079463358264018</v>
      </c>
      <c r="F490"/>
      <c r="G490" s="9"/>
      <c r="H490" s="9"/>
      <c r="I490" s="9"/>
      <c r="J490" s="82"/>
      <c r="K490" t="str">
        <f>IF(L490=A490,"","yyy")</f>
        <v/>
      </c>
      <c r="L490" s="18">
        <v>42381</v>
      </c>
      <c r="M490" s="19">
        <v>9985.43</v>
      </c>
      <c r="N490" s="20">
        <f t="shared" si="28"/>
        <v>1.6321512213144596E-2</v>
      </c>
      <c r="O490" s="20">
        <f t="shared" si="29"/>
        <v>1.6189748125542636E-2</v>
      </c>
      <c r="P490"/>
      <c r="S490" s="9"/>
      <c r="T490" s="82"/>
      <c r="U490" s="57"/>
      <c r="V490"/>
      <c r="W490"/>
      <c r="X490"/>
    </row>
    <row r="491" spans="1:24" x14ac:dyDescent="0.35">
      <c r="A491" s="18">
        <v>42382</v>
      </c>
      <c r="B491" s="22">
        <v>143.88</v>
      </c>
      <c r="C491" s="20">
        <f>(B491-B490)/B490</f>
        <v>-1.8286026200873409E-2</v>
      </c>
      <c r="D491" s="20">
        <f>LN(B491)-LN(B490)</f>
        <v>-1.8455282098397419E-2</v>
      </c>
      <c r="E491" s="28">
        <f t="shared" si="27"/>
        <v>0.98154471790160258</v>
      </c>
      <c r="F491"/>
      <c r="G491" s="9"/>
      <c r="H491" s="9"/>
      <c r="I491" s="9"/>
      <c r="J491" s="82"/>
      <c r="K491" t="str">
        <f>IF(L491=A491,"","yyy")</f>
        <v/>
      </c>
      <c r="L491" s="18">
        <v>42382</v>
      </c>
      <c r="M491" s="19">
        <v>9960.9599999999991</v>
      </c>
      <c r="N491" s="20">
        <f t="shared" si="28"/>
        <v>-2.4505704811912119E-3</v>
      </c>
      <c r="O491" s="20">
        <f t="shared" si="29"/>
        <v>-2.4535780435321897E-3</v>
      </c>
      <c r="P491"/>
      <c r="S491" s="9"/>
      <c r="T491" s="82"/>
      <c r="U491" s="57"/>
      <c r="V491"/>
      <c r="W491"/>
      <c r="X491"/>
    </row>
    <row r="492" spans="1:24" x14ac:dyDescent="0.35">
      <c r="A492" s="18">
        <v>42383</v>
      </c>
      <c r="B492" s="22">
        <v>143.19</v>
      </c>
      <c r="C492" s="20">
        <f>(B492-B491)/B491</f>
        <v>-4.7956630525437709E-3</v>
      </c>
      <c r="D492" s="20">
        <f>LN(B492)-LN(B491)</f>
        <v>-4.8071991415081783E-3</v>
      </c>
      <c r="E492" s="28">
        <f t="shared" si="27"/>
        <v>0.99519280085849182</v>
      </c>
      <c r="F492"/>
      <c r="G492" s="9"/>
      <c r="H492" s="9"/>
      <c r="I492" s="9"/>
      <c r="J492" s="82"/>
      <c r="K492" t="str">
        <f>IF(L492=A492,"","yyy")</f>
        <v/>
      </c>
      <c r="L492" s="18">
        <v>42383</v>
      </c>
      <c r="M492" s="19">
        <v>9794.2000000000007</v>
      </c>
      <c r="N492" s="20">
        <f t="shared" si="28"/>
        <v>-1.6741358262657255E-2</v>
      </c>
      <c r="O492" s="20">
        <f t="shared" si="29"/>
        <v>-1.6883078756547931E-2</v>
      </c>
      <c r="P492"/>
      <c r="S492" s="9"/>
      <c r="T492" s="82"/>
      <c r="U492" s="57"/>
      <c r="V492"/>
      <c r="W492"/>
      <c r="X492"/>
    </row>
    <row r="493" spans="1:24" x14ac:dyDescent="0.35">
      <c r="A493" s="18">
        <v>42384</v>
      </c>
      <c r="B493" s="22">
        <v>139.29</v>
      </c>
      <c r="C493" s="20">
        <f>(B493-B492)/B492</f>
        <v>-2.7236538864445881E-2</v>
      </c>
      <c r="D493" s="20">
        <f>LN(B493)-LN(B492)</f>
        <v>-2.7614328985975156E-2</v>
      </c>
      <c r="E493" s="28">
        <f t="shared" si="27"/>
        <v>0.97238567101402484</v>
      </c>
      <c r="F493"/>
      <c r="G493" s="9"/>
      <c r="H493" s="9"/>
      <c r="I493" s="9"/>
      <c r="J493" s="82"/>
      <c r="K493" t="str">
        <f>IF(L493=A493,"","yyy")</f>
        <v/>
      </c>
      <c r="L493" s="18">
        <v>42384</v>
      </c>
      <c r="M493" s="19">
        <v>9545.27</v>
      </c>
      <c r="N493" s="20">
        <f t="shared" si="28"/>
        <v>-2.5416062567642103E-2</v>
      </c>
      <c r="O493" s="20">
        <f t="shared" si="29"/>
        <v>-2.5744629898412086E-2</v>
      </c>
      <c r="P493"/>
      <c r="S493" s="9"/>
      <c r="T493" s="82"/>
      <c r="U493" s="57"/>
      <c r="V493"/>
      <c r="W493"/>
      <c r="X493"/>
    </row>
    <row r="494" spans="1:24" x14ac:dyDescent="0.35">
      <c r="A494" s="18">
        <v>42387</v>
      </c>
      <c r="B494" s="22">
        <v>138.99</v>
      </c>
      <c r="C494" s="20">
        <f>(B494-B493)/B493</f>
        <v>-2.1537798836957639E-3</v>
      </c>
      <c r="D494" s="20">
        <f>LN(B494)-LN(B493)</f>
        <v>-2.1561026032728137E-3</v>
      </c>
      <c r="E494" s="28">
        <f t="shared" si="27"/>
        <v>0.99784389739672719</v>
      </c>
      <c r="F494"/>
      <c r="G494" s="9"/>
      <c r="H494" s="9"/>
      <c r="I494" s="9"/>
      <c r="J494" s="82"/>
      <c r="K494" t="str">
        <f>IF(L494=A494,"","yyy")</f>
        <v/>
      </c>
      <c r="L494" s="18">
        <v>42387</v>
      </c>
      <c r="M494" s="19">
        <v>9521.85</v>
      </c>
      <c r="N494" s="20">
        <f t="shared" si="28"/>
        <v>-2.4535712452345582E-3</v>
      </c>
      <c r="O494" s="20">
        <f t="shared" si="29"/>
        <v>-2.4565861837491099E-3</v>
      </c>
      <c r="P494"/>
      <c r="S494" s="9"/>
      <c r="T494" s="82"/>
      <c r="U494" s="57"/>
      <c r="V494"/>
      <c r="W494"/>
      <c r="X494"/>
    </row>
    <row r="495" spans="1:24" x14ac:dyDescent="0.35">
      <c r="A495" s="18">
        <v>42388</v>
      </c>
      <c r="B495" s="22">
        <v>139.57</v>
      </c>
      <c r="C495" s="20">
        <f>(B495-B494)/B494</f>
        <v>4.1729620836030218E-3</v>
      </c>
      <c r="D495" s="20">
        <f>LN(B495)-LN(B494)</f>
        <v>4.1642794238860859E-3</v>
      </c>
      <c r="E495" s="28">
        <f t="shared" si="27"/>
        <v>1.0041642794238861</v>
      </c>
      <c r="F495"/>
      <c r="G495" s="9"/>
      <c r="H495" s="9"/>
      <c r="I495" s="9"/>
      <c r="J495" s="82"/>
      <c r="K495" t="str">
        <f>IF(L495=A495,"","yyy")</f>
        <v/>
      </c>
      <c r="L495" s="18">
        <v>42388</v>
      </c>
      <c r="M495" s="19">
        <v>9664.2099999999991</v>
      </c>
      <c r="N495" s="20">
        <f t="shared" si="28"/>
        <v>1.4950876142766243E-2</v>
      </c>
      <c r="O495" s="20">
        <f t="shared" si="29"/>
        <v>1.484021343363473E-2</v>
      </c>
      <c r="P495"/>
      <c r="S495" s="9"/>
      <c r="T495" s="82"/>
      <c r="U495" s="57"/>
      <c r="V495"/>
      <c r="W495"/>
      <c r="X495"/>
    </row>
    <row r="496" spans="1:24" x14ac:dyDescent="0.35">
      <c r="A496" s="18">
        <v>42389</v>
      </c>
      <c r="B496" s="22">
        <v>137.77000000000001</v>
      </c>
      <c r="C496" s="20">
        <f>(B496-B495)/B495</f>
        <v>-1.2896754316830144E-2</v>
      </c>
      <c r="D496" s="20">
        <f>LN(B496)-LN(B495)</f>
        <v>-1.2980639464045041E-2</v>
      </c>
      <c r="E496" s="28">
        <f t="shared" si="27"/>
        <v>0.98701936053595496</v>
      </c>
      <c r="F496"/>
      <c r="G496" s="9"/>
      <c r="H496" s="9"/>
      <c r="I496" s="9"/>
      <c r="J496" s="82"/>
      <c r="K496" t="str">
        <f>IF(L496=A496,"","yyy")</f>
        <v/>
      </c>
      <c r="L496" s="18">
        <v>42389</v>
      </c>
      <c r="M496" s="19">
        <v>9391.64</v>
      </c>
      <c r="N496" s="20">
        <f t="shared" si="28"/>
        <v>-2.8204064274265535E-2</v>
      </c>
      <c r="O496" s="20">
        <f t="shared" si="29"/>
        <v>-2.860943923174375E-2</v>
      </c>
      <c r="P496"/>
      <c r="S496" s="9"/>
      <c r="T496" s="82"/>
      <c r="U496" s="57"/>
      <c r="V496"/>
      <c r="W496"/>
      <c r="X496"/>
    </row>
    <row r="497" spans="1:24" x14ac:dyDescent="0.35">
      <c r="A497" s="18">
        <v>42390</v>
      </c>
      <c r="B497" s="22">
        <v>138.55000000000001</v>
      </c>
      <c r="C497" s="20">
        <f>(B497-B496)/B496</f>
        <v>5.6616099295928079E-3</v>
      </c>
      <c r="D497" s="20">
        <f>LN(B497)-LN(B496)</f>
        <v>5.6456432524791822E-3</v>
      </c>
      <c r="E497" s="28">
        <f t="shared" si="27"/>
        <v>1.0056456432524792</v>
      </c>
      <c r="F497"/>
      <c r="G497" s="9"/>
      <c r="H497" s="9"/>
      <c r="I497" s="9"/>
      <c r="J497" s="82"/>
      <c r="K497" t="str">
        <f>IF(L497=A497,"","yyy")</f>
        <v/>
      </c>
      <c r="L497" s="18">
        <v>42390</v>
      </c>
      <c r="M497" s="19">
        <v>9574.16</v>
      </c>
      <c r="N497" s="20">
        <f t="shared" si="28"/>
        <v>1.9434305403529143E-2</v>
      </c>
      <c r="O497" s="20">
        <f t="shared" si="29"/>
        <v>1.9247870901743624E-2</v>
      </c>
      <c r="P497"/>
      <c r="S497" s="9"/>
      <c r="T497" s="82"/>
      <c r="U497" s="57"/>
      <c r="V497"/>
      <c r="W497"/>
      <c r="X497"/>
    </row>
    <row r="498" spans="1:24" x14ac:dyDescent="0.35">
      <c r="A498" s="18">
        <v>42391</v>
      </c>
      <c r="B498" s="22">
        <v>142.65</v>
      </c>
      <c r="C498" s="20">
        <f>(B498-B497)/B497</f>
        <v>2.9592204980151526E-2</v>
      </c>
      <c r="D498" s="20">
        <f>LN(B498)-LN(B497)</f>
        <v>2.9162806350521819E-2</v>
      </c>
      <c r="E498" s="28">
        <f t="shared" si="27"/>
        <v>1.0291628063505218</v>
      </c>
      <c r="F498"/>
      <c r="G498" s="9"/>
      <c r="H498" s="9"/>
      <c r="I498" s="9"/>
      <c r="J498" s="82"/>
      <c r="K498" t="str">
        <f>IF(L498=A498,"","yyy")</f>
        <v/>
      </c>
      <c r="L498" s="18">
        <v>42391</v>
      </c>
      <c r="M498" s="19">
        <v>9764.8799999999992</v>
      </c>
      <c r="N498" s="20">
        <f t="shared" si="28"/>
        <v>1.9920285434962371E-2</v>
      </c>
      <c r="O498" s="20">
        <f t="shared" si="29"/>
        <v>1.9724472707839169E-2</v>
      </c>
      <c r="P498"/>
      <c r="S498" s="9"/>
      <c r="T498" s="82"/>
      <c r="U498" s="57"/>
      <c r="V498"/>
      <c r="W498"/>
      <c r="X498"/>
    </row>
    <row r="499" spans="1:24" x14ac:dyDescent="0.35">
      <c r="A499" s="18">
        <v>42394</v>
      </c>
      <c r="B499" s="22">
        <v>140.96</v>
      </c>
      <c r="C499" s="20">
        <f>(B499-B498)/B498</f>
        <v>-1.1847178408692588E-2</v>
      </c>
      <c r="D499" s="20">
        <f>LN(B499)-LN(B498)</f>
        <v>-1.191791547163934E-2</v>
      </c>
      <c r="E499" s="28">
        <f t="shared" si="27"/>
        <v>0.98808208452836066</v>
      </c>
      <c r="F499"/>
      <c r="G499" s="9"/>
      <c r="H499" s="9"/>
      <c r="I499" s="9"/>
      <c r="J499" s="82"/>
      <c r="K499" t="str">
        <f>IF(L499=A499,"","yyy")</f>
        <v/>
      </c>
      <c r="L499" s="18">
        <v>42394</v>
      </c>
      <c r="M499" s="19">
        <v>9736.15</v>
      </c>
      <c r="N499" s="20">
        <f t="shared" si="28"/>
        <v>-2.9421764527571836E-3</v>
      </c>
      <c r="O499" s="20">
        <f t="shared" si="29"/>
        <v>-2.9465131622288254E-3</v>
      </c>
      <c r="P499"/>
      <c r="S499" s="9"/>
      <c r="T499" s="82"/>
      <c r="U499" s="57"/>
      <c r="V499"/>
      <c r="W499"/>
      <c r="X499"/>
    </row>
    <row r="500" spans="1:24" x14ac:dyDescent="0.35">
      <c r="A500" s="18">
        <v>42395</v>
      </c>
      <c r="B500" s="22">
        <v>141.96</v>
      </c>
      <c r="C500" s="20">
        <f>(B500-B499)/B499</f>
        <v>7.0942111237230418E-3</v>
      </c>
      <c r="D500" s="20">
        <f>LN(B500)-LN(B499)</f>
        <v>7.0691655904262518E-3</v>
      </c>
      <c r="E500" s="28">
        <f t="shared" si="27"/>
        <v>1.0070691655904263</v>
      </c>
      <c r="F500"/>
      <c r="G500" s="9"/>
      <c r="H500" s="9"/>
      <c r="I500" s="9"/>
      <c r="J500" s="82"/>
      <c r="K500" t="str">
        <f>IF(L500=A500,"","yyy")</f>
        <v/>
      </c>
      <c r="L500" s="18">
        <v>42395</v>
      </c>
      <c r="M500" s="19">
        <v>9822.75</v>
      </c>
      <c r="N500" s="20">
        <f t="shared" si="28"/>
        <v>8.8946862979720279E-3</v>
      </c>
      <c r="O500" s="20">
        <f t="shared" si="29"/>
        <v>8.8553615910615946E-3</v>
      </c>
      <c r="P500"/>
      <c r="S500" s="9"/>
      <c r="T500" s="82"/>
      <c r="U500" s="57"/>
      <c r="V500"/>
      <c r="W500"/>
      <c r="X500"/>
    </row>
    <row r="501" spans="1:24" x14ac:dyDescent="0.35">
      <c r="A501" s="18">
        <v>42396</v>
      </c>
      <c r="B501" s="22">
        <v>141.19</v>
      </c>
      <c r="C501" s="20">
        <f>(B501-B500)/B500</f>
        <v>-5.4240631163708806E-3</v>
      </c>
      <c r="D501" s="20">
        <f>LN(B501)-LN(B500)</f>
        <v>-5.4388267568619142E-3</v>
      </c>
      <c r="E501" s="28">
        <f t="shared" si="27"/>
        <v>0.99456117324313809</v>
      </c>
      <c r="F501"/>
      <c r="G501" s="9"/>
      <c r="H501" s="9"/>
      <c r="I501" s="9"/>
      <c r="J501" s="82"/>
      <c r="K501" t="str">
        <f>IF(L501=A501,"","yyy")</f>
        <v/>
      </c>
      <c r="L501" s="18">
        <v>42396</v>
      </c>
      <c r="M501" s="19">
        <v>9880.82</v>
      </c>
      <c r="N501" s="20">
        <f t="shared" si="28"/>
        <v>5.9117864141915158E-3</v>
      </c>
      <c r="O501" s="20">
        <f t="shared" si="29"/>
        <v>5.8943803717337317E-3</v>
      </c>
      <c r="P501"/>
      <c r="S501" s="9"/>
      <c r="T501" s="82"/>
      <c r="U501" s="57"/>
      <c r="V501"/>
      <c r="W501"/>
      <c r="X501"/>
    </row>
    <row r="502" spans="1:24" x14ac:dyDescent="0.35">
      <c r="A502" s="18">
        <v>42397</v>
      </c>
      <c r="B502" s="22">
        <v>140.05000000000001</v>
      </c>
      <c r="C502" s="20">
        <f>(B502-B501)/B501</f>
        <v>-8.0742262199871555E-3</v>
      </c>
      <c r="D502" s="20">
        <f>LN(B502)-LN(B501)</f>
        <v>-8.1069993153164432E-3</v>
      </c>
      <c r="E502" s="28">
        <f t="shared" si="27"/>
        <v>0.99189300068468356</v>
      </c>
      <c r="F502"/>
      <c r="G502" s="9"/>
      <c r="H502" s="9"/>
      <c r="I502" s="9"/>
      <c r="J502" s="82"/>
      <c r="K502" t="str">
        <f>IF(L502=A502,"","yyy")</f>
        <v/>
      </c>
      <c r="L502" s="18">
        <v>42397</v>
      </c>
      <c r="M502" s="19">
        <v>9639.59</v>
      </c>
      <c r="N502" s="20">
        <f t="shared" si="28"/>
        <v>-2.44139656425276E-2</v>
      </c>
      <c r="O502" s="20">
        <f t="shared" si="29"/>
        <v>-2.471692766957112E-2</v>
      </c>
      <c r="P502"/>
      <c r="S502" s="9"/>
      <c r="T502" s="82"/>
      <c r="U502" s="57"/>
      <c r="V502"/>
      <c r="W502"/>
      <c r="X502"/>
    </row>
    <row r="503" spans="1:24" x14ac:dyDescent="0.35">
      <c r="A503" s="18">
        <v>42398</v>
      </c>
      <c r="B503" s="22">
        <v>144.25</v>
      </c>
      <c r="C503" s="20">
        <f>(B503-B502)/B502</f>
        <v>2.9989289539450112E-2</v>
      </c>
      <c r="D503" s="20">
        <f>LN(B503)-LN(B502)</f>
        <v>2.954840368209144E-2</v>
      </c>
      <c r="E503" s="28">
        <f t="shared" si="27"/>
        <v>1.0295484036820914</v>
      </c>
      <c r="F503"/>
      <c r="G503" s="9"/>
      <c r="H503" s="9"/>
      <c r="I503" s="9"/>
      <c r="J503" s="82"/>
      <c r="K503" t="str">
        <f>IF(L503=A503,"","yyy")</f>
        <v/>
      </c>
      <c r="L503" s="18">
        <v>42398</v>
      </c>
      <c r="M503" s="19">
        <v>9798.11</v>
      </c>
      <c r="N503" s="20">
        <f t="shared" si="28"/>
        <v>1.6444682813273225E-2</v>
      </c>
      <c r="O503" s="20">
        <f t="shared" si="29"/>
        <v>1.6310933336690425E-2</v>
      </c>
      <c r="P503"/>
      <c r="S503" s="9"/>
      <c r="T503" s="82"/>
      <c r="U503" s="57"/>
      <c r="V503"/>
      <c r="W503"/>
      <c r="X503"/>
    </row>
    <row r="504" spans="1:24" x14ac:dyDescent="0.35">
      <c r="A504" s="18">
        <v>42401</v>
      </c>
      <c r="B504" s="22">
        <v>143.62</v>
      </c>
      <c r="C504" s="20">
        <f>(B504-B503)/B503</f>
        <v>-4.3674176776429497E-3</v>
      </c>
      <c r="D504" s="20">
        <f>LN(B504)-LN(B503)</f>
        <v>-4.3769827060371469E-3</v>
      </c>
      <c r="E504" s="28">
        <f t="shared" si="27"/>
        <v>0.99562301729396285</v>
      </c>
      <c r="F504"/>
      <c r="G504" s="9"/>
      <c r="H504" s="9"/>
      <c r="I504" s="9"/>
      <c r="J504" s="82"/>
      <c r="K504" t="str">
        <f>IF(L504=A504,"","yyy")</f>
        <v/>
      </c>
      <c r="L504" s="18">
        <v>42401</v>
      </c>
      <c r="M504" s="19">
        <v>9757.8799999999992</v>
      </c>
      <c r="N504" s="20">
        <f t="shared" si="28"/>
        <v>-4.1058938917813105E-3</v>
      </c>
      <c r="O504" s="20">
        <f t="shared" si="29"/>
        <v>-4.1143462182766655E-3</v>
      </c>
      <c r="P504"/>
      <c r="S504" s="9"/>
      <c r="T504" s="82"/>
      <c r="U504" s="57"/>
      <c r="V504"/>
      <c r="W504"/>
      <c r="X504"/>
    </row>
    <row r="505" spans="1:24" x14ac:dyDescent="0.35">
      <c r="A505" s="18">
        <v>42402</v>
      </c>
      <c r="B505" s="22">
        <v>141.19999999999999</v>
      </c>
      <c r="C505" s="20">
        <f>(B505-B504)/B504</f>
        <v>-1.6850020888455757E-2</v>
      </c>
      <c r="D505" s="20">
        <f>LN(B505)-LN(B504)</f>
        <v>-1.6993597623030432E-2</v>
      </c>
      <c r="E505" s="28">
        <f t="shared" si="27"/>
        <v>0.98300640237696957</v>
      </c>
      <c r="F505"/>
      <c r="G505" s="9"/>
      <c r="H505" s="9"/>
      <c r="I505" s="9"/>
      <c r="J505" s="82"/>
      <c r="K505" t="str">
        <f>IF(L505=A505,"","yyy")</f>
        <v/>
      </c>
      <c r="L505" s="18">
        <v>42402</v>
      </c>
      <c r="M505" s="19">
        <v>9581.0400000000009</v>
      </c>
      <c r="N505" s="20">
        <f t="shared" si="28"/>
        <v>-1.8122788966455659E-2</v>
      </c>
      <c r="O505" s="20">
        <f t="shared" si="29"/>
        <v>-1.8289018126493417E-2</v>
      </c>
      <c r="P505"/>
      <c r="S505" s="9"/>
      <c r="T505" s="82"/>
      <c r="U505" s="57"/>
      <c r="V505"/>
      <c r="W505"/>
      <c r="X505"/>
    </row>
    <row r="506" spans="1:24" x14ac:dyDescent="0.35">
      <c r="A506" s="18">
        <v>42403</v>
      </c>
      <c r="B506" s="22">
        <v>140.04</v>
      </c>
      <c r="C506" s="20">
        <f>(B506-B505)/B505</f>
        <v>-8.2152974504249056E-3</v>
      </c>
      <c r="D506" s="20">
        <f>LN(B506)-LN(B505)</f>
        <v>-8.2492289726765478E-3</v>
      </c>
      <c r="E506" s="28">
        <f t="shared" si="27"/>
        <v>0.99175077102732345</v>
      </c>
      <c r="F506"/>
      <c r="G506" s="9"/>
      <c r="H506" s="9"/>
      <c r="I506" s="9"/>
      <c r="J506" s="82"/>
      <c r="K506" t="str">
        <f>IF(L506=A506,"","yyy")</f>
        <v/>
      </c>
      <c r="L506" s="18">
        <v>42403</v>
      </c>
      <c r="M506" s="19">
        <v>9434.82</v>
      </c>
      <c r="N506" s="20">
        <f t="shared" si="28"/>
        <v>-1.5261391247714355E-2</v>
      </c>
      <c r="O506" s="20">
        <f t="shared" si="29"/>
        <v>-1.5379044852471324E-2</v>
      </c>
      <c r="P506"/>
      <c r="S506" s="9"/>
      <c r="T506" s="82"/>
      <c r="U506" s="57"/>
      <c r="V506"/>
      <c r="W506"/>
      <c r="X506"/>
    </row>
    <row r="507" spans="1:24" x14ac:dyDescent="0.35">
      <c r="A507" s="18">
        <v>42404</v>
      </c>
      <c r="B507" s="22">
        <v>139.83000000000001</v>
      </c>
      <c r="C507" s="20">
        <f>(B507-B506)/B506</f>
        <v>-1.4995715509852868E-3</v>
      </c>
      <c r="D507" s="20">
        <f>LN(B507)-LN(B506)</f>
        <v>-1.5006970337054781E-3</v>
      </c>
      <c r="E507" s="28">
        <f t="shared" si="27"/>
        <v>0.99849930296629452</v>
      </c>
      <c r="F507"/>
      <c r="G507" s="9"/>
      <c r="H507" s="9"/>
      <c r="I507" s="9"/>
      <c r="J507" s="82"/>
      <c r="K507" t="str">
        <f>IF(L507=A507,"","yyy")</f>
        <v/>
      </c>
      <c r="L507" s="18">
        <v>42404</v>
      </c>
      <c r="M507" s="19">
        <v>9393.36</v>
      </c>
      <c r="N507" s="20">
        <f t="shared" si="28"/>
        <v>-4.3943604647464531E-3</v>
      </c>
      <c r="O507" s="20">
        <f t="shared" si="29"/>
        <v>-4.4040440458701369E-3</v>
      </c>
      <c r="P507"/>
      <c r="S507" s="9"/>
      <c r="T507" s="82"/>
      <c r="U507" s="57"/>
      <c r="V507"/>
      <c r="W507"/>
      <c r="X507"/>
    </row>
    <row r="508" spans="1:24" x14ac:dyDescent="0.35">
      <c r="A508" s="18">
        <v>42405</v>
      </c>
      <c r="B508" s="22">
        <v>138.18</v>
      </c>
      <c r="C508" s="20">
        <f>(B508-B507)/B507</f>
        <v>-1.1800042909246982E-2</v>
      </c>
      <c r="D508" s="20">
        <f>LN(B508)-LN(B507)</f>
        <v>-1.1870215992110467E-2</v>
      </c>
      <c r="E508" s="28">
        <f t="shared" si="27"/>
        <v>0.98812978400788953</v>
      </c>
      <c r="F508"/>
      <c r="G508" s="9"/>
      <c r="H508" s="9"/>
      <c r="I508" s="9"/>
      <c r="J508" s="82"/>
      <c r="K508" t="str">
        <f>IF(L508=A508,"","yyy")</f>
        <v/>
      </c>
      <c r="L508" s="18">
        <v>42405</v>
      </c>
      <c r="M508" s="19">
        <v>9286.23</v>
      </c>
      <c r="N508" s="20">
        <f t="shared" si="28"/>
        <v>-1.1404864712946274E-2</v>
      </c>
      <c r="O508" s="20">
        <f t="shared" si="29"/>
        <v>-1.1470398931567871E-2</v>
      </c>
      <c r="P508"/>
      <c r="S508" s="9"/>
      <c r="T508" s="82"/>
      <c r="U508" s="57"/>
      <c r="V508"/>
      <c r="W508"/>
      <c r="X508"/>
    </row>
    <row r="509" spans="1:24" x14ac:dyDescent="0.35">
      <c r="A509" s="18">
        <v>42408</v>
      </c>
      <c r="B509" s="22">
        <v>135.71</v>
      </c>
      <c r="C509" s="20">
        <f>(B509-B508)/B508</f>
        <v>-1.7875235200463156E-2</v>
      </c>
      <c r="D509" s="20">
        <f>LN(B509)-LN(B508)</f>
        <v>-1.8036926967369915E-2</v>
      </c>
      <c r="E509" s="28">
        <f t="shared" si="27"/>
        <v>0.98196307303263008</v>
      </c>
      <c r="F509"/>
      <c r="G509" s="9"/>
      <c r="H509" s="9"/>
      <c r="I509" s="9"/>
      <c r="J509" s="82"/>
      <c r="K509" t="str">
        <f>IF(L509=A509,"","yyy")</f>
        <v/>
      </c>
      <c r="L509" s="18">
        <v>42408</v>
      </c>
      <c r="M509" s="19">
        <v>8979.36</v>
      </c>
      <c r="N509" s="20">
        <f t="shared" si="28"/>
        <v>-3.3045703154024719E-2</v>
      </c>
      <c r="O509" s="20">
        <f t="shared" si="29"/>
        <v>-3.3604047473092535E-2</v>
      </c>
      <c r="P509"/>
      <c r="S509" s="9"/>
      <c r="T509" s="82"/>
      <c r="U509" s="57"/>
      <c r="V509"/>
      <c r="W509"/>
      <c r="X509"/>
    </row>
    <row r="510" spans="1:24" x14ac:dyDescent="0.35">
      <c r="A510" s="18">
        <v>42409</v>
      </c>
      <c r="B510" s="22">
        <v>133.37</v>
      </c>
      <c r="C510" s="20">
        <f>(B510-B509)/B509</f>
        <v>-1.724264976788743E-2</v>
      </c>
      <c r="D510" s="20">
        <f>LN(B510)-LN(B509)</f>
        <v>-1.7393035458975525E-2</v>
      </c>
      <c r="E510" s="28">
        <f t="shared" si="27"/>
        <v>0.98260696454102447</v>
      </c>
      <c r="F510"/>
      <c r="G510" s="9"/>
      <c r="H510" s="9"/>
      <c r="I510" s="9"/>
      <c r="J510" s="82"/>
      <c r="K510" t="str">
        <f>IF(L510=A510,"","yyy")</f>
        <v/>
      </c>
      <c r="L510" s="18">
        <v>42409</v>
      </c>
      <c r="M510" s="19">
        <v>8879.4</v>
      </c>
      <c r="N510" s="20">
        <f t="shared" si="28"/>
        <v>-1.1132196503982571E-2</v>
      </c>
      <c r="O510" s="20">
        <f t="shared" si="29"/>
        <v>-1.119462313284636E-2</v>
      </c>
      <c r="P510"/>
      <c r="S510" s="9"/>
      <c r="T510" s="82"/>
      <c r="U510" s="57"/>
      <c r="V510"/>
      <c r="W510"/>
      <c r="X510"/>
    </row>
    <row r="511" spans="1:24" x14ac:dyDescent="0.35">
      <c r="A511" s="18">
        <v>42410</v>
      </c>
      <c r="B511" s="22">
        <v>134.96</v>
      </c>
      <c r="C511" s="20">
        <f>(B511-B510)/B510</f>
        <v>1.1921721526580215E-2</v>
      </c>
      <c r="D511" s="20">
        <f>LN(B511)-LN(B510)</f>
        <v>1.1851217603409125E-2</v>
      </c>
      <c r="E511" s="28">
        <f t="shared" si="27"/>
        <v>1.0118512176034091</v>
      </c>
      <c r="F511"/>
      <c r="G511" s="9"/>
      <c r="H511" s="9"/>
      <c r="I511" s="9"/>
      <c r="J511" s="82"/>
      <c r="K511" t="str">
        <f>IF(L511=A511,"","yyy")</f>
        <v/>
      </c>
      <c r="L511" s="18">
        <v>42410</v>
      </c>
      <c r="M511" s="19">
        <v>9017.2900000000009</v>
      </c>
      <c r="N511" s="20">
        <f t="shared" si="28"/>
        <v>1.5529202423587319E-2</v>
      </c>
      <c r="O511" s="20">
        <f t="shared" si="29"/>
        <v>1.540985831965358E-2</v>
      </c>
      <c r="P511"/>
      <c r="S511" s="9"/>
      <c r="T511" s="82"/>
      <c r="U511" s="57"/>
      <c r="V511"/>
      <c r="W511"/>
      <c r="X511"/>
    </row>
    <row r="512" spans="1:24" x14ac:dyDescent="0.35">
      <c r="A512" s="18">
        <v>42411</v>
      </c>
      <c r="B512" s="22">
        <v>131.55000000000001</v>
      </c>
      <c r="C512" s="20">
        <f>(B512-B511)/B511</f>
        <v>-2.5266745702430322E-2</v>
      </c>
      <c r="D512" s="20">
        <f>LN(B512)-LN(B511)</f>
        <v>-2.5591430751410904E-2</v>
      </c>
      <c r="E512" s="28">
        <f t="shared" si="27"/>
        <v>0.9744085692485891</v>
      </c>
      <c r="F512"/>
      <c r="G512" s="9"/>
      <c r="H512" s="9"/>
      <c r="I512" s="9"/>
      <c r="J512" s="82"/>
      <c r="K512" t="str">
        <f>IF(L512=A512,"","yyy")</f>
        <v/>
      </c>
      <c r="L512" s="18">
        <v>42411</v>
      </c>
      <c r="M512" s="19">
        <v>8752.8700000000008</v>
      </c>
      <c r="N512" s="20">
        <f t="shared" si="28"/>
        <v>-2.9323665979468339E-2</v>
      </c>
      <c r="O512" s="20">
        <f t="shared" si="29"/>
        <v>-2.9762198884091262E-2</v>
      </c>
      <c r="P512"/>
      <c r="S512" s="9"/>
      <c r="T512" s="82"/>
      <c r="U512" s="57"/>
      <c r="V512"/>
      <c r="W512"/>
      <c r="X512"/>
    </row>
    <row r="513" spans="1:24" x14ac:dyDescent="0.35">
      <c r="A513" s="18">
        <v>42412</v>
      </c>
      <c r="B513" s="22">
        <v>133.85</v>
      </c>
      <c r="C513" s="20">
        <f>(B513-B512)/B512</f>
        <v>1.7483846446218036E-2</v>
      </c>
      <c r="D513" s="20">
        <f>LN(B513)-LN(B512)</f>
        <v>1.7332762480060104E-2</v>
      </c>
      <c r="E513" s="28">
        <f t="shared" si="27"/>
        <v>1.0173327624800601</v>
      </c>
      <c r="F513"/>
      <c r="G513" s="9"/>
      <c r="H513" s="9"/>
      <c r="I513" s="9"/>
      <c r="J513" s="82"/>
      <c r="K513" t="str">
        <f>IF(L513=A513,"","yyy")</f>
        <v/>
      </c>
      <c r="L513" s="18">
        <v>42412</v>
      </c>
      <c r="M513" s="19">
        <v>8967.51</v>
      </c>
      <c r="N513" s="20">
        <f t="shared" si="28"/>
        <v>2.4522242418772287E-2</v>
      </c>
      <c r="O513" s="20">
        <f t="shared" si="29"/>
        <v>2.4226398972395202E-2</v>
      </c>
      <c r="P513"/>
      <c r="S513" s="9"/>
      <c r="T513" s="82"/>
      <c r="U513" s="57"/>
      <c r="V513"/>
      <c r="W513"/>
      <c r="X513"/>
    </row>
    <row r="514" spans="1:24" x14ac:dyDescent="0.35">
      <c r="A514" s="18">
        <v>42415</v>
      </c>
      <c r="B514" s="22">
        <v>136.88999999999999</v>
      </c>
      <c r="C514" s="20">
        <f>(B514-B513)/B513</f>
        <v>2.2711991034740323E-2</v>
      </c>
      <c r="D514" s="20">
        <f>LN(B514)-LN(B513)</f>
        <v>2.245791364105898E-2</v>
      </c>
      <c r="E514" s="28">
        <f t="shared" si="27"/>
        <v>1.022457913641059</v>
      </c>
      <c r="F514"/>
      <c r="G514" s="9"/>
      <c r="H514" s="9"/>
      <c r="I514" s="9"/>
      <c r="J514" s="82"/>
      <c r="K514" t="str">
        <f>IF(L514=A514,"","yyy")</f>
        <v/>
      </c>
      <c r="L514" s="18">
        <v>42415</v>
      </c>
      <c r="M514" s="19">
        <v>9206.84</v>
      </c>
      <c r="N514" s="20">
        <f t="shared" si="28"/>
        <v>2.6688567952530849E-2</v>
      </c>
      <c r="O514" s="20">
        <f t="shared" si="29"/>
        <v>2.6338640511136546E-2</v>
      </c>
      <c r="P514"/>
      <c r="S514" s="9"/>
      <c r="T514" s="82"/>
      <c r="U514" s="57"/>
      <c r="V514"/>
      <c r="W514"/>
      <c r="X514"/>
    </row>
    <row r="515" spans="1:24" x14ac:dyDescent="0.35">
      <c r="A515" s="18">
        <v>42416</v>
      </c>
      <c r="B515" s="22">
        <v>138.56</v>
      </c>
      <c r="C515" s="20">
        <f>(B515-B514)/B514</f>
        <v>1.2199576302140523E-2</v>
      </c>
      <c r="D515" s="20">
        <f>LN(B515)-LN(B514)</f>
        <v>1.2125761206704055E-2</v>
      </c>
      <c r="E515" s="28">
        <f t="shared" si="27"/>
        <v>1.0121257612067041</v>
      </c>
      <c r="F515"/>
      <c r="G515" s="9"/>
      <c r="H515" s="9"/>
      <c r="I515" s="9"/>
      <c r="J515" s="82"/>
      <c r="K515" t="str">
        <f>IF(L515=A515,"","yyy")</f>
        <v/>
      </c>
      <c r="L515" s="18">
        <v>42416</v>
      </c>
      <c r="M515" s="19">
        <v>9135.11</v>
      </c>
      <c r="N515" s="20">
        <f t="shared" si="28"/>
        <v>-7.790946730908712E-3</v>
      </c>
      <c r="O515" s="20">
        <f t="shared" si="29"/>
        <v>-7.8214547170958326E-3</v>
      </c>
      <c r="P515"/>
      <c r="S515" s="9"/>
      <c r="T515" s="82"/>
      <c r="U515" s="57"/>
      <c r="V515"/>
      <c r="W515"/>
      <c r="X515"/>
    </row>
    <row r="516" spans="1:24" x14ac:dyDescent="0.35">
      <c r="A516" s="18">
        <v>42417</v>
      </c>
      <c r="B516" s="22">
        <v>141.43</v>
      </c>
      <c r="C516" s="20">
        <f>(B516-B515)/B515</f>
        <v>2.07130484988453E-2</v>
      </c>
      <c r="D516" s="20">
        <f>LN(B516)-LN(B515)</f>
        <v>2.0501450218283424E-2</v>
      </c>
      <c r="E516" s="28">
        <f t="shared" ref="E516:E579" si="30">D516+1</f>
        <v>1.0205014502182834</v>
      </c>
      <c r="F516"/>
      <c r="G516" s="9"/>
      <c r="H516" s="9"/>
      <c r="I516" s="9"/>
      <c r="J516" s="82"/>
      <c r="K516" t="str">
        <f>IF(L516=A516,"","yyy")</f>
        <v/>
      </c>
      <c r="L516" s="18">
        <v>42417</v>
      </c>
      <c r="M516" s="19">
        <v>9377.2099999999991</v>
      </c>
      <c r="N516" s="20">
        <f t="shared" si="28"/>
        <v>2.6502143926017151E-2</v>
      </c>
      <c r="O516" s="20">
        <f t="shared" si="29"/>
        <v>2.6157046053352673E-2</v>
      </c>
      <c r="P516"/>
      <c r="S516" s="9"/>
      <c r="T516" s="82"/>
      <c r="U516" s="57"/>
      <c r="V516"/>
      <c r="W516"/>
      <c r="X516"/>
    </row>
    <row r="517" spans="1:24" x14ac:dyDescent="0.35">
      <c r="A517" s="18">
        <v>42418</v>
      </c>
      <c r="B517" s="22">
        <v>143.12</v>
      </c>
      <c r="C517" s="20">
        <f>(B517-B516)/B516</f>
        <v>1.1949374248744945E-2</v>
      </c>
      <c r="D517" s="20">
        <f>LN(B517)-LN(B516)</f>
        <v>1.1878544168055782E-2</v>
      </c>
      <c r="E517" s="28">
        <f t="shared" si="30"/>
        <v>1.0118785441680558</v>
      </c>
      <c r="F517"/>
      <c r="G517" s="9"/>
      <c r="H517" s="9"/>
      <c r="I517" s="9"/>
      <c r="J517" s="82"/>
      <c r="K517" t="str">
        <f>IF(L517=A517,"","yyy")</f>
        <v/>
      </c>
      <c r="L517" s="18">
        <v>42418</v>
      </c>
      <c r="M517" s="19">
        <v>9463.64</v>
      </c>
      <c r="N517" s="20">
        <f t="shared" ref="N517:N580" si="31">(M517-M516)/M516</f>
        <v>9.2170272394454539E-3</v>
      </c>
      <c r="O517" s="20">
        <f t="shared" ref="O517:O580" si="32">LN(M517)-LN(M516)</f>
        <v>9.1748096593242678E-3</v>
      </c>
      <c r="P517"/>
      <c r="S517" s="9"/>
      <c r="T517" s="82"/>
      <c r="U517" s="57"/>
      <c r="V517"/>
      <c r="W517"/>
      <c r="X517"/>
    </row>
    <row r="518" spans="1:24" x14ac:dyDescent="0.35">
      <c r="A518" s="18">
        <v>42419</v>
      </c>
      <c r="B518" s="22">
        <v>142.18</v>
      </c>
      <c r="C518" s="20">
        <f>(B518-B517)/B517</f>
        <v>-6.5679150363331306E-3</v>
      </c>
      <c r="D518" s="20">
        <f>LN(B518)-LN(B517)</f>
        <v>-6.5895786991267968E-3</v>
      </c>
      <c r="E518" s="28">
        <f t="shared" si="30"/>
        <v>0.9934104213008732</v>
      </c>
      <c r="F518"/>
      <c r="G518" s="9"/>
      <c r="H518" s="9"/>
      <c r="I518" s="9"/>
      <c r="J518" s="82"/>
      <c r="K518" t="str">
        <f>IF(L518=A518,"","yyy")</f>
        <v/>
      </c>
      <c r="L518" s="18">
        <v>42419</v>
      </c>
      <c r="M518" s="19">
        <v>9388.0499999999993</v>
      </c>
      <c r="N518" s="20">
        <f t="shared" si="31"/>
        <v>-7.9874128770747992E-3</v>
      </c>
      <c r="O518" s="20">
        <f t="shared" si="32"/>
        <v>-8.019483145782047E-3</v>
      </c>
      <c r="P518"/>
      <c r="S518" s="9"/>
      <c r="T518" s="82"/>
      <c r="U518" s="57"/>
      <c r="V518"/>
      <c r="W518"/>
      <c r="X518"/>
    </row>
    <row r="519" spans="1:24" x14ac:dyDescent="0.35">
      <c r="A519" s="18">
        <v>42422</v>
      </c>
      <c r="B519" s="22">
        <v>145.5</v>
      </c>
      <c r="C519" s="20">
        <f>(B519-B518)/B518</f>
        <v>2.3350682233788108E-2</v>
      </c>
      <c r="D519" s="20">
        <f>LN(B519)-LN(B518)</f>
        <v>2.3082226110210158E-2</v>
      </c>
      <c r="E519" s="28">
        <f t="shared" si="30"/>
        <v>1.0230822261102102</v>
      </c>
      <c r="F519"/>
      <c r="G519" s="9"/>
      <c r="H519" s="9"/>
      <c r="I519" s="9"/>
      <c r="J519" s="82"/>
      <c r="K519" t="str">
        <f>IF(L519=A519,"","yyy")</f>
        <v/>
      </c>
      <c r="L519" s="18">
        <v>42422</v>
      </c>
      <c r="M519" s="19">
        <v>9573.59</v>
      </c>
      <c r="N519" s="20">
        <f t="shared" si="31"/>
        <v>1.9763422649006011E-2</v>
      </c>
      <c r="O519" s="20">
        <f t="shared" si="32"/>
        <v>1.9570661814860557E-2</v>
      </c>
      <c r="P519"/>
      <c r="S519" s="9"/>
      <c r="T519" s="82"/>
      <c r="U519" s="57"/>
      <c r="V519"/>
      <c r="W519"/>
      <c r="X519"/>
    </row>
    <row r="520" spans="1:24" x14ac:dyDescent="0.35">
      <c r="A520" s="18">
        <v>42423</v>
      </c>
      <c r="B520" s="22">
        <v>144.19</v>
      </c>
      <c r="C520" s="20">
        <f>(B520-B519)/B519</f>
        <v>-9.0034364261168537E-3</v>
      </c>
      <c r="D520" s="20">
        <f>LN(B520)-LN(B519)</f>
        <v>-9.0442122929914603E-3</v>
      </c>
      <c r="E520" s="28">
        <f t="shared" si="30"/>
        <v>0.99095578770700854</v>
      </c>
      <c r="F520"/>
      <c r="G520" s="9"/>
      <c r="H520" s="9"/>
      <c r="I520" s="9"/>
      <c r="J520" s="82"/>
      <c r="K520" t="str">
        <f>IF(L520=A520,"","yyy")</f>
        <v/>
      </c>
      <c r="L520" s="18">
        <v>42423</v>
      </c>
      <c r="M520" s="19">
        <v>9416.77</v>
      </c>
      <c r="N520" s="20">
        <f t="shared" si="31"/>
        <v>-1.6380480049803647E-2</v>
      </c>
      <c r="O520" s="20">
        <f t="shared" si="32"/>
        <v>-1.6516123422015028E-2</v>
      </c>
      <c r="P520"/>
      <c r="S520" s="9"/>
      <c r="T520" s="82"/>
      <c r="U520" s="57"/>
      <c r="V520"/>
      <c r="W520"/>
      <c r="X520"/>
    </row>
    <row r="521" spans="1:24" x14ac:dyDescent="0.35">
      <c r="A521" s="18">
        <v>42424</v>
      </c>
      <c r="B521" s="22">
        <v>143.6</v>
      </c>
      <c r="C521" s="20">
        <f>(B521-B520)/B520</f>
        <v>-4.0918232887163005E-3</v>
      </c>
      <c r="D521" s="20">
        <f>LN(B521)-LN(B520)</f>
        <v>-4.1002177044324739E-3</v>
      </c>
      <c r="E521" s="28">
        <f t="shared" si="30"/>
        <v>0.99589978229556753</v>
      </c>
      <c r="F521"/>
      <c r="G521" s="9"/>
      <c r="H521" s="9"/>
      <c r="I521" s="9"/>
      <c r="J521" s="82"/>
      <c r="K521" t="str">
        <f>IF(L521=A521,"","yyy")</f>
        <v/>
      </c>
      <c r="L521" s="18">
        <v>42424</v>
      </c>
      <c r="M521" s="19">
        <v>9167.7999999999993</v>
      </c>
      <c r="N521" s="20">
        <f t="shared" si="31"/>
        <v>-2.6439001908297767E-2</v>
      </c>
      <c r="O521" s="20">
        <f t="shared" si="32"/>
        <v>-2.679479758975134E-2</v>
      </c>
      <c r="P521"/>
      <c r="S521" s="9"/>
      <c r="T521" s="82"/>
      <c r="U521" s="57"/>
      <c r="V521"/>
      <c r="W521"/>
      <c r="X521"/>
    </row>
    <row r="522" spans="1:24" x14ac:dyDescent="0.35">
      <c r="A522" s="18">
        <v>42425</v>
      </c>
      <c r="B522" s="22">
        <v>145.31</v>
      </c>
      <c r="C522" s="20">
        <f>(B522-B521)/B521</f>
        <v>1.1908077994429025E-2</v>
      </c>
      <c r="D522" s="20">
        <f>LN(B522)-LN(B521)</f>
        <v>1.1837734718480597E-2</v>
      </c>
      <c r="E522" s="28">
        <f t="shared" si="30"/>
        <v>1.0118377347184806</v>
      </c>
      <c r="F522"/>
      <c r="G522" s="9"/>
      <c r="H522" s="9"/>
      <c r="I522" s="9"/>
      <c r="J522" s="82"/>
      <c r="K522" t="str">
        <f>IF(L522=A522,"","yyy")</f>
        <v/>
      </c>
      <c r="L522" s="18">
        <v>42425</v>
      </c>
      <c r="M522" s="19">
        <v>9331.48</v>
      </c>
      <c r="N522" s="20">
        <f t="shared" si="31"/>
        <v>1.785379262200313E-2</v>
      </c>
      <c r="O522" s="20">
        <f t="shared" si="32"/>
        <v>1.769628563489789E-2</v>
      </c>
      <c r="P522"/>
      <c r="S522" s="9"/>
      <c r="T522" s="82"/>
      <c r="U522" s="57"/>
      <c r="V522"/>
      <c r="W522"/>
      <c r="X522"/>
    </row>
    <row r="523" spans="1:24" x14ac:dyDescent="0.35">
      <c r="A523" s="18">
        <v>42426</v>
      </c>
      <c r="B523" s="22">
        <v>147.58000000000001</v>
      </c>
      <c r="C523" s="20">
        <f>(B523-B522)/B522</f>
        <v>1.5621774138049757E-2</v>
      </c>
      <c r="D523" s="20">
        <f>LN(B523)-LN(B522)</f>
        <v>1.5501010297616524E-2</v>
      </c>
      <c r="E523" s="28">
        <f t="shared" si="30"/>
        <v>1.0155010102976165</v>
      </c>
      <c r="F523"/>
      <c r="G523" s="9"/>
      <c r="H523" s="9"/>
      <c r="I523" s="9"/>
      <c r="J523" s="82"/>
      <c r="K523" t="str">
        <f>IF(L523=A523,"","yyy")</f>
        <v/>
      </c>
      <c r="L523" s="18">
        <v>42426</v>
      </c>
      <c r="M523" s="19">
        <v>9513.2999999999993</v>
      </c>
      <c r="N523" s="20">
        <f t="shared" si="31"/>
        <v>1.9484583367268615E-2</v>
      </c>
      <c r="O523" s="20">
        <f t="shared" si="32"/>
        <v>1.9297189159596329E-2</v>
      </c>
      <c r="P523"/>
      <c r="S523" s="9"/>
      <c r="T523" s="82"/>
      <c r="U523" s="57"/>
      <c r="V523"/>
      <c r="W523"/>
      <c r="X523"/>
    </row>
    <row r="524" spans="1:24" x14ac:dyDescent="0.35">
      <c r="A524" s="18">
        <v>42429</v>
      </c>
      <c r="B524" s="22">
        <v>147.96</v>
      </c>
      <c r="C524" s="20">
        <f>(B524-B523)/B523</f>
        <v>2.574874644260709E-3</v>
      </c>
      <c r="D524" s="20">
        <f>LN(B524)-LN(B523)</f>
        <v>2.5715653340325773E-3</v>
      </c>
      <c r="E524" s="28">
        <f t="shared" si="30"/>
        <v>1.0025715653340326</v>
      </c>
      <c r="F524"/>
      <c r="G524" s="9"/>
      <c r="H524" s="9"/>
      <c r="I524" s="9"/>
      <c r="J524" s="82"/>
      <c r="K524" t="str">
        <f>IF(L524=A524,"","yyy")</f>
        <v/>
      </c>
      <c r="L524" s="18">
        <v>42429</v>
      </c>
      <c r="M524" s="19">
        <v>9495.4</v>
      </c>
      <c r="N524" s="20">
        <f t="shared" si="31"/>
        <v>-1.8815763194684955E-3</v>
      </c>
      <c r="O524" s="20">
        <f t="shared" si="32"/>
        <v>-1.8833487077962729E-3</v>
      </c>
      <c r="P524"/>
      <c r="S524" s="9"/>
      <c r="T524" s="82"/>
      <c r="U524" s="57"/>
      <c r="V524"/>
      <c r="W524"/>
      <c r="X524"/>
    </row>
    <row r="525" spans="1:24" x14ac:dyDescent="0.35">
      <c r="A525" s="18">
        <v>42430</v>
      </c>
      <c r="B525" s="22">
        <v>150.66</v>
      </c>
      <c r="C525" s="20">
        <f>(B525-B524)/B524</f>
        <v>1.8248175182481674E-2</v>
      </c>
      <c r="D525" s="20">
        <f>LN(B525)-LN(B524)</f>
        <v>1.8083675433295809E-2</v>
      </c>
      <c r="E525" s="28">
        <f t="shared" si="30"/>
        <v>1.0180836754332958</v>
      </c>
      <c r="F525"/>
      <c r="G525" s="9"/>
      <c r="H525" s="9"/>
      <c r="I525" s="9"/>
      <c r="J525" s="82"/>
      <c r="K525" t="str">
        <f>IF(L525=A525,"","yyy")</f>
        <v/>
      </c>
      <c r="L525" s="18">
        <v>42430</v>
      </c>
      <c r="M525" s="19">
        <v>9717.16</v>
      </c>
      <c r="N525" s="20">
        <f t="shared" si="31"/>
        <v>2.3354466373191253E-2</v>
      </c>
      <c r="O525" s="20">
        <f t="shared" si="32"/>
        <v>2.3085923896777771E-2</v>
      </c>
      <c r="P525"/>
      <c r="S525" s="9"/>
      <c r="T525" s="82"/>
      <c r="U525" s="57"/>
      <c r="V525"/>
      <c r="W525"/>
      <c r="X525"/>
    </row>
    <row r="526" spans="1:24" x14ac:dyDescent="0.35">
      <c r="A526" s="18">
        <v>42431</v>
      </c>
      <c r="B526" s="22">
        <v>152.30000000000001</v>
      </c>
      <c r="C526" s="20">
        <f>(B526-B525)/B525</f>
        <v>1.0885437408734999E-2</v>
      </c>
      <c r="D526" s="20">
        <f>LN(B526)-LN(B525)</f>
        <v>1.0826617503567171E-2</v>
      </c>
      <c r="E526" s="28">
        <f t="shared" si="30"/>
        <v>1.0108266175035672</v>
      </c>
      <c r="F526"/>
      <c r="G526" s="9"/>
      <c r="H526" s="9"/>
      <c r="I526" s="9"/>
      <c r="J526" s="82"/>
      <c r="K526" t="str">
        <f>IF(L526=A526,"","yyy")</f>
        <v/>
      </c>
      <c r="L526" s="18">
        <v>42431</v>
      </c>
      <c r="M526" s="19">
        <v>9776.6200000000008</v>
      </c>
      <c r="N526" s="20">
        <f t="shared" si="31"/>
        <v>6.119071827571116E-3</v>
      </c>
      <c r="O526" s="20">
        <f t="shared" si="32"/>
        <v>6.1004263309847317E-3</v>
      </c>
      <c r="P526"/>
      <c r="S526" s="9"/>
      <c r="T526" s="82"/>
      <c r="U526" s="57"/>
      <c r="V526"/>
      <c r="W526"/>
      <c r="X526"/>
    </row>
    <row r="527" spans="1:24" x14ac:dyDescent="0.35">
      <c r="A527" s="18">
        <v>42432</v>
      </c>
      <c r="B527" s="22">
        <v>152.47</v>
      </c>
      <c r="C527" s="20">
        <f>(B527-B526)/B526</f>
        <v>1.1162179908075344E-3</v>
      </c>
      <c r="D527" s="20">
        <f>LN(B527)-LN(B526)</f>
        <v>1.1155954826991277E-3</v>
      </c>
      <c r="E527" s="28">
        <f t="shared" si="30"/>
        <v>1.0011155954826991</v>
      </c>
      <c r="F527"/>
      <c r="G527" s="9"/>
      <c r="H527" s="9"/>
      <c r="I527" s="9"/>
      <c r="J527" s="82"/>
      <c r="K527" t="str">
        <f>IF(L527=A527,"","yyy")</f>
        <v/>
      </c>
      <c r="L527" s="18">
        <v>42432</v>
      </c>
      <c r="M527" s="19">
        <v>9751.92</v>
      </c>
      <c r="N527" s="20">
        <f t="shared" si="31"/>
        <v>-2.5264355165691955E-3</v>
      </c>
      <c r="O527" s="20">
        <f t="shared" si="32"/>
        <v>-2.5296323402930199E-3</v>
      </c>
      <c r="P527"/>
      <c r="S527" s="9"/>
      <c r="T527" s="82"/>
      <c r="U527" s="57"/>
      <c r="V527"/>
      <c r="W527"/>
      <c r="X527"/>
    </row>
    <row r="528" spans="1:24" x14ac:dyDescent="0.35">
      <c r="A528" s="18">
        <v>42433</v>
      </c>
      <c r="B528" s="22">
        <v>153.47999999999999</v>
      </c>
      <c r="C528" s="20">
        <f>(B528-B527)/B527</f>
        <v>6.6242539515969758E-3</v>
      </c>
      <c r="D528" s="20">
        <f>LN(B528)-LN(B527)</f>
        <v>6.6024099949366644E-3</v>
      </c>
      <c r="E528" s="28">
        <f t="shared" si="30"/>
        <v>1.0066024099949367</v>
      </c>
      <c r="F528"/>
      <c r="G528" s="9"/>
      <c r="H528" s="9"/>
      <c r="I528" s="9"/>
      <c r="J528" s="82"/>
      <c r="K528" t="str">
        <f>IF(L528=A528,"","yyy")</f>
        <v/>
      </c>
      <c r="L528" s="18">
        <v>42433</v>
      </c>
      <c r="M528" s="19">
        <v>9824.17</v>
      </c>
      <c r="N528" s="20">
        <f t="shared" si="31"/>
        <v>7.408797447066834E-3</v>
      </c>
      <c r="O528" s="20">
        <f t="shared" si="32"/>
        <v>7.3814871154507244E-3</v>
      </c>
      <c r="P528"/>
      <c r="S528" s="9"/>
      <c r="T528" s="82"/>
      <c r="U528" s="57"/>
      <c r="V528"/>
      <c r="W528"/>
      <c r="X528"/>
    </row>
    <row r="529" spans="1:24" x14ac:dyDescent="0.35">
      <c r="A529" s="18">
        <v>42436</v>
      </c>
      <c r="B529" s="22">
        <v>154.52000000000001</v>
      </c>
      <c r="C529" s="20">
        <f>(B529-B528)/B528</f>
        <v>6.7761271826949476E-3</v>
      </c>
      <c r="D529" s="20">
        <f>LN(B529)-LN(B528)</f>
        <v>6.7532724193286597E-3</v>
      </c>
      <c r="E529" s="28">
        <f t="shared" si="30"/>
        <v>1.0067532724193287</v>
      </c>
      <c r="F529"/>
      <c r="G529" s="9"/>
      <c r="H529" s="9"/>
      <c r="I529" s="9"/>
      <c r="J529" s="82"/>
      <c r="K529" t="str">
        <f>IF(L529=A529,"","yyy")</f>
        <v/>
      </c>
      <c r="L529" s="18">
        <v>42436</v>
      </c>
      <c r="M529" s="19">
        <v>9778.93</v>
      </c>
      <c r="N529" s="20">
        <f t="shared" si="31"/>
        <v>-4.604969172968279E-3</v>
      </c>
      <c r="O529" s="20">
        <f t="shared" si="32"/>
        <v>-4.6156047069416672E-3</v>
      </c>
      <c r="P529"/>
      <c r="S529" s="9"/>
      <c r="T529" s="82"/>
      <c r="U529" s="57"/>
      <c r="V529"/>
      <c r="W529"/>
      <c r="X529"/>
    </row>
    <row r="530" spans="1:24" x14ac:dyDescent="0.35">
      <c r="A530" s="18">
        <v>42437</v>
      </c>
      <c r="B530" s="22">
        <v>152.05000000000001</v>
      </c>
      <c r="C530" s="20">
        <f>(B530-B529)/B529</f>
        <v>-1.5984985762360852E-2</v>
      </c>
      <c r="D530" s="20">
        <f>LN(B530)-LN(B529)</f>
        <v>-1.6114123674706882E-2</v>
      </c>
      <c r="E530" s="28">
        <f t="shared" si="30"/>
        <v>0.98388587632529312</v>
      </c>
      <c r="F530"/>
      <c r="G530" s="9"/>
      <c r="H530" s="9"/>
      <c r="I530" s="9"/>
      <c r="J530" s="82"/>
      <c r="K530" t="str">
        <f>IF(L530=A530,"","yyy")</f>
        <v/>
      </c>
      <c r="L530" s="18">
        <v>42437</v>
      </c>
      <c r="M530" s="19">
        <v>9692.82</v>
      </c>
      <c r="N530" s="20">
        <f t="shared" si="31"/>
        <v>-8.8056668776645888E-3</v>
      </c>
      <c r="O530" s="20">
        <f t="shared" si="32"/>
        <v>-8.8446658724752325E-3</v>
      </c>
      <c r="P530"/>
      <c r="S530" s="9"/>
      <c r="T530" s="82"/>
      <c r="U530" s="57"/>
      <c r="V530"/>
      <c r="W530"/>
      <c r="X530"/>
    </row>
    <row r="531" spans="1:24" x14ac:dyDescent="0.35">
      <c r="A531" s="18">
        <v>42438</v>
      </c>
      <c r="B531" s="22">
        <v>152.97999999999999</v>
      </c>
      <c r="C531" s="20">
        <f>(B531-B530)/B530</f>
        <v>6.1164090759617123E-3</v>
      </c>
      <c r="D531" s="20">
        <f>LN(B531)-LN(B530)</f>
        <v>6.0977797703465342E-3</v>
      </c>
      <c r="E531" s="28">
        <f t="shared" si="30"/>
        <v>1.0060977797703465</v>
      </c>
      <c r="F531"/>
      <c r="G531" s="9"/>
      <c r="H531" s="9"/>
      <c r="I531" s="9"/>
      <c r="J531" s="82"/>
      <c r="K531" t="str">
        <f>IF(L531=A531,"","yyy")</f>
        <v/>
      </c>
      <c r="L531" s="18">
        <v>42438</v>
      </c>
      <c r="M531" s="19">
        <v>9723.09</v>
      </c>
      <c r="N531" s="20">
        <f t="shared" si="31"/>
        <v>3.1229301689292112E-3</v>
      </c>
      <c r="O531" s="20">
        <f t="shared" si="32"/>
        <v>3.1180639511152464E-3</v>
      </c>
      <c r="P531"/>
      <c r="S531" s="9"/>
      <c r="T531" s="82"/>
      <c r="U531" s="57"/>
      <c r="V531"/>
      <c r="W531"/>
      <c r="X531"/>
    </row>
    <row r="532" spans="1:24" x14ac:dyDescent="0.35">
      <c r="A532" s="18">
        <v>42439</v>
      </c>
      <c r="B532" s="22">
        <v>151.13</v>
      </c>
      <c r="C532" s="20">
        <f>(B532-B531)/B531</f>
        <v>-1.2093084063276209E-2</v>
      </c>
      <c r="D532" s="20">
        <f>LN(B532)-LN(B531)</f>
        <v>-1.2166800311691262E-2</v>
      </c>
      <c r="E532" s="28">
        <f t="shared" si="30"/>
        <v>0.98783319968830874</v>
      </c>
      <c r="F532"/>
      <c r="G532" s="9"/>
      <c r="H532" s="9"/>
      <c r="I532" s="9"/>
      <c r="J532" s="82"/>
      <c r="K532" t="str">
        <f>IF(L532=A532,"","yyy")</f>
        <v/>
      </c>
      <c r="L532" s="18">
        <v>42439</v>
      </c>
      <c r="M532" s="19">
        <v>9498.15</v>
      </c>
      <c r="N532" s="20">
        <f t="shared" si="31"/>
        <v>-2.3134620784133492E-2</v>
      </c>
      <c r="O532" s="20">
        <f t="shared" si="32"/>
        <v>-2.340642638631607E-2</v>
      </c>
      <c r="P532"/>
      <c r="S532" s="9"/>
      <c r="T532" s="82"/>
      <c r="U532" s="57"/>
      <c r="V532"/>
      <c r="W532"/>
      <c r="X532"/>
    </row>
    <row r="533" spans="1:24" x14ac:dyDescent="0.35">
      <c r="A533" s="18">
        <v>42440</v>
      </c>
      <c r="B533" s="22">
        <v>153.24</v>
      </c>
      <c r="C533" s="20">
        <f>(B533-B532)/B532</f>
        <v>1.3961490107854257E-2</v>
      </c>
      <c r="D533" s="20">
        <f>LN(B533)-LN(B532)</f>
        <v>1.3864926250419352E-2</v>
      </c>
      <c r="E533" s="28">
        <f t="shared" si="30"/>
        <v>1.0138649262504194</v>
      </c>
      <c r="F533"/>
      <c r="G533" s="9"/>
      <c r="H533" s="9"/>
      <c r="I533" s="9"/>
      <c r="J533" s="82"/>
      <c r="K533" t="str">
        <f>IF(L533=A533,"","yyy")</f>
        <v/>
      </c>
      <c r="L533" s="18">
        <v>42440</v>
      </c>
      <c r="M533" s="19">
        <v>9831.1299999999992</v>
      </c>
      <c r="N533" s="20">
        <f t="shared" si="31"/>
        <v>3.5057353274058588E-2</v>
      </c>
      <c r="O533" s="20">
        <f t="shared" si="32"/>
        <v>3.4456838973406789E-2</v>
      </c>
      <c r="P533"/>
      <c r="S533" s="9"/>
      <c r="T533" s="82"/>
      <c r="U533" s="57"/>
      <c r="V533"/>
      <c r="W533"/>
      <c r="X533"/>
    </row>
    <row r="534" spans="1:24" x14ac:dyDescent="0.35">
      <c r="A534" s="18">
        <v>42443</v>
      </c>
      <c r="B534" s="22">
        <v>153.66999999999999</v>
      </c>
      <c r="C534" s="20">
        <f>(B534-B533)/B533</f>
        <v>2.8060558600886084E-3</v>
      </c>
      <c r="D534" s="20">
        <f>LN(B534)-LN(B533)</f>
        <v>2.8021262347923681E-3</v>
      </c>
      <c r="E534" s="28">
        <f t="shared" si="30"/>
        <v>1.0028021262347924</v>
      </c>
      <c r="F534"/>
      <c r="G534" s="9"/>
      <c r="H534" s="9"/>
      <c r="I534" s="9"/>
      <c r="J534" s="82"/>
      <c r="K534" t="str">
        <f>IF(L534=A534,"","yyy")</f>
        <v/>
      </c>
      <c r="L534" s="18">
        <v>42443</v>
      </c>
      <c r="M534" s="19">
        <v>9990.26</v>
      </c>
      <c r="N534" s="20">
        <f t="shared" si="31"/>
        <v>1.6186338701654951E-2</v>
      </c>
      <c r="O534" s="20">
        <f t="shared" si="32"/>
        <v>1.6056736573702324E-2</v>
      </c>
      <c r="P534"/>
      <c r="S534" s="9"/>
      <c r="T534" s="82"/>
      <c r="U534" s="57"/>
      <c r="V534"/>
      <c r="W534"/>
      <c r="X534"/>
    </row>
    <row r="535" spans="1:24" x14ac:dyDescent="0.35">
      <c r="A535" s="18">
        <v>42444</v>
      </c>
      <c r="B535" s="22">
        <v>152.87</v>
      </c>
      <c r="C535" s="20">
        <f>(B535-B534)/B534</f>
        <v>-5.2059608251446799E-3</v>
      </c>
      <c r="D535" s="20">
        <f>LN(B535)-LN(B534)</f>
        <v>-5.2195590542982728E-3</v>
      </c>
      <c r="E535" s="28">
        <f t="shared" si="30"/>
        <v>0.99478044094570173</v>
      </c>
      <c r="F535"/>
      <c r="G535" s="9"/>
      <c r="H535" s="9"/>
      <c r="I535" s="9"/>
      <c r="J535" s="82"/>
      <c r="K535" t="str">
        <f>IF(L535=A535,"","yyy")</f>
        <v/>
      </c>
      <c r="L535" s="18">
        <v>42444</v>
      </c>
      <c r="M535" s="19">
        <v>9933.85</v>
      </c>
      <c r="N535" s="20">
        <f t="shared" si="31"/>
        <v>-5.6464996906987258E-3</v>
      </c>
      <c r="O535" s="20">
        <f t="shared" si="32"/>
        <v>-5.6625014344007241E-3</v>
      </c>
      <c r="P535"/>
      <c r="S535" s="9"/>
      <c r="T535" s="82"/>
      <c r="U535" s="57"/>
      <c r="V535"/>
      <c r="W535"/>
      <c r="X535"/>
    </row>
    <row r="536" spans="1:24" x14ac:dyDescent="0.35">
      <c r="A536" s="18">
        <v>42445</v>
      </c>
      <c r="B536" s="22">
        <v>153.91</v>
      </c>
      <c r="C536" s="20">
        <f>(B536-B535)/B535</f>
        <v>6.803166088833597E-3</v>
      </c>
      <c r="D536" s="20">
        <f>LN(B536)-LN(B535)</f>
        <v>6.780128978919997E-3</v>
      </c>
      <c r="E536" s="28">
        <f t="shared" si="30"/>
        <v>1.00678012897892</v>
      </c>
      <c r="F536"/>
      <c r="G536" s="9"/>
      <c r="H536" s="9"/>
      <c r="I536" s="9"/>
      <c r="J536" s="82"/>
      <c r="K536" t="str">
        <f>IF(L536=A536,"","yyy")</f>
        <v/>
      </c>
      <c r="L536" s="18">
        <v>42445</v>
      </c>
      <c r="M536" s="19">
        <v>9983.41</v>
      </c>
      <c r="N536" s="20">
        <f t="shared" si="31"/>
        <v>4.9890022498829244E-3</v>
      </c>
      <c r="O536" s="20">
        <f t="shared" si="32"/>
        <v>4.9765984162206678E-3</v>
      </c>
      <c r="P536"/>
      <c r="S536" s="9"/>
      <c r="T536" s="82"/>
      <c r="U536" s="57"/>
      <c r="V536"/>
      <c r="W536"/>
      <c r="X536"/>
    </row>
    <row r="537" spans="1:24" x14ac:dyDescent="0.35">
      <c r="A537" s="18">
        <v>42446</v>
      </c>
      <c r="B537" s="22">
        <v>154.4</v>
      </c>
      <c r="C537" s="20">
        <f>(B537-B536)/B536</f>
        <v>3.183678773309136E-3</v>
      </c>
      <c r="D537" s="20">
        <f>LN(B537)-LN(B536)</f>
        <v>3.1786215988134359E-3</v>
      </c>
      <c r="E537" s="28">
        <f t="shared" si="30"/>
        <v>1.0031786215988134</v>
      </c>
      <c r="F537"/>
      <c r="G537" s="9"/>
      <c r="H537" s="9"/>
      <c r="I537" s="9"/>
      <c r="J537" s="82"/>
      <c r="K537" t="str">
        <f>IF(L537=A537,"","yyy")</f>
        <v/>
      </c>
      <c r="L537" s="18">
        <v>42446</v>
      </c>
      <c r="M537" s="19">
        <v>9892.2000000000007</v>
      </c>
      <c r="N537" s="20">
        <f t="shared" si="31"/>
        <v>-9.1361568842709181E-3</v>
      </c>
      <c r="O537" s="20">
        <f t="shared" si="32"/>
        <v>-9.1781475165859661E-3</v>
      </c>
      <c r="P537"/>
      <c r="S537" s="9"/>
      <c r="T537" s="82"/>
      <c r="U537" s="57"/>
      <c r="V537"/>
      <c r="W537"/>
      <c r="X537"/>
    </row>
    <row r="538" spans="1:24" x14ac:dyDescent="0.35">
      <c r="A538" s="18">
        <v>42447</v>
      </c>
      <c r="B538" s="22">
        <v>156.09</v>
      </c>
      <c r="C538" s="20">
        <f>(B538-B537)/B537</f>
        <v>1.0945595854922264E-2</v>
      </c>
      <c r="D538" s="20">
        <f>LN(B538)-LN(B537)</f>
        <v>1.0886126379645589E-2</v>
      </c>
      <c r="E538" s="28">
        <f t="shared" si="30"/>
        <v>1.0108861263796456</v>
      </c>
      <c r="F538"/>
      <c r="G538" s="9"/>
      <c r="H538" s="9"/>
      <c r="I538" s="9"/>
      <c r="J538" s="82"/>
      <c r="K538" t="str">
        <f>IF(L538=A538,"","yyy")</f>
        <v/>
      </c>
      <c r="L538" s="18">
        <v>42447</v>
      </c>
      <c r="M538" s="19">
        <v>9950.7999999999993</v>
      </c>
      <c r="N538" s="20">
        <f t="shared" si="31"/>
        <v>5.9238592021995653E-3</v>
      </c>
      <c r="O538" s="20">
        <f t="shared" si="32"/>
        <v>5.9063821354321533E-3</v>
      </c>
      <c r="P538"/>
      <c r="S538" s="9"/>
      <c r="T538" s="82"/>
      <c r="U538" s="57"/>
      <c r="V538"/>
      <c r="W538"/>
      <c r="X538"/>
    </row>
    <row r="539" spans="1:24" x14ac:dyDescent="0.35">
      <c r="A539" s="18">
        <v>42450</v>
      </c>
      <c r="B539" s="22">
        <v>156.03</v>
      </c>
      <c r="C539" s="20">
        <f>(B539-B538)/B538</f>
        <v>-3.8439361906593807E-4</v>
      </c>
      <c r="D539" s="20">
        <f>LN(B539)-LN(B538)</f>
        <v>-3.8446751723064665E-4</v>
      </c>
      <c r="E539" s="28">
        <f t="shared" si="30"/>
        <v>0.99961553248276935</v>
      </c>
      <c r="F539"/>
      <c r="G539" s="9"/>
      <c r="H539" s="9"/>
      <c r="I539" s="9"/>
      <c r="J539" s="82"/>
      <c r="K539" t="str">
        <f>IF(L539=A539,"","yyy")</f>
        <v/>
      </c>
      <c r="L539" s="18">
        <v>42450</v>
      </c>
      <c r="M539" s="19">
        <v>9948.64</v>
      </c>
      <c r="N539" s="20">
        <f t="shared" si="31"/>
        <v>-2.1706797443420174E-4</v>
      </c>
      <c r="O539" s="20">
        <f t="shared" si="32"/>
        <v>-2.1709153709714712E-4</v>
      </c>
      <c r="P539"/>
      <c r="S539" s="9"/>
      <c r="T539" s="82"/>
      <c r="U539" s="57"/>
      <c r="V539"/>
      <c r="W539"/>
      <c r="X539"/>
    </row>
    <row r="540" spans="1:24" x14ac:dyDescent="0.35">
      <c r="A540" s="18">
        <v>42451</v>
      </c>
      <c r="B540" s="22">
        <v>156.35</v>
      </c>
      <c r="C540" s="20">
        <f>(B540-B539)/B539</f>
        <v>2.0508876498108899E-3</v>
      </c>
      <c r="D540" s="20">
        <f>LN(B540)-LN(B539)</f>
        <v>2.0487874507590931E-3</v>
      </c>
      <c r="E540" s="28">
        <f t="shared" si="30"/>
        <v>1.0020487874507591</v>
      </c>
      <c r="F540"/>
      <c r="G540" s="9"/>
      <c r="H540" s="9"/>
      <c r="I540" s="9"/>
      <c r="J540" s="82"/>
      <c r="K540" t="str">
        <f>IF(L540=A540,"","yyy")</f>
        <v/>
      </c>
      <c r="L540" s="18">
        <v>42451</v>
      </c>
      <c r="M540" s="21">
        <v>9990</v>
      </c>
      <c r="N540" s="20">
        <f t="shared" si="31"/>
        <v>4.1573521606974003E-3</v>
      </c>
      <c r="O540" s="20">
        <f t="shared" si="32"/>
        <v>4.1487342490764689E-3</v>
      </c>
      <c r="P540"/>
      <c r="S540" s="9"/>
      <c r="T540" s="82"/>
      <c r="U540" s="57"/>
      <c r="V540"/>
      <c r="W540"/>
      <c r="X540"/>
    </row>
    <row r="541" spans="1:24" x14ac:dyDescent="0.35">
      <c r="A541" s="18">
        <v>42452</v>
      </c>
      <c r="B541" s="22">
        <v>155.72999999999999</v>
      </c>
      <c r="C541" s="20">
        <f>(B541-B540)/B540</f>
        <v>-3.9654621042533068E-3</v>
      </c>
      <c r="D541" s="20">
        <f>LN(B541)-LN(B540)</f>
        <v>-3.9733453966022125E-3</v>
      </c>
      <c r="E541" s="28">
        <f t="shared" si="30"/>
        <v>0.99602665460339779</v>
      </c>
      <c r="F541"/>
      <c r="G541" s="9"/>
      <c r="H541" s="9"/>
      <c r="I541" s="9"/>
      <c r="J541" s="82"/>
      <c r="K541" t="str">
        <f>IF(L541=A541,"","yyy")</f>
        <v/>
      </c>
      <c r="L541" s="18">
        <v>42452</v>
      </c>
      <c r="M541" s="19">
        <v>10022.93</v>
      </c>
      <c r="N541" s="20">
        <f t="shared" si="31"/>
        <v>3.2962962962963254E-3</v>
      </c>
      <c r="O541" s="20">
        <f t="shared" si="32"/>
        <v>3.2908754209337587E-3</v>
      </c>
      <c r="P541"/>
      <c r="S541" s="9"/>
      <c r="T541" s="82"/>
      <c r="U541" s="57"/>
      <c r="V541"/>
      <c r="W541"/>
      <c r="X541"/>
    </row>
    <row r="542" spans="1:24" x14ac:dyDescent="0.35">
      <c r="A542" s="18">
        <v>42453</v>
      </c>
      <c r="B542" s="22">
        <v>155.29</v>
      </c>
      <c r="C542" s="20">
        <f>(B542-B541)/B541</f>
        <v>-2.8254029409875924E-3</v>
      </c>
      <c r="D542" s="20">
        <f>LN(B542)-LN(B541)</f>
        <v>-2.8294019261503323E-3</v>
      </c>
      <c r="E542" s="28">
        <f t="shared" si="30"/>
        <v>0.99717059807384967</v>
      </c>
      <c r="F542"/>
      <c r="G542" s="9"/>
      <c r="H542" s="9"/>
      <c r="I542" s="9"/>
      <c r="J542" s="82"/>
      <c r="K542" t="str">
        <f>IF(L542=A542,"","yyy")</f>
        <v/>
      </c>
      <c r="L542" s="18">
        <v>42453</v>
      </c>
      <c r="M542" s="19">
        <v>9851.35</v>
      </c>
      <c r="N542" s="20">
        <f t="shared" si="31"/>
        <v>-1.7118746713785282E-2</v>
      </c>
      <c r="O542" s="20">
        <f t="shared" si="32"/>
        <v>-1.7266966451128241E-2</v>
      </c>
      <c r="P542"/>
      <c r="S542" s="9"/>
      <c r="T542" s="82"/>
      <c r="U542" s="57"/>
      <c r="V542"/>
      <c r="W542"/>
      <c r="X542"/>
    </row>
    <row r="543" spans="1:24" x14ac:dyDescent="0.35">
      <c r="A543" s="18">
        <v>42458</v>
      </c>
      <c r="B543" s="22">
        <v>156.91</v>
      </c>
      <c r="C543" s="20">
        <f>(B543-B542)/B542</f>
        <v>1.0432094790392199E-2</v>
      </c>
      <c r="D543" s="20">
        <f>LN(B543)-LN(B542)</f>
        <v>1.037805598987962E-2</v>
      </c>
      <c r="E543" s="28">
        <f t="shared" si="30"/>
        <v>1.0103780559898796</v>
      </c>
      <c r="F543"/>
      <c r="G543" s="9"/>
      <c r="H543" s="9"/>
      <c r="I543" s="9"/>
      <c r="J543" s="82"/>
      <c r="K543" t="str">
        <f>IF(L543=A543,"","yyy")</f>
        <v/>
      </c>
      <c r="L543" s="18">
        <v>42458</v>
      </c>
      <c r="M543" s="19">
        <v>9887.94</v>
      </c>
      <c r="N543" s="20">
        <f t="shared" si="31"/>
        <v>3.7142117577794054E-3</v>
      </c>
      <c r="O543" s="20">
        <f t="shared" si="32"/>
        <v>3.7073311054918179E-3</v>
      </c>
      <c r="P543"/>
      <c r="S543" s="9"/>
      <c r="T543" s="82"/>
      <c r="U543" s="57"/>
      <c r="V543"/>
      <c r="W543"/>
      <c r="X543"/>
    </row>
    <row r="544" spans="1:24" x14ac:dyDescent="0.35">
      <c r="A544" s="18">
        <v>42459</v>
      </c>
      <c r="B544" s="22">
        <v>156.77000000000001</v>
      </c>
      <c r="C544" s="20">
        <f>(B544-B543)/B543</f>
        <v>-8.9223121534629001E-4</v>
      </c>
      <c r="D544" s="20">
        <f>LN(B544)-LN(B543)</f>
        <v>-8.9262949053736662E-4</v>
      </c>
      <c r="E544" s="28">
        <f t="shared" si="30"/>
        <v>0.99910737050946263</v>
      </c>
      <c r="F544"/>
      <c r="G544" s="9"/>
      <c r="H544" s="9"/>
      <c r="I544" s="9"/>
      <c r="J544" s="82"/>
      <c r="K544" t="str">
        <f>IF(L544=A544,"","yyy")</f>
        <v/>
      </c>
      <c r="L544" s="18">
        <v>42459</v>
      </c>
      <c r="M544" s="19">
        <v>10046.61</v>
      </c>
      <c r="N544" s="20">
        <f t="shared" si="31"/>
        <v>1.6046820672455542E-2</v>
      </c>
      <c r="O544" s="20">
        <f t="shared" si="32"/>
        <v>1.5919431433516706E-2</v>
      </c>
      <c r="P544"/>
      <c r="S544" s="9"/>
      <c r="T544" s="82"/>
      <c r="U544" s="57"/>
      <c r="V544"/>
      <c r="W544"/>
      <c r="X544"/>
    </row>
    <row r="545" spans="1:24" x14ac:dyDescent="0.35">
      <c r="A545" s="18">
        <v>42460</v>
      </c>
      <c r="B545" s="22">
        <v>156.07</v>
      </c>
      <c r="C545" s="20">
        <f>(B545-B544)/B544</f>
        <v>-4.4651400140334058E-3</v>
      </c>
      <c r="D545" s="20">
        <f>LN(B545)-LN(B544)</f>
        <v>-4.4751385259775844E-3</v>
      </c>
      <c r="E545" s="28">
        <f t="shared" si="30"/>
        <v>0.99552486147402242</v>
      </c>
      <c r="F545"/>
      <c r="G545" s="9"/>
      <c r="H545" s="9"/>
      <c r="I545" s="9"/>
      <c r="J545" s="82"/>
      <c r="K545" t="str">
        <f>IF(L545=A545,"","yyy")</f>
        <v/>
      </c>
      <c r="L545" s="18">
        <v>42460</v>
      </c>
      <c r="M545" s="19">
        <v>9965.51</v>
      </c>
      <c r="N545" s="20">
        <f t="shared" si="31"/>
        <v>-8.0723746617018428E-3</v>
      </c>
      <c r="O545" s="20">
        <f t="shared" si="32"/>
        <v>-8.1051326871808271E-3</v>
      </c>
      <c r="P545"/>
      <c r="S545" s="9"/>
      <c r="T545" s="82"/>
      <c r="U545" s="57"/>
      <c r="V545"/>
      <c r="W545"/>
      <c r="X545"/>
    </row>
    <row r="546" spans="1:24" x14ac:dyDescent="0.35">
      <c r="A546" s="18">
        <v>42461</v>
      </c>
      <c r="B546" s="22">
        <v>155.55000000000001</v>
      </c>
      <c r="C546" s="20">
        <f>(B546-B545)/B545</f>
        <v>-3.3318382776957893E-3</v>
      </c>
      <c r="D546" s="20">
        <f>LN(B546)-LN(B545)</f>
        <v>-3.3374012108158269E-3</v>
      </c>
      <c r="E546" s="28">
        <f t="shared" si="30"/>
        <v>0.99666259878918417</v>
      </c>
      <c r="F546"/>
      <c r="G546" s="9"/>
      <c r="H546" s="9"/>
      <c r="I546" s="9"/>
      <c r="J546" s="82"/>
      <c r="K546" t="str">
        <f>IF(L546=A546,"","yyy")</f>
        <v/>
      </c>
      <c r="L546" s="18">
        <v>42461</v>
      </c>
      <c r="M546" s="19">
        <v>9794.64</v>
      </c>
      <c r="N546" s="20">
        <f t="shared" si="31"/>
        <v>-1.7146137026604839E-2</v>
      </c>
      <c r="O546" s="20">
        <f t="shared" si="32"/>
        <v>-1.7294834206651899E-2</v>
      </c>
      <c r="P546"/>
      <c r="S546" s="9"/>
      <c r="T546" s="82"/>
      <c r="U546" s="57"/>
      <c r="V546"/>
      <c r="W546"/>
      <c r="X546"/>
    </row>
    <row r="547" spans="1:24" x14ac:dyDescent="0.35">
      <c r="A547" s="18">
        <v>42464</v>
      </c>
      <c r="B547" s="22">
        <v>154.43</v>
      </c>
      <c r="C547" s="20">
        <f>(B547-B546)/B546</f>
        <v>-7.2002571520411729E-3</v>
      </c>
      <c r="D547" s="20">
        <f>LN(B547)-LN(B546)</f>
        <v>-7.226304108736592E-3</v>
      </c>
      <c r="E547" s="28">
        <f t="shared" si="30"/>
        <v>0.99277369589126341</v>
      </c>
      <c r="F547"/>
      <c r="G547" s="9"/>
      <c r="H547" s="9"/>
      <c r="I547" s="9"/>
      <c r="J547" s="82"/>
      <c r="K547" t="str">
        <f>IF(L547=A547,"","yyy")</f>
        <v/>
      </c>
      <c r="L547" s="18">
        <v>42464</v>
      </c>
      <c r="M547" s="19">
        <v>9822.08</v>
      </c>
      <c r="N547" s="20">
        <f t="shared" si="31"/>
        <v>2.8015322666275137E-3</v>
      </c>
      <c r="O547" s="20">
        <f t="shared" si="32"/>
        <v>2.7976152890936135E-3</v>
      </c>
      <c r="P547"/>
      <c r="S547" s="9"/>
      <c r="T547" s="82"/>
      <c r="U547" s="57"/>
      <c r="V547"/>
      <c r="W547"/>
      <c r="X547"/>
    </row>
    <row r="548" spans="1:24" x14ac:dyDescent="0.35">
      <c r="A548" s="18">
        <v>42465</v>
      </c>
      <c r="B548" s="22">
        <v>152.63</v>
      </c>
      <c r="C548" s="20">
        <f>(B548-B547)/B547</f>
        <v>-1.1655766366638679E-2</v>
      </c>
      <c r="D548" s="20">
        <f>LN(B548)-LN(B547)</f>
        <v>-1.1724227307879254E-2</v>
      </c>
      <c r="E548" s="28">
        <f t="shared" si="30"/>
        <v>0.98827577269212075</v>
      </c>
      <c r="F548"/>
      <c r="G548" s="9"/>
      <c r="H548" s="9"/>
      <c r="I548" s="9"/>
      <c r="J548" s="82"/>
      <c r="K548" t="str">
        <f>IF(L548=A548,"","yyy")</f>
        <v/>
      </c>
      <c r="L548" s="18">
        <v>42465</v>
      </c>
      <c r="M548" s="19">
        <v>9563.36</v>
      </c>
      <c r="N548" s="20">
        <f t="shared" si="31"/>
        <v>-2.6340652896331463E-2</v>
      </c>
      <c r="O548" s="20">
        <f t="shared" si="32"/>
        <v>-2.6693782815238265E-2</v>
      </c>
      <c r="P548"/>
      <c r="S548" s="9"/>
      <c r="T548" s="82"/>
      <c r="U548" s="57"/>
      <c r="V548"/>
      <c r="W548"/>
      <c r="X548"/>
    </row>
    <row r="549" spans="1:24" x14ac:dyDescent="0.35">
      <c r="A549" s="18">
        <v>42466</v>
      </c>
      <c r="B549" s="22">
        <v>153.02000000000001</v>
      </c>
      <c r="C549" s="20">
        <f>(B549-B548)/B548</f>
        <v>2.5551988468847197E-3</v>
      </c>
      <c r="D549" s="20">
        <f>LN(B549)-LN(B548)</f>
        <v>2.5519398766755685E-3</v>
      </c>
      <c r="E549" s="28">
        <f t="shared" si="30"/>
        <v>1.0025519398766756</v>
      </c>
      <c r="F549"/>
      <c r="G549" s="9"/>
      <c r="H549" s="9"/>
      <c r="I549" s="9"/>
      <c r="J549" s="82"/>
      <c r="K549" t="str">
        <f>IF(L549=A549,"","yyy")</f>
        <v/>
      </c>
      <c r="L549" s="18">
        <v>42466</v>
      </c>
      <c r="M549" s="19">
        <v>9624.51</v>
      </c>
      <c r="N549" s="20">
        <f t="shared" si="31"/>
        <v>6.3941961820949576E-3</v>
      </c>
      <c r="O549" s="20">
        <f t="shared" si="32"/>
        <v>6.3738400377282289E-3</v>
      </c>
      <c r="P549"/>
      <c r="S549" s="9"/>
      <c r="T549" s="82"/>
      <c r="U549" s="57"/>
      <c r="V549"/>
      <c r="W549"/>
      <c r="X549"/>
    </row>
    <row r="550" spans="1:24" x14ac:dyDescent="0.35">
      <c r="A550" s="18">
        <v>42467</v>
      </c>
      <c r="B550" s="22">
        <v>152.13</v>
      </c>
      <c r="C550" s="20">
        <f>(B550-B549)/B549</f>
        <v>-5.8162331721344574E-3</v>
      </c>
      <c r="D550" s="20">
        <f>LN(B550)-LN(B549)</f>
        <v>-5.8332133286684851E-3</v>
      </c>
      <c r="E550" s="28">
        <f t="shared" si="30"/>
        <v>0.99416678667133151</v>
      </c>
      <c r="F550"/>
      <c r="G550" s="9"/>
      <c r="H550" s="9"/>
      <c r="I550" s="9"/>
      <c r="J550" s="82"/>
      <c r="K550" t="str">
        <f>IF(L550=A550,"","yyy")</f>
        <v/>
      </c>
      <c r="L550" s="18">
        <v>42467</v>
      </c>
      <c r="M550" s="19">
        <v>9530.6200000000008</v>
      </c>
      <c r="N550" s="20">
        <f t="shared" si="31"/>
        <v>-9.7553018283527589E-3</v>
      </c>
      <c r="O550" s="20">
        <f t="shared" si="32"/>
        <v>-9.8031965245919395E-3</v>
      </c>
      <c r="P550"/>
      <c r="S550" s="9"/>
      <c r="T550" s="82"/>
      <c r="U550" s="57"/>
      <c r="V550"/>
      <c r="W550"/>
      <c r="X550"/>
    </row>
    <row r="551" spans="1:24" x14ac:dyDescent="0.35">
      <c r="A551" s="18">
        <v>42468</v>
      </c>
      <c r="B551" s="22">
        <v>153.13</v>
      </c>
      <c r="C551" s="20">
        <f>(B551-B550)/B550</f>
        <v>6.5733254453427988E-3</v>
      </c>
      <c r="D551" s="20">
        <f>LN(B551)-LN(B550)</f>
        <v>6.55181535207916E-3</v>
      </c>
      <c r="E551" s="28">
        <f t="shared" si="30"/>
        <v>1.0065518153520792</v>
      </c>
      <c r="F551"/>
      <c r="G551" s="9"/>
      <c r="H551" s="9"/>
      <c r="I551" s="9"/>
      <c r="J551" s="82"/>
      <c r="K551" t="str">
        <f>IF(L551=A551,"","yyy")</f>
        <v/>
      </c>
      <c r="L551" s="18">
        <v>42468</v>
      </c>
      <c r="M551" s="19">
        <v>9622.26</v>
      </c>
      <c r="N551" s="20">
        <f t="shared" si="31"/>
        <v>9.6153240817490795E-3</v>
      </c>
      <c r="O551" s="20">
        <f t="shared" si="32"/>
        <v>9.5693910590242126E-3</v>
      </c>
      <c r="P551"/>
      <c r="S551" s="9"/>
      <c r="T551" s="82"/>
      <c r="U551" s="57"/>
      <c r="V551"/>
      <c r="W551"/>
      <c r="X551"/>
    </row>
    <row r="552" spans="1:24" x14ac:dyDescent="0.35">
      <c r="A552" s="18">
        <v>42471</v>
      </c>
      <c r="B552" s="22">
        <v>152.84</v>
      </c>
      <c r="C552" s="20">
        <f>(B552-B551)/B551</f>
        <v>-1.8938157121399599E-3</v>
      </c>
      <c r="D552" s="20">
        <f>LN(B552)-LN(B551)</f>
        <v>-1.895611248417417E-3</v>
      </c>
      <c r="E552" s="28">
        <f t="shared" si="30"/>
        <v>0.99810438875158258</v>
      </c>
      <c r="F552"/>
      <c r="G552" s="9"/>
      <c r="H552" s="9"/>
      <c r="I552" s="9"/>
      <c r="J552" s="82"/>
      <c r="K552" t="str">
        <f>IF(L552=A552,"","yyy")</f>
        <v/>
      </c>
      <c r="L552" s="18">
        <v>42471</v>
      </c>
      <c r="M552" s="19">
        <v>9682.99</v>
      </c>
      <c r="N552" s="20">
        <f t="shared" si="31"/>
        <v>6.3114070914732671E-3</v>
      </c>
      <c r="O552" s="20">
        <f t="shared" si="32"/>
        <v>6.2915735696122965E-3</v>
      </c>
      <c r="P552"/>
      <c r="S552" s="9"/>
      <c r="T552" s="82"/>
      <c r="U552" s="57"/>
      <c r="V552"/>
      <c r="W552"/>
      <c r="X552"/>
    </row>
    <row r="553" spans="1:24" x14ac:dyDescent="0.35">
      <c r="A553" s="18">
        <v>42472</v>
      </c>
      <c r="B553" s="22">
        <v>154.37</v>
      </c>
      <c r="C553" s="20">
        <f>(B553-B552)/B552</f>
        <v>1.0010468463752951E-2</v>
      </c>
      <c r="D553" s="20">
        <f>LN(B553)-LN(B552)</f>
        <v>9.9606956150504189E-3</v>
      </c>
      <c r="E553" s="28">
        <f t="shared" si="30"/>
        <v>1.0099606956150504</v>
      </c>
      <c r="F553"/>
      <c r="G553" s="9"/>
      <c r="H553" s="9"/>
      <c r="I553" s="9"/>
      <c r="J553" s="82"/>
      <c r="K553" t="str">
        <f>IF(L553=A553,"","yyy")</f>
        <v/>
      </c>
      <c r="L553" s="18">
        <v>42472</v>
      </c>
      <c r="M553" s="19">
        <v>9761.4699999999993</v>
      </c>
      <c r="N553" s="20">
        <f t="shared" si="31"/>
        <v>8.1049345295202795E-3</v>
      </c>
      <c r="O553" s="20">
        <f t="shared" si="32"/>
        <v>8.0722659467635793E-3</v>
      </c>
      <c r="P553"/>
      <c r="S553" s="9"/>
      <c r="T553" s="82"/>
      <c r="U553" s="57"/>
      <c r="V553"/>
      <c r="W553"/>
      <c r="X553"/>
    </row>
    <row r="554" spans="1:24" x14ac:dyDescent="0.35">
      <c r="A554" s="18">
        <v>42473</v>
      </c>
      <c r="B554" s="22">
        <v>157.99</v>
      </c>
      <c r="C554" s="20">
        <f>(B554-B553)/B553</f>
        <v>2.3450152231651256E-2</v>
      </c>
      <c r="D554" s="20">
        <f>LN(B554)-LN(B553)</f>
        <v>2.3179421691008173E-2</v>
      </c>
      <c r="E554" s="28">
        <f t="shared" si="30"/>
        <v>1.0231794216910082</v>
      </c>
      <c r="F554"/>
      <c r="G554" s="9"/>
      <c r="H554" s="9"/>
      <c r="I554" s="9"/>
      <c r="J554" s="82"/>
      <c r="K554" t="str">
        <f>IF(L554=A554,"","yyy")</f>
        <v/>
      </c>
      <c r="L554" s="18">
        <v>42473</v>
      </c>
      <c r="M554" s="19">
        <v>10026.1</v>
      </c>
      <c r="N554" s="20">
        <f t="shared" si="31"/>
        <v>2.7109646395471278E-2</v>
      </c>
      <c r="O554" s="20">
        <f t="shared" si="32"/>
        <v>2.6748689021159677E-2</v>
      </c>
      <c r="P554"/>
      <c r="S554" s="9"/>
      <c r="T554" s="82"/>
      <c r="U554" s="57"/>
      <c r="V554"/>
      <c r="W554"/>
      <c r="X554"/>
    </row>
    <row r="555" spans="1:24" x14ac:dyDescent="0.35">
      <c r="A555" s="18">
        <v>42474</v>
      </c>
      <c r="B555" s="22">
        <v>158.30000000000001</v>
      </c>
      <c r="C555" s="20">
        <f>(B555-B554)/B554</f>
        <v>1.962149503133124E-3</v>
      </c>
      <c r="D555" s="20">
        <f>LN(B555)-LN(B554)</f>
        <v>1.9602270022085477E-3</v>
      </c>
      <c r="E555" s="28">
        <f t="shared" si="30"/>
        <v>1.0019602270022085</v>
      </c>
      <c r="F555"/>
      <c r="G555" s="9"/>
      <c r="H555" s="9"/>
      <c r="I555" s="9"/>
      <c r="J555" s="82"/>
      <c r="K555" t="str">
        <f>IF(L555=A555,"","yyy")</f>
        <v/>
      </c>
      <c r="L555" s="18">
        <v>42474</v>
      </c>
      <c r="M555" s="19">
        <v>10093.65</v>
      </c>
      <c r="N555" s="20">
        <f t="shared" si="31"/>
        <v>6.7374153459470055E-3</v>
      </c>
      <c r="O555" s="20">
        <f t="shared" si="32"/>
        <v>6.7148203941158613E-3</v>
      </c>
      <c r="P555"/>
      <c r="S555" s="9"/>
      <c r="T555" s="82"/>
      <c r="U555" s="57"/>
      <c r="V555"/>
      <c r="W555"/>
      <c r="X555"/>
    </row>
    <row r="556" spans="1:24" x14ac:dyDescent="0.35">
      <c r="A556" s="18">
        <v>42475</v>
      </c>
      <c r="B556" s="22">
        <v>158.27000000000001</v>
      </c>
      <c r="C556" s="20">
        <f>(B556-B555)/B555</f>
        <v>-1.8951358180670331E-4</v>
      </c>
      <c r="D556" s="20">
        <f>LN(B556)-LN(B555)</f>
        <v>-1.8953154177481224E-4</v>
      </c>
      <c r="E556" s="28">
        <f t="shared" si="30"/>
        <v>0.99981046845822519</v>
      </c>
      <c r="F556"/>
      <c r="G556" s="9"/>
      <c r="H556" s="9"/>
      <c r="I556" s="9"/>
      <c r="J556" s="82"/>
      <c r="K556" t="str">
        <f>IF(L556=A556,"","yyy")</f>
        <v/>
      </c>
      <c r="L556" s="18">
        <v>42475</v>
      </c>
      <c r="M556" s="19">
        <v>10051.57</v>
      </c>
      <c r="N556" s="20">
        <f t="shared" si="31"/>
        <v>-4.1689577110361397E-3</v>
      </c>
      <c r="O556" s="20">
        <f t="shared" si="32"/>
        <v>-4.1776720434558712E-3</v>
      </c>
      <c r="P556"/>
      <c r="S556" s="9"/>
      <c r="T556" s="82"/>
      <c r="U556" s="57"/>
      <c r="V556"/>
      <c r="W556"/>
      <c r="X556"/>
    </row>
    <row r="557" spans="1:24" x14ac:dyDescent="0.35">
      <c r="A557" s="18">
        <v>42478</v>
      </c>
      <c r="B557" s="22">
        <v>158.21</v>
      </c>
      <c r="C557" s="20">
        <f>(B557-B556)/B556</f>
        <v>-3.790990080242767E-4</v>
      </c>
      <c r="D557" s="20">
        <f>LN(B557)-LN(B556)</f>
        <v>-3.7917088421934864E-4</v>
      </c>
      <c r="E557" s="28">
        <f t="shared" si="30"/>
        <v>0.99962082911578065</v>
      </c>
      <c r="F557"/>
      <c r="G557" s="9"/>
      <c r="H557" s="9"/>
      <c r="I557" s="9"/>
      <c r="J557" s="82"/>
      <c r="K557" t="str">
        <f>IF(L557=A557,"","yyy")</f>
        <v/>
      </c>
      <c r="L557" s="18">
        <v>42478</v>
      </c>
      <c r="M557" s="19">
        <v>10120.31</v>
      </c>
      <c r="N557" s="20">
        <f t="shared" si="31"/>
        <v>6.8387326556945613E-3</v>
      </c>
      <c r="O557" s="20">
        <f t="shared" si="32"/>
        <v>6.8154545915692921E-3</v>
      </c>
      <c r="P557"/>
      <c r="S557" s="9"/>
      <c r="T557" s="82"/>
      <c r="U557" s="57"/>
      <c r="V557"/>
      <c r="W557"/>
      <c r="X557"/>
    </row>
    <row r="558" spans="1:24" x14ac:dyDescent="0.35">
      <c r="A558" s="18">
        <v>42479</v>
      </c>
      <c r="B558" s="22">
        <v>159.01</v>
      </c>
      <c r="C558" s="20">
        <f>(B558-B557)/B557</f>
        <v>5.0565703811388842E-3</v>
      </c>
      <c r="D558" s="20">
        <f>LN(B558)-LN(B557)</f>
        <v>5.0438288633332107E-3</v>
      </c>
      <c r="E558" s="28">
        <f t="shared" si="30"/>
        <v>1.0050438288633332</v>
      </c>
      <c r="F558"/>
      <c r="G558" s="9"/>
      <c r="H558" s="9"/>
      <c r="I558" s="9"/>
      <c r="J558" s="82"/>
      <c r="K558" t="str">
        <f>IF(L558=A558,"","yyy")</f>
        <v/>
      </c>
      <c r="L558" s="18">
        <v>42479</v>
      </c>
      <c r="M558" s="19">
        <v>10349.59</v>
      </c>
      <c r="N558" s="20">
        <f t="shared" si="31"/>
        <v>2.2655432491692513E-2</v>
      </c>
      <c r="O558" s="20">
        <f t="shared" si="32"/>
        <v>2.240260959894691E-2</v>
      </c>
      <c r="P558"/>
      <c r="S558" s="9"/>
      <c r="T558" s="82"/>
      <c r="U558" s="57"/>
      <c r="V558"/>
      <c r="W558"/>
      <c r="X558"/>
    </row>
    <row r="559" spans="1:24" x14ac:dyDescent="0.35">
      <c r="A559" s="18">
        <v>42480</v>
      </c>
      <c r="B559" s="22">
        <v>158.88</v>
      </c>
      <c r="C559" s="20">
        <f>(B559-B558)/B558</f>
        <v>-8.1755864411040479E-4</v>
      </c>
      <c r="D559" s="20">
        <f>LN(B559)-LN(B558)</f>
        <v>-8.1789302744272874E-4</v>
      </c>
      <c r="E559" s="28">
        <f t="shared" si="30"/>
        <v>0.99918210697255727</v>
      </c>
      <c r="F559"/>
      <c r="G559" s="9"/>
      <c r="H559" s="9"/>
      <c r="I559" s="9"/>
      <c r="J559" s="82"/>
      <c r="K559" t="str">
        <f>IF(L559=A559,"","yyy")</f>
        <v/>
      </c>
      <c r="L559" s="18">
        <v>42480</v>
      </c>
      <c r="M559" s="19">
        <v>10421.290000000001</v>
      </c>
      <c r="N559" s="20">
        <f t="shared" si="31"/>
        <v>6.9278106668960535E-3</v>
      </c>
      <c r="O559" s="20">
        <f t="shared" si="32"/>
        <v>6.9039236462913323E-3</v>
      </c>
      <c r="P559"/>
      <c r="S559" s="9"/>
      <c r="T559" s="82"/>
      <c r="U559" s="57"/>
      <c r="V559"/>
      <c r="W559"/>
      <c r="X559"/>
    </row>
    <row r="560" spans="1:24" x14ac:dyDescent="0.35">
      <c r="A560" s="18">
        <v>42481</v>
      </c>
      <c r="B560" s="22">
        <v>158.13999999999999</v>
      </c>
      <c r="C560" s="20">
        <f>(B560-B559)/B559</f>
        <v>-4.6576032225579631E-3</v>
      </c>
      <c r="D560" s="20">
        <f>LN(B560)-LN(B559)</f>
        <v>-4.6684836540817898E-3</v>
      </c>
      <c r="E560" s="28">
        <f t="shared" si="30"/>
        <v>0.99533151634591821</v>
      </c>
      <c r="F560"/>
      <c r="G560" s="9"/>
      <c r="H560" s="9"/>
      <c r="I560" s="9"/>
      <c r="J560" s="82"/>
      <c r="K560" t="str">
        <f>IF(L560=A560,"","yyy")</f>
        <v/>
      </c>
      <c r="L560" s="18">
        <v>42481</v>
      </c>
      <c r="M560" s="19">
        <v>10435.73</v>
      </c>
      <c r="N560" s="20">
        <f t="shared" si="31"/>
        <v>1.385625004198011E-3</v>
      </c>
      <c r="O560" s="20">
        <f t="shared" si="32"/>
        <v>1.3846659117309201E-3</v>
      </c>
      <c r="P560"/>
      <c r="S560" s="9"/>
      <c r="T560" s="82"/>
      <c r="U560" s="57"/>
      <c r="V560"/>
      <c r="W560"/>
      <c r="X560"/>
    </row>
    <row r="561" spans="1:24" x14ac:dyDescent="0.35">
      <c r="A561" s="18">
        <v>42482</v>
      </c>
      <c r="B561" s="22">
        <v>159.07</v>
      </c>
      <c r="C561" s="20">
        <f>(B561-B560)/B560</f>
        <v>5.8808650562792901E-3</v>
      </c>
      <c r="D561" s="20">
        <f>LN(B561)-LN(B560)</f>
        <v>5.8636402674885346E-3</v>
      </c>
      <c r="E561" s="28">
        <f t="shared" si="30"/>
        <v>1.0058636402674885</v>
      </c>
      <c r="F561"/>
      <c r="G561" s="9"/>
      <c r="H561" s="9"/>
      <c r="I561" s="9"/>
      <c r="J561" s="82"/>
      <c r="K561" t="str">
        <f>IF(L561=A561,"","yyy")</f>
        <v/>
      </c>
      <c r="L561" s="18">
        <v>42482</v>
      </c>
      <c r="M561" s="19">
        <v>10373.49</v>
      </c>
      <c r="N561" s="20">
        <f t="shared" si="31"/>
        <v>-5.9641251738019076E-3</v>
      </c>
      <c r="O561" s="20">
        <f t="shared" si="32"/>
        <v>-5.981981602396047E-3</v>
      </c>
      <c r="P561"/>
      <c r="S561" s="9"/>
      <c r="T561" s="82"/>
      <c r="U561" s="57"/>
      <c r="V561"/>
      <c r="W561"/>
      <c r="X561"/>
    </row>
    <row r="562" spans="1:24" x14ac:dyDescent="0.35">
      <c r="A562" s="18">
        <v>42485</v>
      </c>
      <c r="B562" s="22">
        <v>158.38999999999999</v>
      </c>
      <c r="C562" s="20">
        <f>(B562-B561)/B561</f>
        <v>-4.2748475513925115E-3</v>
      </c>
      <c r="D562" s="20">
        <f>LN(B562)-LN(B561)</f>
        <v>-4.2840108359403217E-3</v>
      </c>
      <c r="E562" s="28">
        <f t="shared" si="30"/>
        <v>0.99571598916405968</v>
      </c>
      <c r="F562"/>
      <c r="G562" s="9"/>
      <c r="H562" s="9"/>
      <c r="I562" s="9"/>
      <c r="J562" s="82"/>
      <c r="K562" t="str">
        <f>IF(L562=A562,"","yyy")</f>
        <v/>
      </c>
      <c r="L562" s="18">
        <v>42485</v>
      </c>
      <c r="M562" s="19">
        <v>10294.35</v>
      </c>
      <c r="N562" s="20">
        <f t="shared" si="31"/>
        <v>-7.6290621574802136E-3</v>
      </c>
      <c r="O562" s="20">
        <f t="shared" si="32"/>
        <v>-7.658312314658744E-3</v>
      </c>
      <c r="P562"/>
      <c r="S562" s="9"/>
      <c r="T562" s="82"/>
      <c r="U562" s="57"/>
      <c r="V562"/>
      <c r="W562"/>
      <c r="X562"/>
    </row>
    <row r="563" spans="1:24" x14ac:dyDescent="0.35">
      <c r="A563" s="18">
        <v>42486</v>
      </c>
      <c r="B563" s="22">
        <v>159.04</v>
      </c>
      <c r="C563" s="20">
        <f>(B563-B562)/B562</f>
        <v>4.1037944314666688E-3</v>
      </c>
      <c r="D563" s="20">
        <f>LN(B563)-LN(B562)</f>
        <v>4.0953968339350055E-3</v>
      </c>
      <c r="E563" s="28">
        <f t="shared" si="30"/>
        <v>1.004095396833935</v>
      </c>
      <c r="F563"/>
      <c r="G563" s="9"/>
      <c r="H563" s="9"/>
      <c r="I563" s="9"/>
      <c r="J563" s="82"/>
      <c r="K563" t="str">
        <f>IF(L563=A563,"","yyy")</f>
        <v/>
      </c>
      <c r="L563" s="18">
        <v>42486</v>
      </c>
      <c r="M563" s="19">
        <v>10259.59</v>
      </c>
      <c r="N563" s="20">
        <f t="shared" si="31"/>
        <v>-3.3766094993856063E-3</v>
      </c>
      <c r="O563" s="20">
        <f t="shared" si="32"/>
        <v>-3.3823231106229201E-3</v>
      </c>
      <c r="P563"/>
      <c r="S563" s="9"/>
      <c r="T563" s="82"/>
      <c r="U563" s="57"/>
      <c r="V563"/>
      <c r="W563"/>
      <c r="X563"/>
    </row>
    <row r="564" spans="1:24" x14ac:dyDescent="0.35">
      <c r="A564" s="18">
        <v>42487</v>
      </c>
      <c r="B564" s="22">
        <v>159.22</v>
      </c>
      <c r="C564" s="20">
        <f>(B564-B563)/B563</f>
        <v>1.1317907444668438E-3</v>
      </c>
      <c r="D564" s="20">
        <f>LN(B564)-LN(B563)</f>
        <v>1.1311507521680753E-3</v>
      </c>
      <c r="E564" s="28">
        <f t="shared" si="30"/>
        <v>1.0011311507521681</v>
      </c>
      <c r="F564"/>
      <c r="G564" s="9"/>
      <c r="H564" s="9"/>
      <c r="I564" s="9"/>
      <c r="J564" s="82"/>
      <c r="K564" t="str">
        <f>IF(L564=A564,"","yyy")</f>
        <v/>
      </c>
      <c r="L564" s="18">
        <v>42487</v>
      </c>
      <c r="M564" s="19">
        <v>10299.83</v>
      </c>
      <c r="N564" s="20">
        <f t="shared" si="31"/>
        <v>3.9221840248976599E-3</v>
      </c>
      <c r="O564" s="20">
        <f t="shared" si="32"/>
        <v>3.9145123144983529E-3</v>
      </c>
      <c r="P564"/>
      <c r="S564" s="9"/>
      <c r="T564" s="82"/>
      <c r="U564" s="57"/>
      <c r="V564"/>
      <c r="W564"/>
      <c r="X564"/>
    </row>
    <row r="565" spans="1:24" x14ac:dyDescent="0.35">
      <c r="A565" s="18">
        <v>42488</v>
      </c>
      <c r="B565" s="22">
        <v>158</v>
      </c>
      <c r="C565" s="20">
        <f>(B565-B564)/B564</f>
        <v>-7.662353975631195E-3</v>
      </c>
      <c r="D565" s="20">
        <f>LN(B565)-LN(B564)</f>
        <v>-7.691860633465275E-3</v>
      </c>
      <c r="E565" s="28">
        <f t="shared" si="30"/>
        <v>0.99230813936653472</v>
      </c>
      <c r="F565"/>
      <c r="G565" s="9"/>
      <c r="H565" s="9"/>
      <c r="I565" s="9"/>
      <c r="J565" s="82"/>
      <c r="K565" t="str">
        <f>IF(L565=A565,"","yyy")</f>
        <v/>
      </c>
      <c r="L565" s="18">
        <v>42488</v>
      </c>
      <c r="M565" s="19">
        <v>10321.15</v>
      </c>
      <c r="N565" s="20">
        <f t="shared" si="31"/>
        <v>2.0699370766313336E-3</v>
      </c>
      <c r="O565" s="20">
        <f t="shared" si="32"/>
        <v>2.0677977086105415E-3</v>
      </c>
      <c r="P565"/>
      <c r="S565" s="9"/>
      <c r="T565" s="82"/>
      <c r="U565" s="57"/>
      <c r="V565"/>
      <c r="W565"/>
      <c r="X565"/>
    </row>
    <row r="566" spans="1:24" x14ac:dyDescent="0.35">
      <c r="A566" s="18">
        <v>42489</v>
      </c>
      <c r="B566" s="22">
        <v>155.28</v>
      </c>
      <c r="C566" s="20">
        <f>(B566-B565)/B565</f>
        <v>-1.7215189873417715E-2</v>
      </c>
      <c r="D566" s="20">
        <f>LN(B566)-LN(B565)</f>
        <v>-1.7365094166212458E-2</v>
      </c>
      <c r="E566" s="28">
        <f t="shared" si="30"/>
        <v>0.98263490583378754</v>
      </c>
      <c r="F566"/>
      <c r="G566" s="9"/>
      <c r="H566" s="9"/>
      <c r="I566" s="9"/>
      <c r="J566" s="82"/>
      <c r="K566" t="str">
        <f>IF(L566=A566,"","yyy")</f>
        <v/>
      </c>
      <c r="L566" s="18">
        <v>42489</v>
      </c>
      <c r="M566" s="19">
        <v>10038.969999999999</v>
      </c>
      <c r="N566" s="20">
        <f t="shared" si="31"/>
        <v>-2.733997664988885E-2</v>
      </c>
      <c r="O566" s="20">
        <f t="shared" si="32"/>
        <v>-2.7720668594152897E-2</v>
      </c>
      <c r="P566"/>
      <c r="S566" s="9"/>
      <c r="T566" s="82"/>
      <c r="U566" s="57"/>
      <c r="V566"/>
      <c r="W566"/>
      <c r="X566"/>
    </row>
    <row r="567" spans="1:24" x14ac:dyDescent="0.35">
      <c r="A567" s="18">
        <v>42492</v>
      </c>
      <c r="B567" s="22">
        <v>154.72</v>
      </c>
      <c r="C567" s="20">
        <f>(B567-B566)/B566</f>
        <v>-3.606388459556944E-3</v>
      </c>
      <c r="D567" s="20">
        <f>LN(B567)-LN(B566)</f>
        <v>-3.6129071557704506E-3</v>
      </c>
      <c r="E567" s="28">
        <f t="shared" si="30"/>
        <v>0.99638709284422955</v>
      </c>
      <c r="F567"/>
      <c r="G567" s="9"/>
      <c r="H567" s="9"/>
      <c r="I567" s="9"/>
      <c r="J567" s="82"/>
      <c r="K567" t="str">
        <f>IF(L567=A567,"","yyy")</f>
        <v/>
      </c>
      <c r="L567" s="18">
        <v>42492</v>
      </c>
      <c r="M567" s="19">
        <v>10123.27</v>
      </c>
      <c r="N567" s="20">
        <f t="shared" si="31"/>
        <v>8.3972758161445938E-3</v>
      </c>
      <c r="O567" s="20">
        <f t="shared" si="32"/>
        <v>8.3622148366497839E-3</v>
      </c>
      <c r="P567"/>
      <c r="S567" s="9"/>
      <c r="T567" s="82"/>
      <c r="U567" s="57"/>
      <c r="V567"/>
      <c r="W567"/>
      <c r="X567"/>
    </row>
    <row r="568" spans="1:24" x14ac:dyDescent="0.35">
      <c r="A568" s="18">
        <v>42493</v>
      </c>
      <c r="B568" s="22">
        <v>153.21</v>
      </c>
      <c r="C568" s="20">
        <f>(B568-B567)/B567</f>
        <v>-9.7595656670113173E-3</v>
      </c>
      <c r="D568" s="20">
        <f>LN(B568)-LN(B567)</f>
        <v>-9.8075023773214198E-3</v>
      </c>
      <c r="E568" s="28">
        <f t="shared" si="30"/>
        <v>0.99019249762267858</v>
      </c>
      <c r="F568"/>
      <c r="G568" s="9"/>
      <c r="H568" s="9"/>
      <c r="I568" s="9"/>
      <c r="J568" s="82"/>
      <c r="K568" t="str">
        <f>IF(L568=A568,"","yyy")</f>
        <v/>
      </c>
      <c r="L568" s="18">
        <v>42493</v>
      </c>
      <c r="M568" s="19">
        <v>9926.77</v>
      </c>
      <c r="N568" s="20">
        <f t="shared" si="31"/>
        <v>-1.9410724005188045E-2</v>
      </c>
      <c r="O568" s="20">
        <f t="shared" si="32"/>
        <v>-1.9601585991628312E-2</v>
      </c>
      <c r="P568"/>
      <c r="S568" s="9"/>
      <c r="T568" s="82"/>
      <c r="U568" s="57"/>
      <c r="V568"/>
      <c r="W568"/>
      <c r="X568"/>
    </row>
    <row r="569" spans="1:24" x14ac:dyDescent="0.35">
      <c r="A569" s="18">
        <v>42494</v>
      </c>
      <c r="B569" s="22">
        <v>152.75</v>
      </c>
      <c r="C569" s="20">
        <f>(B569-B568)/B568</f>
        <v>-3.0024149859670252E-3</v>
      </c>
      <c r="D569" s="20">
        <f>LN(B569)-LN(B568)</f>
        <v>-3.0069312759577471E-3</v>
      </c>
      <c r="E569" s="28">
        <f t="shared" si="30"/>
        <v>0.99699306872404225</v>
      </c>
      <c r="F569"/>
      <c r="G569" s="9"/>
      <c r="H569" s="9"/>
      <c r="I569" s="9"/>
      <c r="J569" s="82"/>
      <c r="K569" t="str">
        <f>IF(L569=A569,"","yyy")</f>
        <v/>
      </c>
      <c r="L569" s="18">
        <v>42494</v>
      </c>
      <c r="M569" s="19">
        <v>9828.25</v>
      </c>
      <c r="N569" s="20">
        <f t="shared" si="31"/>
        <v>-9.9246784200702175E-3</v>
      </c>
      <c r="O569" s="20">
        <f t="shared" si="32"/>
        <v>-9.9742563436517884E-3</v>
      </c>
      <c r="P569"/>
      <c r="S569" s="9"/>
      <c r="T569" s="82"/>
      <c r="U569" s="57"/>
      <c r="V569"/>
      <c r="W569"/>
      <c r="X569"/>
    </row>
    <row r="570" spans="1:24" x14ac:dyDescent="0.35">
      <c r="A570" s="18">
        <v>42496</v>
      </c>
      <c r="B570" s="22">
        <v>153.57</v>
      </c>
      <c r="C570" s="20">
        <f>(B570-B569)/B569</f>
        <v>5.3682487725040468E-3</v>
      </c>
      <c r="D570" s="20">
        <f>LN(B570)-LN(B569)</f>
        <v>5.3538910858970112E-3</v>
      </c>
      <c r="E570" s="28">
        <f t="shared" si="30"/>
        <v>1.005353891085897</v>
      </c>
      <c r="F570"/>
      <c r="G570" s="9"/>
      <c r="H570" s="9"/>
      <c r="I570" s="9"/>
      <c r="J570" s="82"/>
      <c r="K570" t="str">
        <f>IF(L570=A570,"","yyy")</f>
        <v/>
      </c>
      <c r="L570" s="18">
        <v>42496</v>
      </c>
      <c r="M570" s="19">
        <v>9869.9500000000007</v>
      </c>
      <c r="N570" s="20">
        <f t="shared" si="31"/>
        <v>4.2428713148323178E-3</v>
      </c>
      <c r="O570" s="20">
        <f t="shared" si="32"/>
        <v>4.2338957155880763E-3</v>
      </c>
      <c r="P570"/>
      <c r="S570" s="9"/>
      <c r="T570" s="82"/>
      <c r="U570" s="57"/>
      <c r="V570"/>
      <c r="W570"/>
      <c r="X570"/>
    </row>
    <row r="571" spans="1:24" x14ac:dyDescent="0.35">
      <c r="A571" s="18">
        <v>42499</v>
      </c>
      <c r="B571" s="22">
        <v>153.71</v>
      </c>
      <c r="C571" s="20">
        <f>(B571-B570)/B570</f>
        <v>9.1163638731532712E-4</v>
      </c>
      <c r="D571" s="20">
        <f>LN(B571)-LN(B570)</f>
        <v>9.1122109923880146E-4</v>
      </c>
      <c r="E571" s="28">
        <f t="shared" si="30"/>
        <v>1.0009112210992388</v>
      </c>
      <c r="F571"/>
      <c r="G571" s="9"/>
      <c r="H571" s="9"/>
      <c r="I571" s="9"/>
      <c r="J571" s="82"/>
      <c r="K571" t="str">
        <f>IF(L571=A571,"","yyy")</f>
        <v/>
      </c>
      <c r="L571" s="18">
        <v>42499</v>
      </c>
      <c r="M571" s="19">
        <v>9980.49</v>
      </c>
      <c r="N571" s="20">
        <f t="shared" si="31"/>
        <v>1.1199651467332565E-2</v>
      </c>
      <c r="O571" s="20">
        <f t="shared" si="32"/>
        <v>1.1137399738059273E-2</v>
      </c>
      <c r="P571"/>
      <c r="S571" s="9"/>
      <c r="T571" s="82"/>
      <c r="U571" s="57"/>
      <c r="V571"/>
      <c r="W571"/>
      <c r="X571"/>
    </row>
    <row r="572" spans="1:24" x14ac:dyDescent="0.35">
      <c r="A572" s="18">
        <v>42500</v>
      </c>
      <c r="B572" s="22">
        <v>155.05000000000001</v>
      </c>
      <c r="C572" s="20">
        <f>(B572-B571)/B571</f>
        <v>8.7177151779324925E-3</v>
      </c>
      <c r="D572" s="20">
        <f>LN(B572)-LN(B571)</f>
        <v>8.6799353096171927E-3</v>
      </c>
      <c r="E572" s="28">
        <f t="shared" si="30"/>
        <v>1.0086799353096172</v>
      </c>
      <c r="F572"/>
      <c r="G572" s="9"/>
      <c r="H572" s="9"/>
      <c r="I572" s="9"/>
      <c r="J572" s="82"/>
      <c r="K572" t="str">
        <f>IF(L572=A572,"","yyy")</f>
        <v/>
      </c>
      <c r="L572" s="18">
        <v>42500</v>
      </c>
      <c r="M572" s="19">
        <v>10045.44</v>
      </c>
      <c r="N572" s="20">
        <f t="shared" si="31"/>
        <v>6.5076965159025987E-3</v>
      </c>
      <c r="O572" s="20">
        <f t="shared" si="32"/>
        <v>6.4866128800993295E-3</v>
      </c>
      <c r="P572"/>
      <c r="S572" s="9"/>
      <c r="T572" s="82"/>
      <c r="U572" s="57"/>
      <c r="V572"/>
      <c r="W572"/>
      <c r="X572"/>
    </row>
    <row r="573" spans="1:24" x14ac:dyDescent="0.35">
      <c r="A573" s="18">
        <v>42501</v>
      </c>
      <c r="B573" s="22">
        <v>154.72</v>
      </c>
      <c r="C573" s="20">
        <f>(B573-B572)/B572</f>
        <v>-2.1283456949371974E-3</v>
      </c>
      <c r="D573" s="20">
        <f>LN(B573)-LN(B572)</f>
        <v>-2.1306138414738385E-3</v>
      </c>
      <c r="E573" s="28">
        <f t="shared" si="30"/>
        <v>0.99786938615852616</v>
      </c>
      <c r="F573"/>
      <c r="G573" s="9"/>
      <c r="H573" s="9"/>
      <c r="I573" s="9"/>
      <c r="J573" s="82"/>
      <c r="K573" t="str">
        <f>IF(L573=A573,"","yyy")</f>
        <v/>
      </c>
      <c r="L573" s="18">
        <v>42501</v>
      </c>
      <c r="M573" s="19">
        <v>9975.32</v>
      </c>
      <c r="N573" s="20">
        <f t="shared" si="31"/>
        <v>-6.9802816004078264E-3</v>
      </c>
      <c r="O573" s="20">
        <f t="shared" si="32"/>
        <v>-7.0047577327194688E-3</v>
      </c>
      <c r="P573"/>
      <c r="S573" s="9"/>
      <c r="T573" s="82"/>
      <c r="U573" s="57"/>
      <c r="V573"/>
      <c r="W573"/>
      <c r="X573"/>
    </row>
    <row r="574" spans="1:24" x14ac:dyDescent="0.35">
      <c r="A574" s="18">
        <v>42502</v>
      </c>
      <c r="B574" s="22">
        <v>154.79</v>
      </c>
      <c r="C574" s="20">
        <f>(B574-B573)/B573</f>
        <v>4.5243019648392698E-4</v>
      </c>
      <c r="D574" s="20">
        <f>LN(B574)-LN(B573)</f>
        <v>4.5232788080173947E-4</v>
      </c>
      <c r="E574" s="28">
        <f t="shared" si="30"/>
        <v>1.0004523278808017</v>
      </c>
      <c r="F574"/>
      <c r="G574" s="9"/>
      <c r="H574" s="9"/>
      <c r="I574" s="9"/>
      <c r="J574" s="82"/>
      <c r="K574" t="str">
        <f>IF(L574=A574,"","yyy")</f>
        <v/>
      </c>
      <c r="L574" s="18">
        <v>42502</v>
      </c>
      <c r="M574" s="19">
        <v>9862.1200000000008</v>
      </c>
      <c r="N574" s="20">
        <f t="shared" si="31"/>
        <v>-1.1348006880982154E-2</v>
      </c>
      <c r="O574" s="20">
        <f t="shared" si="32"/>
        <v>-1.1412886816705381E-2</v>
      </c>
      <c r="P574"/>
      <c r="S574" s="9"/>
      <c r="T574" s="82"/>
      <c r="U574" s="57"/>
      <c r="V574"/>
      <c r="W574"/>
      <c r="X574"/>
    </row>
    <row r="575" spans="1:24" x14ac:dyDescent="0.35">
      <c r="A575" s="18">
        <v>42503</v>
      </c>
      <c r="B575" s="22">
        <v>154.93</v>
      </c>
      <c r="C575" s="20">
        <f>(B575-B574)/B574</f>
        <v>9.0445119193755918E-4</v>
      </c>
      <c r="D575" s="20">
        <f>LN(B575)-LN(B574)</f>
        <v>9.040424224151522E-4</v>
      </c>
      <c r="E575" s="28">
        <f t="shared" si="30"/>
        <v>1.0009040424224152</v>
      </c>
      <c r="F575"/>
      <c r="G575" s="9"/>
      <c r="H575" s="9"/>
      <c r="I575" s="9"/>
      <c r="J575" s="82"/>
      <c r="K575" t="str">
        <f>IF(L575=A575,"","yyy")</f>
        <v/>
      </c>
      <c r="L575" s="18">
        <v>42503</v>
      </c>
      <c r="M575" s="19">
        <v>9952.9</v>
      </c>
      <c r="N575" s="20">
        <f t="shared" si="31"/>
        <v>9.2049174011266163E-3</v>
      </c>
      <c r="O575" s="20">
        <f t="shared" si="32"/>
        <v>9.1628103463463617E-3</v>
      </c>
      <c r="P575"/>
      <c r="S575" s="9"/>
      <c r="T575" s="82"/>
      <c r="U575" s="57"/>
      <c r="V575"/>
      <c r="W575"/>
      <c r="X575"/>
    </row>
    <row r="576" spans="1:24" x14ac:dyDescent="0.35">
      <c r="A576" s="18">
        <v>42507</v>
      </c>
      <c r="B576" s="22">
        <v>154.68</v>
      </c>
      <c r="C576" s="20">
        <f>(B576-B575)/B575</f>
        <v>-1.6136319628219196E-3</v>
      </c>
      <c r="D576" s="20">
        <f>LN(B576)-LN(B575)</f>
        <v>-1.6149352691048335E-3</v>
      </c>
      <c r="E576" s="28">
        <f t="shared" si="30"/>
        <v>0.99838506473089517</v>
      </c>
      <c r="F576"/>
      <c r="G576" s="9"/>
      <c r="H576" s="9"/>
      <c r="I576" s="9"/>
      <c r="J576" s="82"/>
      <c r="K576" t="str">
        <f>IF(L576=A576,"","yyy")</f>
        <v/>
      </c>
      <c r="L576" s="18">
        <v>42507</v>
      </c>
      <c r="M576" s="19">
        <v>9890.19</v>
      </c>
      <c r="N576" s="20">
        <f t="shared" si="31"/>
        <v>-6.3006761848304641E-3</v>
      </c>
      <c r="O576" s="20">
        <f t="shared" si="32"/>
        <v>-6.3206092168535122E-3</v>
      </c>
      <c r="P576"/>
      <c r="S576" s="9"/>
      <c r="T576" s="82"/>
      <c r="U576" s="57"/>
      <c r="V576"/>
      <c r="W576"/>
      <c r="X576"/>
    </row>
    <row r="577" spans="1:24" x14ac:dyDescent="0.35">
      <c r="A577" s="18">
        <v>42508</v>
      </c>
      <c r="B577" s="22">
        <v>155.08000000000001</v>
      </c>
      <c r="C577" s="20">
        <f>(B577-B576)/B576</f>
        <v>2.5859839668994421E-3</v>
      </c>
      <c r="D577" s="20">
        <f>LN(B577)-LN(B576)</f>
        <v>2.5826460636322324E-3</v>
      </c>
      <c r="E577" s="28">
        <f t="shared" si="30"/>
        <v>1.0025826460636322</v>
      </c>
      <c r="F577"/>
      <c r="G577" s="9"/>
      <c r="H577" s="9"/>
      <c r="I577" s="9"/>
      <c r="J577" s="82"/>
      <c r="K577" t="str">
        <f>IF(L577=A577,"","yyy")</f>
        <v/>
      </c>
      <c r="L577" s="18">
        <v>42508</v>
      </c>
      <c r="M577" s="19">
        <v>9943.23</v>
      </c>
      <c r="N577" s="20">
        <f t="shared" si="31"/>
        <v>5.3628898939250963E-3</v>
      </c>
      <c r="O577" s="20">
        <f t="shared" si="32"/>
        <v>5.3485608072971758E-3</v>
      </c>
      <c r="P577"/>
      <c r="S577" s="9"/>
      <c r="T577" s="82"/>
      <c r="U577" s="57"/>
      <c r="V577"/>
      <c r="W577"/>
      <c r="X577"/>
    </row>
    <row r="578" spans="1:24" x14ac:dyDescent="0.35">
      <c r="A578" s="18">
        <v>42509</v>
      </c>
      <c r="B578" s="22">
        <v>154.4</v>
      </c>
      <c r="C578" s="20">
        <f>(B578-B577)/B577</f>
        <v>-4.3848336342533325E-3</v>
      </c>
      <c r="D578" s="20">
        <f>LN(B578)-LN(B577)</f>
        <v>-4.3944752120523844E-3</v>
      </c>
      <c r="E578" s="28">
        <f t="shared" si="30"/>
        <v>0.99560552478794762</v>
      </c>
      <c r="F578"/>
      <c r="G578" s="9"/>
      <c r="H578" s="9"/>
      <c r="I578" s="9"/>
      <c r="J578" s="82"/>
      <c r="K578" t="str">
        <f>IF(L578=A578,"","yyy")</f>
        <v/>
      </c>
      <c r="L578" s="18">
        <v>42509</v>
      </c>
      <c r="M578" s="19">
        <v>9795.89</v>
      </c>
      <c r="N578" s="20">
        <f t="shared" si="31"/>
        <v>-1.4818122481326506E-2</v>
      </c>
      <c r="O578" s="20">
        <f t="shared" si="32"/>
        <v>-1.492900762817051E-2</v>
      </c>
      <c r="P578"/>
      <c r="S578" s="9"/>
      <c r="T578" s="82"/>
      <c r="U578" s="57"/>
      <c r="V578"/>
      <c r="W578"/>
      <c r="X578"/>
    </row>
    <row r="579" spans="1:24" x14ac:dyDescent="0.35">
      <c r="A579" s="18">
        <v>42510</v>
      </c>
      <c r="B579" s="22">
        <v>156.63</v>
      </c>
      <c r="C579" s="20">
        <f>(B579-B578)/B578</f>
        <v>1.4443005181347083E-2</v>
      </c>
      <c r="D579" s="20">
        <f>LN(B579)-LN(B578)</f>
        <v>1.4339698499894915E-2</v>
      </c>
      <c r="E579" s="28">
        <f t="shared" si="30"/>
        <v>1.0143396984998949</v>
      </c>
      <c r="F579"/>
      <c r="G579" s="9"/>
      <c r="H579" s="9"/>
      <c r="I579" s="9"/>
      <c r="J579" s="82"/>
      <c r="K579" t="str">
        <f>IF(L579=A579,"","yyy")</f>
        <v/>
      </c>
      <c r="L579" s="18">
        <v>42510</v>
      </c>
      <c r="M579" s="19">
        <v>9916.02</v>
      </c>
      <c r="N579" s="20">
        <f t="shared" si="31"/>
        <v>1.2263306345824732E-2</v>
      </c>
      <c r="O579" s="20">
        <f t="shared" si="32"/>
        <v>1.2188721159441585E-2</v>
      </c>
      <c r="P579"/>
      <c r="S579" s="9"/>
      <c r="T579" s="82"/>
      <c r="U579" s="57"/>
      <c r="V579"/>
      <c r="W579"/>
      <c r="X579"/>
    </row>
    <row r="580" spans="1:24" x14ac:dyDescent="0.35">
      <c r="A580" s="18">
        <v>42513</v>
      </c>
      <c r="B580" s="22">
        <v>156.94999999999999</v>
      </c>
      <c r="C580" s="20">
        <f>(B580-B579)/B579</f>
        <v>2.0430313477621987E-3</v>
      </c>
      <c r="D580" s="20">
        <f>LN(B580)-LN(B579)</f>
        <v>2.0409471973916737E-3</v>
      </c>
      <c r="E580" s="28">
        <f t="shared" ref="E580:E643" si="33">D580+1</f>
        <v>1.0020409471973917</v>
      </c>
      <c r="F580"/>
      <c r="G580" s="9"/>
      <c r="H580" s="9"/>
      <c r="I580" s="9"/>
      <c r="J580" s="82"/>
      <c r="K580" t="str">
        <f>IF(L580=A580,"","yyy")</f>
        <v/>
      </c>
      <c r="L580" s="18">
        <v>42513</v>
      </c>
      <c r="M580" s="19">
        <v>9842.2900000000009</v>
      </c>
      <c r="N580" s="20">
        <f t="shared" si="31"/>
        <v>-7.4354428490462461E-3</v>
      </c>
      <c r="O580" s="20">
        <f t="shared" si="32"/>
        <v>-7.4632235477576359E-3</v>
      </c>
      <c r="P580"/>
      <c r="S580" s="9"/>
      <c r="T580" s="82"/>
      <c r="U580" s="57"/>
      <c r="V580"/>
      <c r="W580"/>
      <c r="X580"/>
    </row>
    <row r="581" spans="1:24" x14ac:dyDescent="0.35">
      <c r="A581" s="18">
        <v>42514</v>
      </c>
      <c r="B581" s="22">
        <v>159.86000000000001</v>
      </c>
      <c r="C581" s="20">
        <f>(B581-B580)/B580</f>
        <v>1.8540936604014176E-2</v>
      </c>
      <c r="D581" s="20">
        <f>LN(B581)-LN(B580)</f>
        <v>1.8371148909910318E-2</v>
      </c>
      <c r="E581" s="28">
        <f t="shared" si="33"/>
        <v>1.0183711489099103</v>
      </c>
      <c r="F581"/>
      <c r="G581" s="9"/>
      <c r="H581" s="9"/>
      <c r="I581" s="9"/>
      <c r="J581" s="82"/>
      <c r="K581" t="str">
        <f>IF(L581=A581,"","yyy")</f>
        <v/>
      </c>
      <c r="L581" s="18">
        <v>42514</v>
      </c>
      <c r="M581" s="19">
        <v>10057.31</v>
      </c>
      <c r="N581" s="20">
        <f t="shared" ref="N581:N644" si="34">(M581-M580)/M580</f>
        <v>2.1846541810899556E-2</v>
      </c>
      <c r="O581" s="20">
        <f t="shared" ref="O581:O644" si="35">LN(M581)-LN(M580)</f>
        <v>2.1611325723299046E-2</v>
      </c>
      <c r="P581"/>
      <c r="S581" s="9"/>
      <c r="T581" s="82"/>
      <c r="U581" s="57"/>
      <c r="V581"/>
      <c r="W581"/>
      <c r="X581"/>
    </row>
    <row r="582" spans="1:24" x14ac:dyDescent="0.35">
      <c r="A582" s="18">
        <v>42515</v>
      </c>
      <c r="B582" s="22">
        <v>160.81</v>
      </c>
      <c r="C582" s="20">
        <f>(B582-B581)/B581</f>
        <v>5.9426998623795108E-3</v>
      </c>
      <c r="D582" s="20">
        <f>LN(B582)-LN(B581)</f>
        <v>5.9251116680600902E-3</v>
      </c>
      <c r="E582" s="28">
        <f t="shared" si="33"/>
        <v>1.0059251116680601</v>
      </c>
      <c r="F582"/>
      <c r="G582" s="9"/>
      <c r="H582" s="9"/>
      <c r="I582" s="9"/>
      <c r="J582" s="82"/>
      <c r="K582" t="str">
        <f>IF(L582=A582,"","yyy")</f>
        <v/>
      </c>
      <c r="L582" s="18">
        <v>42515</v>
      </c>
      <c r="M582" s="19">
        <v>10205.209999999999</v>
      </c>
      <c r="N582" s="20">
        <f t="shared" si="34"/>
        <v>1.4705721510026006E-2</v>
      </c>
      <c r="O582" s="20">
        <f t="shared" si="35"/>
        <v>1.4598640909280647E-2</v>
      </c>
      <c r="P582"/>
      <c r="S582" s="9"/>
      <c r="T582" s="82"/>
      <c r="U582" s="57"/>
      <c r="V582"/>
      <c r="W582"/>
      <c r="X582"/>
    </row>
    <row r="583" spans="1:24" x14ac:dyDescent="0.35">
      <c r="A583" s="18">
        <v>42516</v>
      </c>
      <c r="B583" s="22">
        <v>160.97</v>
      </c>
      <c r="C583" s="20">
        <f>(B583-B582)/B582</f>
        <v>9.949629998134233E-4</v>
      </c>
      <c r="D583" s="20">
        <f>LN(B583)-LN(B582)</f>
        <v>9.9446835220540208E-4</v>
      </c>
      <c r="E583" s="28">
        <f t="shared" si="33"/>
        <v>1.0009944683522054</v>
      </c>
      <c r="F583"/>
      <c r="G583" s="9"/>
      <c r="H583" s="9"/>
      <c r="I583" s="9"/>
      <c r="J583" s="82"/>
      <c r="K583" t="str">
        <f>IF(L583=A583,"","yyy")</f>
        <v/>
      </c>
      <c r="L583" s="18">
        <v>42516</v>
      </c>
      <c r="M583" s="19">
        <v>10272.709999999999</v>
      </c>
      <c r="N583" s="20">
        <f t="shared" si="34"/>
        <v>6.6142685941788567E-3</v>
      </c>
      <c r="O583" s="20">
        <f t="shared" si="35"/>
        <v>6.5924902985798894E-3</v>
      </c>
      <c r="P583"/>
      <c r="S583" s="9"/>
      <c r="T583" s="82"/>
      <c r="U583" s="57"/>
      <c r="V583"/>
      <c r="W583"/>
      <c r="X583"/>
    </row>
    <row r="584" spans="1:24" x14ac:dyDescent="0.35">
      <c r="A584" s="18">
        <v>42517</v>
      </c>
      <c r="B584" s="22">
        <v>161.83000000000001</v>
      </c>
      <c r="C584" s="20">
        <f>(B584-B583)/B583</f>
        <v>5.3426104243027503E-3</v>
      </c>
      <c r="D584" s="20">
        <f>LN(B584)-LN(B583)</f>
        <v>5.3283893106561564E-3</v>
      </c>
      <c r="E584" s="28">
        <f t="shared" si="33"/>
        <v>1.0053283893106562</v>
      </c>
      <c r="F584"/>
      <c r="G584" s="9"/>
      <c r="H584" s="9"/>
      <c r="I584" s="9"/>
      <c r="J584" s="82"/>
      <c r="K584" t="str">
        <f>IF(L584=A584,"","yyy")</f>
        <v/>
      </c>
      <c r="L584" s="18">
        <v>42517</v>
      </c>
      <c r="M584" s="19">
        <v>10286.31</v>
      </c>
      <c r="N584" s="20">
        <f t="shared" si="34"/>
        <v>1.3238960313296457E-3</v>
      </c>
      <c r="O584" s="20">
        <f t="shared" si="35"/>
        <v>1.3230204536771595E-3</v>
      </c>
      <c r="P584"/>
      <c r="S584" s="9"/>
      <c r="T584" s="82"/>
      <c r="U584" s="57"/>
      <c r="V584"/>
      <c r="W584"/>
      <c r="X584"/>
    </row>
    <row r="585" spans="1:24" x14ac:dyDescent="0.35">
      <c r="A585" s="18">
        <v>42520</v>
      </c>
      <c r="B585" s="22">
        <v>161.88</v>
      </c>
      <c r="C585" s="20">
        <f>(B585-B584)/B584</f>
        <v>3.0896619909771329E-4</v>
      </c>
      <c r="D585" s="20">
        <f>LN(B585)-LN(B584)</f>
        <v>3.0891847887026813E-4</v>
      </c>
      <c r="E585" s="28">
        <f t="shared" si="33"/>
        <v>1.0003089184788703</v>
      </c>
      <c r="F585"/>
      <c r="G585" s="9"/>
      <c r="H585" s="9"/>
      <c r="I585" s="9"/>
      <c r="J585" s="82"/>
      <c r="K585" t="str">
        <f>IF(L585=A585,"","yyy")</f>
        <v/>
      </c>
      <c r="L585" s="18">
        <v>42520</v>
      </c>
      <c r="M585" s="19">
        <v>10333.23</v>
      </c>
      <c r="N585" s="20">
        <f t="shared" si="34"/>
        <v>4.5614024854393927E-3</v>
      </c>
      <c r="O585" s="20">
        <f t="shared" si="35"/>
        <v>4.5510308167315827E-3</v>
      </c>
      <c r="P585"/>
      <c r="S585" s="9"/>
      <c r="T585" s="82"/>
      <c r="U585" s="57"/>
      <c r="V585"/>
      <c r="W585"/>
      <c r="X585"/>
    </row>
    <row r="586" spans="1:24" x14ac:dyDescent="0.35">
      <c r="A586" s="18">
        <v>42521</v>
      </c>
      <c r="B586" s="22">
        <v>162.22</v>
      </c>
      <c r="C586" s="20">
        <f>(B586-B585)/B585</f>
        <v>2.1003212255992303E-3</v>
      </c>
      <c r="D586" s="20">
        <f>LN(B586)-LN(B585)</f>
        <v>2.0981186345343517E-3</v>
      </c>
      <c r="E586" s="28">
        <f t="shared" si="33"/>
        <v>1.0020981186345344</v>
      </c>
      <c r="F586"/>
      <c r="G586" s="9"/>
      <c r="H586" s="9"/>
      <c r="I586" s="9"/>
      <c r="J586" s="82"/>
      <c r="K586" t="str">
        <f>IF(L586=A586,"","yyy")</f>
        <v/>
      </c>
      <c r="L586" s="18">
        <v>42521</v>
      </c>
      <c r="M586" s="19">
        <v>10262.74</v>
      </c>
      <c r="N586" s="20">
        <f t="shared" si="34"/>
        <v>-6.821681120036986E-3</v>
      </c>
      <c r="O586" s="20">
        <f t="shared" si="35"/>
        <v>-6.8450551474459331E-3</v>
      </c>
      <c r="P586"/>
      <c r="S586" s="9"/>
      <c r="T586" s="82"/>
      <c r="U586" s="57"/>
      <c r="V586"/>
      <c r="W586"/>
      <c r="X586"/>
    </row>
    <row r="587" spans="1:24" x14ac:dyDescent="0.35">
      <c r="A587" s="18">
        <v>42522</v>
      </c>
      <c r="B587" s="22">
        <v>162</v>
      </c>
      <c r="C587" s="20">
        <f>(B587-B586)/B586</f>
        <v>-1.3561829614104233E-3</v>
      </c>
      <c r="D587" s="20">
        <f>LN(B587)-LN(B586)</f>
        <v>-1.35710340981543E-3</v>
      </c>
      <c r="E587" s="28">
        <f t="shared" si="33"/>
        <v>0.99864289659018457</v>
      </c>
      <c r="F587"/>
      <c r="G587" s="9"/>
      <c r="H587" s="9"/>
      <c r="I587" s="9"/>
      <c r="J587" s="82"/>
      <c r="K587" t="str">
        <f>IF(L587=A587,"","yyy")</f>
        <v/>
      </c>
      <c r="L587" s="18">
        <v>42522</v>
      </c>
      <c r="M587" s="19">
        <v>10204.44</v>
      </c>
      <c r="N587" s="20">
        <f t="shared" si="34"/>
        <v>-5.6807441287608645E-3</v>
      </c>
      <c r="O587" s="20">
        <f t="shared" si="35"/>
        <v>-5.6969409247162872E-3</v>
      </c>
      <c r="P587"/>
      <c r="S587" s="9"/>
      <c r="T587" s="82"/>
      <c r="U587" s="57"/>
      <c r="V587"/>
      <c r="W587"/>
      <c r="X587"/>
    </row>
    <row r="588" spans="1:24" x14ac:dyDescent="0.35">
      <c r="A588" s="18">
        <v>42523</v>
      </c>
      <c r="B588" s="22">
        <v>163.18</v>
      </c>
      <c r="C588" s="20">
        <f>(B588-B587)/B587</f>
        <v>7.283950617283993E-3</v>
      </c>
      <c r="D588" s="20">
        <f>LN(B588)-LN(B587)</f>
        <v>7.2575507682701712E-3</v>
      </c>
      <c r="E588" s="28">
        <f t="shared" si="33"/>
        <v>1.0072575507682702</v>
      </c>
      <c r="F588"/>
      <c r="G588" s="9"/>
      <c r="H588" s="9"/>
      <c r="I588" s="9"/>
      <c r="J588" s="82"/>
      <c r="K588" t="str">
        <f>IF(L588=A588,"","yyy")</f>
        <v/>
      </c>
      <c r="L588" s="18">
        <v>42523</v>
      </c>
      <c r="M588" s="21">
        <v>10208</v>
      </c>
      <c r="N588" s="20">
        <f t="shared" si="34"/>
        <v>3.4886774776464859E-4</v>
      </c>
      <c r="O588" s="20">
        <f t="shared" si="35"/>
        <v>3.4880690756011745E-4</v>
      </c>
      <c r="P588"/>
      <c r="S588" s="9"/>
      <c r="T588" s="82"/>
      <c r="U588" s="57"/>
      <c r="V588"/>
      <c r="W588"/>
      <c r="X588"/>
    </row>
    <row r="589" spans="1:24" x14ac:dyDescent="0.35">
      <c r="A589" s="18">
        <v>42524</v>
      </c>
      <c r="B589" s="22">
        <v>161.69</v>
      </c>
      <c r="C589" s="20">
        <f>(B589-B588)/B588</f>
        <v>-9.1310209584508466E-3</v>
      </c>
      <c r="D589" s="20">
        <f>LN(B589)-LN(B588)</f>
        <v>-9.1729642489308816E-3</v>
      </c>
      <c r="E589" s="28">
        <f t="shared" si="33"/>
        <v>0.99082703575106912</v>
      </c>
      <c r="F589"/>
      <c r="G589" s="9"/>
      <c r="H589" s="9"/>
      <c r="I589" s="9"/>
      <c r="J589" s="82"/>
      <c r="K589" t="str">
        <f>IF(L589=A589,"","yyy")</f>
        <v/>
      </c>
      <c r="L589" s="18">
        <v>42524</v>
      </c>
      <c r="M589" s="19">
        <v>10103.26</v>
      </c>
      <c r="N589" s="20">
        <f t="shared" si="34"/>
        <v>-1.0260579937304054E-2</v>
      </c>
      <c r="O589" s="20">
        <f t="shared" si="35"/>
        <v>-1.0313582557756718E-2</v>
      </c>
      <c r="P589"/>
      <c r="S589" s="9"/>
      <c r="T589" s="82"/>
      <c r="U589" s="57"/>
      <c r="V589"/>
      <c r="W589"/>
      <c r="X589"/>
    </row>
    <row r="590" spans="1:24" x14ac:dyDescent="0.35">
      <c r="A590" s="18">
        <v>42527</v>
      </c>
      <c r="B590" s="22">
        <v>162.49</v>
      </c>
      <c r="C590" s="20">
        <f>(B590-B589)/B589</f>
        <v>4.9477395015153159E-3</v>
      </c>
      <c r="D590" s="20">
        <f>LN(B590)-LN(B589)</f>
        <v>4.9355396629620074E-3</v>
      </c>
      <c r="E590" s="28">
        <f t="shared" si="33"/>
        <v>1.004935539662962</v>
      </c>
      <c r="F590"/>
      <c r="G590" s="9"/>
      <c r="H590" s="9"/>
      <c r="I590" s="9"/>
      <c r="J590" s="82"/>
      <c r="K590" t="str">
        <f>IF(L590=A590,"","yyy")</f>
        <v/>
      </c>
      <c r="L590" s="18">
        <v>42527</v>
      </c>
      <c r="M590" s="19">
        <v>10121.08</v>
      </c>
      <c r="N590" s="20">
        <f t="shared" si="34"/>
        <v>1.763787134053732E-3</v>
      </c>
      <c r="O590" s="20">
        <f t="shared" si="35"/>
        <v>1.762233488125986E-3</v>
      </c>
      <c r="P590"/>
      <c r="S590" s="9"/>
      <c r="T590" s="82"/>
      <c r="U590" s="57"/>
      <c r="V590"/>
      <c r="W590"/>
      <c r="X590"/>
    </row>
    <row r="591" spans="1:24" x14ac:dyDescent="0.35">
      <c r="A591" s="18">
        <v>42528</v>
      </c>
      <c r="B591" s="22">
        <v>164.32</v>
      </c>
      <c r="C591" s="20">
        <f>(B591-B590)/B590</f>
        <v>1.1262231521939713E-2</v>
      </c>
      <c r="D591" s="20">
        <f>LN(B591)-LN(B590)</f>
        <v>1.1199284765563533E-2</v>
      </c>
      <c r="E591" s="28">
        <f t="shared" si="33"/>
        <v>1.0111992847655635</v>
      </c>
      <c r="F591"/>
      <c r="G591" s="9"/>
      <c r="H591" s="9"/>
      <c r="I591" s="9"/>
      <c r="J591" s="82"/>
      <c r="K591" t="str">
        <f>IF(L591=A591,"","yyy")</f>
        <v/>
      </c>
      <c r="L591" s="18">
        <v>42528</v>
      </c>
      <c r="M591" s="19">
        <v>10287.68</v>
      </c>
      <c r="N591" s="20">
        <f t="shared" si="34"/>
        <v>1.6460693918040403E-2</v>
      </c>
      <c r="O591" s="20">
        <f t="shared" si="35"/>
        <v>1.6326685279647535E-2</v>
      </c>
      <c r="P591"/>
      <c r="S591" s="9"/>
      <c r="T591" s="82"/>
      <c r="U591" s="57"/>
      <c r="V591"/>
      <c r="W591"/>
      <c r="X591"/>
    </row>
    <row r="592" spans="1:24" x14ac:dyDescent="0.35">
      <c r="A592" s="18">
        <v>42529</v>
      </c>
      <c r="B592" s="22">
        <v>164.3</v>
      </c>
      <c r="C592" s="20">
        <f>(B592-B591)/B591</f>
        <v>-1.2171372930855532E-4</v>
      </c>
      <c r="D592" s="20">
        <f>LN(B592)-LN(B591)</f>
        <v>-1.2172113702568765E-4</v>
      </c>
      <c r="E592" s="28">
        <f t="shared" si="33"/>
        <v>0.99987827886297431</v>
      </c>
      <c r="F592"/>
      <c r="G592" s="9"/>
      <c r="H592" s="9"/>
      <c r="I592" s="9"/>
      <c r="J592" s="82"/>
      <c r="K592" t="str">
        <f>IF(L592=A592,"","yyy")</f>
        <v/>
      </c>
      <c r="L592" s="18">
        <v>42529</v>
      </c>
      <c r="M592" s="19">
        <v>10217.030000000001</v>
      </c>
      <c r="N592" s="20">
        <f t="shared" si="34"/>
        <v>-6.8674375563780787E-3</v>
      </c>
      <c r="O592" s="20">
        <f t="shared" si="35"/>
        <v>-6.8911269248079776E-3</v>
      </c>
      <c r="P592"/>
      <c r="S592" s="9"/>
      <c r="T592" s="82"/>
      <c r="U592" s="57"/>
      <c r="V592"/>
      <c r="W592"/>
      <c r="X592"/>
    </row>
    <row r="593" spans="1:24" x14ac:dyDescent="0.35">
      <c r="A593" s="18">
        <v>42530</v>
      </c>
      <c r="B593" s="22">
        <v>164.34</v>
      </c>
      <c r="C593" s="20">
        <f>(B593-B592)/B592</f>
        <v>2.4345709068771782E-4</v>
      </c>
      <c r="D593" s="20">
        <f>LN(B593)-LN(B592)</f>
        <v>2.4342745981886793E-4</v>
      </c>
      <c r="E593" s="28">
        <f t="shared" si="33"/>
        <v>1.0002434274598189</v>
      </c>
      <c r="F593"/>
      <c r="G593" s="9"/>
      <c r="H593" s="9"/>
      <c r="I593" s="9"/>
      <c r="J593" s="82"/>
      <c r="K593" t="str">
        <f>IF(L593=A593,"","yyy")</f>
        <v/>
      </c>
      <c r="L593" s="18">
        <v>42530</v>
      </c>
      <c r="M593" s="19">
        <v>10088.870000000001</v>
      </c>
      <c r="N593" s="20">
        <f t="shared" si="34"/>
        <v>-1.2543762717736939E-2</v>
      </c>
      <c r="O593" s="20">
        <f t="shared" si="35"/>
        <v>-1.2623099865063381E-2</v>
      </c>
      <c r="P593"/>
      <c r="S593" s="9"/>
      <c r="T593" s="82"/>
      <c r="U593" s="57"/>
      <c r="V593"/>
      <c r="W593"/>
      <c r="X593"/>
    </row>
    <row r="594" spans="1:24" x14ac:dyDescent="0.35">
      <c r="A594" s="18">
        <v>42531</v>
      </c>
      <c r="B594" s="22">
        <v>161.72999999999999</v>
      </c>
      <c r="C594" s="20">
        <f>(B594-B593)/B593</f>
        <v>-1.5881708652793074E-2</v>
      </c>
      <c r="D594" s="20">
        <f>LN(B594)-LN(B593)</f>
        <v>-1.6009174371355073E-2</v>
      </c>
      <c r="E594" s="28">
        <f t="shared" si="33"/>
        <v>0.98399082562864493</v>
      </c>
      <c r="F594"/>
      <c r="G594" s="9"/>
      <c r="H594" s="9"/>
      <c r="I594" s="9"/>
      <c r="J594" s="82"/>
      <c r="K594" t="str">
        <f>IF(L594=A594,"","yyy")</f>
        <v/>
      </c>
      <c r="L594" s="18">
        <v>42531</v>
      </c>
      <c r="M594" s="19">
        <v>9834.6200000000008</v>
      </c>
      <c r="N594" s="20">
        <f t="shared" si="34"/>
        <v>-2.520103837198814E-2</v>
      </c>
      <c r="O594" s="20">
        <f t="shared" si="35"/>
        <v>-2.5524022447068972E-2</v>
      </c>
      <c r="P594"/>
      <c r="S594" s="9"/>
      <c r="T594" s="82"/>
      <c r="U594" s="57"/>
      <c r="V594"/>
      <c r="W594"/>
      <c r="X594"/>
    </row>
    <row r="595" spans="1:24" x14ac:dyDescent="0.35">
      <c r="A595" s="18">
        <v>42534</v>
      </c>
      <c r="B595" s="22">
        <v>159.47999999999999</v>
      </c>
      <c r="C595" s="20">
        <f>(B595-B594)/B594</f>
        <v>-1.3912075681691709E-2</v>
      </c>
      <c r="D595" s="20">
        <f>LN(B595)-LN(B594)</f>
        <v>-1.4009755618532793E-2</v>
      </c>
      <c r="E595" s="28">
        <f t="shared" si="33"/>
        <v>0.98599024438146721</v>
      </c>
      <c r="F595"/>
      <c r="G595" s="9"/>
      <c r="H595" s="9"/>
      <c r="I595" s="9"/>
      <c r="J595" s="82"/>
      <c r="K595" t="str">
        <f>IF(L595=A595,"","yyy")</f>
        <v/>
      </c>
      <c r="L595" s="18">
        <v>42534</v>
      </c>
      <c r="M595" s="19">
        <v>9657.44</v>
      </c>
      <c r="N595" s="20">
        <f t="shared" si="34"/>
        <v>-1.8015947743786773E-2</v>
      </c>
      <c r="O595" s="20">
        <f t="shared" si="35"/>
        <v>-1.8180210824498388E-2</v>
      </c>
      <c r="P595"/>
      <c r="S595" s="9"/>
      <c r="T595" s="82"/>
      <c r="U595" s="57"/>
      <c r="V595"/>
      <c r="W595"/>
      <c r="X595"/>
    </row>
    <row r="596" spans="1:24" x14ac:dyDescent="0.35">
      <c r="A596" s="18">
        <v>42535</v>
      </c>
      <c r="B596" s="22">
        <v>159.47999999999999</v>
      </c>
      <c r="C596" s="20">
        <f>(B596-B595)/B595</f>
        <v>0</v>
      </c>
      <c r="D596" s="20">
        <f>LN(B596)-LN(B595)</f>
        <v>0</v>
      </c>
      <c r="E596" s="28">
        <f t="shared" si="33"/>
        <v>1</v>
      </c>
      <c r="F596"/>
      <c r="G596" s="9"/>
      <c r="H596" s="9"/>
      <c r="I596" s="9"/>
      <c r="J596" s="82"/>
      <c r="K596" t="str">
        <f>IF(L596=A596,"","yyy")</f>
        <v/>
      </c>
      <c r="L596" s="18">
        <v>42535</v>
      </c>
      <c r="M596" s="19">
        <v>9519.2000000000007</v>
      </c>
      <c r="N596" s="20">
        <f t="shared" si="34"/>
        <v>-1.4314352457794175E-2</v>
      </c>
      <c r="O596" s="20">
        <f t="shared" si="35"/>
        <v>-1.4417791092204979E-2</v>
      </c>
      <c r="P596"/>
      <c r="S596" s="9"/>
      <c r="T596" s="82"/>
      <c r="U596" s="57"/>
      <c r="V596"/>
      <c r="W596"/>
      <c r="X596"/>
    </row>
    <row r="597" spans="1:24" x14ac:dyDescent="0.35">
      <c r="A597" s="18">
        <v>42536</v>
      </c>
      <c r="B597" s="22">
        <v>160.16999999999999</v>
      </c>
      <c r="C597" s="20">
        <f>(B597-B596)/B596</f>
        <v>4.3265613243039739E-3</v>
      </c>
      <c r="D597" s="20">
        <f>LN(B597)-LN(B596)</f>
        <v>4.3172286670509763E-3</v>
      </c>
      <c r="E597" s="28">
        <f t="shared" si="33"/>
        <v>1.004317228667051</v>
      </c>
      <c r="F597"/>
      <c r="G597" s="9"/>
      <c r="H597" s="9"/>
      <c r="I597" s="9"/>
      <c r="J597" s="82"/>
      <c r="K597" t="str">
        <f>IF(L597=A597,"","yyy")</f>
        <v/>
      </c>
      <c r="L597" s="18">
        <v>42536</v>
      </c>
      <c r="M597" s="19">
        <v>9606.7099999999991</v>
      </c>
      <c r="N597" s="20">
        <f t="shared" si="34"/>
        <v>9.1929994117151016E-3</v>
      </c>
      <c r="O597" s="20">
        <f t="shared" si="35"/>
        <v>9.1510009907054268E-3</v>
      </c>
      <c r="P597"/>
      <c r="S597" s="9"/>
      <c r="T597" s="82"/>
      <c r="U597" s="57"/>
      <c r="V597"/>
      <c r="W597"/>
      <c r="X597"/>
    </row>
    <row r="598" spans="1:24" x14ac:dyDescent="0.35">
      <c r="A598" s="18">
        <v>42537</v>
      </c>
      <c r="B598" s="22">
        <v>159.43</v>
      </c>
      <c r="C598" s="20">
        <f>(B598-B597)/B597</f>
        <v>-4.6200911531496577E-3</v>
      </c>
      <c r="D598" s="20">
        <f>LN(B598)-LN(B597)</f>
        <v>-4.6307967609306999E-3</v>
      </c>
      <c r="E598" s="28">
        <f t="shared" si="33"/>
        <v>0.9953692032390693</v>
      </c>
      <c r="F598"/>
      <c r="G598" s="9"/>
      <c r="H598" s="9"/>
      <c r="I598" s="9"/>
      <c r="J598" s="82"/>
      <c r="K598" t="str">
        <f>IF(L598=A598,"","yyy")</f>
        <v/>
      </c>
      <c r="L598" s="18">
        <v>42537</v>
      </c>
      <c r="M598" s="19">
        <v>9550.4699999999993</v>
      </c>
      <c r="N598" s="20">
        <f t="shared" si="34"/>
        <v>-5.8542414624777666E-3</v>
      </c>
      <c r="O598" s="20">
        <f t="shared" si="35"/>
        <v>-5.8714447081893439E-3</v>
      </c>
      <c r="P598"/>
      <c r="S598" s="9"/>
      <c r="T598" s="82"/>
      <c r="U598" s="57"/>
      <c r="V598"/>
      <c r="W598"/>
      <c r="X598"/>
    </row>
    <row r="599" spans="1:24" x14ac:dyDescent="0.35">
      <c r="A599" s="18">
        <v>42538</v>
      </c>
      <c r="B599" s="22">
        <v>159.62</v>
      </c>
      <c r="C599" s="20">
        <f>(B599-B598)/B598</f>
        <v>1.1917455936774617E-3</v>
      </c>
      <c r="D599" s="20">
        <f>LN(B599)-LN(B598)</f>
        <v>1.1910360285884991E-3</v>
      </c>
      <c r="E599" s="28">
        <f t="shared" si="33"/>
        <v>1.0011910360285885</v>
      </c>
      <c r="F599"/>
      <c r="G599" s="9"/>
      <c r="H599" s="9"/>
      <c r="I599" s="9"/>
      <c r="J599" s="82"/>
      <c r="K599" t="str">
        <f>IF(L599=A599,"","yyy")</f>
        <v/>
      </c>
      <c r="L599" s="18">
        <v>42538</v>
      </c>
      <c r="M599" s="19">
        <v>9631.36</v>
      </c>
      <c r="N599" s="20">
        <f t="shared" si="34"/>
        <v>8.4697402326797781E-3</v>
      </c>
      <c r="O599" s="20">
        <f t="shared" si="35"/>
        <v>8.4340732348398006E-3</v>
      </c>
      <c r="P599"/>
      <c r="S599" s="9"/>
      <c r="T599" s="82"/>
      <c r="U599" s="57"/>
      <c r="V599"/>
      <c r="W599"/>
      <c r="X599"/>
    </row>
    <row r="600" spans="1:24" x14ac:dyDescent="0.35">
      <c r="A600" s="18">
        <v>42541</v>
      </c>
      <c r="B600" s="22">
        <v>162.11000000000001</v>
      </c>
      <c r="C600" s="20">
        <f>(B600-B599)/B599</f>
        <v>1.5599548928705732E-2</v>
      </c>
      <c r="D600" s="20">
        <f>LN(B600)-LN(B599)</f>
        <v>1.547912670561935E-2</v>
      </c>
      <c r="E600" s="28">
        <f t="shared" si="33"/>
        <v>1.0154791267056194</v>
      </c>
      <c r="F600"/>
      <c r="G600" s="9"/>
      <c r="H600" s="9"/>
      <c r="I600" s="9"/>
      <c r="J600" s="82"/>
      <c r="K600" t="str">
        <f>IF(L600=A600,"","yyy")</f>
        <v/>
      </c>
      <c r="L600" s="18">
        <v>42541</v>
      </c>
      <c r="M600" s="19">
        <v>9962.02</v>
      </c>
      <c r="N600" s="20">
        <f t="shared" si="34"/>
        <v>3.4331600106319339E-2</v>
      </c>
      <c r="O600" s="20">
        <f t="shared" si="35"/>
        <v>3.3755421101904659E-2</v>
      </c>
      <c r="P600"/>
      <c r="S600" s="9"/>
      <c r="T600" s="82"/>
      <c r="U600" s="57"/>
      <c r="V600"/>
      <c r="W600"/>
      <c r="X600"/>
    </row>
    <row r="601" spans="1:24" x14ac:dyDescent="0.35">
      <c r="A601" s="18">
        <v>42542</v>
      </c>
      <c r="B601" s="22">
        <v>162.72999999999999</v>
      </c>
      <c r="C601" s="20">
        <f>(B601-B600)/B600</f>
        <v>3.8245635679475423E-3</v>
      </c>
      <c r="D601" s="20">
        <f>LN(B601)-LN(B600)</f>
        <v>3.8172685190414057E-3</v>
      </c>
      <c r="E601" s="28">
        <f t="shared" si="33"/>
        <v>1.0038172685190414</v>
      </c>
      <c r="F601"/>
      <c r="G601" s="9"/>
      <c r="H601" s="9"/>
      <c r="I601" s="9"/>
      <c r="J601" s="82"/>
      <c r="K601" t="str">
        <f>IF(L601=A601,"","yyy")</f>
        <v/>
      </c>
      <c r="L601" s="18">
        <v>42542</v>
      </c>
      <c r="M601" s="19">
        <v>10015.540000000001</v>
      </c>
      <c r="N601" s="20">
        <f t="shared" si="34"/>
        <v>5.3724043918804056E-3</v>
      </c>
      <c r="O601" s="20">
        <f t="shared" si="35"/>
        <v>5.3580245074495991E-3</v>
      </c>
      <c r="P601"/>
      <c r="S601" s="9"/>
      <c r="T601" s="82"/>
      <c r="U601" s="57"/>
      <c r="V601"/>
      <c r="W601"/>
      <c r="X601"/>
    </row>
    <row r="602" spans="1:24" x14ac:dyDescent="0.35">
      <c r="A602" s="18">
        <v>42543</v>
      </c>
      <c r="B602" s="22">
        <v>162.46</v>
      </c>
      <c r="C602" s="20">
        <f>(B602-B601)/B601</f>
        <v>-1.6591900694400653E-3</v>
      </c>
      <c r="D602" s="20">
        <f>LN(B602)-LN(B601)</f>
        <v>-1.6605680497150388E-3</v>
      </c>
      <c r="E602" s="28">
        <f t="shared" si="33"/>
        <v>0.99833943195028496</v>
      </c>
      <c r="F602"/>
      <c r="G602" s="9"/>
      <c r="H602" s="9"/>
      <c r="I602" s="9"/>
      <c r="J602" s="82"/>
      <c r="K602" t="str">
        <f>IF(L602=A602,"","yyy")</f>
        <v/>
      </c>
      <c r="L602" s="18">
        <v>42543</v>
      </c>
      <c r="M602" s="19">
        <v>10071.06</v>
      </c>
      <c r="N602" s="20">
        <f t="shared" si="34"/>
        <v>5.5433855788103899E-3</v>
      </c>
      <c r="O602" s="20">
        <f t="shared" si="35"/>
        <v>5.5280775630723866E-3</v>
      </c>
      <c r="P602"/>
      <c r="S602" s="9"/>
      <c r="T602" s="82"/>
      <c r="U602" s="57"/>
      <c r="V602"/>
      <c r="W602"/>
      <c r="X602"/>
    </row>
    <row r="603" spans="1:24" x14ac:dyDescent="0.35">
      <c r="A603" s="18">
        <v>42545</v>
      </c>
      <c r="B603" s="22">
        <v>159.04</v>
      </c>
      <c r="C603" s="20">
        <f>(B603-B602)/B602</f>
        <v>-2.1051335713406474E-2</v>
      </c>
      <c r="D603" s="20">
        <f>LN(B603)-LN(B602)</f>
        <v>-2.127607471454418E-2</v>
      </c>
      <c r="E603" s="28">
        <f t="shared" si="33"/>
        <v>0.97872392528545582</v>
      </c>
      <c r="F603"/>
      <c r="G603" s="9"/>
      <c r="H603" s="9"/>
      <c r="I603" s="9"/>
      <c r="J603" s="82"/>
      <c r="K603" t="str">
        <f>IF(L603=A603,"","yyy")</f>
        <v/>
      </c>
      <c r="L603" s="18">
        <v>42545</v>
      </c>
      <c r="M603" s="19">
        <v>9557.16</v>
      </c>
      <c r="N603" s="20">
        <f t="shared" si="34"/>
        <v>-5.1027399300570112E-2</v>
      </c>
      <c r="O603" s="20">
        <f t="shared" si="35"/>
        <v>-5.2375352549354659E-2</v>
      </c>
      <c r="P603"/>
      <c r="S603" s="9"/>
      <c r="T603" s="82"/>
      <c r="U603" s="57"/>
      <c r="V603"/>
      <c r="W603"/>
      <c r="X603"/>
    </row>
    <row r="604" spans="1:24" x14ac:dyDescent="0.35">
      <c r="A604" s="18">
        <v>42548</v>
      </c>
      <c r="B604" s="22">
        <v>155.16999999999999</v>
      </c>
      <c r="C604" s="20">
        <f>(B604-B603)/B603</f>
        <v>-2.4333501006036248E-2</v>
      </c>
      <c r="D604" s="20">
        <f>LN(B604)-LN(B603)</f>
        <v>-2.4634452812871466E-2</v>
      </c>
      <c r="E604" s="28">
        <f t="shared" si="33"/>
        <v>0.97536554718712853</v>
      </c>
      <c r="F604"/>
      <c r="G604" s="9"/>
      <c r="H604" s="9"/>
      <c r="I604" s="9"/>
      <c r="J604" s="82"/>
      <c r="K604" t="str">
        <f>IF(L604=A604,"","yyy")</f>
        <v/>
      </c>
      <c r="L604" s="18">
        <v>42548</v>
      </c>
      <c r="M604" s="19">
        <v>9268.66</v>
      </c>
      <c r="N604" s="20">
        <f t="shared" si="34"/>
        <v>-3.0186791892152062E-2</v>
      </c>
      <c r="O604" s="20">
        <f t="shared" si="35"/>
        <v>-3.0651794989474013E-2</v>
      </c>
      <c r="P604"/>
      <c r="S604" s="9"/>
      <c r="T604" s="82"/>
      <c r="U604" s="57"/>
      <c r="V604"/>
      <c r="W604"/>
      <c r="X604"/>
    </row>
    <row r="605" spans="1:24" x14ac:dyDescent="0.35">
      <c r="A605" s="18">
        <v>42549</v>
      </c>
      <c r="B605" s="22">
        <v>157.47</v>
      </c>
      <c r="C605" s="20">
        <f>(B605-B604)/B604</f>
        <v>1.4822452793710198E-2</v>
      </c>
      <c r="D605" s="20">
        <f>LN(B605)-LN(B604)</f>
        <v>1.4713673836925345E-2</v>
      </c>
      <c r="E605" s="28">
        <f t="shared" si="33"/>
        <v>1.0147136738369253</v>
      </c>
      <c r="F605"/>
      <c r="G605" s="9"/>
      <c r="H605" s="9"/>
      <c r="I605" s="9"/>
      <c r="J605" s="82"/>
      <c r="K605" t="str">
        <f>IF(L605=A605,"","yyy")</f>
        <v/>
      </c>
      <c r="L605" s="18">
        <v>42549</v>
      </c>
      <c r="M605" s="19">
        <v>9447.2800000000007</v>
      </c>
      <c r="N605" s="20">
        <f t="shared" si="34"/>
        <v>1.9271394138958686E-2</v>
      </c>
      <c r="O605" s="20">
        <f t="shared" si="35"/>
        <v>1.9088052576858416E-2</v>
      </c>
      <c r="P605"/>
      <c r="S605" s="9"/>
      <c r="T605" s="82"/>
      <c r="U605" s="57"/>
      <c r="V605"/>
      <c r="W605"/>
      <c r="X605"/>
    </row>
    <row r="606" spans="1:24" x14ac:dyDescent="0.35">
      <c r="A606" s="18">
        <v>42550</v>
      </c>
      <c r="B606" s="22">
        <v>159.75</v>
      </c>
      <c r="C606" s="20">
        <f>(B606-B605)/B605</f>
        <v>1.4478948371118315E-2</v>
      </c>
      <c r="D606" s="20">
        <f>LN(B606)-LN(B605)</f>
        <v>1.4375129325325808E-2</v>
      </c>
      <c r="E606" s="28">
        <f t="shared" si="33"/>
        <v>1.0143751293253258</v>
      </c>
      <c r="F606"/>
      <c r="G606" s="9"/>
      <c r="H606" s="9"/>
      <c r="I606" s="9"/>
      <c r="J606" s="82"/>
      <c r="K606" t="str">
        <f>IF(L606=A606,"","yyy")</f>
        <v/>
      </c>
      <c r="L606" s="18">
        <v>42550</v>
      </c>
      <c r="M606" s="19">
        <v>9612.27</v>
      </c>
      <c r="N606" s="20">
        <f t="shared" si="34"/>
        <v>1.7464286016715899E-2</v>
      </c>
      <c r="O606" s="20">
        <f t="shared" si="35"/>
        <v>1.7313537980729876E-2</v>
      </c>
      <c r="P606"/>
      <c r="S606" s="9"/>
      <c r="T606" s="82"/>
      <c r="U606" s="57"/>
      <c r="V606"/>
      <c r="W606"/>
      <c r="X606"/>
    </row>
    <row r="607" spans="1:24" x14ac:dyDescent="0.35">
      <c r="A607" s="18">
        <v>42551</v>
      </c>
      <c r="B607" s="22">
        <v>161.80000000000001</v>
      </c>
      <c r="C607" s="20">
        <f>(B607-B606)/B606</f>
        <v>1.2832550860719947E-2</v>
      </c>
      <c r="D607" s="20">
        <f>LN(B607)-LN(B606)</f>
        <v>1.2750911366747886E-2</v>
      </c>
      <c r="E607" s="28">
        <f t="shared" si="33"/>
        <v>1.0127509113667479</v>
      </c>
      <c r="F607"/>
      <c r="G607" s="9"/>
      <c r="H607" s="9"/>
      <c r="I607" s="9"/>
      <c r="J607" s="82"/>
      <c r="K607" t="str">
        <f>IF(L607=A607,"","yyy")</f>
        <v/>
      </c>
      <c r="L607" s="18">
        <v>42551</v>
      </c>
      <c r="M607" s="19">
        <v>9680.09</v>
      </c>
      <c r="N607" s="20">
        <f t="shared" si="34"/>
        <v>7.0555654387568917E-3</v>
      </c>
      <c r="O607" s="20">
        <f t="shared" si="35"/>
        <v>7.0307913985772075E-3</v>
      </c>
      <c r="P607"/>
      <c r="S607" s="9"/>
      <c r="T607" s="82"/>
      <c r="U607" s="57"/>
      <c r="V607"/>
      <c r="W607"/>
      <c r="X607"/>
    </row>
    <row r="608" spans="1:24" x14ac:dyDescent="0.35">
      <c r="A608" s="18">
        <v>42552</v>
      </c>
      <c r="B608" s="22">
        <v>162.31</v>
      </c>
      <c r="C608" s="20">
        <f>(B608-B607)/B607</f>
        <v>3.1520395550061241E-3</v>
      </c>
      <c r="D608" s="20">
        <f>LN(B608)-LN(B607)</f>
        <v>3.1470822925872E-3</v>
      </c>
      <c r="E608" s="28">
        <f t="shared" si="33"/>
        <v>1.0031470822925872</v>
      </c>
      <c r="F608"/>
      <c r="G608" s="9"/>
      <c r="H608" s="9"/>
      <c r="I608" s="9"/>
      <c r="J608" s="82"/>
      <c r="K608" t="str">
        <f>IF(L608=A608,"","yyy")</f>
        <v/>
      </c>
      <c r="L608" s="18">
        <v>42552</v>
      </c>
      <c r="M608" s="19">
        <v>9776.1200000000008</v>
      </c>
      <c r="N608" s="20">
        <f t="shared" si="34"/>
        <v>9.9203623106810628E-3</v>
      </c>
      <c r="O608" s="20">
        <f t="shared" si="35"/>
        <v>9.871478547060164E-3</v>
      </c>
      <c r="P608"/>
      <c r="S608" s="9"/>
      <c r="T608" s="82"/>
      <c r="U608" s="57"/>
      <c r="V608"/>
      <c r="W608"/>
      <c r="X608"/>
    </row>
    <row r="609" spans="1:24" x14ac:dyDescent="0.35">
      <c r="A609" s="18">
        <v>42555</v>
      </c>
      <c r="B609" s="22">
        <v>161.80000000000001</v>
      </c>
      <c r="C609" s="20">
        <f>(B609-B608)/B608</f>
        <v>-3.1421354198754906E-3</v>
      </c>
      <c r="D609" s="20">
        <f>LN(B609)-LN(B608)</f>
        <v>-3.1470822925872E-3</v>
      </c>
      <c r="E609" s="28">
        <f t="shared" si="33"/>
        <v>0.9968529177074128</v>
      </c>
      <c r="F609"/>
      <c r="G609" s="9"/>
      <c r="H609" s="9"/>
      <c r="I609" s="9"/>
      <c r="J609" s="82"/>
      <c r="K609" t="str">
        <f>IF(L609=A609,"","yyy")</f>
        <v/>
      </c>
      <c r="L609" s="18">
        <v>42555</v>
      </c>
      <c r="M609" s="19">
        <v>9709.09</v>
      </c>
      <c r="N609" s="20">
        <f t="shared" si="34"/>
        <v>-6.8565033980761952E-3</v>
      </c>
      <c r="O609" s="20">
        <f t="shared" si="35"/>
        <v>-6.8801172182251236E-3</v>
      </c>
      <c r="P609"/>
      <c r="S609" s="9"/>
      <c r="T609" s="82"/>
      <c r="U609" s="57"/>
      <c r="V609"/>
      <c r="W609"/>
      <c r="X609"/>
    </row>
    <row r="610" spans="1:24" x14ac:dyDescent="0.35">
      <c r="A610" s="18">
        <v>42556</v>
      </c>
      <c r="B610" s="22">
        <v>159.38999999999999</v>
      </c>
      <c r="C610" s="20">
        <f>(B610-B609)/B609</f>
        <v>-1.489493201483328E-2</v>
      </c>
      <c r="D610" s="20">
        <f>LN(B610)-LN(B609)</f>
        <v>-1.5006975493430552E-2</v>
      </c>
      <c r="E610" s="28">
        <f t="shared" si="33"/>
        <v>0.98499302450656945</v>
      </c>
      <c r="F610"/>
      <c r="G610" s="9"/>
      <c r="H610" s="9"/>
      <c r="I610" s="9"/>
      <c r="J610" s="82"/>
      <c r="K610" t="str">
        <f>IF(L610=A610,"","yyy")</f>
        <v/>
      </c>
      <c r="L610" s="18">
        <v>42556</v>
      </c>
      <c r="M610" s="19">
        <v>9532.61</v>
      </c>
      <c r="N610" s="20">
        <f t="shared" si="34"/>
        <v>-1.8176780728162943E-2</v>
      </c>
      <c r="O610" s="20">
        <f t="shared" si="35"/>
        <v>-1.8344007941525575E-2</v>
      </c>
      <c r="P610"/>
      <c r="S610" s="9"/>
      <c r="T610" s="82"/>
      <c r="U610" s="57"/>
      <c r="V610"/>
      <c r="W610"/>
      <c r="X610"/>
    </row>
    <row r="611" spans="1:24" x14ac:dyDescent="0.35">
      <c r="A611" s="18">
        <v>42557</v>
      </c>
      <c r="B611" s="22">
        <v>159.35</v>
      </c>
      <c r="C611" s="20">
        <f>(B611-B610)/B610</f>
        <v>-2.509567726958532E-4</v>
      </c>
      <c r="D611" s="20">
        <f>LN(B611)-LN(B610)</f>
        <v>-2.5098826761560389E-4</v>
      </c>
      <c r="E611" s="28">
        <f t="shared" si="33"/>
        <v>0.9997490117323844</v>
      </c>
      <c r="F611"/>
      <c r="G611" s="9"/>
      <c r="H611" s="9"/>
      <c r="I611" s="9"/>
      <c r="J611" s="82"/>
      <c r="K611" t="str">
        <f>IF(L611=A611,"","yyy")</f>
        <v/>
      </c>
      <c r="L611" s="18">
        <v>42557</v>
      </c>
      <c r="M611" s="19">
        <v>9373.26</v>
      </c>
      <c r="N611" s="20">
        <f t="shared" si="34"/>
        <v>-1.6716303299935731E-2</v>
      </c>
      <c r="O611" s="20">
        <f t="shared" si="35"/>
        <v>-1.6857597522571766E-2</v>
      </c>
      <c r="P611"/>
      <c r="S611" s="9"/>
      <c r="T611" s="82"/>
      <c r="U611" s="57"/>
      <c r="V611"/>
      <c r="W611"/>
      <c r="X611"/>
    </row>
    <row r="612" spans="1:24" x14ac:dyDescent="0.35">
      <c r="A612" s="18">
        <v>42558</v>
      </c>
      <c r="B612" s="22">
        <v>160.07</v>
      </c>
      <c r="C612" s="20">
        <f>(B612-B611)/B611</f>
        <v>4.5183558205208587E-3</v>
      </c>
      <c r="D612" s="20">
        <f>LN(B612)-LN(B611)</f>
        <v>4.5081786952607672E-3</v>
      </c>
      <c r="E612" s="28">
        <f t="shared" si="33"/>
        <v>1.0045081786952608</v>
      </c>
      <c r="F612"/>
      <c r="G612" s="9"/>
      <c r="H612" s="9"/>
      <c r="I612" s="9"/>
      <c r="J612" s="82"/>
      <c r="K612" t="str">
        <f>IF(L612=A612,"","yyy")</f>
        <v/>
      </c>
      <c r="L612" s="18">
        <v>42558</v>
      </c>
      <c r="M612" s="19">
        <v>9418.7800000000007</v>
      </c>
      <c r="N612" s="20">
        <f t="shared" si="34"/>
        <v>4.8563680085691036E-3</v>
      </c>
      <c r="O612" s="20">
        <f t="shared" si="35"/>
        <v>4.8446138929651994E-3</v>
      </c>
      <c r="P612"/>
      <c r="S612" s="9"/>
      <c r="T612" s="82"/>
      <c r="U612" s="57"/>
      <c r="V612"/>
      <c r="W612"/>
      <c r="X612"/>
    </row>
    <row r="613" spans="1:24" x14ac:dyDescent="0.35">
      <c r="A613" s="18">
        <v>42559</v>
      </c>
      <c r="B613" s="22">
        <v>162.84</v>
      </c>
      <c r="C613" s="20">
        <f>(B613-B612)/B612</f>
        <v>1.7304929093521649E-2</v>
      </c>
      <c r="D613" s="20">
        <f>LN(B613)-LN(B612)</f>
        <v>1.7156904076172097E-2</v>
      </c>
      <c r="E613" s="28">
        <f t="shared" si="33"/>
        <v>1.0171569040761721</v>
      </c>
      <c r="F613"/>
      <c r="G613" s="9"/>
      <c r="H613" s="9"/>
      <c r="I613" s="9"/>
      <c r="J613" s="82"/>
      <c r="K613" t="str">
        <f>IF(L613=A613,"","yyy")</f>
        <v/>
      </c>
      <c r="L613" s="18">
        <v>42559</v>
      </c>
      <c r="M613" s="19">
        <v>9629.66</v>
      </c>
      <c r="N613" s="20">
        <f t="shared" si="34"/>
        <v>2.2389311566890741E-2</v>
      </c>
      <c r="O613" s="20">
        <f t="shared" si="35"/>
        <v>2.2142350328749671E-2</v>
      </c>
      <c r="P613"/>
      <c r="S613" s="9"/>
      <c r="T613" s="82"/>
      <c r="U613" s="57"/>
      <c r="V613"/>
      <c r="W613"/>
      <c r="X613"/>
    </row>
    <row r="614" spans="1:24" x14ac:dyDescent="0.35">
      <c r="A614" s="18">
        <v>42562</v>
      </c>
      <c r="B614" s="22">
        <v>165.1</v>
      </c>
      <c r="C614" s="20">
        <f>(B614-B613)/B613</f>
        <v>1.3878653893392231E-2</v>
      </c>
      <c r="D614" s="20">
        <f>LN(B614)-LN(B613)</f>
        <v>1.3783227291304101E-2</v>
      </c>
      <c r="E614" s="28">
        <f t="shared" si="33"/>
        <v>1.0137832272913041</v>
      </c>
      <c r="F614"/>
      <c r="G614" s="9"/>
      <c r="H614" s="9"/>
      <c r="I614" s="9"/>
      <c r="J614" s="82"/>
      <c r="K614" t="str">
        <f>IF(L614=A614,"","yyy")</f>
        <v/>
      </c>
      <c r="L614" s="18">
        <v>42562</v>
      </c>
      <c r="M614" s="19">
        <v>9833.41</v>
      </c>
      <c r="N614" s="20">
        <f t="shared" si="34"/>
        <v>2.1158587115225252E-2</v>
      </c>
      <c r="O614" s="20">
        <f t="shared" si="35"/>
        <v>2.0937852405062074E-2</v>
      </c>
      <c r="P614"/>
      <c r="S614" s="9"/>
      <c r="T614" s="82"/>
      <c r="U614" s="57"/>
      <c r="V614"/>
      <c r="W614"/>
      <c r="X614"/>
    </row>
    <row r="615" spans="1:24" x14ac:dyDescent="0.35">
      <c r="A615" s="18">
        <v>42563</v>
      </c>
      <c r="B615" s="22">
        <v>165.95</v>
      </c>
      <c r="C615" s="20">
        <f>(B615-B614)/B614</f>
        <v>5.1483949121744052E-3</v>
      </c>
      <c r="D615" s="20">
        <f>LN(B615)-LN(B614)</f>
        <v>5.135187239901029E-3</v>
      </c>
      <c r="E615" s="28">
        <f t="shared" si="33"/>
        <v>1.005135187239901</v>
      </c>
      <c r="F615"/>
      <c r="G615" s="9"/>
      <c r="H615" s="9"/>
      <c r="I615" s="9"/>
      <c r="J615" s="82"/>
      <c r="K615" t="str">
        <f>IF(L615=A615,"","yyy")</f>
        <v/>
      </c>
      <c r="L615" s="18">
        <v>42563</v>
      </c>
      <c r="M615" s="19">
        <v>9964.07</v>
      </c>
      <c r="N615" s="20">
        <f t="shared" si="34"/>
        <v>1.3287354030799068E-2</v>
      </c>
      <c r="O615" s="20">
        <f t="shared" si="35"/>
        <v>1.3199851408863594E-2</v>
      </c>
      <c r="P615"/>
      <c r="S615" s="9"/>
      <c r="T615" s="82"/>
      <c r="U615" s="57"/>
      <c r="V615"/>
      <c r="W615"/>
      <c r="X615"/>
    </row>
    <row r="616" spans="1:24" x14ac:dyDescent="0.35">
      <c r="A616" s="18">
        <v>42564</v>
      </c>
      <c r="B616" s="22">
        <v>165.73</v>
      </c>
      <c r="C616" s="20">
        <f>(B616-B615)/B615</f>
        <v>-1.3257005122024638E-3</v>
      </c>
      <c r="D616" s="20">
        <f>LN(B616)-LN(B615)</f>
        <v>-1.3265800305308773E-3</v>
      </c>
      <c r="E616" s="28">
        <f t="shared" si="33"/>
        <v>0.99867341996946912</v>
      </c>
      <c r="F616"/>
      <c r="G616" s="9"/>
      <c r="H616" s="9"/>
      <c r="I616" s="9"/>
      <c r="J616" s="82"/>
      <c r="K616" t="str">
        <f>IF(L616=A616,"","yyy")</f>
        <v/>
      </c>
      <c r="L616" s="18">
        <v>42564</v>
      </c>
      <c r="M616" s="19">
        <v>9930.7099999999991</v>
      </c>
      <c r="N616" s="20">
        <f t="shared" si="34"/>
        <v>-3.3480294698853565E-3</v>
      </c>
      <c r="O616" s="20">
        <f t="shared" si="35"/>
        <v>-3.3536466617380967E-3</v>
      </c>
      <c r="P616"/>
      <c r="S616" s="9"/>
      <c r="T616" s="82"/>
      <c r="U616" s="57"/>
      <c r="V616"/>
      <c r="W616"/>
      <c r="X616"/>
    </row>
    <row r="617" spans="1:24" x14ac:dyDescent="0.35">
      <c r="A617" s="18">
        <v>42565</v>
      </c>
      <c r="B617" s="22">
        <v>166.33</v>
      </c>
      <c r="C617" s="20">
        <f>(B617-B616)/B616</f>
        <v>3.6203463464672828E-3</v>
      </c>
      <c r="D617" s="20">
        <f>LN(B617)-LN(B616)</f>
        <v>3.6138086669907921E-3</v>
      </c>
      <c r="E617" s="28">
        <f t="shared" si="33"/>
        <v>1.0036138086669908</v>
      </c>
      <c r="F617"/>
      <c r="G617" s="9"/>
      <c r="H617" s="9"/>
      <c r="I617" s="9"/>
      <c r="J617" s="82"/>
      <c r="K617" t="str">
        <f>IF(L617=A617,"","yyy")</f>
        <v/>
      </c>
      <c r="L617" s="18">
        <v>42565</v>
      </c>
      <c r="M617" s="19">
        <v>10068.299999999999</v>
      </c>
      <c r="N617" s="20">
        <f t="shared" si="34"/>
        <v>1.3855001304035679E-2</v>
      </c>
      <c r="O617" s="20">
        <f t="shared" si="35"/>
        <v>1.3759898202401644E-2</v>
      </c>
      <c r="P617"/>
      <c r="S617" s="9"/>
      <c r="T617" s="82"/>
      <c r="U617" s="57"/>
      <c r="V617"/>
      <c r="W617"/>
      <c r="X617"/>
    </row>
    <row r="618" spans="1:24" x14ac:dyDescent="0.35">
      <c r="A618" s="18">
        <v>42566</v>
      </c>
      <c r="B618" s="22">
        <v>166.74</v>
      </c>
      <c r="C618" s="20">
        <f>(B618-B617)/B617</f>
        <v>2.4649792581013441E-3</v>
      </c>
      <c r="D618" s="20">
        <f>LN(B618)-LN(B617)</f>
        <v>2.4619461800243769E-3</v>
      </c>
      <c r="E618" s="28">
        <f t="shared" si="33"/>
        <v>1.0024619461800244</v>
      </c>
      <c r="F618"/>
      <c r="G618" s="9"/>
      <c r="H618" s="9"/>
      <c r="I618" s="9"/>
      <c r="J618" s="82"/>
      <c r="K618" t="str">
        <f>IF(L618=A618,"","yyy")</f>
        <v/>
      </c>
      <c r="L618" s="18">
        <v>42566</v>
      </c>
      <c r="M618" s="19">
        <v>10066.9</v>
      </c>
      <c r="N618" s="20">
        <f t="shared" si="34"/>
        <v>-1.3905028654287579E-4</v>
      </c>
      <c r="O618" s="20">
        <f t="shared" si="35"/>
        <v>-1.3905995493068701E-4</v>
      </c>
      <c r="P618"/>
      <c r="S618" s="9"/>
      <c r="T618" s="82"/>
      <c r="U618" s="57"/>
      <c r="V618"/>
      <c r="W618"/>
      <c r="X618"/>
    </row>
    <row r="619" spans="1:24" x14ac:dyDescent="0.35">
      <c r="A619" s="18">
        <v>42569</v>
      </c>
      <c r="B619" s="22">
        <v>167.33</v>
      </c>
      <c r="C619" s="20">
        <f>(B619-B618)/B618</f>
        <v>3.5384430850426015E-3</v>
      </c>
      <c r="D619" s="20">
        <f>LN(B619)-LN(B618)</f>
        <v>3.5321975240147907E-3</v>
      </c>
      <c r="E619" s="28">
        <f t="shared" si="33"/>
        <v>1.0035321975240148</v>
      </c>
      <c r="F619"/>
      <c r="G619" s="9"/>
      <c r="H619" s="9"/>
      <c r="I619" s="9"/>
      <c r="J619" s="82"/>
      <c r="K619" t="str">
        <f>IF(L619=A619,"","yyy")</f>
        <v/>
      </c>
      <c r="L619" s="18">
        <v>42569</v>
      </c>
      <c r="M619" s="19">
        <v>10063.129999999999</v>
      </c>
      <c r="N619" s="20">
        <f t="shared" si="34"/>
        <v>-3.7449463091919429E-4</v>
      </c>
      <c r="O619" s="20">
        <f t="shared" si="35"/>
        <v>-3.7456477154584888E-4</v>
      </c>
      <c r="P619"/>
      <c r="S619" s="9"/>
      <c r="T619" s="82"/>
      <c r="U619" s="57"/>
      <c r="V619"/>
      <c r="W619"/>
      <c r="X619"/>
    </row>
    <row r="620" spans="1:24" x14ac:dyDescent="0.35">
      <c r="A620" s="18">
        <v>42570</v>
      </c>
      <c r="B620" s="22">
        <v>167.66</v>
      </c>
      <c r="C620" s="20">
        <f>(B620-B619)/B619</f>
        <v>1.9721508396580651E-3</v>
      </c>
      <c r="D620" s="20">
        <f>LN(B620)-LN(B619)</f>
        <v>1.9702087032289484E-3</v>
      </c>
      <c r="E620" s="28">
        <f t="shared" si="33"/>
        <v>1.0019702087032289</v>
      </c>
      <c r="F620"/>
      <c r="G620" s="9"/>
      <c r="H620" s="9"/>
      <c r="I620" s="9"/>
      <c r="J620" s="82"/>
      <c r="K620" t="str">
        <f>IF(L620=A620,"","yyy")</f>
        <v/>
      </c>
      <c r="L620" s="18">
        <v>42570</v>
      </c>
      <c r="M620" s="19">
        <v>9981.24</v>
      </c>
      <c r="N620" s="20">
        <f t="shared" si="34"/>
        <v>-8.1376271597405E-3</v>
      </c>
      <c r="O620" s="20">
        <f t="shared" si="35"/>
        <v>-8.1709183783296169E-3</v>
      </c>
      <c r="P620"/>
      <c r="S620" s="9"/>
      <c r="T620" s="82"/>
      <c r="U620" s="57"/>
      <c r="V620"/>
      <c r="W620"/>
      <c r="X620"/>
    </row>
    <row r="621" spans="1:24" x14ac:dyDescent="0.35">
      <c r="A621" s="18">
        <v>42571</v>
      </c>
      <c r="B621" s="22">
        <v>168.32</v>
      </c>
      <c r="C621" s="20">
        <f>(B621-B620)/B620</f>
        <v>3.9365382321364462E-3</v>
      </c>
      <c r="D621" s="20">
        <f>LN(B621)-LN(B620)</f>
        <v>3.9288103396337704E-3</v>
      </c>
      <c r="E621" s="28">
        <f t="shared" si="33"/>
        <v>1.0039288103396338</v>
      </c>
      <c r="F621"/>
      <c r="G621" s="9"/>
      <c r="H621" s="9"/>
      <c r="I621" s="9"/>
      <c r="J621" s="82"/>
      <c r="K621" t="str">
        <f>IF(L621=A621,"","yyy")</f>
        <v/>
      </c>
      <c r="L621" s="18">
        <v>42571</v>
      </c>
      <c r="M621" s="19">
        <v>10142.01</v>
      </c>
      <c r="N621" s="20">
        <f t="shared" si="34"/>
        <v>1.610721713935347E-2</v>
      </c>
      <c r="O621" s="20">
        <f t="shared" si="35"/>
        <v>1.597887226899708E-2</v>
      </c>
      <c r="P621"/>
      <c r="S621" s="9"/>
      <c r="T621" s="82"/>
      <c r="U621" s="57"/>
      <c r="V621"/>
      <c r="W621"/>
      <c r="X621"/>
    </row>
    <row r="622" spans="1:24" x14ac:dyDescent="0.35">
      <c r="A622" s="18">
        <v>42572</v>
      </c>
      <c r="B622" s="22">
        <v>168.38</v>
      </c>
      <c r="C622" s="20">
        <f>(B622-B621)/B621</f>
        <v>3.5646387832700971E-4</v>
      </c>
      <c r="D622" s="20">
        <f>LN(B622)-LN(B621)</f>
        <v>3.5640036017259291E-4</v>
      </c>
      <c r="E622" s="28">
        <f t="shared" si="33"/>
        <v>1.0003564003601726</v>
      </c>
      <c r="F622"/>
      <c r="G622" s="9"/>
      <c r="H622" s="9"/>
      <c r="I622" s="9"/>
      <c r="J622" s="82"/>
      <c r="K622" t="str">
        <f>IF(L622=A622,"","yyy")</f>
        <v/>
      </c>
      <c r="L622" s="18">
        <v>42572</v>
      </c>
      <c r="M622" s="19">
        <v>10156.209999999999</v>
      </c>
      <c r="N622" s="20">
        <f t="shared" si="34"/>
        <v>1.400116939344263E-3</v>
      </c>
      <c r="O622" s="20">
        <f t="shared" si="35"/>
        <v>1.3991376895585717E-3</v>
      </c>
      <c r="P622"/>
      <c r="S622" s="9"/>
      <c r="T622" s="82"/>
      <c r="U622" s="57"/>
      <c r="V622"/>
      <c r="W622"/>
      <c r="X622"/>
    </row>
    <row r="623" spans="1:24" x14ac:dyDescent="0.35">
      <c r="A623" s="18">
        <v>42573</v>
      </c>
      <c r="B623" s="22">
        <v>168.86</v>
      </c>
      <c r="C623" s="20">
        <f>(B623-B622)/B622</f>
        <v>2.8506948568714705E-3</v>
      </c>
      <c r="D623" s="20">
        <f>LN(B623)-LN(B622)</f>
        <v>2.8466393318362648E-3</v>
      </c>
      <c r="E623" s="28">
        <f t="shared" si="33"/>
        <v>1.0028466393318363</v>
      </c>
      <c r="F623"/>
      <c r="G623" s="9"/>
      <c r="H623" s="9"/>
      <c r="I623" s="9"/>
      <c r="J623" s="82"/>
      <c r="K623" t="str">
        <f>IF(L623=A623,"","yyy")</f>
        <v/>
      </c>
      <c r="L623" s="18">
        <v>42573</v>
      </c>
      <c r="M623" s="19">
        <v>10147.459999999999</v>
      </c>
      <c r="N623" s="20">
        <f t="shared" si="34"/>
        <v>-8.6154185468792011E-4</v>
      </c>
      <c r="O623" s="20">
        <f t="shared" si="35"/>
        <v>-8.6191319517148202E-4</v>
      </c>
      <c r="P623"/>
      <c r="S623" s="9"/>
      <c r="T623" s="82"/>
      <c r="U623" s="57"/>
      <c r="V623"/>
      <c r="W623"/>
      <c r="X623"/>
    </row>
    <row r="624" spans="1:24" x14ac:dyDescent="0.35">
      <c r="A624" s="18">
        <v>42576</v>
      </c>
      <c r="B624" s="22">
        <v>168.92</v>
      </c>
      <c r="C624" s="20">
        <f>(B624-B623)/B623</f>
        <v>3.5532393698906696E-4</v>
      </c>
      <c r="D624" s="20">
        <f>LN(B624)-LN(B623)</f>
        <v>3.5526082438863682E-4</v>
      </c>
      <c r="E624" s="28">
        <f t="shared" si="33"/>
        <v>1.0003552608243886</v>
      </c>
      <c r="F624"/>
      <c r="G624" s="9"/>
      <c r="H624" s="9"/>
      <c r="I624" s="9"/>
      <c r="J624" s="82"/>
      <c r="K624" t="str">
        <f>IF(L624=A624,"","yyy")</f>
        <v/>
      </c>
      <c r="L624" s="18">
        <v>42576</v>
      </c>
      <c r="M624" s="19">
        <v>10198.24</v>
      </c>
      <c r="N624" s="20">
        <f t="shared" si="34"/>
        <v>5.004207949575624E-3</v>
      </c>
      <c r="O624" s="20">
        <f t="shared" si="35"/>
        <v>4.9917285167779823E-3</v>
      </c>
      <c r="P624"/>
      <c r="S624" s="9"/>
      <c r="T624" s="82"/>
      <c r="U624" s="57"/>
      <c r="V624"/>
      <c r="W624"/>
      <c r="X624"/>
    </row>
    <row r="625" spans="1:24" x14ac:dyDescent="0.35">
      <c r="A625" s="18">
        <v>42577</v>
      </c>
      <c r="B625" s="22">
        <v>170.16</v>
      </c>
      <c r="C625" s="20">
        <f>(B625-B624)/B624</f>
        <v>7.3407530191807319E-3</v>
      </c>
      <c r="D625" s="20">
        <f>LN(B625)-LN(B624)</f>
        <v>7.3139408262390404E-3</v>
      </c>
      <c r="E625" s="28">
        <f t="shared" si="33"/>
        <v>1.007313940826239</v>
      </c>
      <c r="F625"/>
      <c r="G625" s="9"/>
      <c r="H625" s="9"/>
      <c r="I625" s="9"/>
      <c r="J625" s="82"/>
      <c r="K625" t="str">
        <f>IF(L625=A625,"","yyy")</f>
        <v/>
      </c>
      <c r="L625" s="18">
        <v>42577</v>
      </c>
      <c r="M625" s="19">
        <v>10247.76</v>
      </c>
      <c r="N625" s="20">
        <f t="shared" si="34"/>
        <v>4.8557398139287208E-3</v>
      </c>
      <c r="O625" s="20">
        <f t="shared" si="35"/>
        <v>4.8439887341285015E-3</v>
      </c>
      <c r="P625"/>
      <c r="S625" s="9"/>
      <c r="T625" s="82"/>
      <c r="U625" s="57"/>
      <c r="V625"/>
      <c r="W625"/>
      <c r="X625"/>
    </row>
    <row r="626" spans="1:24" x14ac:dyDescent="0.35">
      <c r="A626" s="18">
        <v>42578</v>
      </c>
      <c r="B626" s="22">
        <v>169.85</v>
      </c>
      <c r="C626" s="20">
        <f>(B626-B625)/B625</f>
        <v>-1.8218147625764121E-3</v>
      </c>
      <c r="D626" s="20">
        <f>LN(B626)-LN(B625)</f>
        <v>-1.8234762853888142E-3</v>
      </c>
      <c r="E626" s="28">
        <f t="shared" si="33"/>
        <v>0.99817652371461119</v>
      </c>
      <c r="F626"/>
      <c r="G626" s="9"/>
      <c r="H626" s="9"/>
      <c r="I626" s="9"/>
      <c r="J626" s="82"/>
      <c r="K626" t="str">
        <f>IF(L626=A626,"","yyy")</f>
        <v/>
      </c>
      <c r="L626" s="18">
        <v>42578</v>
      </c>
      <c r="M626" s="19">
        <v>10319.549999999999</v>
      </c>
      <c r="N626" s="20">
        <f t="shared" si="34"/>
        <v>7.0054333825147206E-3</v>
      </c>
      <c r="O626" s="20">
        <f t="shared" si="35"/>
        <v>6.9810093350906044E-3</v>
      </c>
      <c r="P626"/>
      <c r="S626" s="9"/>
      <c r="T626" s="82"/>
      <c r="U626" s="57"/>
      <c r="V626"/>
      <c r="W626"/>
      <c r="X626"/>
    </row>
    <row r="627" spans="1:24" x14ac:dyDescent="0.35">
      <c r="A627" s="18">
        <v>42579</v>
      </c>
      <c r="B627" s="22">
        <v>168.05</v>
      </c>
      <c r="C627" s="20">
        <f>(B627-B626)/B626</f>
        <v>-1.0597586105387006E-2</v>
      </c>
      <c r="D627" s="20">
        <f>LN(B627)-LN(B626)</f>
        <v>-1.0654140435478077E-2</v>
      </c>
      <c r="E627" s="28">
        <f t="shared" si="33"/>
        <v>0.98934585956452192</v>
      </c>
      <c r="F627"/>
      <c r="G627" s="9"/>
      <c r="H627" s="9"/>
      <c r="I627" s="9"/>
      <c r="J627" s="82"/>
      <c r="K627" t="str">
        <f>IF(L627=A627,"","yyy")</f>
        <v/>
      </c>
      <c r="L627" s="18">
        <v>42579</v>
      </c>
      <c r="M627" s="19">
        <v>10274.93</v>
      </c>
      <c r="N627" s="20">
        <f t="shared" si="34"/>
        <v>-4.3238319500364828E-3</v>
      </c>
      <c r="O627" s="20">
        <f t="shared" si="35"/>
        <v>-4.3332067445192024E-3</v>
      </c>
      <c r="P627"/>
      <c r="S627" s="9"/>
      <c r="T627" s="82"/>
      <c r="U627" s="57"/>
      <c r="V627"/>
      <c r="W627"/>
      <c r="X627"/>
    </row>
    <row r="628" spans="1:24" x14ac:dyDescent="0.35">
      <c r="A628" s="18">
        <v>42580</v>
      </c>
      <c r="B628" s="22">
        <v>167.05</v>
      </c>
      <c r="C628" s="20">
        <f>(B628-B627)/B627</f>
        <v>-5.9506099375185957E-3</v>
      </c>
      <c r="D628" s="20">
        <f>LN(B628)-LN(B627)</f>
        <v>-5.9683853683489829E-3</v>
      </c>
      <c r="E628" s="28">
        <f t="shared" si="33"/>
        <v>0.99403161463165102</v>
      </c>
      <c r="F628"/>
      <c r="G628" s="9"/>
      <c r="H628" s="9"/>
      <c r="I628" s="9"/>
      <c r="J628" s="82"/>
      <c r="K628" t="str">
        <f>IF(L628=A628,"","yyy")</f>
        <v/>
      </c>
      <c r="L628" s="18">
        <v>42580</v>
      </c>
      <c r="M628" s="19">
        <v>10337.5</v>
      </c>
      <c r="N628" s="20">
        <f t="shared" si="34"/>
        <v>6.0895791990796732E-3</v>
      </c>
      <c r="O628" s="20">
        <f t="shared" si="35"/>
        <v>6.0711126427861473E-3</v>
      </c>
      <c r="P628"/>
      <c r="S628" s="9"/>
      <c r="T628" s="82"/>
      <c r="U628" s="57"/>
      <c r="V628"/>
      <c r="W628"/>
      <c r="X628"/>
    </row>
    <row r="629" spans="1:24" x14ac:dyDescent="0.35">
      <c r="A629" s="18">
        <v>42583</v>
      </c>
      <c r="B629" s="22">
        <v>167.44</v>
      </c>
      <c r="C629" s="20">
        <f>(B629-B628)/B628</f>
        <v>2.3346303501944705E-3</v>
      </c>
      <c r="D629" s="20">
        <f>LN(B629)-LN(B628)</f>
        <v>2.3319093349787323E-3</v>
      </c>
      <c r="E629" s="28">
        <f t="shared" si="33"/>
        <v>1.0023319093349787</v>
      </c>
      <c r="F629"/>
      <c r="G629" s="9"/>
      <c r="H629" s="9"/>
      <c r="I629" s="9"/>
      <c r="J629" s="82"/>
      <c r="K629" t="str">
        <f>IF(L629=A629,"","yyy")</f>
        <v/>
      </c>
      <c r="L629" s="18">
        <v>42583</v>
      </c>
      <c r="M629" s="19">
        <v>10330.52</v>
      </c>
      <c r="N629" s="20">
        <f t="shared" si="34"/>
        <v>-6.7521160822244875E-4</v>
      </c>
      <c r="O629" s="20">
        <f t="shared" si="35"/>
        <v>-6.7543966624405982E-4</v>
      </c>
      <c r="P629"/>
      <c r="S629" s="9"/>
      <c r="T629" s="82"/>
      <c r="U629" s="57"/>
      <c r="V629"/>
      <c r="W629"/>
      <c r="X629"/>
    </row>
    <row r="630" spans="1:24" x14ac:dyDescent="0.35">
      <c r="A630" s="18">
        <v>42584</v>
      </c>
      <c r="B630" s="22">
        <v>165.8</v>
      </c>
      <c r="C630" s="20">
        <f>(B630-B629)/B629</f>
        <v>-9.7945532728140605E-3</v>
      </c>
      <c r="D630" s="20">
        <f>LN(B630)-LN(B629)</f>
        <v>-9.8428354365500681E-3</v>
      </c>
      <c r="E630" s="28">
        <f t="shared" si="33"/>
        <v>0.99015716456344993</v>
      </c>
      <c r="F630"/>
      <c r="G630" s="9"/>
      <c r="H630" s="9"/>
      <c r="I630" s="9"/>
      <c r="J630" s="82"/>
      <c r="K630" t="str">
        <f>IF(L630=A630,"","yyy")</f>
        <v/>
      </c>
      <c r="L630" s="18">
        <v>42584</v>
      </c>
      <c r="M630" s="19">
        <v>10144.34</v>
      </c>
      <c r="N630" s="20">
        <f t="shared" si="34"/>
        <v>-1.8022326078454935E-2</v>
      </c>
      <c r="O630" s="20">
        <f t="shared" si="35"/>
        <v>-1.8186706200230773E-2</v>
      </c>
      <c r="P630"/>
      <c r="S630" s="9"/>
      <c r="T630" s="82"/>
      <c r="U630" s="57"/>
      <c r="V630"/>
      <c r="W630"/>
      <c r="X630"/>
    </row>
    <row r="631" spans="1:24" x14ac:dyDescent="0.35">
      <c r="A631" s="18">
        <v>42585</v>
      </c>
      <c r="B631" s="22">
        <v>167</v>
      </c>
      <c r="C631" s="20">
        <f>(B631-B630)/B630</f>
        <v>7.2376357056694119E-3</v>
      </c>
      <c r="D631" s="20">
        <f>LN(B631)-LN(B630)</f>
        <v>7.2115697155608061E-3</v>
      </c>
      <c r="E631" s="28">
        <f t="shared" si="33"/>
        <v>1.0072115697155608</v>
      </c>
      <c r="F631"/>
      <c r="G631" s="9"/>
      <c r="H631" s="9"/>
      <c r="I631" s="9"/>
      <c r="J631" s="82"/>
      <c r="K631" t="str">
        <f>IF(L631=A631,"","yyy")</f>
        <v/>
      </c>
      <c r="L631" s="18">
        <v>42585</v>
      </c>
      <c r="M631" s="19">
        <v>10170.209999999999</v>
      </c>
      <c r="N631" s="20">
        <f t="shared" si="34"/>
        <v>2.5501905496068725E-3</v>
      </c>
      <c r="O631" s="20">
        <f t="shared" si="35"/>
        <v>2.5469443314989348E-3</v>
      </c>
      <c r="P631"/>
      <c r="S631" s="9"/>
      <c r="T631" s="82"/>
      <c r="U631" s="57"/>
      <c r="V631"/>
      <c r="W631"/>
      <c r="X631"/>
    </row>
    <row r="632" spans="1:24" x14ac:dyDescent="0.35">
      <c r="A632" s="18">
        <v>42586</v>
      </c>
      <c r="B632" s="22">
        <v>167.79</v>
      </c>
      <c r="C632" s="20">
        <f>(B632-B631)/B631</f>
        <v>4.7305389221556412E-3</v>
      </c>
      <c r="D632" s="20">
        <f>LN(B632)-LN(B631)</f>
        <v>4.7193850848508134E-3</v>
      </c>
      <c r="E632" s="28">
        <f t="shared" si="33"/>
        <v>1.0047193850848508</v>
      </c>
      <c r="F632"/>
      <c r="G632" s="9"/>
      <c r="H632" s="9"/>
      <c r="I632" s="9"/>
      <c r="J632" s="82"/>
      <c r="K632" t="str">
        <f>IF(L632=A632,"","yyy")</f>
        <v/>
      </c>
      <c r="L632" s="18">
        <v>42586</v>
      </c>
      <c r="M632" s="19">
        <v>10227.86</v>
      </c>
      <c r="N632" s="20">
        <f t="shared" si="34"/>
        <v>5.668516185998269E-3</v>
      </c>
      <c r="O632" s="20">
        <f t="shared" si="35"/>
        <v>5.6525106049001295E-3</v>
      </c>
      <c r="P632"/>
      <c r="S632" s="9"/>
      <c r="T632" s="82"/>
      <c r="U632" s="57"/>
      <c r="V632"/>
      <c r="W632"/>
      <c r="X632"/>
    </row>
    <row r="633" spans="1:24" x14ac:dyDescent="0.35">
      <c r="A633" s="18">
        <v>42587</v>
      </c>
      <c r="B633" s="22">
        <v>170.04</v>
      </c>
      <c r="C633" s="20">
        <f>(B633-B632)/B632</f>
        <v>1.3409619166815663E-2</v>
      </c>
      <c r="D633" s="20">
        <f>LN(B633)-LN(B632)</f>
        <v>1.3320505988983378E-2</v>
      </c>
      <c r="E633" s="28">
        <f t="shared" si="33"/>
        <v>1.0133205059889834</v>
      </c>
      <c r="F633"/>
      <c r="G633" s="9"/>
      <c r="H633" s="9"/>
      <c r="I633" s="9"/>
      <c r="J633" s="82"/>
      <c r="K633" t="str">
        <f>IF(L633=A633,"","yyy")</f>
        <v/>
      </c>
      <c r="L633" s="18">
        <v>42587</v>
      </c>
      <c r="M633" s="19">
        <v>10367.209999999999</v>
      </c>
      <c r="N633" s="20">
        <f t="shared" si="34"/>
        <v>1.3624550981339061E-2</v>
      </c>
      <c r="O633" s="20">
        <f t="shared" si="35"/>
        <v>1.3532571299469609E-2</v>
      </c>
      <c r="P633"/>
      <c r="S633" s="9"/>
      <c r="T633" s="82"/>
      <c r="U633" s="57"/>
      <c r="V633"/>
      <c r="W633"/>
      <c r="X633"/>
    </row>
    <row r="634" spans="1:24" x14ac:dyDescent="0.35">
      <c r="A634" s="18">
        <v>42590</v>
      </c>
      <c r="B634" s="22">
        <v>170.25</v>
      </c>
      <c r="C634" s="20">
        <f>(B634-B633)/B633</f>
        <v>1.2350035285815571E-3</v>
      </c>
      <c r="D634" s="20">
        <f>LN(B634)-LN(B633)</f>
        <v>1.2342415390325101E-3</v>
      </c>
      <c r="E634" s="28">
        <f t="shared" si="33"/>
        <v>1.0012342415390325</v>
      </c>
      <c r="F634"/>
      <c r="G634" s="9"/>
      <c r="H634" s="9"/>
      <c r="I634" s="9"/>
      <c r="J634" s="82"/>
      <c r="K634" t="str">
        <f>IF(L634=A634,"","yyy")</f>
        <v/>
      </c>
      <c r="L634" s="18">
        <v>42590</v>
      </c>
      <c r="M634" s="19">
        <v>10432.36</v>
      </c>
      <c r="N634" s="20">
        <f t="shared" si="34"/>
        <v>6.2842365496600782E-3</v>
      </c>
      <c r="O634" s="20">
        <f t="shared" si="35"/>
        <v>6.2645730721193615E-3</v>
      </c>
      <c r="P634"/>
      <c r="S634" s="9"/>
      <c r="T634" s="82"/>
      <c r="U634" s="57"/>
      <c r="V634"/>
      <c r="W634"/>
      <c r="X634"/>
    </row>
    <row r="635" spans="1:24" x14ac:dyDescent="0.35">
      <c r="A635" s="18">
        <v>42591</v>
      </c>
      <c r="B635" s="22">
        <v>170.9</v>
      </c>
      <c r="C635" s="20">
        <f>(B635-B634)/B634</f>
        <v>3.8179148311307236E-3</v>
      </c>
      <c r="D635" s="20">
        <f>LN(B635)-LN(B634)</f>
        <v>3.8106450919235257E-3</v>
      </c>
      <c r="E635" s="28">
        <f t="shared" si="33"/>
        <v>1.0038106450919235</v>
      </c>
      <c r="F635"/>
      <c r="G635" s="9"/>
      <c r="H635" s="9"/>
      <c r="I635" s="9"/>
      <c r="J635" s="82"/>
      <c r="K635" t="str">
        <f>IF(L635=A635,"","yyy")</f>
        <v/>
      </c>
      <c r="L635" s="18">
        <v>42591</v>
      </c>
      <c r="M635" s="19">
        <v>10692.9</v>
      </c>
      <c r="N635" s="20">
        <f t="shared" si="34"/>
        <v>2.4974214846880192E-2</v>
      </c>
      <c r="O635" s="20">
        <f t="shared" si="35"/>
        <v>2.4667456027001933E-2</v>
      </c>
      <c r="P635"/>
      <c r="S635" s="9"/>
      <c r="T635" s="82"/>
      <c r="U635" s="57"/>
      <c r="V635"/>
      <c r="W635"/>
      <c r="X635"/>
    </row>
    <row r="636" spans="1:24" x14ac:dyDescent="0.35">
      <c r="A636" s="18">
        <v>42592</v>
      </c>
      <c r="B636" s="22">
        <v>170.25</v>
      </c>
      <c r="C636" s="20">
        <f>(B636-B635)/B635</f>
        <v>-3.8033937975424557E-3</v>
      </c>
      <c r="D636" s="20">
        <f>LN(B636)-LN(B635)</f>
        <v>-3.8106450919235257E-3</v>
      </c>
      <c r="E636" s="28">
        <f t="shared" si="33"/>
        <v>0.99618935490807647</v>
      </c>
      <c r="F636"/>
      <c r="G636" s="9"/>
      <c r="H636" s="9"/>
      <c r="I636" s="9"/>
      <c r="J636" s="82"/>
      <c r="K636" t="str">
        <f>IF(L636=A636,"","yyy")</f>
        <v/>
      </c>
      <c r="L636" s="18">
        <v>42592</v>
      </c>
      <c r="M636" s="19">
        <v>10650.89</v>
      </c>
      <c r="N636" s="20">
        <f t="shared" si="34"/>
        <v>-3.9287751685698194E-3</v>
      </c>
      <c r="O636" s="20">
        <f t="shared" si="35"/>
        <v>-3.9365130793900249E-3</v>
      </c>
      <c r="P636"/>
      <c r="S636" s="9"/>
      <c r="T636" s="82"/>
      <c r="U636" s="57"/>
      <c r="V636"/>
      <c r="W636"/>
      <c r="X636"/>
    </row>
    <row r="637" spans="1:24" x14ac:dyDescent="0.35">
      <c r="A637" s="18">
        <v>42593</v>
      </c>
      <c r="B637" s="22">
        <v>171.24</v>
      </c>
      <c r="C637" s="20">
        <f>(B637-B636)/B636</f>
        <v>5.8149779735683351E-3</v>
      </c>
      <c r="D637" s="20">
        <f>LN(B637)-LN(B636)</f>
        <v>5.7981362471233311E-3</v>
      </c>
      <c r="E637" s="28">
        <f t="shared" si="33"/>
        <v>1.0057981362471233</v>
      </c>
      <c r="F637"/>
      <c r="G637" s="9"/>
      <c r="H637" s="9"/>
      <c r="I637" s="9"/>
      <c r="J637" s="82"/>
      <c r="K637" t="str">
        <f>IF(L637=A637,"","yyy")</f>
        <v/>
      </c>
      <c r="L637" s="18">
        <v>42593</v>
      </c>
      <c r="M637" s="19">
        <v>10742.84</v>
      </c>
      <c r="N637" s="20">
        <f t="shared" si="34"/>
        <v>8.6330813669093127E-3</v>
      </c>
      <c r="O637" s="20">
        <f t="shared" si="35"/>
        <v>8.5960294155924544E-3</v>
      </c>
      <c r="P637"/>
      <c r="S637" s="9"/>
      <c r="T637" s="82"/>
      <c r="U637" s="57"/>
      <c r="V637"/>
      <c r="W637"/>
      <c r="X637"/>
    </row>
    <row r="638" spans="1:24" x14ac:dyDescent="0.35">
      <c r="A638" s="18">
        <v>42594</v>
      </c>
      <c r="B638" s="22">
        <v>171.38</v>
      </c>
      <c r="C638" s="20">
        <f>(B638-B637)/B637</f>
        <v>8.1756598925476732E-4</v>
      </c>
      <c r="D638" s="20">
        <f>LN(B638)-LN(B637)</f>
        <v>8.1723196422700539E-4</v>
      </c>
      <c r="E638" s="28">
        <f t="shared" si="33"/>
        <v>1.000817231964227</v>
      </c>
      <c r="F638"/>
      <c r="G638" s="9"/>
      <c r="H638" s="9"/>
      <c r="I638" s="9"/>
      <c r="J638" s="82"/>
      <c r="K638" t="str">
        <f>IF(L638=A638,"","yyy")</f>
        <v/>
      </c>
      <c r="L638" s="18">
        <v>42594</v>
      </c>
      <c r="M638" s="19">
        <v>10713.43</v>
      </c>
      <c r="N638" s="20">
        <f t="shared" si="34"/>
        <v>-2.7376373472936255E-3</v>
      </c>
      <c r="O638" s="20">
        <f t="shared" si="35"/>
        <v>-2.7413915297085367E-3</v>
      </c>
      <c r="P638"/>
      <c r="S638" s="9"/>
      <c r="T638" s="82"/>
      <c r="U638" s="57"/>
      <c r="V638"/>
      <c r="W638"/>
      <c r="X638"/>
    </row>
    <row r="639" spans="1:24" x14ac:dyDescent="0.35">
      <c r="A639" s="18">
        <v>42598</v>
      </c>
      <c r="B639" s="22">
        <v>169.85</v>
      </c>
      <c r="C639" s="20">
        <f>(B639-B638)/B638</f>
        <v>-8.9275294666822328E-3</v>
      </c>
      <c r="D639" s="20">
        <f>LN(B639)-LN(B638)</f>
        <v>-8.9676186343794484E-3</v>
      </c>
      <c r="E639" s="28">
        <f t="shared" si="33"/>
        <v>0.99103238136562055</v>
      </c>
      <c r="F639"/>
      <c r="G639" s="9"/>
      <c r="H639" s="9"/>
      <c r="I639" s="9"/>
      <c r="J639" s="82"/>
      <c r="K639" t="str">
        <f>IF(L639=A639,"","yyy")</f>
        <v/>
      </c>
      <c r="L639" s="18">
        <v>42598</v>
      </c>
      <c r="M639" s="19">
        <v>10676.65</v>
      </c>
      <c r="N639" s="20">
        <f t="shared" si="34"/>
        <v>-3.4330741881918913E-3</v>
      </c>
      <c r="O639" s="20">
        <f t="shared" si="35"/>
        <v>-3.4389807096086855E-3</v>
      </c>
      <c r="P639"/>
      <c r="S639" s="9"/>
      <c r="T639" s="82"/>
      <c r="U639" s="57"/>
      <c r="V639"/>
      <c r="W639"/>
      <c r="X639"/>
    </row>
    <row r="640" spans="1:24" x14ac:dyDescent="0.35">
      <c r="A640" s="18">
        <v>42599</v>
      </c>
      <c r="B640" s="22">
        <v>169.55</v>
      </c>
      <c r="C640" s="20">
        <f>(B640-B639)/B639</f>
        <v>-1.7662643508977508E-3</v>
      </c>
      <c r="D640" s="20">
        <f>LN(B640)-LN(B639)</f>
        <v>-1.7678260349454078E-3</v>
      </c>
      <c r="E640" s="28">
        <f t="shared" si="33"/>
        <v>0.99823217396505459</v>
      </c>
      <c r="F640"/>
      <c r="G640" s="9"/>
      <c r="H640" s="9"/>
      <c r="I640" s="9"/>
      <c r="J640" s="82"/>
      <c r="K640" t="str">
        <f>IF(L640=A640,"","yyy")</f>
        <v/>
      </c>
      <c r="L640" s="18">
        <v>42599</v>
      </c>
      <c r="M640" s="19">
        <v>10537.67</v>
      </c>
      <c r="N640" s="20">
        <f t="shared" si="34"/>
        <v>-1.3017191722122536E-2</v>
      </c>
      <c r="O640" s="20">
        <f t="shared" si="35"/>
        <v>-1.3102657858532041E-2</v>
      </c>
      <c r="P640"/>
      <c r="S640" s="9"/>
      <c r="T640" s="82"/>
      <c r="U640" s="57"/>
      <c r="V640"/>
      <c r="W640"/>
      <c r="X640"/>
    </row>
    <row r="641" spans="1:24" x14ac:dyDescent="0.35">
      <c r="A641" s="18">
        <v>42600</v>
      </c>
      <c r="B641" s="22">
        <v>170.16</v>
      </c>
      <c r="C641" s="20">
        <f>(B641-B640)/B640</f>
        <v>3.5977587732231504E-3</v>
      </c>
      <c r="D641" s="20">
        <f>LN(B641)-LN(B640)</f>
        <v>3.591302320334222E-3</v>
      </c>
      <c r="E641" s="28">
        <f t="shared" si="33"/>
        <v>1.0035913023203342</v>
      </c>
      <c r="F641"/>
      <c r="G641" s="9"/>
      <c r="H641" s="9"/>
      <c r="I641" s="9"/>
      <c r="J641" s="82"/>
      <c r="K641" t="str">
        <f>IF(L641=A641,"","yyy")</f>
        <v/>
      </c>
      <c r="L641" s="18">
        <v>42600</v>
      </c>
      <c r="M641" s="19">
        <v>10603.03</v>
      </c>
      <c r="N641" s="20">
        <f t="shared" si="34"/>
        <v>6.2025096629521118E-3</v>
      </c>
      <c r="O641" s="20">
        <f t="shared" si="35"/>
        <v>6.1833532708899241E-3</v>
      </c>
      <c r="P641"/>
      <c r="S641" s="9"/>
      <c r="T641" s="82"/>
      <c r="U641" s="57"/>
      <c r="V641"/>
      <c r="W641"/>
      <c r="X641"/>
    </row>
    <row r="642" spans="1:24" x14ac:dyDescent="0.35">
      <c r="A642" s="18">
        <v>42601</v>
      </c>
      <c r="B642" s="22">
        <v>169.6</v>
      </c>
      <c r="C642" s="20">
        <f>(B642-B641)/B641</f>
        <v>-3.2910202162670563E-3</v>
      </c>
      <c r="D642" s="20">
        <f>LN(B642)-LN(B641)</f>
        <v>-3.2964475341792365E-3</v>
      </c>
      <c r="E642" s="28">
        <f t="shared" si="33"/>
        <v>0.99670355246582076</v>
      </c>
      <c r="F642"/>
      <c r="G642" s="9"/>
      <c r="H642" s="9"/>
      <c r="I642" s="9"/>
      <c r="J642" s="82"/>
      <c r="K642" t="str">
        <f>IF(L642=A642,"","yyy")</f>
        <v/>
      </c>
      <c r="L642" s="18">
        <v>42601</v>
      </c>
      <c r="M642" s="19">
        <v>10544.36</v>
      </c>
      <c r="N642" s="20">
        <f t="shared" si="34"/>
        <v>-5.5333239649421034E-3</v>
      </c>
      <c r="O642" s="20">
        <f t="shared" si="35"/>
        <v>-5.548689509899063E-3</v>
      </c>
      <c r="P642"/>
      <c r="S642" s="9"/>
      <c r="T642" s="82"/>
      <c r="U642" s="57"/>
      <c r="V642"/>
      <c r="W642"/>
      <c r="X642"/>
    </row>
    <row r="643" spans="1:24" x14ac:dyDescent="0.35">
      <c r="A643" s="18">
        <v>42604</v>
      </c>
      <c r="B643" s="22">
        <v>169.55</v>
      </c>
      <c r="C643" s="20">
        <f>(B643-B642)/B642</f>
        <v>-2.9481132075461646E-4</v>
      </c>
      <c r="D643" s="20">
        <f>LN(B643)-LN(B642)</f>
        <v>-2.948547861549855E-4</v>
      </c>
      <c r="E643" s="28">
        <f t="shared" si="33"/>
        <v>0.99970514521384501</v>
      </c>
      <c r="F643"/>
      <c r="G643" s="9"/>
      <c r="H643" s="9"/>
      <c r="I643" s="9"/>
      <c r="J643" s="82"/>
      <c r="K643" t="str">
        <f>IF(L643=A643,"","yyy")</f>
        <v/>
      </c>
      <c r="L643" s="18">
        <v>42604</v>
      </c>
      <c r="M643" s="19">
        <v>10494.35</v>
      </c>
      <c r="N643" s="20">
        <f t="shared" si="34"/>
        <v>-4.7428198581990957E-3</v>
      </c>
      <c r="O643" s="20">
        <f t="shared" si="35"/>
        <v>-4.754102717484443E-3</v>
      </c>
      <c r="P643"/>
      <c r="S643" s="9"/>
      <c r="T643" s="82"/>
      <c r="U643" s="57"/>
      <c r="V643"/>
      <c r="W643"/>
      <c r="X643"/>
    </row>
    <row r="644" spans="1:24" x14ac:dyDescent="0.35">
      <c r="A644" s="18">
        <v>42605</v>
      </c>
      <c r="B644" s="22">
        <v>170.38</v>
      </c>
      <c r="C644" s="20">
        <f>(B644-B643)/B643</f>
        <v>4.8953111176643117E-3</v>
      </c>
      <c r="D644" s="20">
        <f>LN(B644)-LN(B643)</f>
        <v>4.8833680430471205E-3</v>
      </c>
      <c r="E644" s="28">
        <f t="shared" ref="E644:E707" si="36">D644+1</f>
        <v>1.0048833680430471</v>
      </c>
      <c r="F644"/>
      <c r="G644" s="9"/>
      <c r="H644" s="9"/>
      <c r="I644" s="9"/>
      <c r="J644" s="82"/>
      <c r="K644" t="str">
        <f>IF(L644=A644,"","yyy")</f>
        <v/>
      </c>
      <c r="L644" s="18">
        <v>42605</v>
      </c>
      <c r="M644" s="19">
        <v>10592.88</v>
      </c>
      <c r="N644" s="20">
        <f t="shared" si="34"/>
        <v>9.3888616255412508E-3</v>
      </c>
      <c r="O644" s="20">
        <f t="shared" si="35"/>
        <v>9.3450602143825279E-3</v>
      </c>
      <c r="P644"/>
      <c r="S644" s="9"/>
      <c r="T644" s="82"/>
      <c r="U644" s="57"/>
      <c r="V644"/>
      <c r="W644"/>
      <c r="X644"/>
    </row>
    <row r="645" spans="1:24" x14ac:dyDescent="0.35">
      <c r="A645" s="18">
        <v>42606</v>
      </c>
      <c r="B645" s="22">
        <v>170.94</v>
      </c>
      <c r="C645" s="20">
        <f>(B645-B644)/B644</f>
        <v>3.2867707477403584E-3</v>
      </c>
      <c r="D645" s="20">
        <f>LN(B645)-LN(B644)</f>
        <v>3.2813811231768852E-3</v>
      </c>
      <c r="E645" s="28">
        <f t="shared" si="36"/>
        <v>1.0032813811231769</v>
      </c>
      <c r="F645"/>
      <c r="G645" s="9"/>
      <c r="H645" s="9"/>
      <c r="I645" s="9"/>
      <c r="J645" s="82"/>
      <c r="K645" t="str">
        <f>IF(L645=A645,"","yyy")</f>
        <v/>
      </c>
      <c r="L645" s="18">
        <v>42606</v>
      </c>
      <c r="M645" s="19">
        <v>10622.97</v>
      </c>
      <c r="N645" s="20">
        <f t="shared" ref="N645:N708" si="37">(M645-M644)/M644</f>
        <v>2.8405872623875799E-3</v>
      </c>
      <c r="O645" s="20">
        <f t="shared" ref="O645:O708" si="38">LN(M645)-LN(M644)</f>
        <v>2.8365604183218096E-3</v>
      </c>
      <c r="P645"/>
      <c r="S645" s="9"/>
      <c r="T645" s="82"/>
      <c r="U645" s="57"/>
      <c r="V645"/>
      <c r="W645"/>
      <c r="X645"/>
    </row>
    <row r="646" spans="1:24" x14ac:dyDescent="0.35">
      <c r="A646" s="18">
        <v>42607</v>
      </c>
      <c r="B646" s="22">
        <v>170.27</v>
      </c>
      <c r="C646" s="20">
        <f>(B646-B645)/B645</f>
        <v>-3.9195039195038467E-3</v>
      </c>
      <c r="D646" s="20">
        <f>LN(B646)-LN(B645)</f>
        <v>-3.9272053053194256E-3</v>
      </c>
      <c r="E646" s="28">
        <f t="shared" si="36"/>
        <v>0.99607279469468057</v>
      </c>
      <c r="F646"/>
      <c r="G646" s="9"/>
      <c r="H646" s="9"/>
      <c r="I646" s="9"/>
      <c r="J646" s="82"/>
      <c r="K646" t="str">
        <f>IF(L646=A646,"","yyy")</f>
        <v/>
      </c>
      <c r="L646" s="18">
        <v>42607</v>
      </c>
      <c r="M646" s="19">
        <v>10529.59</v>
      </c>
      <c r="N646" s="20">
        <f t="shared" si="37"/>
        <v>-8.7903853630386993E-3</v>
      </c>
      <c r="O646" s="20">
        <f t="shared" si="38"/>
        <v>-8.8292487173138312E-3</v>
      </c>
      <c r="P646"/>
      <c r="S646" s="9"/>
      <c r="T646" s="82"/>
      <c r="U646" s="57"/>
      <c r="V646"/>
      <c r="W646"/>
      <c r="X646"/>
    </row>
    <row r="647" spans="1:24" x14ac:dyDescent="0.35">
      <c r="A647" s="18">
        <v>42608</v>
      </c>
      <c r="B647" s="22">
        <v>170.38</v>
      </c>
      <c r="C647" s="20">
        <f>(B647-B646)/B646</f>
        <v>6.460327714805028E-4</v>
      </c>
      <c r="D647" s="20">
        <f>LN(B647)-LN(B646)</f>
        <v>6.4582418214254034E-4</v>
      </c>
      <c r="E647" s="28">
        <f t="shared" si="36"/>
        <v>1.0006458241821425</v>
      </c>
      <c r="F647"/>
      <c r="G647" s="9"/>
      <c r="H647" s="9"/>
      <c r="I647" s="9"/>
      <c r="J647" s="82"/>
      <c r="K647" t="str">
        <f>IF(L647=A647,"","yyy")</f>
        <v/>
      </c>
      <c r="L647" s="18">
        <v>42608</v>
      </c>
      <c r="M647" s="19">
        <v>10587.77</v>
      </c>
      <c r="N647" s="20">
        <f t="shared" si="37"/>
        <v>5.5253813301372884E-3</v>
      </c>
      <c r="O647" s="20">
        <f t="shared" si="38"/>
        <v>5.5101724083890247E-3</v>
      </c>
      <c r="P647"/>
      <c r="S647" s="9"/>
      <c r="T647" s="82"/>
      <c r="U647" s="57"/>
      <c r="V647"/>
      <c r="W647"/>
      <c r="X647"/>
    </row>
    <row r="648" spans="1:24" x14ac:dyDescent="0.35">
      <c r="A648" s="18">
        <v>42611</v>
      </c>
      <c r="B648" s="22">
        <v>171.96</v>
      </c>
      <c r="C648" s="20">
        <f>(B648-B647)/B647</f>
        <v>9.2733888954103331E-3</v>
      </c>
      <c r="D648" s="20">
        <f>LN(B648)-LN(B647)</f>
        <v>9.2306550133862686E-3</v>
      </c>
      <c r="E648" s="28">
        <f t="shared" si="36"/>
        <v>1.0092306550133863</v>
      </c>
      <c r="F648"/>
      <c r="G648" s="9"/>
      <c r="H648" s="9"/>
      <c r="I648" s="9"/>
      <c r="J648" s="82"/>
      <c r="K648" t="str">
        <f>IF(L648=A648,"","yyy")</f>
        <v/>
      </c>
      <c r="L648" s="18">
        <v>42611</v>
      </c>
      <c r="M648" s="19">
        <v>10544.44</v>
      </c>
      <c r="N648" s="20">
        <f t="shared" si="37"/>
        <v>-4.0924576185542303E-3</v>
      </c>
      <c r="O648" s="20">
        <f t="shared" si="38"/>
        <v>-4.1008546407024227E-3</v>
      </c>
      <c r="P648"/>
      <c r="S648" s="9"/>
      <c r="T648" s="82"/>
      <c r="U648" s="57"/>
      <c r="V648"/>
      <c r="W648"/>
      <c r="X648"/>
    </row>
    <row r="649" spans="1:24" x14ac:dyDescent="0.35">
      <c r="A649" s="18">
        <v>42612</v>
      </c>
      <c r="B649" s="22">
        <v>171.86</v>
      </c>
      <c r="C649" s="20">
        <f>(B649-B648)/B648</f>
        <v>-5.815305885089225E-4</v>
      </c>
      <c r="D649" s="20">
        <f>LN(B649)-LN(B648)</f>
        <v>-5.8169974300437133E-4</v>
      </c>
      <c r="E649" s="28">
        <f t="shared" si="36"/>
        <v>0.99941830025699563</v>
      </c>
      <c r="F649"/>
      <c r="G649" s="9"/>
      <c r="H649" s="9"/>
      <c r="I649" s="9"/>
      <c r="J649" s="82"/>
      <c r="K649" t="str">
        <f>IF(L649=A649,"","yyy")</f>
        <v/>
      </c>
      <c r="L649" s="18">
        <v>42612</v>
      </c>
      <c r="M649" s="19">
        <v>10657.64</v>
      </c>
      <c r="N649" s="20">
        <f t="shared" si="37"/>
        <v>1.0735515589258312E-2</v>
      </c>
      <c r="O649" s="20">
        <f t="shared" si="38"/>
        <v>1.0678299076685605E-2</v>
      </c>
      <c r="P649"/>
      <c r="S649" s="9"/>
      <c r="T649" s="82"/>
      <c r="U649" s="57"/>
      <c r="V649"/>
      <c r="W649"/>
      <c r="X649"/>
    </row>
    <row r="650" spans="1:24" x14ac:dyDescent="0.35">
      <c r="A650" s="18">
        <v>42613</v>
      </c>
      <c r="B650" s="22">
        <v>171.76</v>
      </c>
      <c r="C650" s="20">
        <f>(B650-B649)/B649</f>
        <v>-5.8186896310964003E-4</v>
      </c>
      <c r="D650" s="20">
        <f>LN(B650)-LN(B649)</f>
        <v>-5.8203831455116983E-4</v>
      </c>
      <c r="E650" s="28">
        <f t="shared" si="36"/>
        <v>0.99941796168544883</v>
      </c>
      <c r="F650"/>
      <c r="G650" s="9"/>
      <c r="H650" s="9"/>
      <c r="I650" s="9"/>
      <c r="J650" s="82"/>
      <c r="K650" t="str">
        <f>IF(L650=A650,"","yyy")</f>
        <v/>
      </c>
      <c r="L650" s="18">
        <v>42613</v>
      </c>
      <c r="M650" s="19">
        <v>10592.69</v>
      </c>
      <c r="N650" s="20">
        <f t="shared" si="37"/>
        <v>-6.0942197334493296E-3</v>
      </c>
      <c r="O650" s="20">
        <f t="shared" si="38"/>
        <v>-6.1128652825086505E-3</v>
      </c>
      <c r="P650"/>
      <c r="S650" s="9"/>
      <c r="T650" s="82"/>
      <c r="U650" s="57"/>
      <c r="V650"/>
      <c r="W650"/>
      <c r="X650"/>
    </row>
    <row r="651" spans="1:24" x14ac:dyDescent="0.35">
      <c r="A651" s="18">
        <v>42614</v>
      </c>
      <c r="B651" s="22">
        <v>171.59</v>
      </c>
      <c r="C651" s="20">
        <f>(B651-B650)/B650</f>
        <v>-9.8975314392167851E-4</v>
      </c>
      <c r="D651" s="20">
        <f>LN(B651)-LN(B650)</f>
        <v>-9.9024327299535031E-4</v>
      </c>
      <c r="E651" s="28">
        <f t="shared" si="36"/>
        <v>0.99900975672700465</v>
      </c>
      <c r="F651"/>
      <c r="G651" s="9"/>
      <c r="H651" s="9"/>
      <c r="I651" s="9"/>
      <c r="J651" s="82"/>
      <c r="K651" t="str">
        <f>IF(L651=A651,"","yyy")</f>
        <v/>
      </c>
      <c r="L651" s="18">
        <v>42614</v>
      </c>
      <c r="M651" s="19">
        <v>10534.31</v>
      </c>
      <c r="N651" s="20">
        <f t="shared" si="37"/>
        <v>-5.5113479201223687E-3</v>
      </c>
      <c r="O651" s="20">
        <f t="shared" si="38"/>
        <v>-5.5265914320692389E-3</v>
      </c>
      <c r="P651"/>
      <c r="S651" s="9"/>
      <c r="T651" s="82"/>
      <c r="U651" s="57"/>
      <c r="V651"/>
      <c r="W651"/>
      <c r="X651"/>
    </row>
    <row r="652" spans="1:24" x14ac:dyDescent="0.35">
      <c r="A652" s="18">
        <v>42615</v>
      </c>
      <c r="B652" s="22">
        <v>173.75</v>
      </c>
      <c r="C652" s="20">
        <f>(B652-B651)/B651</f>
        <v>1.2588146162363754E-2</v>
      </c>
      <c r="D652" s="20">
        <f>LN(B652)-LN(B651)</f>
        <v>1.2509574147371083E-2</v>
      </c>
      <c r="E652" s="28">
        <f t="shared" si="36"/>
        <v>1.0125095741473711</v>
      </c>
      <c r="F652"/>
      <c r="G652" s="9"/>
      <c r="H652" s="9"/>
      <c r="I652" s="9"/>
      <c r="J652" s="82"/>
      <c r="K652" t="str">
        <f>IF(L652=A652,"","yyy")</f>
        <v/>
      </c>
      <c r="L652" s="18">
        <v>42615</v>
      </c>
      <c r="M652" s="19">
        <v>10683.82</v>
      </c>
      <c r="N652" s="20">
        <f t="shared" si="37"/>
        <v>1.4192671375723729E-2</v>
      </c>
      <c r="O652" s="20">
        <f t="shared" si="38"/>
        <v>1.4092898337809245E-2</v>
      </c>
      <c r="P652"/>
      <c r="S652" s="9"/>
      <c r="T652" s="82"/>
      <c r="U652" s="57"/>
      <c r="V652"/>
      <c r="W652"/>
      <c r="X652"/>
    </row>
    <row r="653" spans="1:24" x14ac:dyDescent="0.35">
      <c r="A653" s="18">
        <v>42618</v>
      </c>
      <c r="B653" s="22">
        <v>174.39</v>
      </c>
      <c r="C653" s="20">
        <f>(B653-B652)/B652</f>
        <v>3.6834532374099933E-3</v>
      </c>
      <c r="D653" s="20">
        <f>LN(B653)-LN(B652)</f>
        <v>3.6766859364671944E-3</v>
      </c>
      <c r="E653" s="28">
        <f t="shared" si="36"/>
        <v>1.0036766859364672</v>
      </c>
      <c r="F653"/>
      <c r="G653" s="9"/>
      <c r="H653" s="9"/>
      <c r="I653" s="9"/>
      <c r="J653" s="82"/>
      <c r="K653" t="str">
        <f>IF(L653=A653,"","yyy")</f>
        <v/>
      </c>
      <c r="L653" s="18">
        <v>42618</v>
      </c>
      <c r="M653" s="19">
        <v>10672.22</v>
      </c>
      <c r="N653" s="20">
        <f t="shared" si="37"/>
        <v>-1.085753971893982E-3</v>
      </c>
      <c r="O653" s="20">
        <f t="shared" si="38"/>
        <v>-1.0863438297370465E-3</v>
      </c>
      <c r="P653"/>
      <c r="S653" s="9"/>
      <c r="T653" s="82"/>
      <c r="U653" s="57"/>
      <c r="V653"/>
      <c r="W653"/>
      <c r="X653"/>
    </row>
    <row r="654" spans="1:24" x14ac:dyDescent="0.35">
      <c r="A654" s="18">
        <v>42619</v>
      </c>
      <c r="B654" s="22">
        <v>174.01</v>
      </c>
      <c r="C654" s="20">
        <f>(B654-B653)/B653</f>
        <v>-2.1790240266070043E-3</v>
      </c>
      <c r="D654" s="20">
        <f>LN(B654)-LN(B653)</f>
        <v>-2.1814015538810239E-3</v>
      </c>
      <c r="E654" s="28">
        <f t="shared" si="36"/>
        <v>0.99781859844611898</v>
      </c>
      <c r="F654"/>
      <c r="G654" s="9"/>
      <c r="H654" s="9"/>
      <c r="I654" s="9"/>
      <c r="J654" s="82"/>
      <c r="K654" t="str">
        <f>IF(L654=A654,"","yyy")</f>
        <v/>
      </c>
      <c r="L654" s="18">
        <v>42619</v>
      </c>
      <c r="M654" s="19">
        <v>10687.14</v>
      </c>
      <c r="N654" s="20">
        <f t="shared" si="37"/>
        <v>1.398022154715708E-3</v>
      </c>
      <c r="O654" s="20">
        <f t="shared" si="38"/>
        <v>1.3970458315846201E-3</v>
      </c>
      <c r="P654"/>
      <c r="S654" s="9"/>
      <c r="T654" s="82"/>
      <c r="U654" s="57"/>
      <c r="V654"/>
      <c r="W654"/>
      <c r="X654"/>
    </row>
    <row r="655" spans="1:24" x14ac:dyDescent="0.35">
      <c r="A655" s="18">
        <v>42620</v>
      </c>
      <c r="B655" s="22">
        <v>174.48</v>
      </c>
      <c r="C655" s="20">
        <f>(B655-B654)/B654</f>
        <v>2.7009941957358711E-3</v>
      </c>
      <c r="D655" s="20">
        <f>LN(B655)-LN(B654)</f>
        <v>2.6973530658862543E-3</v>
      </c>
      <c r="E655" s="28">
        <f t="shared" si="36"/>
        <v>1.0026973530658863</v>
      </c>
      <c r="F655"/>
      <c r="G655" s="9"/>
      <c r="H655" s="9"/>
      <c r="I655" s="9"/>
      <c r="J655" s="82"/>
      <c r="K655" t="str">
        <f>IF(L655=A655,"","yyy")</f>
        <v/>
      </c>
      <c r="L655" s="18">
        <v>42620</v>
      </c>
      <c r="M655" s="19">
        <v>10752.98</v>
      </c>
      <c r="N655" s="20">
        <f t="shared" si="37"/>
        <v>6.1606753537429238E-3</v>
      </c>
      <c r="O655" s="20">
        <f t="shared" si="38"/>
        <v>6.1417759755713064E-3</v>
      </c>
      <c r="P655"/>
      <c r="S655" s="9"/>
      <c r="T655" s="82"/>
      <c r="U655" s="57"/>
      <c r="V655"/>
      <c r="W655"/>
      <c r="X655"/>
    </row>
    <row r="656" spans="1:24" x14ac:dyDescent="0.35">
      <c r="A656" s="18">
        <v>42621</v>
      </c>
      <c r="B656" s="22">
        <v>173.74</v>
      </c>
      <c r="C656" s="20">
        <f>(B656-B655)/B655</f>
        <v>-4.2411737734982845E-3</v>
      </c>
      <c r="D656" s="20">
        <f>LN(B656)-LN(B655)</f>
        <v>-4.250193061599461E-3</v>
      </c>
      <c r="E656" s="28">
        <f t="shared" si="36"/>
        <v>0.99574980693840054</v>
      </c>
      <c r="F656"/>
      <c r="G656" s="9"/>
      <c r="H656" s="9"/>
      <c r="I656" s="9"/>
      <c r="J656" s="82"/>
      <c r="K656" t="str">
        <f>IF(L656=A656,"","yyy")</f>
        <v/>
      </c>
      <c r="L656" s="18">
        <v>42621</v>
      </c>
      <c r="M656" s="19">
        <v>10675.29</v>
      </c>
      <c r="N656" s="20">
        <f t="shared" si="37"/>
        <v>-7.2249739142078466E-3</v>
      </c>
      <c r="O656" s="20">
        <f t="shared" si="38"/>
        <v>-7.251200438558314E-3</v>
      </c>
      <c r="P656"/>
      <c r="S656" s="9"/>
      <c r="T656" s="82"/>
      <c r="U656" s="57"/>
      <c r="V656"/>
      <c r="W656"/>
      <c r="X656"/>
    </row>
    <row r="657" spans="1:24" x14ac:dyDescent="0.35">
      <c r="A657" s="18">
        <v>42622</v>
      </c>
      <c r="B657" s="22">
        <v>170.7</v>
      </c>
      <c r="C657" s="20">
        <f>(B657-B656)/B656</f>
        <v>-1.7497409922873377E-2</v>
      </c>
      <c r="D657" s="20">
        <f>LN(B657)-LN(B656)</f>
        <v>-1.7652299031379215E-2</v>
      </c>
      <c r="E657" s="28">
        <f t="shared" si="36"/>
        <v>0.98234770096862079</v>
      </c>
      <c r="F657"/>
      <c r="G657" s="9"/>
      <c r="H657" s="9"/>
      <c r="I657" s="9"/>
      <c r="J657" s="82"/>
      <c r="K657" t="str">
        <f>IF(L657=A657,"","yyy")</f>
        <v/>
      </c>
      <c r="L657" s="18">
        <v>42622</v>
      </c>
      <c r="M657" s="19">
        <v>10573.44</v>
      </c>
      <c r="N657" s="20">
        <f t="shared" si="37"/>
        <v>-9.5407244206012539E-3</v>
      </c>
      <c r="O657" s="20">
        <f t="shared" si="38"/>
        <v>-9.586528702003605E-3</v>
      </c>
      <c r="P657"/>
      <c r="S657" s="9"/>
      <c r="T657" s="82"/>
      <c r="U657" s="57"/>
      <c r="V657"/>
      <c r="W657"/>
      <c r="X657"/>
    </row>
    <row r="658" spans="1:24" x14ac:dyDescent="0.35">
      <c r="A658" s="18">
        <v>42625</v>
      </c>
      <c r="B658" s="22">
        <v>170.93</v>
      </c>
      <c r="C658" s="20">
        <f>(B658-B657)/B657</f>
        <v>1.3473930872877457E-3</v>
      </c>
      <c r="D658" s="20">
        <f>LN(B658)-LN(B657)</f>
        <v>1.3464861677814355E-3</v>
      </c>
      <c r="E658" s="28">
        <f t="shared" si="36"/>
        <v>1.0013464861677814</v>
      </c>
      <c r="F658"/>
      <c r="G658" s="9"/>
      <c r="H658" s="9"/>
      <c r="I658" s="9"/>
      <c r="J658" s="82"/>
      <c r="K658" t="str">
        <f>IF(L658=A658,"","yyy")</f>
        <v/>
      </c>
      <c r="L658" s="18">
        <v>42625</v>
      </c>
      <c r="M658" s="19">
        <v>10431.77</v>
      </c>
      <c r="N658" s="20">
        <f t="shared" si="37"/>
        <v>-1.3398666848253743E-2</v>
      </c>
      <c r="O658" s="20">
        <f t="shared" si="38"/>
        <v>-1.3489238924801583E-2</v>
      </c>
      <c r="P658"/>
      <c r="S658" s="9"/>
      <c r="T658" s="82"/>
      <c r="U658" s="57"/>
      <c r="V658"/>
      <c r="W658"/>
      <c r="X658"/>
    </row>
    <row r="659" spans="1:24" x14ac:dyDescent="0.35">
      <c r="A659" s="18">
        <v>42626</v>
      </c>
      <c r="B659" s="22">
        <v>168.8</v>
      </c>
      <c r="C659" s="20">
        <f>(B659-B658)/B658</f>
        <v>-1.2461241443865883E-2</v>
      </c>
      <c r="D659" s="20">
        <f>LN(B659)-LN(B658)</f>
        <v>-1.2539533806319447E-2</v>
      </c>
      <c r="E659" s="28">
        <f t="shared" si="36"/>
        <v>0.98746046619368055</v>
      </c>
      <c r="F659"/>
      <c r="G659" s="9"/>
      <c r="H659" s="9"/>
      <c r="I659" s="9"/>
      <c r="J659" s="82"/>
      <c r="K659" t="str">
        <f>IF(L659=A659,"","yyy")</f>
        <v/>
      </c>
      <c r="L659" s="18">
        <v>42626</v>
      </c>
      <c r="M659" s="19">
        <v>10386.6</v>
      </c>
      <c r="N659" s="20">
        <f t="shared" si="37"/>
        <v>-4.3300417858139198E-3</v>
      </c>
      <c r="O659" s="20">
        <f t="shared" si="38"/>
        <v>-4.339443566632184E-3</v>
      </c>
      <c r="P659"/>
      <c r="S659" s="9"/>
      <c r="T659" s="82"/>
      <c r="U659" s="57"/>
      <c r="V659"/>
      <c r="W659"/>
      <c r="X659"/>
    </row>
    <row r="660" spans="1:24" x14ac:dyDescent="0.35">
      <c r="A660" s="18">
        <v>42627</v>
      </c>
      <c r="B660" s="22">
        <v>168.5</v>
      </c>
      <c r="C660" s="20">
        <f>(B660-B659)/B659</f>
        <v>-1.7772511848341904E-3</v>
      </c>
      <c r="D660" s="20">
        <f>LN(B660)-LN(B659)</f>
        <v>-1.7788323694407637E-3</v>
      </c>
      <c r="E660" s="28">
        <f t="shared" si="36"/>
        <v>0.99822116763055924</v>
      </c>
      <c r="F660"/>
      <c r="G660" s="9"/>
      <c r="H660" s="9"/>
      <c r="I660" s="9"/>
      <c r="J660" s="82"/>
      <c r="K660" t="str">
        <f>IF(L660=A660,"","yyy")</f>
        <v/>
      </c>
      <c r="L660" s="18">
        <v>42627</v>
      </c>
      <c r="M660" s="19">
        <v>10378.4</v>
      </c>
      <c r="N660" s="20">
        <f t="shared" si="37"/>
        <v>-7.8947875146830797E-4</v>
      </c>
      <c r="O660" s="20">
        <f t="shared" si="38"/>
        <v>-7.8979055393624265E-4</v>
      </c>
      <c r="P660"/>
      <c r="S660" s="9"/>
      <c r="T660" s="82"/>
      <c r="U660" s="57"/>
      <c r="V660"/>
      <c r="W660"/>
      <c r="X660"/>
    </row>
    <row r="661" spans="1:24" x14ac:dyDescent="0.35">
      <c r="A661" s="18">
        <v>42628</v>
      </c>
      <c r="B661" s="22">
        <v>169.55</v>
      </c>
      <c r="C661" s="20">
        <f>(B661-B660)/B660</f>
        <v>6.2314540059347856E-3</v>
      </c>
      <c r="D661" s="20">
        <f>LN(B661)-LN(B660)</f>
        <v>6.2121187792314458E-3</v>
      </c>
      <c r="E661" s="28">
        <f t="shared" si="36"/>
        <v>1.0062121187792314</v>
      </c>
      <c r="F661"/>
      <c r="G661" s="9"/>
      <c r="H661" s="9"/>
      <c r="I661" s="9"/>
      <c r="J661" s="82"/>
      <c r="K661" t="str">
        <f>IF(L661=A661,"","yyy")</f>
        <v/>
      </c>
      <c r="L661" s="18">
        <v>42628</v>
      </c>
      <c r="M661" s="19">
        <v>10431.200000000001</v>
      </c>
      <c r="N661" s="20">
        <f t="shared" si="37"/>
        <v>5.0874894010638529E-3</v>
      </c>
      <c r="O661" s="20">
        <f t="shared" si="38"/>
        <v>5.0745918524608413E-3</v>
      </c>
      <c r="P661"/>
      <c r="S661" s="9"/>
      <c r="T661" s="82"/>
      <c r="U661" s="57"/>
      <c r="V661"/>
      <c r="W661"/>
      <c r="X661"/>
    </row>
    <row r="662" spans="1:24" x14ac:dyDescent="0.35">
      <c r="A662" s="18">
        <v>42629</v>
      </c>
      <c r="B662" s="22">
        <v>170.46</v>
      </c>
      <c r="C662" s="20">
        <f>(B662-B661)/B661</f>
        <v>5.3671483338248102E-3</v>
      </c>
      <c r="D662" s="20">
        <f>LN(B662)-LN(B661)</f>
        <v>5.3527965225041996E-3</v>
      </c>
      <c r="E662" s="28">
        <f t="shared" si="36"/>
        <v>1.0053527965225042</v>
      </c>
      <c r="F662"/>
      <c r="G662" s="9"/>
      <c r="H662" s="9"/>
      <c r="I662" s="9"/>
      <c r="J662" s="82"/>
      <c r="K662" t="str">
        <f>IF(L662=A662,"","yyy")</f>
        <v/>
      </c>
      <c r="L662" s="18">
        <v>42629</v>
      </c>
      <c r="M662" s="19">
        <v>10276.17</v>
      </c>
      <c r="N662" s="20">
        <f t="shared" si="37"/>
        <v>-1.4862144336222165E-2</v>
      </c>
      <c r="O662" s="20">
        <f t="shared" si="38"/>
        <v>-1.497369261422854E-2</v>
      </c>
      <c r="P662"/>
      <c r="S662" s="9"/>
      <c r="T662" s="82"/>
      <c r="U662" s="57"/>
      <c r="V662"/>
      <c r="W662"/>
      <c r="X662"/>
    </row>
    <row r="663" spans="1:24" x14ac:dyDescent="0.35">
      <c r="A663" s="18">
        <v>42632</v>
      </c>
      <c r="B663" s="22">
        <v>172.09</v>
      </c>
      <c r="C663" s="20">
        <f>(B663-B662)/B662</f>
        <v>9.562360671125163E-3</v>
      </c>
      <c r="D663" s="20">
        <f>LN(B663)-LN(B662)</f>
        <v>9.5169306826674571E-3</v>
      </c>
      <c r="E663" s="28">
        <f t="shared" si="36"/>
        <v>1.0095169306826675</v>
      </c>
      <c r="F663"/>
      <c r="G663" s="9"/>
      <c r="H663" s="9"/>
      <c r="I663" s="9"/>
      <c r="J663" s="82"/>
      <c r="K663" t="str">
        <f>IF(L663=A663,"","yyy")</f>
        <v/>
      </c>
      <c r="L663" s="18">
        <v>42632</v>
      </c>
      <c r="M663" s="19">
        <v>10373.870000000001</v>
      </c>
      <c r="N663" s="20">
        <f t="shared" si="37"/>
        <v>9.5074332168503181E-3</v>
      </c>
      <c r="O663" s="20">
        <f t="shared" si="38"/>
        <v>9.4625220094730622E-3</v>
      </c>
      <c r="P663"/>
      <c r="S663" s="9"/>
      <c r="T663" s="82"/>
      <c r="U663" s="57"/>
      <c r="V663"/>
      <c r="W663"/>
      <c r="X663"/>
    </row>
    <row r="664" spans="1:24" x14ac:dyDescent="0.35">
      <c r="A664" s="18">
        <v>42633</v>
      </c>
      <c r="B664" s="22">
        <v>171.99</v>
      </c>
      <c r="C664" s="20">
        <f>(B664-B663)/B663</f>
        <v>-5.8109128944153828E-4</v>
      </c>
      <c r="D664" s="20">
        <f>LN(B664)-LN(B663)</f>
        <v>-5.8126018841786475E-4</v>
      </c>
      <c r="E664" s="28">
        <f t="shared" si="36"/>
        <v>0.99941873981158214</v>
      </c>
      <c r="F664"/>
      <c r="G664" s="9"/>
      <c r="H664" s="9"/>
      <c r="I664" s="9"/>
      <c r="J664" s="82"/>
      <c r="K664" t="str">
        <f>IF(L664=A664,"","yyy")</f>
        <v/>
      </c>
      <c r="L664" s="18">
        <v>42633</v>
      </c>
      <c r="M664" s="19">
        <v>10393.86</v>
      </c>
      <c r="N664" s="20">
        <f t="shared" si="37"/>
        <v>1.926956863735499E-3</v>
      </c>
      <c r="O664" s="20">
        <f t="shared" si="38"/>
        <v>1.9251026639501845E-3</v>
      </c>
      <c r="P664"/>
      <c r="S664" s="9"/>
      <c r="T664" s="82"/>
      <c r="U664" s="57"/>
      <c r="V664"/>
      <c r="W664"/>
      <c r="X664"/>
    </row>
    <row r="665" spans="1:24" x14ac:dyDescent="0.35">
      <c r="A665" s="18">
        <v>42634</v>
      </c>
      <c r="B665" s="22">
        <v>173.96</v>
      </c>
      <c r="C665" s="20">
        <f>(B665-B664)/B664</f>
        <v>1.1454154311297161E-2</v>
      </c>
      <c r="D665" s="20">
        <f>LN(B665)-LN(B664)</f>
        <v>1.1389052141036693E-2</v>
      </c>
      <c r="E665" s="28">
        <f t="shared" si="36"/>
        <v>1.0113890521410367</v>
      </c>
      <c r="F665"/>
      <c r="G665" s="9"/>
      <c r="H665" s="9"/>
      <c r="I665" s="9"/>
      <c r="J665" s="82"/>
      <c r="K665" t="str">
        <f>IF(L665=A665,"","yyy")</f>
        <v/>
      </c>
      <c r="L665" s="18">
        <v>42634</v>
      </c>
      <c r="M665" s="19">
        <v>10436.49</v>
      </c>
      <c r="N665" s="20">
        <f t="shared" si="37"/>
        <v>4.1014599003641765E-3</v>
      </c>
      <c r="O665" s="20">
        <f t="shared" si="38"/>
        <v>4.0930718414102785E-3</v>
      </c>
      <c r="P665"/>
      <c r="S665" s="9"/>
      <c r="T665" s="82"/>
      <c r="U665" s="57"/>
      <c r="V665"/>
      <c r="W665"/>
      <c r="X665"/>
    </row>
    <row r="666" spans="1:24" x14ac:dyDescent="0.35">
      <c r="A666" s="18">
        <v>42635</v>
      </c>
      <c r="B666" s="22">
        <v>175</v>
      </c>
      <c r="C666" s="20">
        <f>(B666-B665)/B665</f>
        <v>5.9783858358242814E-3</v>
      </c>
      <c r="D666" s="20">
        <f>LN(B666)-LN(B665)</f>
        <v>5.960586194076356E-3</v>
      </c>
      <c r="E666" s="28">
        <f t="shared" si="36"/>
        <v>1.0059605861940764</v>
      </c>
      <c r="F666"/>
      <c r="G666" s="9"/>
      <c r="H666" s="9"/>
      <c r="I666" s="9"/>
      <c r="J666" s="82"/>
      <c r="K666" t="str">
        <f>IF(L666=A666,"","yyy")</f>
        <v/>
      </c>
      <c r="L666" s="18">
        <v>42635</v>
      </c>
      <c r="M666" s="19">
        <v>10674.18</v>
      </c>
      <c r="N666" s="20">
        <f t="shared" si="37"/>
        <v>2.2774898457239984E-2</v>
      </c>
      <c r="O666" s="20">
        <f t="shared" si="38"/>
        <v>2.2519422148244317E-2</v>
      </c>
      <c r="P666"/>
      <c r="S666" s="9"/>
      <c r="T666" s="82"/>
      <c r="U666" s="57"/>
      <c r="V666"/>
      <c r="W666"/>
      <c r="X666"/>
    </row>
    <row r="667" spans="1:24" x14ac:dyDescent="0.35">
      <c r="A667" s="18">
        <v>42636</v>
      </c>
      <c r="B667" s="22">
        <v>174.3</v>
      </c>
      <c r="C667" s="20">
        <f>(B667-B666)/B666</f>
        <v>-3.999999999999935E-3</v>
      </c>
      <c r="D667" s="20">
        <f>LN(B667)-LN(B666)</f>
        <v>-4.0080213975395296E-3</v>
      </c>
      <c r="E667" s="28">
        <f t="shared" si="36"/>
        <v>0.99599197860246047</v>
      </c>
      <c r="F667"/>
      <c r="G667" s="9"/>
      <c r="H667" s="9"/>
      <c r="I667" s="9"/>
      <c r="J667" s="82"/>
      <c r="K667" t="str">
        <f>IF(L667=A667,"","yyy")</f>
        <v/>
      </c>
      <c r="L667" s="18">
        <v>42636</v>
      </c>
      <c r="M667" s="19">
        <v>10626.97</v>
      </c>
      <c r="N667" s="20">
        <f t="shared" si="37"/>
        <v>-4.4228221746308331E-3</v>
      </c>
      <c r="O667" s="20">
        <f t="shared" si="38"/>
        <v>-4.4326317874254784E-3</v>
      </c>
      <c r="P667"/>
      <c r="S667" s="9"/>
      <c r="T667" s="82"/>
      <c r="U667" s="57"/>
      <c r="V667"/>
      <c r="W667"/>
      <c r="X667"/>
    </row>
    <row r="668" spans="1:24" x14ac:dyDescent="0.35">
      <c r="A668" s="18">
        <v>42639</v>
      </c>
      <c r="B668" s="22">
        <v>172.09</v>
      </c>
      <c r="C668" s="20">
        <f>(B668-B667)/B667</f>
        <v>-1.2679288582903086E-2</v>
      </c>
      <c r="D668" s="20">
        <f>LN(B668)-LN(B667)</f>
        <v>-1.2760356749155655E-2</v>
      </c>
      <c r="E668" s="28">
        <f t="shared" si="36"/>
        <v>0.98723964325084435</v>
      </c>
      <c r="F668"/>
      <c r="G668" s="9"/>
      <c r="H668" s="9"/>
      <c r="I668" s="9"/>
      <c r="J668" s="82"/>
      <c r="K668" t="str">
        <f>IF(L668=A668,"","yyy")</f>
        <v/>
      </c>
      <c r="L668" s="18">
        <v>42639</v>
      </c>
      <c r="M668" s="19">
        <v>10393.709999999999</v>
      </c>
      <c r="N668" s="20">
        <f t="shared" si="37"/>
        <v>-2.1949812599452171E-2</v>
      </c>
      <c r="O668" s="20">
        <f t="shared" si="38"/>
        <v>-2.2194293903481821E-2</v>
      </c>
      <c r="P668"/>
      <c r="S668" s="9"/>
      <c r="T668" s="82"/>
      <c r="U668" s="57"/>
      <c r="V668"/>
      <c r="W668"/>
      <c r="X668"/>
    </row>
    <row r="669" spans="1:24" x14ac:dyDescent="0.35">
      <c r="A669" s="18">
        <v>42640</v>
      </c>
      <c r="B669" s="22">
        <v>173.54</v>
      </c>
      <c r="C669" s="20">
        <f>(B669-B668)/B668</f>
        <v>8.4258236969027168E-3</v>
      </c>
      <c r="D669" s="20">
        <f>LN(B669)-LN(B668)</f>
        <v>8.3905245885240731E-3</v>
      </c>
      <c r="E669" s="28">
        <f t="shared" si="36"/>
        <v>1.0083905245885241</v>
      </c>
      <c r="F669"/>
      <c r="G669" s="9"/>
      <c r="H669" s="9"/>
      <c r="I669" s="9"/>
      <c r="J669" s="82"/>
      <c r="K669" t="str">
        <f>IF(L669=A669,"","yyy")</f>
        <v/>
      </c>
      <c r="L669" s="18">
        <v>42640</v>
      </c>
      <c r="M669" s="19">
        <v>10361.48</v>
      </c>
      <c r="N669" s="20">
        <f t="shared" si="37"/>
        <v>-3.1009139181292886E-3</v>
      </c>
      <c r="O669" s="20">
        <f t="shared" si="38"/>
        <v>-3.1057317139833174E-3</v>
      </c>
      <c r="P669"/>
      <c r="S669" s="9"/>
      <c r="T669" s="82"/>
      <c r="U669" s="57"/>
      <c r="V669"/>
      <c r="W669"/>
      <c r="X669"/>
    </row>
    <row r="670" spans="1:24" x14ac:dyDescent="0.35">
      <c r="A670" s="18">
        <v>42641</v>
      </c>
      <c r="B670" s="22">
        <v>174.75</v>
      </c>
      <c r="C670" s="20">
        <f>(B670-B669)/B669</f>
        <v>6.9724559179440357E-3</v>
      </c>
      <c r="D670" s="20">
        <f>LN(B670)-LN(B669)</f>
        <v>6.9482607485760184E-3</v>
      </c>
      <c r="E670" s="28">
        <f t="shared" si="36"/>
        <v>1.006948260748576</v>
      </c>
      <c r="F670"/>
      <c r="G670" s="9"/>
      <c r="H670" s="9"/>
      <c r="I670" s="9"/>
      <c r="J670" s="82"/>
      <c r="K670" t="str">
        <f>IF(L670=A670,"","yyy")</f>
        <v/>
      </c>
      <c r="L670" s="18">
        <v>42641</v>
      </c>
      <c r="M670" s="19">
        <v>10438.34</v>
      </c>
      <c r="N670" s="20">
        <f t="shared" si="37"/>
        <v>7.4178592247440122E-3</v>
      </c>
      <c r="O670" s="20">
        <f t="shared" si="38"/>
        <v>7.3904822095407496E-3</v>
      </c>
      <c r="P670"/>
      <c r="S670" s="9"/>
      <c r="T670" s="82"/>
      <c r="U670" s="57"/>
      <c r="V670"/>
      <c r="W670"/>
      <c r="X670"/>
    </row>
    <row r="671" spans="1:24" x14ac:dyDescent="0.35">
      <c r="A671" s="18">
        <v>42642</v>
      </c>
      <c r="B671" s="22">
        <v>173.95</v>
      </c>
      <c r="C671" s="20">
        <f>(B671-B670)/B670</f>
        <v>-4.5779685264664459E-3</v>
      </c>
      <c r="D671" s="20">
        <f>LN(B671)-LN(B670)</f>
        <v>-4.5884795159683023E-3</v>
      </c>
      <c r="E671" s="28">
        <f t="shared" si="36"/>
        <v>0.9954115204840317</v>
      </c>
      <c r="F671"/>
      <c r="G671" s="9"/>
      <c r="H671" s="9"/>
      <c r="I671" s="9"/>
      <c r="J671" s="82"/>
      <c r="K671" t="str">
        <f>IF(L671=A671,"","yyy")</f>
        <v/>
      </c>
      <c r="L671" s="18">
        <v>42642</v>
      </c>
      <c r="M671" s="19">
        <v>10405.540000000001</v>
      </c>
      <c r="N671" s="20">
        <f t="shared" si="37"/>
        <v>-3.1422620838178553E-3</v>
      </c>
      <c r="O671" s="20">
        <f t="shared" si="38"/>
        <v>-3.1472093557880498E-3</v>
      </c>
      <c r="P671"/>
      <c r="S671" s="9"/>
      <c r="T671" s="82"/>
      <c r="U671" s="57"/>
      <c r="V671"/>
      <c r="W671"/>
      <c r="X671"/>
    </row>
    <row r="672" spans="1:24" x14ac:dyDescent="0.35">
      <c r="A672" s="18">
        <v>42643</v>
      </c>
      <c r="B672" s="22">
        <v>174.2</v>
      </c>
      <c r="C672" s="20">
        <f>(B672-B671)/B671</f>
        <v>1.4371945961483186E-3</v>
      </c>
      <c r="D672" s="20">
        <f>LN(B672)-LN(B671)</f>
        <v>1.4361628204513366E-3</v>
      </c>
      <c r="E672" s="28">
        <f t="shared" si="36"/>
        <v>1.0014361628204513</v>
      </c>
      <c r="F672"/>
      <c r="G672" s="9"/>
      <c r="H672" s="9"/>
      <c r="I672" s="9"/>
      <c r="J672" s="82"/>
      <c r="K672" t="str">
        <f>IF(L672=A672,"","yyy")</f>
        <v/>
      </c>
      <c r="L672" s="18">
        <v>42643</v>
      </c>
      <c r="M672" s="19">
        <v>10511.02</v>
      </c>
      <c r="N672" s="20">
        <f t="shared" si="37"/>
        <v>1.0136907839477774E-2</v>
      </c>
      <c r="O672" s="20">
        <f t="shared" si="38"/>
        <v>1.0085873983097571E-2</v>
      </c>
      <c r="P672"/>
      <c r="S672" s="9"/>
      <c r="T672" s="82"/>
      <c r="U672" s="57"/>
      <c r="V672"/>
      <c r="W672"/>
      <c r="X672"/>
    </row>
    <row r="673" spans="1:24" x14ac:dyDescent="0.35">
      <c r="A673" s="18">
        <v>42647</v>
      </c>
      <c r="B673" s="22">
        <v>175.3</v>
      </c>
      <c r="C673" s="20">
        <f>(B673-B672)/B672</f>
        <v>6.3145809414467437E-3</v>
      </c>
      <c r="D673" s="20">
        <f>LN(B673)-LN(B672)</f>
        <v>6.2947275087861243E-3</v>
      </c>
      <c r="E673" s="28">
        <f t="shared" si="36"/>
        <v>1.0062947275087861</v>
      </c>
      <c r="F673"/>
      <c r="G673" s="9"/>
      <c r="H673" s="9"/>
      <c r="I673" s="9"/>
      <c r="J673" s="82"/>
      <c r="K673" t="str">
        <f>IF(L673=A673,"","yyy")</f>
        <v/>
      </c>
      <c r="L673" s="18">
        <v>42647</v>
      </c>
      <c r="M673" s="19">
        <v>10619.61</v>
      </c>
      <c r="N673" s="20">
        <f t="shared" si="37"/>
        <v>1.0331062066288537E-2</v>
      </c>
      <c r="O673" s="20">
        <f t="shared" si="38"/>
        <v>1.0278061367703373E-2</v>
      </c>
      <c r="P673"/>
      <c r="S673" s="9"/>
      <c r="T673" s="82"/>
      <c r="U673" s="57"/>
      <c r="V673"/>
      <c r="W673"/>
      <c r="X673"/>
    </row>
    <row r="674" spans="1:24" x14ac:dyDescent="0.35">
      <c r="A674" s="18">
        <v>42648</v>
      </c>
      <c r="B674" s="22">
        <v>174.87</v>
      </c>
      <c r="C674" s="20">
        <f>(B674-B673)/B673</f>
        <v>-2.4529378208785328E-3</v>
      </c>
      <c r="D674" s="20">
        <f>LN(B674)-LN(B673)</f>
        <v>-2.4559512016200102E-3</v>
      </c>
      <c r="E674" s="28">
        <f t="shared" si="36"/>
        <v>0.99754404879837999</v>
      </c>
      <c r="F674"/>
      <c r="G674" s="9"/>
      <c r="H674" s="9"/>
      <c r="I674" s="9"/>
      <c r="J674" s="82"/>
      <c r="K674" t="str">
        <f>IF(L674=A674,"","yyy")</f>
        <v/>
      </c>
      <c r="L674" s="18">
        <v>42648</v>
      </c>
      <c r="M674" s="19">
        <v>10585.78</v>
      </c>
      <c r="N674" s="20">
        <f t="shared" si="37"/>
        <v>-3.1856160442803386E-3</v>
      </c>
      <c r="O674" s="20">
        <f t="shared" si="38"/>
        <v>-3.1907009209195536E-3</v>
      </c>
      <c r="P674"/>
      <c r="S674" s="9"/>
      <c r="T674" s="82"/>
      <c r="U674" s="57"/>
      <c r="V674"/>
      <c r="W674"/>
      <c r="X674"/>
    </row>
    <row r="675" spans="1:24" x14ac:dyDescent="0.35">
      <c r="A675" s="18">
        <v>42649</v>
      </c>
      <c r="B675" s="22">
        <v>175.11</v>
      </c>
      <c r="C675" s="20">
        <f>(B675-B674)/B674</f>
        <v>1.3724481043061079E-3</v>
      </c>
      <c r="D675" s="20">
        <f>LN(B675)-LN(B674)</f>
        <v>1.3715071582405258E-3</v>
      </c>
      <c r="E675" s="28">
        <f t="shared" si="36"/>
        <v>1.0013715071582405</v>
      </c>
      <c r="F675"/>
      <c r="G675" s="9"/>
      <c r="H675" s="9"/>
      <c r="I675" s="9"/>
      <c r="J675" s="82"/>
      <c r="K675" t="str">
        <f>IF(L675=A675,"","yyy")</f>
        <v/>
      </c>
      <c r="L675" s="18">
        <v>42649</v>
      </c>
      <c r="M675" s="19">
        <v>10568.8</v>
      </c>
      <c r="N675" s="20">
        <f t="shared" si="37"/>
        <v>-1.6040386254013764E-3</v>
      </c>
      <c r="O675" s="20">
        <f t="shared" si="38"/>
        <v>-1.6053264727116101E-3</v>
      </c>
      <c r="P675"/>
      <c r="S675" s="9"/>
      <c r="T675" s="82"/>
      <c r="U675" s="57"/>
      <c r="V675"/>
      <c r="W675"/>
      <c r="X675"/>
    </row>
    <row r="676" spans="1:24" x14ac:dyDescent="0.35">
      <c r="A676" s="18">
        <v>42650</v>
      </c>
      <c r="B676" s="22">
        <v>173.33</v>
      </c>
      <c r="C676" s="20">
        <f>(B676-B675)/B675</f>
        <v>-1.0165039118268522E-2</v>
      </c>
      <c r="D676" s="20">
        <f>LN(B676)-LN(B675)</f>
        <v>-1.0217055930589858E-2</v>
      </c>
      <c r="E676" s="28">
        <f t="shared" si="36"/>
        <v>0.98978294406941014</v>
      </c>
      <c r="F676"/>
      <c r="G676" s="9"/>
      <c r="H676" s="9"/>
      <c r="I676" s="9"/>
      <c r="J676" s="82"/>
      <c r="K676" t="str">
        <f>IF(L676=A676,"","yyy")</f>
        <v/>
      </c>
      <c r="L676" s="18">
        <v>42650</v>
      </c>
      <c r="M676" s="19">
        <v>10490.86</v>
      </c>
      <c r="N676" s="20">
        <f t="shared" si="37"/>
        <v>-7.3745363712056896E-3</v>
      </c>
      <c r="O676" s="20">
        <f t="shared" si="38"/>
        <v>-7.4018626934098108E-3</v>
      </c>
      <c r="P676"/>
      <c r="S676" s="9"/>
      <c r="T676" s="82"/>
      <c r="U676" s="57"/>
      <c r="V676"/>
      <c r="W676"/>
      <c r="X676"/>
    </row>
    <row r="677" spans="1:24" x14ac:dyDescent="0.35">
      <c r="A677" s="18">
        <v>42653</v>
      </c>
      <c r="B677" s="22">
        <v>174</v>
      </c>
      <c r="C677" s="20">
        <f>(B677-B676)/B676</f>
        <v>3.8654589511336033E-3</v>
      </c>
      <c r="D677" s="20">
        <f>LN(B677)-LN(B676)</f>
        <v>3.8580072613099148E-3</v>
      </c>
      <c r="E677" s="28">
        <f t="shared" si="36"/>
        <v>1.0038580072613099</v>
      </c>
      <c r="F677"/>
      <c r="G677" s="9"/>
      <c r="H677" s="9"/>
      <c r="I677" s="9"/>
      <c r="J677" s="82"/>
      <c r="K677" t="str">
        <f>IF(L677=A677,"","yyy")</f>
        <v/>
      </c>
      <c r="L677" s="18">
        <v>42653</v>
      </c>
      <c r="M677" s="19">
        <v>10624.08</v>
      </c>
      <c r="N677" s="20">
        <f t="shared" si="37"/>
        <v>1.2698672940063955E-2</v>
      </c>
      <c r="O677" s="20">
        <f t="shared" si="38"/>
        <v>1.2618720937611627E-2</v>
      </c>
      <c r="P677"/>
      <c r="S677" s="9"/>
      <c r="T677" s="82"/>
      <c r="U677" s="57"/>
      <c r="V677"/>
      <c r="W677"/>
      <c r="X677"/>
    </row>
    <row r="678" spans="1:24" x14ac:dyDescent="0.35">
      <c r="A678" s="18">
        <v>42654</v>
      </c>
      <c r="B678" s="22">
        <v>173.41</v>
      </c>
      <c r="C678" s="20">
        <f>(B678-B677)/B677</f>
        <v>-3.3908045977011692E-3</v>
      </c>
      <c r="D678" s="20">
        <f>LN(B678)-LN(B677)</f>
        <v>-3.3965664040715993E-3</v>
      </c>
      <c r="E678" s="28">
        <f t="shared" si="36"/>
        <v>0.9966034335959284</v>
      </c>
      <c r="F678"/>
      <c r="G678" s="9"/>
      <c r="H678" s="9"/>
      <c r="I678" s="9"/>
      <c r="J678" s="82"/>
      <c r="K678" t="str">
        <f>IF(L678=A678,"","yyy")</f>
        <v/>
      </c>
      <c r="L678" s="18">
        <v>42654</v>
      </c>
      <c r="M678" s="19">
        <v>10577.16</v>
      </c>
      <c r="N678" s="20">
        <f t="shared" si="37"/>
        <v>-4.4163824067589919E-3</v>
      </c>
      <c r="O678" s="20">
        <f t="shared" si="38"/>
        <v>-4.4261634319955334E-3</v>
      </c>
      <c r="P678"/>
      <c r="S678" s="9"/>
      <c r="T678" s="82"/>
      <c r="U678" s="57"/>
      <c r="V678"/>
      <c r="W678"/>
      <c r="X678"/>
    </row>
    <row r="679" spans="1:24" x14ac:dyDescent="0.35">
      <c r="A679" s="18">
        <v>42655</v>
      </c>
      <c r="B679" s="22">
        <v>174.23</v>
      </c>
      <c r="C679" s="20">
        <f>(B679-B678)/B678</f>
        <v>4.7286777002479279E-3</v>
      </c>
      <c r="D679" s="20">
        <f>LN(B679)-LN(B678)</f>
        <v>4.7175326243564797E-3</v>
      </c>
      <c r="E679" s="28">
        <f t="shared" si="36"/>
        <v>1.0047175326243565</v>
      </c>
      <c r="F679"/>
      <c r="G679" s="9"/>
      <c r="H679" s="9"/>
      <c r="I679" s="9"/>
      <c r="J679" s="82"/>
      <c r="K679" t="str">
        <f>IF(L679=A679,"","yyy")</f>
        <v/>
      </c>
      <c r="L679" s="18">
        <v>42655</v>
      </c>
      <c r="M679" s="19">
        <v>10523.07</v>
      </c>
      <c r="N679" s="20">
        <f t="shared" si="37"/>
        <v>-5.1138490861441207E-3</v>
      </c>
      <c r="O679" s="20">
        <f t="shared" si="38"/>
        <v>-5.1269695622533362E-3</v>
      </c>
      <c r="P679"/>
      <c r="S679" s="9"/>
      <c r="T679" s="82"/>
      <c r="U679" s="57"/>
      <c r="V679"/>
      <c r="W679"/>
      <c r="X679"/>
    </row>
    <row r="680" spans="1:24" x14ac:dyDescent="0.35">
      <c r="A680" s="18">
        <v>42656</v>
      </c>
      <c r="B680" s="22">
        <v>173.2</v>
      </c>
      <c r="C680" s="20">
        <f>(B680-B679)/B679</f>
        <v>-5.9117258795844639E-3</v>
      </c>
      <c r="D680" s="20">
        <f>LN(B680)-LN(B679)</f>
        <v>-5.9292693064794122E-3</v>
      </c>
      <c r="E680" s="28">
        <f t="shared" si="36"/>
        <v>0.99407073069352059</v>
      </c>
      <c r="F680"/>
      <c r="G680" s="9"/>
      <c r="H680" s="9"/>
      <c r="I680" s="9"/>
      <c r="J680" s="82"/>
      <c r="K680" t="str">
        <f>IF(L680=A680,"","yyy")</f>
        <v/>
      </c>
      <c r="L680" s="18">
        <v>42656</v>
      </c>
      <c r="M680" s="19">
        <v>10414.07</v>
      </c>
      <c r="N680" s="20">
        <f t="shared" si="37"/>
        <v>-1.0358193949104207E-2</v>
      </c>
      <c r="O680" s="20">
        <f t="shared" si="38"/>
        <v>-1.0412213393083292E-2</v>
      </c>
      <c r="P680"/>
      <c r="S680" s="9"/>
      <c r="T680" s="82"/>
      <c r="U680" s="57"/>
      <c r="V680"/>
      <c r="W680"/>
      <c r="X680"/>
    </row>
    <row r="681" spans="1:24" x14ac:dyDescent="0.35">
      <c r="A681" s="18">
        <v>42657</v>
      </c>
      <c r="B681" s="22">
        <v>174.34</v>
      </c>
      <c r="C681" s="20">
        <f>(B681-B680)/B680</f>
        <v>6.5819861431871528E-3</v>
      </c>
      <c r="D681" s="20">
        <f>LN(B681)-LN(B680)</f>
        <v>6.5604194550950012E-3</v>
      </c>
      <c r="E681" s="28">
        <f t="shared" si="36"/>
        <v>1.006560419455095</v>
      </c>
      <c r="F681"/>
      <c r="G681" s="9"/>
      <c r="H681" s="9"/>
      <c r="I681" s="9"/>
      <c r="J681" s="82"/>
      <c r="K681" t="str">
        <f>IF(L681=A681,"","yyy")</f>
        <v/>
      </c>
      <c r="L681" s="18">
        <v>42657</v>
      </c>
      <c r="M681" s="19">
        <v>10580.38</v>
      </c>
      <c r="N681" s="20">
        <f t="shared" si="37"/>
        <v>1.5969740937020731E-2</v>
      </c>
      <c r="O681" s="20">
        <f t="shared" si="38"/>
        <v>1.5843566170479662E-2</v>
      </c>
      <c r="P681"/>
      <c r="S681" s="9"/>
      <c r="T681" s="82"/>
      <c r="U681" s="57"/>
      <c r="V681"/>
      <c r="W681"/>
      <c r="X681"/>
    </row>
    <row r="682" spans="1:24" x14ac:dyDescent="0.35">
      <c r="A682" s="18">
        <v>42660</v>
      </c>
      <c r="B682" s="22">
        <v>173.87</v>
      </c>
      <c r="C682" s="20">
        <f>(B682-B681)/B681</f>
        <v>-2.6958816106458579E-3</v>
      </c>
      <c r="D682" s="20">
        <f>LN(B682)-LN(B681)</f>
        <v>-2.6995220437315837E-3</v>
      </c>
      <c r="E682" s="28">
        <f t="shared" si="36"/>
        <v>0.99730047795626842</v>
      </c>
      <c r="F682"/>
      <c r="G682" s="9"/>
      <c r="H682" s="9"/>
      <c r="I682" s="9"/>
      <c r="J682" s="82"/>
      <c r="K682" t="str">
        <f>IF(L682=A682,"","yyy")</f>
        <v/>
      </c>
      <c r="L682" s="18">
        <v>42660</v>
      </c>
      <c r="M682" s="19">
        <v>10503.57</v>
      </c>
      <c r="N682" s="20">
        <f t="shared" si="37"/>
        <v>-7.259663641570482E-3</v>
      </c>
      <c r="O682" s="20">
        <f t="shared" si="38"/>
        <v>-7.2861432327808728E-3</v>
      </c>
      <c r="P682"/>
      <c r="S682" s="9"/>
      <c r="T682" s="82"/>
      <c r="U682" s="57"/>
      <c r="V682"/>
      <c r="W682"/>
      <c r="X682"/>
    </row>
    <row r="683" spans="1:24" x14ac:dyDescent="0.35">
      <c r="A683" s="18">
        <v>42661</v>
      </c>
      <c r="B683" s="22">
        <v>175.31</v>
      </c>
      <c r="C683" s="20">
        <f>(B683-B682)/B682</f>
        <v>8.2820498073273002E-3</v>
      </c>
      <c r="D683" s="20">
        <f>LN(B683)-LN(B682)</f>
        <v>8.2479418260845705E-3</v>
      </c>
      <c r="E683" s="28">
        <f t="shared" si="36"/>
        <v>1.0082479418260846</v>
      </c>
      <c r="F683"/>
      <c r="G683" s="9"/>
      <c r="H683" s="9"/>
      <c r="I683" s="9"/>
      <c r="J683" s="82"/>
      <c r="K683" t="str">
        <f>IF(L683=A683,"","yyy")</f>
        <v/>
      </c>
      <c r="L683" s="18">
        <v>42661</v>
      </c>
      <c r="M683" s="19">
        <v>10631.55</v>
      </c>
      <c r="N683" s="20">
        <f t="shared" si="37"/>
        <v>1.2184428722805634E-2</v>
      </c>
      <c r="O683" s="20">
        <f t="shared" si="38"/>
        <v>1.2110796082204445E-2</v>
      </c>
      <c r="P683"/>
      <c r="S683" s="9"/>
      <c r="T683" s="82"/>
      <c r="U683" s="57"/>
      <c r="V683"/>
      <c r="W683"/>
      <c r="X683"/>
    </row>
    <row r="684" spans="1:24" x14ac:dyDescent="0.35">
      <c r="A684" s="18">
        <v>42662</v>
      </c>
      <c r="B684" s="22">
        <v>175.9</v>
      </c>
      <c r="C684" s="20">
        <f>(B684-B683)/B683</f>
        <v>3.3654668872283577E-3</v>
      </c>
      <c r="D684" s="20">
        <f>LN(B684)-LN(B683)</f>
        <v>3.3598163777295298E-3</v>
      </c>
      <c r="E684" s="28">
        <f t="shared" si="36"/>
        <v>1.0033598163777295</v>
      </c>
      <c r="F684"/>
      <c r="G684" s="9"/>
      <c r="H684" s="9"/>
      <c r="I684" s="9"/>
      <c r="J684" s="82"/>
      <c r="K684" t="str">
        <f>IF(L684=A684,"","yyy")</f>
        <v/>
      </c>
      <c r="L684" s="18">
        <v>42662</v>
      </c>
      <c r="M684" s="19">
        <v>10645.68</v>
      </c>
      <c r="N684" s="20">
        <f t="shared" si="37"/>
        <v>1.3290630246766482E-3</v>
      </c>
      <c r="O684" s="20">
        <f t="shared" si="38"/>
        <v>1.3281806021918641E-3</v>
      </c>
      <c r="P684"/>
      <c r="S684" s="9"/>
      <c r="T684" s="82"/>
      <c r="U684" s="57"/>
      <c r="V684"/>
      <c r="W684"/>
      <c r="X684"/>
    </row>
    <row r="685" spans="1:24" x14ac:dyDescent="0.35">
      <c r="A685" s="18">
        <v>42663</v>
      </c>
      <c r="B685" s="22">
        <v>175.92</v>
      </c>
      <c r="C685" s="20">
        <f>(B685-B684)/B684</f>
        <v>1.1370096645811148E-4</v>
      </c>
      <c r="D685" s="20">
        <f>LN(B685)-LN(B684)</f>
        <v>1.1369450299358874E-4</v>
      </c>
      <c r="E685" s="28">
        <f t="shared" si="36"/>
        <v>1.0001136945029936</v>
      </c>
      <c r="F685"/>
      <c r="G685" s="9"/>
      <c r="H685" s="9"/>
      <c r="I685" s="9"/>
      <c r="J685" s="82"/>
      <c r="K685" t="str">
        <f>IF(L685=A685,"","yyy")</f>
        <v/>
      </c>
      <c r="L685" s="18">
        <v>42663</v>
      </c>
      <c r="M685" s="19">
        <v>10701.39</v>
      </c>
      <c r="N685" s="20">
        <f t="shared" si="37"/>
        <v>5.2331086412515807E-3</v>
      </c>
      <c r="O685" s="20">
        <f t="shared" si="38"/>
        <v>5.2194635118194554E-3</v>
      </c>
      <c r="P685"/>
      <c r="S685" s="9"/>
      <c r="T685" s="82"/>
      <c r="U685" s="57"/>
      <c r="V685"/>
      <c r="W685"/>
      <c r="X685"/>
    </row>
    <row r="686" spans="1:24" x14ac:dyDescent="0.35">
      <c r="A686" s="18">
        <v>42664</v>
      </c>
      <c r="B686" s="22">
        <v>175.75</v>
      </c>
      <c r="C686" s="20">
        <f>(B686-B685)/B685</f>
        <v>-9.6634834015454473E-4</v>
      </c>
      <c r="D686" s="20">
        <f>LN(B686)-LN(B685)</f>
        <v>-9.6681555573141509E-4</v>
      </c>
      <c r="E686" s="28">
        <f t="shared" si="36"/>
        <v>0.99903318444426858</v>
      </c>
      <c r="F686"/>
      <c r="G686" s="9"/>
      <c r="H686" s="9"/>
      <c r="I686" s="9"/>
      <c r="J686" s="82"/>
      <c r="K686" t="str">
        <f>IF(L686=A686,"","yyy")</f>
        <v/>
      </c>
      <c r="L686" s="18">
        <v>42664</v>
      </c>
      <c r="M686" s="19">
        <v>10710.73</v>
      </c>
      <c r="N686" s="20">
        <f t="shared" si="37"/>
        <v>8.7278381593420542E-4</v>
      </c>
      <c r="O686" s="20">
        <f t="shared" si="38"/>
        <v>8.7240316161008025E-4</v>
      </c>
      <c r="P686"/>
      <c r="S686" s="9"/>
      <c r="T686" s="82"/>
      <c r="U686" s="57"/>
      <c r="V686"/>
      <c r="W686"/>
      <c r="X686"/>
    </row>
    <row r="687" spans="1:24" x14ac:dyDescent="0.35">
      <c r="A687" s="18">
        <v>42667</v>
      </c>
      <c r="B687" s="22">
        <v>176.51</v>
      </c>
      <c r="C687" s="20">
        <f>(B687-B686)/B686</f>
        <v>4.3243243243242723E-3</v>
      </c>
      <c r="D687" s="20">
        <f>LN(B687)-LN(B686)</f>
        <v>4.3150013014132682E-3</v>
      </c>
      <c r="E687" s="28">
        <f t="shared" si="36"/>
        <v>1.0043150013014133</v>
      </c>
      <c r="F687"/>
      <c r="G687" s="9"/>
      <c r="H687" s="9"/>
      <c r="I687" s="9"/>
      <c r="J687" s="82"/>
      <c r="K687" t="str">
        <f>IF(L687=A687,"","yyy")</f>
        <v/>
      </c>
      <c r="L687" s="18">
        <v>42667</v>
      </c>
      <c r="M687" s="19">
        <v>10761.17</v>
      </c>
      <c r="N687" s="20">
        <f t="shared" si="37"/>
        <v>4.7092961917628877E-3</v>
      </c>
      <c r="O687" s="20">
        <f t="shared" si="38"/>
        <v>4.698242147378906E-3</v>
      </c>
      <c r="P687"/>
      <c r="S687" s="9"/>
      <c r="T687" s="82"/>
      <c r="U687" s="57"/>
      <c r="V687"/>
      <c r="W687"/>
      <c r="X687"/>
    </row>
    <row r="688" spans="1:24" x14ac:dyDescent="0.35">
      <c r="A688" s="18">
        <v>42668</v>
      </c>
      <c r="B688" s="22">
        <v>175.68</v>
      </c>
      <c r="C688" s="20">
        <f>(B688-B687)/B687</f>
        <v>-4.7022831567615662E-3</v>
      </c>
      <c r="D688" s="20">
        <f>LN(B688)-LN(B687)</f>
        <v>-4.7133736710218699E-3</v>
      </c>
      <c r="E688" s="28">
        <f t="shared" si="36"/>
        <v>0.99528662632897813</v>
      </c>
      <c r="F688"/>
      <c r="G688" s="9"/>
      <c r="H688" s="9"/>
      <c r="I688" s="9"/>
      <c r="J688" s="82"/>
      <c r="K688" t="str">
        <f>IF(L688=A688,"","yyy")</f>
        <v/>
      </c>
      <c r="L688" s="18">
        <v>42668</v>
      </c>
      <c r="M688" s="19">
        <v>10757.31</v>
      </c>
      <c r="N688" s="20">
        <f t="shared" si="37"/>
        <v>-3.5869705617517258E-4</v>
      </c>
      <c r="O688" s="20">
        <f t="shared" si="38"/>
        <v>-3.5876140335133755E-4</v>
      </c>
      <c r="P688"/>
      <c r="S688" s="9"/>
      <c r="T688" s="82"/>
      <c r="U688" s="57"/>
      <c r="V688"/>
      <c r="W688"/>
      <c r="X688"/>
    </row>
    <row r="689" spans="1:24" x14ac:dyDescent="0.35">
      <c r="A689" s="18">
        <v>42669</v>
      </c>
      <c r="B689" s="22">
        <v>173.99</v>
      </c>
      <c r="C689" s="20">
        <f>(B689-B688)/B688</f>
        <v>-9.6197632058287671E-3</v>
      </c>
      <c r="D689" s="20">
        <f>LN(B689)-LN(B688)</f>
        <v>-9.6663320225411908E-3</v>
      </c>
      <c r="E689" s="28">
        <f t="shared" si="36"/>
        <v>0.99033366797745881</v>
      </c>
      <c r="F689"/>
      <c r="G689" s="9"/>
      <c r="H689" s="9"/>
      <c r="I689" s="9"/>
      <c r="J689" s="82"/>
      <c r="K689" t="str">
        <f>IF(L689=A689,"","yyy")</f>
        <v/>
      </c>
      <c r="L689" s="18">
        <v>42669</v>
      </c>
      <c r="M689" s="19">
        <v>10709.68</v>
      </c>
      <c r="N689" s="20">
        <f t="shared" si="37"/>
        <v>-4.4276868473623237E-3</v>
      </c>
      <c r="O689" s="20">
        <f t="shared" si="38"/>
        <v>-4.4375180832609828E-3</v>
      </c>
      <c r="P689"/>
      <c r="S689" s="9"/>
      <c r="T689" s="82"/>
      <c r="U689" s="57"/>
      <c r="V689"/>
      <c r="W689"/>
      <c r="X689"/>
    </row>
    <row r="690" spans="1:24" x14ac:dyDescent="0.35">
      <c r="A690" s="18">
        <v>42670</v>
      </c>
      <c r="B690" s="22">
        <v>172.65</v>
      </c>
      <c r="C690" s="20">
        <f>(B690-B689)/B689</f>
        <v>-7.7015920455198771E-3</v>
      </c>
      <c r="D690" s="20">
        <f>LN(B690)-LN(B689)</f>
        <v>-7.7314024626229383E-3</v>
      </c>
      <c r="E690" s="28">
        <f t="shared" si="36"/>
        <v>0.99226859753737706</v>
      </c>
      <c r="F690"/>
      <c r="G690" s="9"/>
      <c r="H690" s="9"/>
      <c r="I690" s="9"/>
      <c r="J690" s="82"/>
      <c r="K690" t="str">
        <f>IF(L690=A690,"","yyy")</f>
        <v/>
      </c>
      <c r="L690" s="18">
        <v>42670</v>
      </c>
      <c r="M690" s="19">
        <v>10717.08</v>
      </c>
      <c r="N690" s="20">
        <f t="shared" si="37"/>
        <v>6.9096368892437832E-4</v>
      </c>
      <c r="O690" s="20">
        <f t="shared" si="38"/>
        <v>6.9072508342138406E-4</v>
      </c>
      <c r="P690"/>
      <c r="S690" s="9"/>
      <c r="T690" s="82"/>
      <c r="U690" s="57"/>
      <c r="V690"/>
      <c r="W690"/>
      <c r="X690"/>
    </row>
    <row r="691" spans="1:24" x14ac:dyDescent="0.35">
      <c r="A691" s="18">
        <v>42671</v>
      </c>
      <c r="B691" s="22">
        <v>172.3</v>
      </c>
      <c r="C691" s="20">
        <f>(B691-B690)/B690</f>
        <v>-2.0272227048942618E-3</v>
      </c>
      <c r="D691" s="20">
        <f>LN(B691)-LN(B690)</f>
        <v>-2.0292803021177974E-3</v>
      </c>
      <c r="E691" s="28">
        <f t="shared" si="36"/>
        <v>0.9979707196978822</v>
      </c>
      <c r="F691"/>
      <c r="G691" s="9"/>
      <c r="H691" s="9"/>
      <c r="I691" s="9"/>
      <c r="J691" s="82"/>
      <c r="K691" t="str">
        <f>IF(L691=A691,"","yyy")</f>
        <v/>
      </c>
      <c r="L691" s="18">
        <v>42671</v>
      </c>
      <c r="M691" s="19">
        <v>10696.19</v>
      </c>
      <c r="N691" s="20">
        <f t="shared" si="37"/>
        <v>-1.9492249754596792E-3</v>
      </c>
      <c r="O691" s="20">
        <f t="shared" si="38"/>
        <v>-1.9511271867571622E-3</v>
      </c>
      <c r="P691"/>
      <c r="S691" s="9"/>
      <c r="T691" s="82"/>
      <c r="U691" s="57"/>
      <c r="V691"/>
      <c r="W691"/>
      <c r="X691"/>
    </row>
    <row r="692" spans="1:24" x14ac:dyDescent="0.35">
      <c r="A692" s="18">
        <v>42674</v>
      </c>
      <c r="B692" s="22">
        <v>172.15</v>
      </c>
      <c r="C692" s="20">
        <f>(B692-B691)/B691</f>
        <v>-8.7057457922231967E-4</v>
      </c>
      <c r="D692" s="20">
        <f>LN(B692)-LN(B691)</f>
        <v>-8.7095374935053371E-4</v>
      </c>
      <c r="E692" s="28">
        <f t="shared" si="36"/>
        <v>0.99912904625064947</v>
      </c>
      <c r="F692"/>
      <c r="G692" s="9"/>
      <c r="H692" s="9"/>
      <c r="I692" s="9"/>
      <c r="J692" s="82"/>
      <c r="K692" t="str">
        <f>IF(L692=A692,"","yyy")</f>
        <v/>
      </c>
      <c r="L692" s="18">
        <v>42674</v>
      </c>
      <c r="M692" s="19">
        <v>10665.01</v>
      </c>
      <c r="N692" s="20">
        <f t="shared" si="37"/>
        <v>-2.9150566697113914E-3</v>
      </c>
      <c r="O692" s="20">
        <f t="shared" si="38"/>
        <v>-2.9193137224510224E-3</v>
      </c>
      <c r="P692"/>
      <c r="S692" s="9"/>
      <c r="T692" s="82"/>
      <c r="U692" s="57"/>
      <c r="V692"/>
      <c r="W692"/>
      <c r="X692"/>
    </row>
    <row r="693" spans="1:24" x14ac:dyDescent="0.35">
      <c r="A693" s="18">
        <v>42676</v>
      </c>
      <c r="B693" s="22">
        <v>167.3</v>
      </c>
      <c r="C693" s="20">
        <f>(B693-B692)/B692</f>
        <v>-2.8173104850421109E-2</v>
      </c>
      <c r="D693" s="20">
        <f>LN(B693)-LN(B692)</f>
        <v>-2.8577581791754625E-2</v>
      </c>
      <c r="E693" s="28">
        <f t="shared" si="36"/>
        <v>0.97142241820824538</v>
      </c>
      <c r="F693"/>
      <c r="G693" s="9"/>
      <c r="H693" s="9"/>
      <c r="I693" s="9"/>
      <c r="J693" s="82"/>
      <c r="K693" t="str">
        <f>IF(L693=A693,"","yyy")</f>
        <v/>
      </c>
      <c r="L693" s="18">
        <v>42676</v>
      </c>
      <c r="M693" s="19">
        <v>10370.93</v>
      </c>
      <c r="N693" s="20">
        <f t="shared" si="37"/>
        <v>-2.7574282630771083E-2</v>
      </c>
      <c r="O693" s="20">
        <f t="shared" si="38"/>
        <v>-2.7961589574767132E-2</v>
      </c>
      <c r="P693"/>
      <c r="S693" s="9"/>
      <c r="T693" s="82"/>
      <c r="U693" s="57"/>
      <c r="V693"/>
      <c r="W693"/>
      <c r="X693"/>
    </row>
    <row r="694" spans="1:24" x14ac:dyDescent="0.35">
      <c r="A694" s="18">
        <v>42677</v>
      </c>
      <c r="B694" s="22">
        <v>167.57</v>
      </c>
      <c r="C694" s="20">
        <f>(B694-B693)/B693</f>
        <v>1.6138673042437645E-3</v>
      </c>
      <c r="D694" s="20">
        <f>LN(B694)-LN(B693)</f>
        <v>1.6125664198538558E-3</v>
      </c>
      <c r="E694" s="28">
        <f t="shared" si="36"/>
        <v>1.0016125664198539</v>
      </c>
      <c r="F694"/>
      <c r="G694" s="9"/>
      <c r="H694" s="9"/>
      <c r="I694" s="9"/>
      <c r="J694" s="82"/>
      <c r="K694" t="str">
        <f>IF(L694=A694,"","yyy")</f>
        <v/>
      </c>
      <c r="L694" s="18">
        <v>42677</v>
      </c>
      <c r="M694" s="19">
        <v>10325.879999999999</v>
      </c>
      <c r="N694" s="20">
        <f t="shared" si="37"/>
        <v>-4.3438727288682005E-3</v>
      </c>
      <c r="O694" s="20">
        <f t="shared" si="38"/>
        <v>-4.3533347551765189E-3</v>
      </c>
      <c r="P694"/>
      <c r="S694" s="9"/>
      <c r="T694" s="82"/>
      <c r="U694" s="57"/>
      <c r="V694"/>
      <c r="W694"/>
      <c r="X694"/>
    </row>
    <row r="695" spans="1:24" x14ac:dyDescent="0.35">
      <c r="A695" s="18">
        <v>42678</v>
      </c>
      <c r="B695" s="22">
        <v>166.78</v>
      </c>
      <c r="C695" s="20">
        <f>(B695-B694)/B694</f>
        <v>-4.7144476935011758E-3</v>
      </c>
      <c r="D695" s="20">
        <f>LN(B695)-LN(B694)</f>
        <v>-4.7255957537934989E-3</v>
      </c>
      <c r="E695" s="28">
        <f t="shared" si="36"/>
        <v>0.9952744042462065</v>
      </c>
      <c r="F695"/>
      <c r="G695" s="9"/>
      <c r="H695" s="9"/>
      <c r="I695" s="9"/>
      <c r="J695" s="82"/>
      <c r="K695" t="str">
        <f>IF(L695=A695,"","yyy")</f>
        <v/>
      </c>
      <c r="L695" s="18">
        <v>42678</v>
      </c>
      <c r="M695" s="19">
        <v>10259.129999999999</v>
      </c>
      <c r="N695" s="20">
        <f t="shared" si="37"/>
        <v>-6.4643400853002363E-3</v>
      </c>
      <c r="O695" s="20">
        <f t="shared" si="38"/>
        <v>-6.4853244137790256E-3</v>
      </c>
      <c r="P695"/>
      <c r="S695" s="9"/>
      <c r="T695" s="82"/>
      <c r="U695" s="57"/>
      <c r="V695"/>
      <c r="W695"/>
      <c r="X695"/>
    </row>
    <row r="696" spans="1:24" x14ac:dyDescent="0.35">
      <c r="A696" s="18">
        <v>42681</v>
      </c>
      <c r="B696" s="22">
        <v>170.12</v>
      </c>
      <c r="C696" s="20">
        <f>(B696-B695)/B695</f>
        <v>2.0026382060199084E-2</v>
      </c>
      <c r="D696" s="20">
        <f>LN(B696)-LN(B695)</f>
        <v>1.9828491726594066E-2</v>
      </c>
      <c r="E696" s="28">
        <f t="shared" si="36"/>
        <v>1.0198284917265941</v>
      </c>
      <c r="F696"/>
      <c r="G696" s="9"/>
      <c r="H696" s="9"/>
      <c r="I696" s="9"/>
      <c r="J696" s="82"/>
      <c r="K696" t="str">
        <f>IF(L696=A696,"","yyy")</f>
        <v/>
      </c>
      <c r="L696" s="18">
        <v>42681</v>
      </c>
      <c r="M696" s="19">
        <v>10456.950000000001</v>
      </c>
      <c r="N696" s="20">
        <f t="shared" si="37"/>
        <v>1.9282336806337529E-2</v>
      </c>
      <c r="O696" s="20">
        <f t="shared" si="38"/>
        <v>1.9098788293275604E-2</v>
      </c>
      <c r="P696"/>
      <c r="S696" s="9"/>
      <c r="T696" s="82"/>
      <c r="U696" s="57"/>
      <c r="V696"/>
      <c r="W696"/>
      <c r="X696"/>
    </row>
    <row r="697" spans="1:24" x14ac:dyDescent="0.35">
      <c r="A697" s="18">
        <v>42682</v>
      </c>
      <c r="B697" s="22">
        <v>169.98</v>
      </c>
      <c r="C697" s="20">
        <f>(B697-B696)/B696</f>
        <v>-8.2294850693636712E-4</v>
      </c>
      <c r="D697" s="20">
        <f>LN(B697)-LN(B696)</f>
        <v>-8.2328731495273644E-4</v>
      </c>
      <c r="E697" s="28">
        <f t="shared" si="36"/>
        <v>0.99917671268504726</v>
      </c>
      <c r="F697"/>
      <c r="G697" s="9"/>
      <c r="H697" s="9"/>
      <c r="I697" s="9"/>
      <c r="J697" s="82"/>
      <c r="K697" t="str">
        <f>IF(L697=A697,"","yyy")</f>
        <v/>
      </c>
      <c r="L697" s="18">
        <v>42682</v>
      </c>
      <c r="M697" s="19">
        <v>10482.32</v>
      </c>
      <c r="N697" s="20">
        <f t="shared" si="37"/>
        <v>2.4261376405164967E-3</v>
      </c>
      <c r="O697" s="20">
        <f t="shared" si="38"/>
        <v>2.4231993201446755E-3</v>
      </c>
      <c r="P697"/>
      <c r="S697" s="9"/>
      <c r="T697" s="82"/>
      <c r="U697" s="57"/>
      <c r="V697"/>
      <c r="W697"/>
      <c r="X697"/>
    </row>
    <row r="698" spans="1:24" x14ac:dyDescent="0.35">
      <c r="A698" s="18">
        <v>42683</v>
      </c>
      <c r="B698" s="22">
        <v>172.19</v>
      </c>
      <c r="C698" s="20">
        <f>(B698-B697)/B697</f>
        <v>1.300152959171672E-2</v>
      </c>
      <c r="D698" s="20">
        <f>LN(B698)-LN(B697)</f>
        <v>1.2917735227614635E-2</v>
      </c>
      <c r="E698" s="28">
        <f t="shared" si="36"/>
        <v>1.0129177352276146</v>
      </c>
      <c r="F698"/>
      <c r="G698" s="9"/>
      <c r="H698" s="9"/>
      <c r="I698" s="9"/>
      <c r="J698" s="82"/>
      <c r="K698" t="str">
        <f>IF(L698=A698,"","yyy")</f>
        <v/>
      </c>
      <c r="L698" s="18">
        <v>42683</v>
      </c>
      <c r="M698" s="19">
        <v>10646.01</v>
      </c>
      <c r="N698" s="20">
        <f t="shared" si="37"/>
        <v>1.5615817872379445E-2</v>
      </c>
      <c r="O698" s="20">
        <f t="shared" si="38"/>
        <v>1.5495145630977092E-2</v>
      </c>
      <c r="P698"/>
      <c r="S698" s="9"/>
      <c r="T698" s="82"/>
      <c r="U698" s="57"/>
      <c r="V698"/>
      <c r="W698"/>
      <c r="X698"/>
    </row>
    <row r="699" spans="1:24" x14ac:dyDescent="0.35">
      <c r="A699" s="18">
        <v>42684</v>
      </c>
      <c r="B699" s="22">
        <v>172.81</v>
      </c>
      <c r="C699" s="20">
        <f>(B699-B698)/B698</f>
        <v>3.6006736744294359E-3</v>
      </c>
      <c r="D699" s="20">
        <f>LN(B699)-LN(B698)</f>
        <v>3.594206767805197E-3</v>
      </c>
      <c r="E699" s="28">
        <f t="shared" si="36"/>
        <v>1.0035942067678052</v>
      </c>
      <c r="F699"/>
      <c r="G699" s="9"/>
      <c r="H699" s="9"/>
      <c r="I699" s="9"/>
      <c r="J699" s="82"/>
      <c r="K699" t="str">
        <f>IF(L699=A699,"","yyy")</f>
        <v/>
      </c>
      <c r="L699" s="18">
        <v>42684</v>
      </c>
      <c r="M699" s="19">
        <v>10630.12</v>
      </c>
      <c r="N699" s="20">
        <f t="shared" si="37"/>
        <v>-1.4925779705259922E-3</v>
      </c>
      <c r="O699" s="20">
        <f t="shared" si="38"/>
        <v>-1.4936929746500738E-3</v>
      </c>
      <c r="P699"/>
      <c r="S699" s="9"/>
      <c r="T699" s="82"/>
      <c r="U699" s="57"/>
      <c r="V699"/>
      <c r="W699"/>
      <c r="X699"/>
    </row>
    <row r="700" spans="1:24" x14ac:dyDescent="0.35">
      <c r="A700" s="18">
        <v>42685</v>
      </c>
      <c r="B700" s="22">
        <v>172.11</v>
      </c>
      <c r="C700" s="20">
        <f>(B700-B699)/B699</f>
        <v>-4.0506915109078676E-3</v>
      </c>
      <c r="D700" s="20">
        <f>LN(B700)-LN(B699)</f>
        <v>-4.0589177840102408E-3</v>
      </c>
      <c r="E700" s="28">
        <f t="shared" si="36"/>
        <v>0.99594108221598976</v>
      </c>
      <c r="F700"/>
      <c r="G700" s="9"/>
      <c r="H700" s="9"/>
      <c r="I700" s="9"/>
      <c r="J700" s="82"/>
      <c r="K700" t="str">
        <f>IF(L700=A700,"","yyy")</f>
        <v/>
      </c>
      <c r="L700" s="18">
        <v>42685</v>
      </c>
      <c r="M700" s="19">
        <v>10667.95</v>
      </c>
      <c r="N700" s="20">
        <f t="shared" si="37"/>
        <v>3.5587556866714509E-3</v>
      </c>
      <c r="O700" s="20">
        <f t="shared" si="38"/>
        <v>3.5524382992431214E-3</v>
      </c>
      <c r="P700"/>
      <c r="S700" s="9"/>
      <c r="T700" s="82"/>
      <c r="U700" s="57"/>
      <c r="V700"/>
      <c r="W700"/>
      <c r="X700"/>
    </row>
    <row r="701" spans="1:24" x14ac:dyDescent="0.35">
      <c r="A701" s="18">
        <v>42688</v>
      </c>
      <c r="B701" s="22">
        <v>174.42</v>
      </c>
      <c r="C701" s="20">
        <f>(B701-B700)/B700</f>
        <v>1.3421648945441716E-2</v>
      </c>
      <c r="D701" s="20">
        <f>LN(B701)-LN(B700)</f>
        <v>1.3332376516949296E-2</v>
      </c>
      <c r="E701" s="28">
        <f t="shared" si="36"/>
        <v>1.0133323765169493</v>
      </c>
      <c r="F701"/>
      <c r="G701" s="9"/>
      <c r="H701" s="9"/>
      <c r="I701" s="9"/>
      <c r="J701" s="82"/>
      <c r="K701" t="str">
        <f>IF(L701=A701,"","yyy")</f>
        <v/>
      </c>
      <c r="L701" s="18">
        <v>42688</v>
      </c>
      <c r="M701" s="19">
        <v>10693.69</v>
      </c>
      <c r="N701" s="20">
        <f t="shared" si="37"/>
        <v>2.4128347058244349E-3</v>
      </c>
      <c r="O701" s="20">
        <f t="shared" si="38"/>
        <v>2.4099284940319876E-3</v>
      </c>
      <c r="P701"/>
      <c r="S701" s="9"/>
      <c r="T701" s="82"/>
      <c r="U701" s="57"/>
      <c r="V701"/>
      <c r="W701"/>
      <c r="X701"/>
    </row>
    <row r="702" spans="1:24" x14ac:dyDescent="0.35">
      <c r="A702" s="18">
        <v>42689</v>
      </c>
      <c r="B702" s="22">
        <v>175.24</v>
      </c>
      <c r="C702" s="20">
        <f>(B702-B701)/B701</f>
        <v>4.7012957229676739E-3</v>
      </c>
      <c r="D702" s="20">
        <f>LN(B702)-LN(B701)</f>
        <v>4.6902791468586003E-3</v>
      </c>
      <c r="E702" s="28">
        <f t="shared" si="36"/>
        <v>1.0046902791468586</v>
      </c>
      <c r="F702"/>
      <c r="G702" s="9"/>
      <c r="H702" s="9"/>
      <c r="I702" s="9"/>
      <c r="J702" s="82"/>
      <c r="K702" t="str">
        <f>IF(L702=A702,"","yyy")</f>
        <v/>
      </c>
      <c r="L702" s="18">
        <v>42689</v>
      </c>
      <c r="M702" s="19">
        <v>10735.14</v>
      </c>
      <c r="N702" s="20">
        <f t="shared" si="37"/>
        <v>3.8761175983218991E-3</v>
      </c>
      <c r="O702" s="20">
        <f t="shared" si="38"/>
        <v>3.8686248102148824E-3</v>
      </c>
      <c r="P702"/>
      <c r="S702" s="9"/>
      <c r="T702" s="82"/>
      <c r="U702" s="57"/>
      <c r="V702"/>
      <c r="W702"/>
      <c r="X702"/>
    </row>
    <row r="703" spans="1:24" x14ac:dyDescent="0.35">
      <c r="A703" s="18">
        <v>42690</v>
      </c>
      <c r="B703" s="22">
        <v>175.21</v>
      </c>
      <c r="C703" s="20">
        <f>(B703-B702)/B702</f>
        <v>-1.7119379137183938E-4</v>
      </c>
      <c r="D703" s="20">
        <f>LN(B703)-LN(B702)</f>
        <v>-1.712084467015984E-4</v>
      </c>
      <c r="E703" s="28">
        <f t="shared" si="36"/>
        <v>0.9998287915532984</v>
      </c>
      <c r="F703"/>
      <c r="G703" s="9"/>
      <c r="H703" s="9"/>
      <c r="I703" s="9"/>
      <c r="J703" s="82"/>
      <c r="K703" t="str">
        <f>IF(L703=A703,"","yyy")</f>
        <v/>
      </c>
      <c r="L703" s="18">
        <v>42690</v>
      </c>
      <c r="M703" s="19">
        <v>10663.87</v>
      </c>
      <c r="N703" s="20">
        <f t="shared" si="37"/>
        <v>-6.6389446248487326E-3</v>
      </c>
      <c r="O703" s="20">
        <f t="shared" si="38"/>
        <v>-6.6610804444309224E-3</v>
      </c>
      <c r="P703"/>
      <c r="S703" s="9"/>
      <c r="T703" s="82"/>
      <c r="U703" s="57"/>
      <c r="V703"/>
      <c r="W703"/>
      <c r="X703"/>
    </row>
    <row r="704" spans="1:24" x14ac:dyDescent="0.35">
      <c r="A704" s="18">
        <v>42691</v>
      </c>
      <c r="B704" s="22">
        <v>175.67</v>
      </c>
      <c r="C704" s="20">
        <f>(B704-B703)/B703</f>
        <v>2.6254209234631556E-3</v>
      </c>
      <c r="D704" s="20">
        <f>LN(B704)-LN(B703)</f>
        <v>2.6219805262952534E-3</v>
      </c>
      <c r="E704" s="28">
        <f t="shared" si="36"/>
        <v>1.0026219805262953</v>
      </c>
      <c r="F704"/>
      <c r="G704" s="9"/>
      <c r="H704" s="9"/>
      <c r="I704" s="9"/>
      <c r="J704" s="82"/>
      <c r="K704" t="str">
        <f>IF(L704=A704,"","yyy")</f>
        <v/>
      </c>
      <c r="L704" s="18">
        <v>42691</v>
      </c>
      <c r="M704" s="19">
        <v>10685.54</v>
      </c>
      <c r="N704" s="20">
        <f t="shared" si="37"/>
        <v>2.0320952899838493E-3</v>
      </c>
      <c r="O704" s="20">
        <f t="shared" si="38"/>
        <v>2.0300333772134138E-3</v>
      </c>
      <c r="P704"/>
      <c r="S704" s="9"/>
      <c r="T704" s="82"/>
      <c r="U704" s="57"/>
      <c r="V704"/>
      <c r="W704"/>
      <c r="X704"/>
    </row>
    <row r="705" spans="1:24" x14ac:dyDescent="0.35">
      <c r="A705" s="18">
        <v>42692</v>
      </c>
      <c r="B705" s="22">
        <v>176.72</v>
      </c>
      <c r="C705" s="20">
        <f>(B705-B704)/B704</f>
        <v>5.9771161837536939E-3</v>
      </c>
      <c r="D705" s="20">
        <f>LN(B705)-LN(B704)</f>
        <v>5.9593240865707386E-3</v>
      </c>
      <c r="E705" s="28">
        <f t="shared" si="36"/>
        <v>1.0059593240865707</v>
      </c>
      <c r="F705"/>
      <c r="G705" s="9"/>
      <c r="H705" s="9"/>
      <c r="I705" s="9"/>
      <c r="J705" s="82"/>
      <c r="K705" t="str">
        <f>IF(L705=A705,"","yyy")</f>
        <v/>
      </c>
      <c r="L705" s="18">
        <v>42692</v>
      </c>
      <c r="M705" s="19">
        <v>10664.56</v>
      </c>
      <c r="N705" s="20">
        <f t="shared" si="37"/>
        <v>-1.9634010073427623E-3</v>
      </c>
      <c r="O705" s="20">
        <f t="shared" si="38"/>
        <v>-1.9653310057545781E-3</v>
      </c>
      <c r="P705"/>
      <c r="S705" s="9"/>
      <c r="T705" s="82"/>
      <c r="U705" s="57"/>
      <c r="V705"/>
      <c r="W705"/>
      <c r="X705"/>
    </row>
    <row r="706" spans="1:24" x14ac:dyDescent="0.35">
      <c r="A706" s="18">
        <v>42695</v>
      </c>
      <c r="B706" s="22">
        <v>176.5</v>
      </c>
      <c r="C706" s="20">
        <f>(B706-B705)/B705</f>
        <v>-1.2449071978270646E-3</v>
      </c>
      <c r="D706" s="20">
        <f>LN(B706)-LN(B705)</f>
        <v>-1.2456827385110003E-3</v>
      </c>
      <c r="E706" s="28">
        <f t="shared" si="36"/>
        <v>0.998754317261489</v>
      </c>
      <c r="F706"/>
      <c r="G706" s="9"/>
      <c r="H706" s="9"/>
      <c r="I706" s="9"/>
      <c r="J706" s="82"/>
      <c r="K706" t="str">
        <f>IF(L706=A706,"","yyy")</f>
        <v/>
      </c>
      <c r="L706" s="18">
        <v>42695</v>
      </c>
      <c r="M706" s="19">
        <v>10685.13</v>
      </c>
      <c r="N706" s="20">
        <f t="shared" si="37"/>
        <v>1.9288184416421971E-3</v>
      </c>
      <c r="O706" s="20">
        <f t="shared" si="38"/>
        <v>1.9269606598495415E-3</v>
      </c>
      <c r="P706"/>
      <c r="S706" s="9"/>
      <c r="T706" s="82"/>
      <c r="U706" s="57"/>
      <c r="V706"/>
      <c r="W706"/>
      <c r="X706"/>
    </row>
    <row r="707" spans="1:24" x14ac:dyDescent="0.35">
      <c r="A707" s="18">
        <v>42696</v>
      </c>
      <c r="B707" s="22">
        <v>178.44</v>
      </c>
      <c r="C707" s="20">
        <f>(B707-B706)/B706</f>
        <v>1.0991501416430582E-2</v>
      </c>
      <c r="D707" s="20">
        <f>LN(B707)-LN(B706)</f>
        <v>1.0931533886712863E-2</v>
      </c>
      <c r="E707" s="28">
        <f t="shared" si="36"/>
        <v>1.0109315338867129</v>
      </c>
      <c r="F707"/>
      <c r="G707" s="9"/>
      <c r="H707" s="9"/>
      <c r="I707" s="9"/>
      <c r="J707" s="82"/>
      <c r="K707" t="str">
        <f>IF(L707=A707,"","yyy")</f>
        <v/>
      </c>
      <c r="L707" s="18">
        <v>42696</v>
      </c>
      <c r="M707" s="19">
        <v>10713.85</v>
      </c>
      <c r="N707" s="20">
        <f t="shared" si="37"/>
        <v>2.6878475039612214E-3</v>
      </c>
      <c r="O707" s="20">
        <f t="shared" si="38"/>
        <v>2.6842417016457176E-3</v>
      </c>
      <c r="P707"/>
      <c r="S707" s="9"/>
      <c r="T707" s="82"/>
      <c r="U707" s="57"/>
      <c r="V707"/>
      <c r="W707"/>
      <c r="X707"/>
    </row>
    <row r="708" spans="1:24" x14ac:dyDescent="0.35">
      <c r="A708" s="18">
        <v>42697</v>
      </c>
      <c r="B708" s="22">
        <v>179.43</v>
      </c>
      <c r="C708" s="20">
        <f>(B708-B707)/B707</f>
        <v>5.5480833893746312E-3</v>
      </c>
      <c r="D708" s="20">
        <f>LN(B708)-LN(B707)</f>
        <v>5.5327494645114328E-3</v>
      </c>
      <c r="E708" s="28">
        <f t="shared" ref="E708:E771" si="39">D708+1</f>
        <v>1.0055327494645114</v>
      </c>
      <c r="F708"/>
      <c r="G708" s="9"/>
      <c r="H708" s="9"/>
      <c r="I708" s="9"/>
      <c r="J708" s="82"/>
      <c r="K708" t="str">
        <f>IF(L708=A708,"","yyy")</f>
        <v/>
      </c>
      <c r="L708" s="18">
        <v>42697</v>
      </c>
      <c r="M708" s="19">
        <v>10662.44</v>
      </c>
      <c r="N708" s="20">
        <f t="shared" si="37"/>
        <v>-4.7984618041133536E-3</v>
      </c>
      <c r="O708" s="20">
        <f t="shared" si="38"/>
        <v>-4.8100113835793934E-3</v>
      </c>
      <c r="P708"/>
      <c r="S708" s="9"/>
      <c r="T708" s="82"/>
      <c r="U708" s="57"/>
      <c r="V708"/>
      <c r="W708"/>
      <c r="X708"/>
    </row>
    <row r="709" spans="1:24" x14ac:dyDescent="0.35">
      <c r="A709" s="18">
        <v>42698</v>
      </c>
      <c r="B709" s="22">
        <v>179.36</v>
      </c>
      <c r="C709" s="20">
        <f>(B709-B708)/B708</f>
        <v>-3.9012428244994244E-4</v>
      </c>
      <c r="D709" s="20">
        <f>LN(B709)-LN(B708)</f>
        <v>-3.9020040072568207E-4</v>
      </c>
      <c r="E709" s="28">
        <f t="shared" si="39"/>
        <v>0.99960979959927432</v>
      </c>
      <c r="F709"/>
      <c r="G709" s="9"/>
      <c r="H709" s="9"/>
      <c r="I709" s="9"/>
      <c r="J709" s="82"/>
      <c r="K709" t="str">
        <f>IF(L709=A709,"","yyy")</f>
        <v/>
      </c>
      <c r="L709" s="18">
        <v>42698</v>
      </c>
      <c r="M709" s="19">
        <v>10689.26</v>
      </c>
      <c r="N709" s="20">
        <f t="shared" ref="N709:N772" si="40">(M709-M708)/M708</f>
        <v>2.5153717160424542E-3</v>
      </c>
      <c r="O709" s="20">
        <f t="shared" ref="O709:O772" si="41">LN(M709)-LN(M708)</f>
        <v>2.512213463619517E-3</v>
      </c>
      <c r="P709"/>
      <c r="S709" s="9"/>
      <c r="T709" s="82"/>
      <c r="U709" s="57"/>
      <c r="V709"/>
      <c r="W709"/>
      <c r="X709"/>
    </row>
    <row r="710" spans="1:24" x14ac:dyDescent="0.35">
      <c r="A710" s="18">
        <v>42699</v>
      </c>
      <c r="B710" s="22">
        <v>179.51</v>
      </c>
      <c r="C710" s="20">
        <f>(B710-B709)/B709</f>
        <v>8.3630686886695612E-4</v>
      </c>
      <c r="D710" s="20">
        <f>LN(B710)-LN(B709)</f>
        <v>8.3595735912922464E-4</v>
      </c>
      <c r="E710" s="28">
        <f t="shared" si="39"/>
        <v>1.0008359573591292</v>
      </c>
      <c r="F710"/>
      <c r="G710" s="9"/>
      <c r="H710" s="9"/>
      <c r="I710" s="9"/>
      <c r="J710" s="82"/>
      <c r="K710" t="str">
        <f>IF(L710=A710,"","yyy")</f>
        <v/>
      </c>
      <c r="L710" s="18">
        <v>42699</v>
      </c>
      <c r="M710" s="19">
        <v>10699.27</v>
      </c>
      <c r="N710" s="20">
        <f t="shared" si="40"/>
        <v>9.3645397342755423E-4</v>
      </c>
      <c r="O710" s="20">
        <f t="shared" si="41"/>
        <v>9.3601577395219238E-4</v>
      </c>
      <c r="P710"/>
      <c r="S710" s="9"/>
      <c r="T710" s="82"/>
      <c r="U710" s="57"/>
      <c r="V710"/>
      <c r="W710"/>
      <c r="X710"/>
    </row>
    <row r="711" spans="1:24" x14ac:dyDescent="0.35">
      <c r="A711" s="18">
        <v>42702</v>
      </c>
      <c r="B711" s="22">
        <v>179.02</v>
      </c>
      <c r="C711" s="20">
        <f>(B711-B710)/B710</f>
        <v>-2.729652944125568E-3</v>
      </c>
      <c r="D711" s="20">
        <f>LN(B711)-LN(B710)</f>
        <v>-2.7333852401856262E-3</v>
      </c>
      <c r="E711" s="28">
        <f t="shared" si="39"/>
        <v>0.99726661475981437</v>
      </c>
      <c r="F711"/>
      <c r="G711" s="9"/>
      <c r="H711" s="9"/>
      <c r="I711" s="9"/>
      <c r="J711" s="82"/>
      <c r="K711" t="str">
        <f>IF(L711=A711,"","yyy")</f>
        <v/>
      </c>
      <c r="L711" s="18">
        <v>42702</v>
      </c>
      <c r="M711" s="19">
        <v>10582.67</v>
      </c>
      <c r="N711" s="20">
        <f t="shared" si="40"/>
        <v>-1.0897939765984068E-2</v>
      </c>
      <c r="O711" s="20">
        <f t="shared" si="41"/>
        <v>-1.0957757300470661E-2</v>
      </c>
      <c r="P711"/>
      <c r="S711" s="9"/>
      <c r="T711" s="82"/>
      <c r="U711" s="57"/>
      <c r="V711"/>
      <c r="W711"/>
      <c r="X711"/>
    </row>
    <row r="712" spans="1:24" x14ac:dyDescent="0.35">
      <c r="A712" s="18">
        <v>42703</v>
      </c>
      <c r="B712" s="22">
        <v>177.91</v>
      </c>
      <c r="C712" s="20">
        <f>(B712-B711)/B711</f>
        <v>-6.2004245335717436E-3</v>
      </c>
      <c r="D712" s="20">
        <f>LN(B712)-LN(B711)</f>
        <v>-6.2197269961092871E-3</v>
      </c>
      <c r="E712" s="28">
        <f t="shared" si="39"/>
        <v>0.99378027300389071</v>
      </c>
      <c r="F712"/>
      <c r="G712" s="9"/>
      <c r="H712" s="9"/>
      <c r="I712" s="9"/>
      <c r="J712" s="82"/>
      <c r="K712" t="str">
        <f>IF(L712=A712,"","yyy")</f>
        <v/>
      </c>
      <c r="L712" s="18">
        <v>42703</v>
      </c>
      <c r="M712" s="19">
        <v>10620.49</v>
      </c>
      <c r="N712" s="20">
        <f t="shared" si="40"/>
        <v>3.5737673006906298E-3</v>
      </c>
      <c r="O712" s="20">
        <f t="shared" si="41"/>
        <v>3.5673965681635167E-3</v>
      </c>
      <c r="P712"/>
      <c r="S712" s="9"/>
      <c r="T712" s="82"/>
      <c r="U712" s="57"/>
      <c r="V712"/>
      <c r="W712"/>
      <c r="X712"/>
    </row>
    <row r="713" spans="1:24" x14ac:dyDescent="0.35">
      <c r="A713" s="18">
        <v>42704</v>
      </c>
      <c r="B713" s="22">
        <v>177.79</v>
      </c>
      <c r="C713" s="20">
        <f>(B713-B712)/B712</f>
        <v>-6.7449834185826852E-4</v>
      </c>
      <c r="D713" s="20">
        <f>LN(B713)-LN(B712)</f>
        <v>-6.7472591820383343E-4</v>
      </c>
      <c r="E713" s="28">
        <f t="shared" si="39"/>
        <v>0.99932527408179617</v>
      </c>
      <c r="F713"/>
      <c r="G713" s="9"/>
      <c r="H713" s="9"/>
      <c r="I713" s="9"/>
      <c r="J713" s="82"/>
      <c r="K713" t="str">
        <f>IF(L713=A713,"","yyy")</f>
        <v/>
      </c>
      <c r="L713" s="18">
        <v>42704</v>
      </c>
      <c r="M713" s="19">
        <v>10640.3</v>
      </c>
      <c r="N713" s="20">
        <f t="shared" si="40"/>
        <v>1.8652623372367463E-3</v>
      </c>
      <c r="O713" s="20">
        <f t="shared" si="41"/>
        <v>1.8635248956311301E-3</v>
      </c>
      <c r="P713"/>
      <c r="S713" s="9"/>
      <c r="T713" s="82"/>
      <c r="U713" s="57"/>
      <c r="V713"/>
      <c r="W713"/>
      <c r="X713"/>
    </row>
    <row r="714" spans="1:24" x14ac:dyDescent="0.35">
      <c r="A714" s="18">
        <v>42705</v>
      </c>
      <c r="B714" s="22">
        <v>178.41</v>
      </c>
      <c r="C714" s="20">
        <f>(B714-B713)/B713</f>
        <v>3.4872602508577793E-3</v>
      </c>
      <c r="D714" s="20">
        <f>LN(B714)-LN(B713)</f>
        <v>3.4811938581320589E-3</v>
      </c>
      <c r="E714" s="28">
        <f t="shared" si="39"/>
        <v>1.0034811938581321</v>
      </c>
      <c r="F714"/>
      <c r="G714" s="9"/>
      <c r="H714" s="9"/>
      <c r="I714" s="9"/>
      <c r="J714" s="82"/>
      <c r="K714" t="str">
        <f>IF(L714=A714,"","yyy")</f>
        <v/>
      </c>
      <c r="L714" s="18">
        <v>42705</v>
      </c>
      <c r="M714" s="19">
        <v>10534.05</v>
      </c>
      <c r="N714" s="20">
        <f t="shared" si="40"/>
        <v>-9.985620706183097E-3</v>
      </c>
      <c r="O714" s="20">
        <f t="shared" si="41"/>
        <v>-1.0035811419774276E-2</v>
      </c>
      <c r="P714"/>
      <c r="S714" s="9"/>
      <c r="T714" s="82"/>
      <c r="U714" s="57"/>
      <c r="V714"/>
      <c r="W714"/>
      <c r="X714"/>
    </row>
    <row r="715" spans="1:24" x14ac:dyDescent="0.35">
      <c r="A715" s="18">
        <v>42706</v>
      </c>
      <c r="B715" s="22">
        <v>177.3</v>
      </c>
      <c r="C715" s="20">
        <f>(B715-B714)/B714</f>
        <v>-6.2216243484108811E-3</v>
      </c>
      <c r="D715" s="20">
        <f>LN(B715)-LN(B714)</f>
        <v>-6.2410593064496922E-3</v>
      </c>
      <c r="E715" s="28">
        <f t="shared" si="39"/>
        <v>0.99375894069355031</v>
      </c>
      <c r="F715"/>
      <c r="G715" s="9"/>
      <c r="H715" s="9"/>
      <c r="I715" s="9"/>
      <c r="J715" s="82"/>
      <c r="K715" t="str">
        <f>IF(L715=A715,"","yyy")</f>
        <v/>
      </c>
      <c r="L715" s="18">
        <v>42706</v>
      </c>
      <c r="M715" s="19">
        <v>10513.35</v>
      </c>
      <c r="N715" s="20">
        <f t="shared" si="40"/>
        <v>-1.9650561749753334E-3</v>
      </c>
      <c r="O715" s="20">
        <f t="shared" si="41"/>
        <v>-1.9669894309135572E-3</v>
      </c>
      <c r="P715"/>
      <c r="S715" s="9"/>
      <c r="T715" s="82"/>
      <c r="U715" s="57"/>
      <c r="V715"/>
      <c r="W715"/>
      <c r="X715"/>
    </row>
    <row r="716" spans="1:24" x14ac:dyDescent="0.35">
      <c r="A716" s="18">
        <v>42709</v>
      </c>
      <c r="B716" s="22">
        <v>177.9</v>
      </c>
      <c r="C716" s="20">
        <f>(B716-B715)/B715</f>
        <v>3.3840947546530981E-3</v>
      </c>
      <c r="D716" s="20">
        <f>LN(B716)-LN(B715)</f>
        <v>3.3783815916272886E-3</v>
      </c>
      <c r="E716" s="28">
        <f t="shared" si="39"/>
        <v>1.0033783815916273</v>
      </c>
      <c r="F716"/>
      <c r="G716" s="9"/>
      <c r="H716" s="9"/>
      <c r="I716" s="9"/>
      <c r="J716" s="82"/>
      <c r="K716" t="str">
        <f>IF(L716=A716,"","yyy")</f>
        <v/>
      </c>
      <c r="L716" s="18">
        <v>42709</v>
      </c>
      <c r="M716" s="19">
        <v>10684.83</v>
      </c>
      <c r="N716" s="20">
        <f t="shared" si="40"/>
        <v>1.6310690693261382E-2</v>
      </c>
      <c r="O716" s="20">
        <f t="shared" si="41"/>
        <v>1.6179100336072949E-2</v>
      </c>
      <c r="P716"/>
      <c r="S716" s="9"/>
      <c r="T716" s="82"/>
      <c r="U716" s="57"/>
      <c r="V716"/>
      <c r="W716"/>
      <c r="X716"/>
    </row>
    <row r="717" spans="1:24" x14ac:dyDescent="0.35">
      <c r="A717" s="18">
        <v>42710</v>
      </c>
      <c r="B717" s="22">
        <v>178.67</v>
      </c>
      <c r="C717" s="20">
        <f>(B717-B716)/B716</f>
        <v>4.3282743114108025E-3</v>
      </c>
      <c r="D717" s="20">
        <f>LN(B717)-LN(B716)</f>
        <v>4.3189342732858904E-3</v>
      </c>
      <c r="E717" s="28">
        <f t="shared" si="39"/>
        <v>1.0043189342732859</v>
      </c>
      <c r="F717"/>
      <c r="G717" s="9"/>
      <c r="H717" s="9"/>
      <c r="I717" s="9"/>
      <c r="J717" s="82"/>
      <c r="K717" t="str">
        <f>IF(L717=A717,"","yyy")</f>
        <v/>
      </c>
      <c r="L717" s="18">
        <v>42710</v>
      </c>
      <c r="M717" s="19">
        <v>10775.32</v>
      </c>
      <c r="N717" s="20">
        <f t="shared" si="40"/>
        <v>8.469016353091231E-3</v>
      </c>
      <c r="O717" s="20">
        <f t="shared" si="41"/>
        <v>8.4333554345725759E-3</v>
      </c>
      <c r="P717"/>
      <c r="S717" s="9"/>
      <c r="T717" s="82"/>
      <c r="U717" s="57"/>
      <c r="V717"/>
      <c r="W717"/>
      <c r="X717"/>
    </row>
    <row r="718" spans="1:24" x14ac:dyDescent="0.35">
      <c r="A718" s="18">
        <v>42711</v>
      </c>
      <c r="B718" s="22">
        <v>180.33</v>
      </c>
      <c r="C718" s="20">
        <f>(B718-B717)/B717</f>
        <v>9.2908714389658316E-3</v>
      </c>
      <c r="D718" s="20">
        <f>LN(B718)-LN(B717)</f>
        <v>9.2479767741044938E-3</v>
      </c>
      <c r="E718" s="28">
        <f t="shared" si="39"/>
        <v>1.0092479767741045</v>
      </c>
      <c r="F718"/>
      <c r="G718" s="9"/>
      <c r="H718" s="9"/>
      <c r="I718" s="9"/>
      <c r="J718" s="82"/>
      <c r="K718" t="str">
        <f>IF(L718=A718,"","yyy")</f>
        <v/>
      </c>
      <c r="L718" s="18">
        <v>42711</v>
      </c>
      <c r="M718" s="19">
        <v>10986.69</v>
      </c>
      <c r="N718" s="20">
        <f t="shared" si="40"/>
        <v>1.9616122769439869E-2</v>
      </c>
      <c r="O718" s="20">
        <f t="shared" si="41"/>
        <v>1.9426206232621368E-2</v>
      </c>
      <c r="P718"/>
      <c r="S718" s="9"/>
      <c r="T718" s="82"/>
      <c r="U718" s="57"/>
      <c r="V718"/>
      <c r="W718"/>
      <c r="X718"/>
    </row>
    <row r="719" spans="1:24" x14ac:dyDescent="0.35">
      <c r="A719" s="18">
        <v>42712</v>
      </c>
      <c r="B719" s="22">
        <v>182.9</v>
      </c>
      <c r="C719" s="20">
        <f>(B719-B718)/B718</f>
        <v>1.425164975323015E-2</v>
      </c>
      <c r="D719" s="20">
        <f>LN(B719)-LN(B718)</f>
        <v>1.4151049677639804E-2</v>
      </c>
      <c r="E719" s="28">
        <f t="shared" si="39"/>
        <v>1.0141510496776398</v>
      </c>
      <c r="F719"/>
      <c r="G719" s="9"/>
      <c r="H719" s="9"/>
      <c r="I719" s="9"/>
      <c r="J719" s="82"/>
      <c r="K719" t="str">
        <f>IF(L719=A719,"","yyy")</f>
        <v/>
      </c>
      <c r="L719" s="18">
        <v>42712</v>
      </c>
      <c r="M719" s="19">
        <v>11179.42</v>
      </c>
      <c r="N719" s="20">
        <f t="shared" si="40"/>
        <v>1.7542135074349013E-2</v>
      </c>
      <c r="O719" s="20">
        <f t="shared" si="41"/>
        <v>1.7390047869705327E-2</v>
      </c>
      <c r="P719"/>
      <c r="S719" s="9"/>
      <c r="T719" s="82"/>
      <c r="U719" s="57"/>
      <c r="V719"/>
      <c r="W719"/>
      <c r="X719"/>
    </row>
    <row r="720" spans="1:24" x14ac:dyDescent="0.35">
      <c r="A720" s="18">
        <v>42713</v>
      </c>
      <c r="B720" s="22">
        <v>184.13</v>
      </c>
      <c r="C720" s="20">
        <f>(B720-B719)/B719</f>
        <v>6.7249863313285389E-3</v>
      </c>
      <c r="D720" s="20">
        <f>LN(B720)-LN(B719)</f>
        <v>6.7024744823083182E-3</v>
      </c>
      <c r="E720" s="28">
        <f t="shared" si="39"/>
        <v>1.0067024744823083</v>
      </c>
      <c r="F720"/>
      <c r="G720" s="9"/>
      <c r="H720" s="9"/>
      <c r="I720" s="9"/>
      <c r="J720" s="82"/>
      <c r="K720" t="str">
        <f>IF(L720=A720,"","yyy")</f>
        <v/>
      </c>
      <c r="L720" s="18">
        <v>42713</v>
      </c>
      <c r="M720" s="19">
        <v>11203.63</v>
      </c>
      <c r="N720" s="20">
        <f t="shared" si="40"/>
        <v>2.1655864078815473E-3</v>
      </c>
      <c r="O720" s="20">
        <f t="shared" si="41"/>
        <v>2.1632449055122294E-3</v>
      </c>
      <c r="P720"/>
      <c r="S720" s="9"/>
      <c r="T720" s="82"/>
      <c r="U720" s="57"/>
      <c r="V720"/>
      <c r="W720"/>
      <c r="X720"/>
    </row>
    <row r="721" spans="1:24" x14ac:dyDescent="0.35">
      <c r="A721" s="18">
        <v>42716</v>
      </c>
      <c r="B721" s="22">
        <v>182.03</v>
      </c>
      <c r="C721" s="20">
        <f>(B721-B720)/B720</f>
        <v>-1.1404985607994321E-2</v>
      </c>
      <c r="D721" s="20">
        <f>LN(B721)-LN(B720)</f>
        <v>-1.1470521221321306E-2</v>
      </c>
      <c r="E721" s="28">
        <f t="shared" si="39"/>
        <v>0.98852947877867869</v>
      </c>
      <c r="F721"/>
      <c r="G721" s="9"/>
      <c r="H721" s="9"/>
      <c r="I721" s="9"/>
      <c r="J721" s="82"/>
      <c r="K721" t="str">
        <f>IF(L721=A721,"","yyy")</f>
        <v/>
      </c>
      <c r="L721" s="18">
        <v>42716</v>
      </c>
      <c r="M721" s="19">
        <v>11190.21</v>
      </c>
      <c r="N721" s="20">
        <f t="shared" si="40"/>
        <v>-1.1978260617317845E-3</v>
      </c>
      <c r="O721" s="20">
        <f t="shared" si="41"/>
        <v>-1.1985440287602955E-3</v>
      </c>
      <c r="P721"/>
      <c r="S721" s="9"/>
      <c r="T721" s="82"/>
      <c r="U721" s="57"/>
      <c r="V721"/>
      <c r="W721"/>
      <c r="X721"/>
    </row>
    <row r="722" spans="1:24" x14ac:dyDescent="0.35">
      <c r="A722" s="18">
        <v>42717</v>
      </c>
      <c r="B722" s="22">
        <v>182.31</v>
      </c>
      <c r="C722" s="20">
        <f>(B722-B721)/B721</f>
        <v>1.5382079876943423E-3</v>
      </c>
      <c r="D722" s="20">
        <f>LN(B722)-LN(B721)</f>
        <v>1.5370261575666788E-3</v>
      </c>
      <c r="E722" s="28">
        <f t="shared" si="39"/>
        <v>1.0015370261575667</v>
      </c>
      <c r="F722"/>
      <c r="G722" s="9"/>
      <c r="H722" s="9"/>
      <c r="I722" s="9"/>
      <c r="J722" s="82"/>
      <c r="K722" t="str">
        <f>IF(L722=A722,"","yyy")</f>
        <v/>
      </c>
      <c r="L722" s="18">
        <v>42717</v>
      </c>
      <c r="M722" s="19">
        <v>11284.65</v>
      </c>
      <c r="N722" s="20">
        <f t="shared" si="40"/>
        <v>8.4395199017713272E-3</v>
      </c>
      <c r="O722" s="20">
        <f t="shared" si="41"/>
        <v>8.4041062635851205E-3</v>
      </c>
      <c r="P722"/>
      <c r="S722" s="9"/>
      <c r="T722" s="82"/>
      <c r="U722" s="57"/>
      <c r="V722"/>
      <c r="W722"/>
      <c r="X722"/>
    </row>
    <row r="723" spans="1:24" x14ac:dyDescent="0.35">
      <c r="A723" s="18">
        <v>42718</v>
      </c>
      <c r="B723" s="22">
        <v>180.37</v>
      </c>
      <c r="C723" s="20">
        <f>(B723-B722)/B722</f>
        <v>-1.064121551203992E-2</v>
      </c>
      <c r="D723" s="20">
        <f>LN(B723)-LN(B722)</f>
        <v>-1.0698238133265647E-2</v>
      </c>
      <c r="E723" s="28">
        <f t="shared" si="39"/>
        <v>0.98930176186673435</v>
      </c>
      <c r="F723"/>
      <c r="G723" s="9"/>
      <c r="H723" s="9"/>
      <c r="I723" s="9"/>
      <c r="J723" s="82"/>
      <c r="K723" t="str">
        <f>IF(L723=A723,"","yyy")</f>
        <v/>
      </c>
      <c r="L723" s="18">
        <v>42718</v>
      </c>
      <c r="M723" s="19">
        <v>11244.84</v>
      </c>
      <c r="N723" s="20">
        <f t="shared" si="40"/>
        <v>-3.5278010394650689E-3</v>
      </c>
      <c r="O723" s="20">
        <f t="shared" si="41"/>
        <v>-3.5340384033251127E-3</v>
      </c>
      <c r="P723"/>
      <c r="S723" s="9"/>
      <c r="T723" s="82"/>
      <c r="U723" s="57"/>
      <c r="V723"/>
      <c r="W723"/>
      <c r="X723"/>
    </row>
    <row r="724" spans="1:24" x14ac:dyDescent="0.35">
      <c r="A724" s="18">
        <v>42719</v>
      </c>
      <c r="B724" s="22">
        <v>183.07</v>
      </c>
      <c r="C724" s="20">
        <f>(B724-B723)/B723</f>
        <v>1.4969229916283132E-2</v>
      </c>
      <c r="D724" s="20">
        <f>LN(B724)-LN(B723)</f>
        <v>1.4858296680815286E-2</v>
      </c>
      <c r="E724" s="28">
        <f t="shared" si="39"/>
        <v>1.0148582966808153</v>
      </c>
      <c r="F724"/>
      <c r="G724" s="9"/>
      <c r="H724" s="9"/>
      <c r="I724" s="9"/>
      <c r="J724" s="82"/>
      <c r="K724" t="str">
        <f>IF(L724=A724,"","yyy")</f>
        <v/>
      </c>
      <c r="L724" s="18">
        <v>42719</v>
      </c>
      <c r="M724" s="19">
        <v>11366.4</v>
      </c>
      <c r="N724" s="20">
        <f t="shared" si="40"/>
        <v>1.0810291653771818E-2</v>
      </c>
      <c r="O724" s="20">
        <f t="shared" si="41"/>
        <v>1.0752278171572982E-2</v>
      </c>
      <c r="P724"/>
      <c r="S724" s="9"/>
      <c r="T724" s="82"/>
      <c r="U724" s="57"/>
      <c r="V724"/>
      <c r="W724"/>
      <c r="X724"/>
    </row>
    <row r="725" spans="1:24" x14ac:dyDescent="0.35">
      <c r="A725" s="18">
        <v>42720</v>
      </c>
      <c r="B725" s="22">
        <v>182.91</v>
      </c>
      <c r="C725" s="20">
        <f>(B725-B724)/B724</f>
        <v>-8.7398262959521823E-4</v>
      </c>
      <c r="D725" s="20">
        <f>LN(B725)-LN(B724)</f>
        <v>-8.743647750888428E-4</v>
      </c>
      <c r="E725" s="28">
        <f t="shared" si="39"/>
        <v>0.99912563522491116</v>
      </c>
      <c r="F725"/>
      <c r="G725" s="9"/>
      <c r="H725" s="9"/>
      <c r="I725" s="9"/>
      <c r="J725" s="82"/>
      <c r="K725" t="str">
        <f>IF(L725=A725,"","yyy")</f>
        <v/>
      </c>
      <c r="L725" s="18">
        <v>42720</v>
      </c>
      <c r="M725" s="19">
        <v>11404.01</v>
      </c>
      <c r="N725" s="20">
        <f t="shared" si="40"/>
        <v>3.308875281531583E-3</v>
      </c>
      <c r="O725" s="20">
        <f t="shared" si="41"/>
        <v>3.3034129997400186E-3</v>
      </c>
      <c r="P725"/>
      <c r="S725" s="9"/>
      <c r="T725" s="82"/>
      <c r="U725" s="57"/>
      <c r="V725"/>
      <c r="W725"/>
      <c r="X725"/>
    </row>
    <row r="726" spans="1:24" x14ac:dyDescent="0.35">
      <c r="A726" s="18">
        <v>42723</v>
      </c>
      <c r="B726" s="22">
        <v>182.77</v>
      </c>
      <c r="C726" s="20">
        <f>(B726-B725)/B725</f>
        <v>-7.6540375047830277E-4</v>
      </c>
      <c r="D726" s="20">
        <f>LN(B726)-LN(B725)</f>
        <v>-7.6569682148353024E-4</v>
      </c>
      <c r="E726" s="28">
        <f t="shared" si="39"/>
        <v>0.99923430317851647</v>
      </c>
      <c r="F726"/>
      <c r="G726" s="9"/>
      <c r="H726" s="9"/>
      <c r="I726" s="9"/>
      <c r="J726" s="82"/>
      <c r="K726" t="str">
        <f>IF(L726=A726,"","yyy")</f>
        <v/>
      </c>
      <c r="L726" s="18">
        <v>42723</v>
      </c>
      <c r="M726" s="19">
        <v>11426.7</v>
      </c>
      <c r="N726" s="20">
        <f t="shared" si="40"/>
        <v>1.9896510087241688E-3</v>
      </c>
      <c r="O726" s="20">
        <f t="shared" si="41"/>
        <v>1.987674274728235E-3</v>
      </c>
      <c r="P726"/>
      <c r="S726" s="9"/>
      <c r="T726" s="82"/>
      <c r="U726" s="57"/>
      <c r="V726"/>
      <c r="W726"/>
      <c r="X726"/>
    </row>
    <row r="727" spans="1:24" x14ac:dyDescent="0.35">
      <c r="A727" s="18">
        <v>42724</v>
      </c>
      <c r="B727" s="22">
        <v>183.68</v>
      </c>
      <c r="C727" s="20">
        <f>(B727-B726)/B726</f>
        <v>4.9789352738414212E-3</v>
      </c>
      <c r="D727" s="20">
        <f>LN(B727)-LN(B726)</f>
        <v>4.9665813648509527E-3</v>
      </c>
      <c r="E727" s="28">
        <f t="shared" si="39"/>
        <v>1.004966581364851</v>
      </c>
      <c r="F727"/>
      <c r="G727" s="9"/>
      <c r="H727" s="9"/>
      <c r="I727" s="9"/>
      <c r="J727" s="82"/>
      <c r="K727" t="str">
        <f>IF(L727=A727,"","yyy")</f>
        <v/>
      </c>
      <c r="L727" s="18">
        <v>42724</v>
      </c>
      <c r="M727" s="19">
        <v>11464.74</v>
      </c>
      <c r="N727" s="20">
        <f t="shared" si="40"/>
        <v>3.3290451311401414E-3</v>
      </c>
      <c r="O727" s="20">
        <f t="shared" si="41"/>
        <v>3.3235161278675207E-3</v>
      </c>
      <c r="P727"/>
      <c r="S727" s="9"/>
      <c r="T727" s="82"/>
      <c r="U727" s="57"/>
      <c r="V727"/>
      <c r="W727"/>
      <c r="X727"/>
    </row>
    <row r="728" spans="1:24" x14ac:dyDescent="0.35">
      <c r="A728" s="18">
        <v>42725</v>
      </c>
      <c r="B728" s="22">
        <v>182.81</v>
      </c>
      <c r="C728" s="20">
        <f>(B728-B727)/B727</f>
        <v>-4.7364982578397457E-3</v>
      </c>
      <c r="D728" s="20">
        <f>LN(B728)-LN(B727)</f>
        <v>-4.7477510122080346E-3</v>
      </c>
      <c r="E728" s="28">
        <f t="shared" si="39"/>
        <v>0.99525224898779197</v>
      </c>
      <c r="F728"/>
      <c r="G728" s="9"/>
      <c r="H728" s="9"/>
      <c r="I728" s="9"/>
      <c r="J728" s="82"/>
      <c r="K728" t="str">
        <f>IF(L728=A728,"","yyy")</f>
        <v/>
      </c>
      <c r="L728" s="18">
        <v>42725</v>
      </c>
      <c r="M728" s="19">
        <v>11468.64</v>
      </c>
      <c r="N728" s="20">
        <f t="shared" si="40"/>
        <v>3.401734361180137E-4</v>
      </c>
      <c r="O728" s="20">
        <f t="shared" si="41"/>
        <v>3.4011559025159954E-4</v>
      </c>
      <c r="P728"/>
      <c r="S728" s="9"/>
      <c r="T728" s="82"/>
      <c r="U728" s="57"/>
      <c r="V728"/>
      <c r="W728"/>
      <c r="X728"/>
    </row>
    <row r="729" spans="1:24" x14ac:dyDescent="0.35">
      <c r="A729" s="18">
        <v>42726</v>
      </c>
      <c r="B729" s="22">
        <v>181.53</v>
      </c>
      <c r="C729" s="20">
        <f>(B729-B728)/B728</f>
        <v>-7.0018051528909862E-3</v>
      </c>
      <c r="D729" s="20">
        <f>LN(B729)-LN(B728)</f>
        <v>-7.0264328166542711E-3</v>
      </c>
      <c r="E729" s="28">
        <f t="shared" si="39"/>
        <v>0.99297356718334573</v>
      </c>
      <c r="F729"/>
      <c r="G729" s="9"/>
      <c r="H729" s="9"/>
      <c r="I729" s="9"/>
      <c r="J729" s="82"/>
      <c r="K729" t="str">
        <f>IF(L729=A729,"","yyy")</f>
        <v/>
      </c>
      <c r="L729" s="18">
        <v>42726</v>
      </c>
      <c r="M729" s="19">
        <v>11456.1</v>
      </c>
      <c r="N729" s="20">
        <f t="shared" si="40"/>
        <v>-1.093416481814675E-3</v>
      </c>
      <c r="O729" s="20">
        <f t="shared" si="41"/>
        <v>-1.0940146977205245E-3</v>
      </c>
      <c r="P729"/>
      <c r="S729" s="9"/>
      <c r="T729" s="82"/>
      <c r="U729" s="57"/>
      <c r="V729"/>
      <c r="W729"/>
      <c r="X729"/>
    </row>
    <row r="730" spans="1:24" x14ac:dyDescent="0.35">
      <c r="A730" s="18">
        <v>42727</v>
      </c>
      <c r="B730" s="22">
        <v>181.9</v>
      </c>
      <c r="C730" s="20">
        <f>(B730-B729)/B729</f>
        <v>2.0382305954938828E-3</v>
      </c>
      <c r="D730" s="20">
        <f>LN(B730)-LN(B729)</f>
        <v>2.0361562217372509E-3</v>
      </c>
      <c r="E730" s="28">
        <f t="shared" si="39"/>
        <v>1.0020361562217373</v>
      </c>
      <c r="F730"/>
      <c r="G730" s="9"/>
      <c r="H730" s="9"/>
      <c r="I730" s="9"/>
      <c r="J730" s="82"/>
      <c r="K730" t="str">
        <f>IF(L730=A730,"","yyy")</f>
        <v/>
      </c>
      <c r="L730" s="18">
        <v>42727</v>
      </c>
      <c r="M730" s="19">
        <v>11449.93</v>
      </c>
      <c r="N730" s="20">
        <f t="shared" si="40"/>
        <v>-5.3857770096281214E-4</v>
      </c>
      <c r="O730" s="20">
        <f t="shared" si="41"/>
        <v>-5.3872278602895562E-4</v>
      </c>
      <c r="P730"/>
      <c r="S730" s="9"/>
      <c r="T730" s="82"/>
      <c r="U730" s="57"/>
      <c r="V730"/>
      <c r="W730"/>
      <c r="X730"/>
    </row>
    <row r="731" spans="1:24" x14ac:dyDescent="0.35">
      <c r="A731" s="18">
        <v>42731</v>
      </c>
      <c r="B731" s="22">
        <v>182.54</v>
      </c>
      <c r="C731" s="20">
        <f>(B731-B730)/B730</f>
        <v>3.518416712479309E-3</v>
      </c>
      <c r="D731" s="20">
        <f>LN(B731)-LN(B730)</f>
        <v>3.5122415646542393E-3</v>
      </c>
      <c r="E731" s="28">
        <f t="shared" si="39"/>
        <v>1.0035122415646542</v>
      </c>
      <c r="F731"/>
      <c r="G731" s="9"/>
      <c r="H731" s="9"/>
      <c r="I731" s="9"/>
      <c r="J731" s="82"/>
      <c r="K731" t="str">
        <f>IF(L731=A731,"","yyy")</f>
        <v/>
      </c>
      <c r="L731" s="18">
        <v>42731</v>
      </c>
      <c r="M731" s="19">
        <v>11472.24</v>
      </c>
      <c r="N731" s="20">
        <f t="shared" si="40"/>
        <v>1.9484835278468506E-3</v>
      </c>
      <c r="O731" s="20">
        <f t="shared" si="41"/>
        <v>1.946587696082247E-3</v>
      </c>
      <c r="P731"/>
      <c r="S731" s="9"/>
      <c r="T731" s="82"/>
      <c r="U731" s="57"/>
      <c r="V731"/>
      <c r="W731"/>
      <c r="X731"/>
    </row>
    <row r="732" spans="1:24" x14ac:dyDescent="0.35">
      <c r="A732" s="18">
        <v>42732</v>
      </c>
      <c r="B732" s="22">
        <v>182.58</v>
      </c>
      <c r="C732" s="20">
        <f>(B732-B731)/B731</f>
        <v>2.1913005368697527E-4</v>
      </c>
      <c r="D732" s="20">
        <f>LN(B732)-LN(B731)</f>
        <v>2.191060482035212E-4</v>
      </c>
      <c r="E732" s="28">
        <f t="shared" si="39"/>
        <v>1.0002191060482035</v>
      </c>
      <c r="F732"/>
      <c r="G732" s="9"/>
      <c r="H732" s="9"/>
      <c r="I732" s="9"/>
      <c r="J732" s="82"/>
      <c r="K732" t="str">
        <f>IF(L732=A732,"","yyy")</f>
        <v/>
      </c>
      <c r="L732" s="18">
        <v>42732</v>
      </c>
      <c r="M732" s="19">
        <v>11474.99</v>
      </c>
      <c r="N732" s="20">
        <f t="shared" si="40"/>
        <v>2.3970907163727397E-4</v>
      </c>
      <c r="O732" s="20">
        <f t="shared" si="41"/>
        <v>2.3968034600940769E-4</v>
      </c>
      <c r="P732"/>
      <c r="S732" s="9"/>
      <c r="T732" s="82"/>
      <c r="U732" s="57"/>
      <c r="V732"/>
      <c r="W732"/>
      <c r="X732"/>
    </row>
    <row r="733" spans="1:24" x14ac:dyDescent="0.35">
      <c r="A733" s="18">
        <v>42733</v>
      </c>
      <c r="B733" s="22">
        <v>181.87</v>
      </c>
      <c r="C733" s="20">
        <f>(B733-B732)/B732</f>
        <v>-3.8887063205170769E-3</v>
      </c>
      <c r="D733" s="20">
        <f>LN(B733)-LN(B732)</f>
        <v>-3.8962869980077031E-3</v>
      </c>
      <c r="E733" s="28">
        <f t="shared" si="39"/>
        <v>0.9961037130019923</v>
      </c>
      <c r="F733"/>
      <c r="G733" s="9"/>
      <c r="H733" s="9"/>
      <c r="I733" s="9"/>
      <c r="J733" s="82"/>
      <c r="K733" t="str">
        <f>IF(L733=A733,"","yyy")</f>
        <v/>
      </c>
      <c r="L733" s="18">
        <v>42733</v>
      </c>
      <c r="M733" s="19">
        <v>11451.05</v>
      </c>
      <c r="N733" s="20">
        <f t="shared" si="40"/>
        <v>-2.0862763279096983E-3</v>
      </c>
      <c r="O733" s="20">
        <f t="shared" si="41"/>
        <v>-2.0884556339861859E-3</v>
      </c>
      <c r="P733"/>
      <c r="S733" s="9"/>
      <c r="T733" s="82"/>
      <c r="U733" s="57"/>
      <c r="V733"/>
      <c r="W733"/>
      <c r="X733"/>
    </row>
    <row r="734" spans="1:24" x14ac:dyDescent="0.35">
      <c r="A734" s="18">
        <v>42734</v>
      </c>
      <c r="B734" s="22">
        <v>181.26</v>
      </c>
      <c r="C734" s="20">
        <f>(B734-B733)/B733</f>
        <v>-3.3540440974323066E-3</v>
      </c>
      <c r="D734" s="20">
        <f>LN(B734)-LN(B733)</f>
        <v>-3.3596815122916013E-3</v>
      </c>
      <c r="E734" s="28">
        <f t="shared" si="39"/>
        <v>0.9966403184877084</v>
      </c>
      <c r="F734"/>
      <c r="G734" s="9"/>
      <c r="H734" s="9"/>
      <c r="I734" s="9"/>
      <c r="J734" s="82"/>
      <c r="K734" t="str">
        <f>IF(L734=A734,"","yyy")</f>
        <v/>
      </c>
      <c r="L734" s="18">
        <v>42734</v>
      </c>
      <c r="M734" s="19">
        <v>11481.06</v>
      </c>
      <c r="N734" s="20">
        <f t="shared" si="40"/>
        <v>2.6207203706210538E-3</v>
      </c>
      <c r="O734" s="20">
        <f t="shared" si="41"/>
        <v>2.6172922710792079E-3</v>
      </c>
      <c r="P734"/>
      <c r="S734" s="9"/>
      <c r="T734" s="82"/>
      <c r="U734" s="57"/>
      <c r="V734"/>
      <c r="W734"/>
      <c r="X734"/>
    </row>
    <row r="735" spans="1:24" x14ac:dyDescent="0.35">
      <c r="A735" s="18">
        <v>42737</v>
      </c>
      <c r="B735" s="22">
        <v>181.52</v>
      </c>
      <c r="C735" s="20">
        <f>(B735-B734)/B734</f>
        <v>1.4344036191107764E-3</v>
      </c>
      <c r="D735" s="20">
        <f>LN(B735)-LN(B734)</f>
        <v>1.4333758449511791E-3</v>
      </c>
      <c r="E735" s="28">
        <f t="shared" si="39"/>
        <v>1.0014333758449512</v>
      </c>
      <c r="F735"/>
      <c r="G735" s="9"/>
      <c r="H735" s="9"/>
      <c r="I735" s="9"/>
      <c r="J735" s="82"/>
      <c r="K735" t="str">
        <f>IF(L735=A735,"","yyy")</f>
        <v/>
      </c>
      <c r="L735" s="18">
        <v>42737</v>
      </c>
      <c r="M735" s="19">
        <v>11598.33</v>
      </c>
      <c r="N735" s="20">
        <f t="shared" si="40"/>
        <v>1.0214213670166382E-2</v>
      </c>
      <c r="O735" s="20">
        <f t="shared" si="41"/>
        <v>1.0162401107420393E-2</v>
      </c>
      <c r="P735"/>
      <c r="S735" s="9"/>
      <c r="T735" s="82"/>
      <c r="U735" s="57"/>
      <c r="V735"/>
      <c r="W735"/>
      <c r="X735"/>
    </row>
    <row r="736" spans="1:24" x14ac:dyDescent="0.35">
      <c r="A736" s="18">
        <v>42738</v>
      </c>
      <c r="B736" s="22">
        <v>184.16</v>
      </c>
      <c r="C736" s="20">
        <f>(B736-B735)/B735</f>
        <v>1.454385191714404E-2</v>
      </c>
      <c r="D736" s="20">
        <f>LN(B736)-LN(B735)</f>
        <v>1.4439104501986044E-2</v>
      </c>
      <c r="E736" s="28">
        <f t="shared" si="39"/>
        <v>1.014439104501986</v>
      </c>
      <c r="F736"/>
      <c r="G736" s="9"/>
      <c r="H736" s="9"/>
      <c r="I736" s="9"/>
      <c r="J736" s="82"/>
      <c r="K736" t="str">
        <f>IF(L736=A736,"","yyy")</f>
        <v/>
      </c>
      <c r="L736" s="18">
        <v>42738</v>
      </c>
      <c r="M736" s="19">
        <v>11584.24</v>
      </c>
      <c r="N736" s="20">
        <f t="shared" si="40"/>
        <v>-1.2148300660526253E-3</v>
      </c>
      <c r="O736" s="20">
        <f t="shared" si="41"/>
        <v>-1.2155685702630592E-3</v>
      </c>
      <c r="P736"/>
      <c r="S736" s="9"/>
      <c r="T736" s="82"/>
      <c r="U736" s="57"/>
      <c r="V736"/>
      <c r="W736"/>
      <c r="X736"/>
    </row>
    <row r="737" spans="1:24" x14ac:dyDescent="0.35">
      <c r="A737" s="18">
        <v>42739</v>
      </c>
      <c r="B737" s="22">
        <v>184.35</v>
      </c>
      <c r="C737" s="20">
        <f>(B737-B736)/B736</f>
        <v>1.0317115551694055E-3</v>
      </c>
      <c r="D737" s="20">
        <f>LN(B737)-LN(B736)</f>
        <v>1.0311797065805095E-3</v>
      </c>
      <c r="E737" s="28">
        <f t="shared" si="39"/>
        <v>1.0010311797065805</v>
      </c>
      <c r="F737"/>
      <c r="G737" s="9"/>
      <c r="H737" s="9"/>
      <c r="I737" s="9"/>
      <c r="J737" s="82"/>
      <c r="K737" t="str">
        <f>IF(L737=A737,"","yyy")</f>
        <v/>
      </c>
      <c r="L737" s="18">
        <v>42739</v>
      </c>
      <c r="M737" s="19">
        <v>11584.31</v>
      </c>
      <c r="N737" s="20">
        <f t="shared" si="40"/>
        <v>6.0426924856277983E-6</v>
      </c>
      <c r="O737" s="20">
        <f t="shared" si="41"/>
        <v>6.0426742294339419E-6</v>
      </c>
      <c r="P737"/>
      <c r="S737" s="9"/>
      <c r="T737" s="82"/>
      <c r="U737" s="57"/>
      <c r="V737"/>
      <c r="W737"/>
      <c r="X737"/>
    </row>
    <row r="738" spans="1:24" x14ac:dyDescent="0.35">
      <c r="A738" s="18">
        <v>42740</v>
      </c>
      <c r="B738" s="22">
        <v>182.68</v>
      </c>
      <c r="C738" s="20">
        <f>(B738-B737)/B737</f>
        <v>-9.0588554380254278E-3</v>
      </c>
      <c r="D738" s="20">
        <f>LN(B738)-LN(B737)</f>
        <v>-9.1001363633544941E-3</v>
      </c>
      <c r="E738" s="28">
        <f t="shared" si="39"/>
        <v>0.99089986363664551</v>
      </c>
      <c r="F738"/>
      <c r="G738" s="9"/>
      <c r="H738" s="9"/>
      <c r="I738" s="9"/>
      <c r="J738" s="82"/>
      <c r="K738" t="str">
        <f>IF(L738=A738,"","yyy")</f>
        <v/>
      </c>
      <c r="L738" s="18">
        <v>42740</v>
      </c>
      <c r="M738" s="19">
        <v>11584.94</v>
      </c>
      <c r="N738" s="20">
        <f t="shared" si="40"/>
        <v>5.4383903745757725E-5</v>
      </c>
      <c r="O738" s="20">
        <f t="shared" si="41"/>
        <v>5.4382424995225165E-5</v>
      </c>
      <c r="P738"/>
      <c r="S738" s="9"/>
      <c r="T738" s="82"/>
      <c r="U738" s="57"/>
      <c r="V738"/>
      <c r="W738"/>
      <c r="X738"/>
    </row>
    <row r="739" spans="1:24" x14ac:dyDescent="0.35">
      <c r="A739" s="18">
        <v>42741</v>
      </c>
      <c r="B739" s="22">
        <v>182.71</v>
      </c>
      <c r="C739" s="20">
        <f>(B739-B738)/B738</f>
        <v>1.6422158966499417E-4</v>
      </c>
      <c r="D739" s="20">
        <f>LN(B739)-LN(B738)</f>
        <v>1.6420810677519881E-4</v>
      </c>
      <c r="E739" s="28">
        <f t="shared" si="39"/>
        <v>1.0001642081067752</v>
      </c>
      <c r="F739"/>
      <c r="G739" s="9"/>
      <c r="H739" s="9"/>
      <c r="I739" s="9"/>
      <c r="J739" s="82"/>
      <c r="K739" t="str">
        <f>IF(L739=A739,"","yyy")</f>
        <v/>
      </c>
      <c r="L739" s="18">
        <v>42741</v>
      </c>
      <c r="M739" s="19">
        <v>11599.01</v>
      </c>
      <c r="N739" s="20">
        <f t="shared" si="40"/>
        <v>1.2145078006446047E-3</v>
      </c>
      <c r="O739" s="20">
        <f t="shared" si="41"/>
        <v>1.2137708826465143E-3</v>
      </c>
      <c r="P739"/>
      <c r="S739" s="9"/>
      <c r="T739" s="82"/>
      <c r="U739" s="57"/>
      <c r="V739"/>
      <c r="W739"/>
      <c r="X739"/>
    </row>
    <row r="740" spans="1:24" x14ac:dyDescent="0.35">
      <c r="A740" s="18">
        <v>42744</v>
      </c>
      <c r="B740" s="22">
        <v>182.19</v>
      </c>
      <c r="C740" s="20">
        <f>(B740-B739)/B739</f>
        <v>-2.8460401729517278E-3</v>
      </c>
      <c r="D740" s="20">
        <f>LN(B740)-LN(B739)</f>
        <v>-2.8500978459797821E-3</v>
      </c>
      <c r="E740" s="28">
        <f t="shared" si="39"/>
        <v>0.99714990215402022</v>
      </c>
      <c r="F740"/>
      <c r="G740" s="9"/>
      <c r="H740" s="9"/>
      <c r="I740" s="9"/>
      <c r="J740" s="82"/>
      <c r="K740" t="str">
        <f>IF(L740=A740,"","yyy")</f>
        <v/>
      </c>
      <c r="L740" s="18">
        <v>42744</v>
      </c>
      <c r="M740" s="19">
        <v>11563.99</v>
      </c>
      <c r="N740" s="20">
        <f t="shared" si="40"/>
        <v>-3.0192231923242101E-3</v>
      </c>
      <c r="O740" s="20">
        <f t="shared" si="41"/>
        <v>-3.0237902416114792E-3</v>
      </c>
      <c r="P740"/>
      <c r="S740" s="9"/>
      <c r="T740" s="82"/>
      <c r="U740" s="57"/>
      <c r="V740"/>
      <c r="W740"/>
      <c r="X740"/>
    </row>
    <row r="741" spans="1:24" x14ac:dyDescent="0.35">
      <c r="A741" s="18">
        <v>42745</v>
      </c>
      <c r="B741" s="22">
        <v>182.29</v>
      </c>
      <c r="C741" s="20">
        <f>(B741-B740)/B740</f>
        <v>5.4887754541958571E-4</v>
      </c>
      <c r="D741" s="20">
        <f>LN(B741)-LN(B740)</f>
        <v>5.4872696723595737E-4</v>
      </c>
      <c r="E741" s="28">
        <f t="shared" si="39"/>
        <v>1.000548726967236</v>
      </c>
      <c r="F741"/>
      <c r="G741" s="9"/>
      <c r="H741" s="9"/>
      <c r="I741" s="9"/>
      <c r="J741" s="82"/>
      <c r="K741" t="str">
        <f>IF(L741=A741,"","yyy")</f>
        <v/>
      </c>
      <c r="L741" s="18">
        <v>42745</v>
      </c>
      <c r="M741" s="19">
        <v>11583.3</v>
      </c>
      <c r="N741" s="20">
        <f t="shared" si="40"/>
        <v>1.6698388704936178E-3</v>
      </c>
      <c r="O741" s="20">
        <f t="shared" si="41"/>
        <v>1.668446239664334E-3</v>
      </c>
      <c r="P741"/>
      <c r="S741" s="9"/>
      <c r="T741" s="82"/>
      <c r="U741" s="57"/>
      <c r="V741"/>
      <c r="W741"/>
      <c r="X741"/>
    </row>
    <row r="742" spans="1:24" x14ac:dyDescent="0.35">
      <c r="A742" s="18">
        <v>42746</v>
      </c>
      <c r="B742" s="22">
        <v>184.98</v>
      </c>
      <c r="C742" s="20">
        <f>(B742-B741)/B741</f>
        <v>1.4756706347029446E-2</v>
      </c>
      <c r="D742" s="20">
        <f>LN(B742)-LN(B741)</f>
        <v>1.4648885581284077E-2</v>
      </c>
      <c r="E742" s="28">
        <f t="shared" si="39"/>
        <v>1.0146488855812841</v>
      </c>
      <c r="F742"/>
      <c r="G742" s="9"/>
      <c r="H742" s="9"/>
      <c r="I742" s="9"/>
      <c r="J742" s="82"/>
      <c r="K742" t="str">
        <f>IF(L742=A742,"","yyy")</f>
        <v/>
      </c>
      <c r="L742" s="18">
        <v>42746</v>
      </c>
      <c r="M742" s="19">
        <v>11646.17</v>
      </c>
      <c r="N742" s="20">
        <f t="shared" si="40"/>
        <v>5.427641518392928E-3</v>
      </c>
      <c r="O742" s="20">
        <f t="shared" si="41"/>
        <v>5.4129649543028791E-3</v>
      </c>
      <c r="P742"/>
      <c r="S742" s="9"/>
      <c r="T742" s="82"/>
      <c r="U742" s="57"/>
      <c r="V742"/>
      <c r="W742"/>
      <c r="X742"/>
    </row>
    <row r="743" spans="1:24" x14ac:dyDescent="0.35">
      <c r="A743" s="18">
        <v>42747</v>
      </c>
      <c r="B743" s="22">
        <v>182.12</v>
      </c>
      <c r="C743" s="20">
        <f>(B743-B742)/B742</f>
        <v>-1.5461130933073768E-2</v>
      </c>
      <c r="D743" s="20">
        <f>LN(B743)-LN(B742)</f>
        <v>-1.5581900659532799E-2</v>
      </c>
      <c r="E743" s="28">
        <f t="shared" si="39"/>
        <v>0.9844180993404672</v>
      </c>
      <c r="F743"/>
      <c r="G743" s="9"/>
      <c r="H743" s="9"/>
      <c r="I743" s="9"/>
      <c r="J743" s="82"/>
      <c r="K743" t="str">
        <f>IF(L743=A743,"","yyy")</f>
        <v/>
      </c>
      <c r="L743" s="18">
        <v>42747</v>
      </c>
      <c r="M743" s="19">
        <v>11521.04</v>
      </c>
      <c r="N743" s="20">
        <f t="shared" si="40"/>
        <v>-1.0744304780026326E-2</v>
      </c>
      <c r="O743" s="20">
        <f t="shared" si="41"/>
        <v>-1.0802441624282011E-2</v>
      </c>
      <c r="P743"/>
      <c r="S743" s="9"/>
      <c r="T743" s="82"/>
      <c r="U743" s="57"/>
      <c r="V743"/>
      <c r="W743"/>
      <c r="X743"/>
    </row>
    <row r="744" spans="1:24" x14ac:dyDescent="0.35">
      <c r="A744" s="18">
        <v>42748</v>
      </c>
      <c r="B744" s="22">
        <v>183.38</v>
      </c>
      <c r="C744" s="20">
        <f>(B744-B743)/B743</f>
        <v>6.918515264660613E-3</v>
      </c>
      <c r="D744" s="20">
        <f>LN(B744)-LN(B743)</f>
        <v>6.8946921551731322E-3</v>
      </c>
      <c r="E744" s="28">
        <f t="shared" si="39"/>
        <v>1.0068946921551731</v>
      </c>
      <c r="F744"/>
      <c r="G744" s="9"/>
      <c r="H744" s="9"/>
      <c r="I744" s="9"/>
      <c r="J744" s="82"/>
      <c r="K744" t="str">
        <f>IF(L744=A744,"","yyy")</f>
        <v/>
      </c>
      <c r="L744" s="18">
        <v>42748</v>
      </c>
      <c r="M744" s="19">
        <v>11629.18</v>
      </c>
      <c r="N744" s="20">
        <f t="shared" si="40"/>
        <v>9.3863054029844021E-3</v>
      </c>
      <c r="O744" s="20">
        <f t="shared" si="41"/>
        <v>9.3425277654013428E-3</v>
      </c>
      <c r="P744"/>
      <c r="S744" s="9"/>
      <c r="T744" s="82"/>
      <c r="U744" s="57"/>
      <c r="V744"/>
      <c r="W744"/>
      <c r="X744"/>
    </row>
    <row r="745" spans="1:24" x14ac:dyDescent="0.35">
      <c r="A745" s="18">
        <v>42751</v>
      </c>
      <c r="B745" s="22">
        <v>183.15</v>
      </c>
      <c r="C745" s="20">
        <f>(B745-B744)/B744</f>
        <v>-1.2542261969679888E-3</v>
      </c>
      <c r="D745" s="20">
        <f>LN(B745)-LN(B744)</f>
        <v>-1.2550133969311261E-3</v>
      </c>
      <c r="E745" s="28">
        <f t="shared" si="39"/>
        <v>0.99874498660306887</v>
      </c>
      <c r="F745"/>
      <c r="G745" s="9"/>
      <c r="H745" s="9"/>
      <c r="I745" s="9"/>
      <c r="J745" s="82"/>
      <c r="K745" t="str">
        <f>IF(L745=A745,"","yyy")</f>
        <v/>
      </c>
      <c r="L745" s="18">
        <v>42751</v>
      </c>
      <c r="M745" s="19">
        <v>11554.71</v>
      </c>
      <c r="N745" s="20">
        <f t="shared" si="40"/>
        <v>-6.4037189208526451E-3</v>
      </c>
      <c r="O745" s="20">
        <f t="shared" si="41"/>
        <v>-6.4243106851815668E-3</v>
      </c>
      <c r="P745"/>
      <c r="S745" s="9"/>
      <c r="T745" s="82"/>
      <c r="U745" s="57"/>
      <c r="V745"/>
      <c r="W745"/>
      <c r="X745"/>
    </row>
    <row r="746" spans="1:24" x14ac:dyDescent="0.35">
      <c r="A746" s="18">
        <v>42752</v>
      </c>
      <c r="B746" s="22">
        <v>181.16</v>
      </c>
      <c r="C746" s="20">
        <f>(B746-B745)/B745</f>
        <v>-1.0865410865410915E-2</v>
      </c>
      <c r="D746" s="20">
        <f>LN(B746)-LN(B745)</f>
        <v>-1.0924870536809905E-2</v>
      </c>
      <c r="E746" s="28">
        <f t="shared" si="39"/>
        <v>0.98907512946319009</v>
      </c>
      <c r="F746"/>
      <c r="G746" s="9"/>
      <c r="H746" s="9"/>
      <c r="I746" s="9"/>
      <c r="J746" s="82"/>
      <c r="K746" t="str">
        <f>IF(L746=A746,"","yyy")</f>
        <v/>
      </c>
      <c r="L746" s="18">
        <v>42752</v>
      </c>
      <c r="M746" s="21">
        <v>11540</v>
      </c>
      <c r="N746" s="20">
        <f t="shared" si="40"/>
        <v>-1.2730739239668609E-3</v>
      </c>
      <c r="O746" s="20">
        <f t="shared" si="41"/>
        <v>-1.2738849709954536E-3</v>
      </c>
      <c r="P746"/>
      <c r="S746" s="9"/>
      <c r="T746" s="82"/>
      <c r="U746" s="57"/>
      <c r="V746"/>
      <c r="W746"/>
      <c r="X746"/>
    </row>
    <row r="747" spans="1:24" x14ac:dyDescent="0.35">
      <c r="A747" s="18">
        <v>42753</v>
      </c>
      <c r="B747" s="22">
        <v>181.44</v>
      </c>
      <c r="C747" s="20">
        <f>(B747-B746)/B746</f>
        <v>1.5455950540958331E-3</v>
      </c>
      <c r="D747" s="20">
        <f>LN(B747)-LN(B746)</f>
        <v>1.5444018513735003E-3</v>
      </c>
      <c r="E747" s="28">
        <f t="shared" si="39"/>
        <v>1.0015444018513735</v>
      </c>
      <c r="F747"/>
      <c r="G747" s="9"/>
      <c r="H747" s="9"/>
      <c r="I747" s="9"/>
      <c r="J747" s="82"/>
      <c r="K747" t="str">
        <f>IF(L747=A747,"","yyy")</f>
        <v/>
      </c>
      <c r="L747" s="18">
        <v>42753</v>
      </c>
      <c r="M747" s="19">
        <v>11599.39</v>
      </c>
      <c r="N747" s="20">
        <f t="shared" si="40"/>
        <v>5.146447140381232E-3</v>
      </c>
      <c r="O747" s="20">
        <f t="shared" si="41"/>
        <v>5.1332494427658304E-3</v>
      </c>
      <c r="P747"/>
      <c r="S747" s="9"/>
      <c r="T747" s="82"/>
      <c r="U747" s="57"/>
      <c r="V747"/>
      <c r="W747"/>
      <c r="X747"/>
    </row>
    <row r="748" spans="1:24" x14ac:dyDescent="0.35">
      <c r="A748" s="18">
        <v>42754</v>
      </c>
      <c r="B748" s="22">
        <v>182.1</v>
      </c>
      <c r="C748" s="20">
        <f>(B748-B747)/B747</f>
        <v>3.6375661375661187E-3</v>
      </c>
      <c r="D748" s="20">
        <f>LN(B748)-LN(B747)</f>
        <v>3.6309661941755778E-3</v>
      </c>
      <c r="E748" s="28">
        <f t="shared" si="39"/>
        <v>1.0036309661941756</v>
      </c>
      <c r="F748"/>
      <c r="G748" s="9"/>
      <c r="H748" s="9"/>
      <c r="I748" s="9"/>
      <c r="J748" s="82"/>
      <c r="K748" t="str">
        <f>IF(L748=A748,"","yyy")</f>
        <v/>
      </c>
      <c r="L748" s="18">
        <v>42754</v>
      </c>
      <c r="M748" s="19">
        <v>11596.89</v>
      </c>
      <c r="N748" s="20">
        <f t="shared" si="40"/>
        <v>-2.1552857520955844E-4</v>
      </c>
      <c r="O748" s="20">
        <f t="shared" si="41"/>
        <v>-2.1555180483190384E-4</v>
      </c>
      <c r="P748"/>
      <c r="S748" s="9"/>
      <c r="T748" s="82"/>
      <c r="U748" s="57"/>
      <c r="V748"/>
      <c r="W748"/>
      <c r="X748"/>
    </row>
    <row r="749" spans="1:24" x14ac:dyDescent="0.35">
      <c r="A749" s="18">
        <v>42755</v>
      </c>
      <c r="B749" s="22">
        <v>182.18</v>
      </c>
      <c r="C749" s="20">
        <f>(B749-B748)/B748</f>
        <v>4.3931905546409943E-4</v>
      </c>
      <c r="D749" s="20">
        <f>LN(B749)-LN(B748)</f>
        <v>4.3922258310136186E-4</v>
      </c>
      <c r="E749" s="28">
        <f t="shared" si="39"/>
        <v>1.0004392225831014</v>
      </c>
      <c r="F749"/>
      <c r="G749" s="9"/>
      <c r="H749" s="9"/>
      <c r="I749" s="9"/>
      <c r="J749" s="82"/>
      <c r="K749" t="str">
        <f>IF(L749=A749,"","yyy")</f>
        <v/>
      </c>
      <c r="L749" s="18">
        <v>42755</v>
      </c>
      <c r="M749" s="19">
        <v>11630.13</v>
      </c>
      <c r="N749" s="20">
        <f t="shared" si="40"/>
        <v>2.8662857024598651E-3</v>
      </c>
      <c r="O749" s="20">
        <f t="shared" si="41"/>
        <v>2.8621857381736504E-3</v>
      </c>
      <c r="P749"/>
      <c r="S749" s="9"/>
      <c r="T749" s="82"/>
      <c r="U749" s="57"/>
      <c r="V749"/>
      <c r="W749"/>
      <c r="X749"/>
    </row>
    <row r="750" spans="1:24" x14ac:dyDescent="0.35">
      <c r="A750" s="18">
        <v>42758</v>
      </c>
      <c r="B750" s="22">
        <v>180.97</v>
      </c>
      <c r="C750" s="20">
        <f>(B750-B749)/B749</f>
        <v>-6.6417828521243161E-3</v>
      </c>
      <c r="D750" s="20">
        <f>LN(B750)-LN(B749)</f>
        <v>-6.6639376445536413E-3</v>
      </c>
      <c r="E750" s="28">
        <f t="shared" si="39"/>
        <v>0.99333606235544636</v>
      </c>
      <c r="F750"/>
      <c r="G750" s="9"/>
      <c r="H750" s="9"/>
      <c r="I750" s="9"/>
      <c r="J750" s="82"/>
      <c r="K750" t="str">
        <f>IF(L750=A750,"","yyy")</f>
        <v/>
      </c>
      <c r="L750" s="18">
        <v>42758</v>
      </c>
      <c r="M750" s="19">
        <v>11545.75</v>
      </c>
      <c r="N750" s="20">
        <f t="shared" si="40"/>
        <v>-7.2552929330969825E-3</v>
      </c>
      <c r="O750" s="20">
        <f t="shared" si="41"/>
        <v>-7.2817405720915218E-3</v>
      </c>
      <c r="P750"/>
      <c r="S750" s="9"/>
      <c r="T750" s="82"/>
      <c r="U750" s="57"/>
      <c r="V750"/>
      <c r="W750"/>
      <c r="X750"/>
    </row>
    <row r="751" spans="1:24" x14ac:dyDescent="0.35">
      <c r="A751" s="18">
        <v>42759</v>
      </c>
      <c r="B751" s="22">
        <v>182.44</v>
      </c>
      <c r="C751" s="20">
        <f>(B751-B750)/B750</f>
        <v>8.1228932972315787E-3</v>
      </c>
      <c r="D751" s="20">
        <f>LN(B751)-LN(B750)</f>
        <v>8.0900801713896797E-3</v>
      </c>
      <c r="E751" s="28">
        <f t="shared" si="39"/>
        <v>1.0080900801713897</v>
      </c>
      <c r="F751"/>
      <c r="G751" s="9"/>
      <c r="H751" s="9"/>
      <c r="I751" s="9"/>
      <c r="J751" s="82"/>
      <c r="K751" t="str">
        <f>IF(L751=A751,"","yyy")</f>
        <v/>
      </c>
      <c r="L751" s="18">
        <v>42759</v>
      </c>
      <c r="M751" s="19">
        <v>11594.94</v>
      </c>
      <c r="N751" s="20">
        <f t="shared" si="40"/>
        <v>4.2604421540394094E-3</v>
      </c>
      <c r="O751" s="20">
        <f t="shared" si="41"/>
        <v>4.2513921658926535E-3</v>
      </c>
      <c r="P751"/>
      <c r="S751" s="9"/>
      <c r="T751" s="82"/>
      <c r="U751" s="57"/>
      <c r="V751"/>
      <c r="W751"/>
      <c r="X751"/>
    </row>
    <row r="752" spans="1:24" x14ac:dyDescent="0.35">
      <c r="A752" s="18">
        <v>42760</v>
      </c>
      <c r="B752" s="22">
        <v>184.6</v>
      </c>
      <c r="C752" s="20">
        <f>(B752-B751)/B751</f>
        <v>1.183950887963164E-2</v>
      </c>
      <c r="D752" s="20">
        <f>LN(B752)-LN(B751)</f>
        <v>1.176997022525228E-2</v>
      </c>
      <c r="E752" s="28">
        <f t="shared" si="39"/>
        <v>1.0117699702252523</v>
      </c>
      <c r="F752"/>
      <c r="G752" s="9"/>
      <c r="H752" s="9"/>
      <c r="I752" s="9"/>
      <c r="J752" s="82"/>
      <c r="K752" t="str">
        <f>IF(L752=A752,"","yyy")</f>
        <v/>
      </c>
      <c r="L752" s="18">
        <v>42760</v>
      </c>
      <c r="M752" s="19">
        <v>11806.05</v>
      </c>
      <c r="N752" s="20">
        <f t="shared" si="40"/>
        <v>1.8207079984889855E-2</v>
      </c>
      <c r="O752" s="20">
        <f t="shared" si="41"/>
        <v>1.8043315894344047E-2</v>
      </c>
      <c r="P752"/>
      <c r="S752" s="9"/>
      <c r="T752" s="82"/>
      <c r="U752" s="57"/>
      <c r="V752"/>
      <c r="W752"/>
      <c r="X752"/>
    </row>
    <row r="753" spans="1:24" x14ac:dyDescent="0.35">
      <c r="A753" s="18">
        <v>42761</v>
      </c>
      <c r="B753" s="22">
        <v>185.41</v>
      </c>
      <c r="C753" s="20">
        <f>(B753-B752)/B752</f>
        <v>4.3878656554713017E-3</v>
      </c>
      <c r="D753" s="20">
        <f>LN(B753)-LN(B752)</f>
        <v>4.3782670410097424E-3</v>
      </c>
      <c r="E753" s="28">
        <f t="shared" si="39"/>
        <v>1.0043782670410097</v>
      </c>
      <c r="F753"/>
      <c r="G753" s="9"/>
      <c r="H753" s="9"/>
      <c r="I753" s="9"/>
      <c r="J753" s="82"/>
      <c r="K753" t="str">
        <f>IF(L753=A753,"","yyy")</f>
        <v/>
      </c>
      <c r="L753" s="18">
        <v>42761</v>
      </c>
      <c r="M753" s="19">
        <v>11848.63</v>
      </c>
      <c r="N753" s="20">
        <f t="shared" si="40"/>
        <v>3.6066254166296037E-3</v>
      </c>
      <c r="O753" s="20">
        <f t="shared" si="41"/>
        <v>3.6001371390259607E-3</v>
      </c>
      <c r="P753"/>
      <c r="S753" s="9"/>
      <c r="T753" s="82"/>
      <c r="U753" s="57"/>
      <c r="V753"/>
      <c r="W753"/>
      <c r="X753"/>
    </row>
    <row r="754" spans="1:24" x14ac:dyDescent="0.35">
      <c r="A754" s="18">
        <v>42762</v>
      </c>
      <c r="B754" s="22">
        <v>184.48</v>
      </c>
      <c r="C754" s="20">
        <f>(B754-B753)/B753</f>
        <v>-5.0159106844291403E-3</v>
      </c>
      <c r="D754" s="20">
        <f>LN(B754)-LN(B753)</f>
        <v>-5.028532589013146E-3</v>
      </c>
      <c r="E754" s="28">
        <f t="shared" si="39"/>
        <v>0.99497146741098685</v>
      </c>
      <c r="F754"/>
      <c r="G754" s="9"/>
      <c r="H754" s="9"/>
      <c r="I754" s="9"/>
      <c r="J754" s="82"/>
      <c r="K754" t="str">
        <f>IF(L754=A754,"","yyy")</f>
        <v/>
      </c>
      <c r="L754" s="18">
        <v>42762</v>
      </c>
      <c r="M754" s="19">
        <v>11814.27</v>
      </c>
      <c r="N754" s="20">
        <f t="shared" si="40"/>
        <v>-2.89991332331238E-3</v>
      </c>
      <c r="O754" s="20">
        <f t="shared" si="41"/>
        <v>-2.9041262186115802E-3</v>
      </c>
      <c r="P754"/>
      <c r="S754" s="9"/>
      <c r="T754" s="82"/>
      <c r="U754" s="57"/>
      <c r="V754"/>
      <c r="W754"/>
      <c r="X754"/>
    </row>
    <row r="755" spans="1:24" x14ac:dyDescent="0.35">
      <c r="A755" s="18">
        <v>42765</v>
      </c>
      <c r="B755" s="22">
        <v>183.35</v>
      </c>
      <c r="C755" s="20">
        <f>(B755-B754)/B754</f>
        <v>-6.125325238508215E-3</v>
      </c>
      <c r="D755" s="20">
        <f>LN(B755)-LN(B754)</f>
        <v>-6.1441620034141664E-3</v>
      </c>
      <c r="E755" s="28">
        <f t="shared" si="39"/>
        <v>0.99385583799658583</v>
      </c>
      <c r="F755"/>
      <c r="G755" s="9"/>
      <c r="H755" s="9"/>
      <c r="I755" s="9"/>
      <c r="J755" s="82"/>
      <c r="K755" t="str">
        <f>IF(L755=A755,"","yyy")</f>
        <v/>
      </c>
      <c r="L755" s="18">
        <v>42765</v>
      </c>
      <c r="M755" s="19">
        <v>11681.89</v>
      </c>
      <c r="N755" s="20">
        <f t="shared" si="40"/>
        <v>-1.1205093501333642E-2</v>
      </c>
      <c r="O755" s="20">
        <f t="shared" si="41"/>
        <v>-1.12683434866927E-2</v>
      </c>
      <c r="P755"/>
      <c r="S755" s="9"/>
      <c r="T755" s="82"/>
      <c r="U755" s="57"/>
      <c r="V755"/>
      <c r="W755"/>
      <c r="X755"/>
    </row>
    <row r="756" spans="1:24" ht="15" thickBot="1" x14ac:dyDescent="0.4">
      <c r="A756" s="45">
        <v>42766</v>
      </c>
      <c r="B756" s="46">
        <v>182.6</v>
      </c>
      <c r="C756" s="20">
        <f>(B756-B755)/B755</f>
        <v>-4.0905372238887374E-3</v>
      </c>
      <c r="D756" s="20">
        <f>LN(B756)-LN(B755)</f>
        <v>-4.0989263564661371E-3</v>
      </c>
      <c r="E756" s="28">
        <f t="shared" si="39"/>
        <v>0.99590107364353386</v>
      </c>
      <c r="F756" s="60"/>
      <c r="G756" s="61"/>
      <c r="H756" s="61"/>
      <c r="I756" s="61"/>
      <c r="J756" s="85"/>
      <c r="K756" s="60" t="str">
        <f>IF(L756=A756,"","yyy")</f>
        <v/>
      </c>
      <c r="L756" s="45">
        <v>42766</v>
      </c>
      <c r="M756" s="62">
        <v>11535.31</v>
      </c>
      <c r="N756" s="20">
        <f t="shared" si="40"/>
        <v>-1.254762713910163E-2</v>
      </c>
      <c r="O756" s="20">
        <f t="shared" si="41"/>
        <v>-1.2627013384244989E-2</v>
      </c>
      <c r="P756"/>
      <c r="S756" s="9"/>
      <c r="T756" s="82"/>
      <c r="U756" s="57"/>
      <c r="V756"/>
      <c r="W756"/>
      <c r="X756"/>
    </row>
    <row r="757" spans="1:24" x14ac:dyDescent="0.35">
      <c r="A757" s="42">
        <v>42767</v>
      </c>
      <c r="B757" s="43">
        <v>183.76</v>
      </c>
      <c r="C757" s="20">
        <f>(B757-B756)/B756</f>
        <v>6.3526834611171779E-3</v>
      </c>
      <c r="D757" s="20">
        <f>LN(B757)-LN(B756)</f>
        <v>6.3325902199746764E-3</v>
      </c>
      <c r="E757" s="28">
        <f t="shared" si="39"/>
        <v>1.0063325902199747</v>
      </c>
      <c r="F757"/>
      <c r="G757" s="9"/>
      <c r="H757" s="9"/>
      <c r="I757" s="9"/>
      <c r="J757" s="82"/>
      <c r="K757" t="str">
        <f>IF(L757=A757,"","yyy")</f>
        <v/>
      </c>
      <c r="L757" s="42">
        <v>42767</v>
      </c>
      <c r="M757" s="54">
        <v>11659.5</v>
      </c>
      <c r="N757" s="20">
        <f t="shared" si="40"/>
        <v>1.0766073906986506E-2</v>
      </c>
      <c r="O757" s="20">
        <f t="shared" si="41"/>
        <v>1.0708532362563972E-2</v>
      </c>
      <c r="P757"/>
      <c r="S757" s="9"/>
      <c r="T757" s="82"/>
      <c r="U757" s="57"/>
      <c r="V757"/>
      <c r="W757"/>
      <c r="X757"/>
    </row>
    <row r="758" spans="1:24" x14ac:dyDescent="0.35">
      <c r="A758" s="18">
        <v>42768</v>
      </c>
      <c r="B758" s="22">
        <v>182.7</v>
      </c>
      <c r="C758" s="20">
        <f>(B758-B757)/B757</f>
        <v>-5.7683935568132476E-3</v>
      </c>
      <c r="D758" s="20">
        <f>LN(B758)-LN(B757)</f>
        <v>-5.7850949968818455E-3</v>
      </c>
      <c r="E758" s="28">
        <f t="shared" si="39"/>
        <v>0.99421490500311815</v>
      </c>
      <c r="F758"/>
      <c r="G758" s="9"/>
      <c r="H758" s="9"/>
      <c r="I758" s="9"/>
      <c r="J758" s="82"/>
      <c r="K758" t="str">
        <f>IF(L758=A758,"","yyy")</f>
        <v/>
      </c>
      <c r="L758" s="18">
        <v>42768</v>
      </c>
      <c r="M758" s="19">
        <v>11627.95</v>
      </c>
      <c r="N758" s="20">
        <f t="shared" si="40"/>
        <v>-2.7059479394484559E-3</v>
      </c>
      <c r="O758" s="20">
        <f t="shared" si="41"/>
        <v>-2.7096156344637023E-3</v>
      </c>
      <c r="P758"/>
      <c r="S758" s="9"/>
      <c r="T758" s="82"/>
      <c r="U758" s="57"/>
      <c r="V758"/>
      <c r="W758"/>
      <c r="X758"/>
    </row>
    <row r="759" spans="1:24" x14ac:dyDescent="0.35">
      <c r="A759" s="18">
        <v>42769</v>
      </c>
      <c r="B759" s="22">
        <v>184.27</v>
      </c>
      <c r="C759" s="20">
        <f>(B759-B758)/B758</f>
        <v>8.5933223864259542E-3</v>
      </c>
      <c r="D759" s="20">
        <f>LN(B759)-LN(B758)</f>
        <v>8.5566099628087144E-3</v>
      </c>
      <c r="E759" s="28">
        <f t="shared" si="39"/>
        <v>1.0085566099628087</v>
      </c>
      <c r="F759"/>
      <c r="G759" s="9"/>
      <c r="H759" s="9"/>
      <c r="I759" s="9"/>
      <c r="J759" s="82"/>
      <c r="K759" t="str">
        <f>IF(L759=A759,"","yyy")</f>
        <v/>
      </c>
      <c r="L759" s="18">
        <v>42769</v>
      </c>
      <c r="M759" s="19">
        <v>11651.49</v>
      </c>
      <c r="N759" s="20">
        <f t="shared" si="40"/>
        <v>2.0244325095996329E-3</v>
      </c>
      <c r="O759" s="20">
        <f t="shared" si="41"/>
        <v>2.0223861075105987E-3</v>
      </c>
      <c r="P759"/>
      <c r="S759" s="9"/>
      <c r="T759" s="82"/>
      <c r="U759" s="57"/>
      <c r="V759"/>
      <c r="W759"/>
      <c r="X759"/>
    </row>
    <row r="760" spans="1:24" x14ac:dyDescent="0.35">
      <c r="A760" s="18">
        <v>42772</v>
      </c>
      <c r="B760" s="22">
        <v>183.7</v>
      </c>
      <c r="C760" s="20">
        <f>(B760-B759)/B759</f>
        <v>-3.0932870244750723E-3</v>
      </c>
      <c r="D760" s="20">
        <f>LN(B760)-LN(B759)</f>
        <v>-3.0980811256897667E-3</v>
      </c>
      <c r="E760" s="28">
        <f t="shared" si="39"/>
        <v>0.99690191887431023</v>
      </c>
      <c r="F760"/>
      <c r="G760" s="9"/>
      <c r="H760" s="9"/>
      <c r="I760" s="9"/>
      <c r="J760" s="82"/>
      <c r="K760" t="str">
        <f>IF(L760=A760,"","yyy")</f>
        <v/>
      </c>
      <c r="L760" s="18">
        <v>42772</v>
      </c>
      <c r="M760" s="19">
        <v>11509.84</v>
      </c>
      <c r="N760" s="20">
        <f t="shared" si="40"/>
        <v>-1.215724340835375E-2</v>
      </c>
      <c r="O760" s="20">
        <f t="shared" si="41"/>
        <v>-1.2231747147813721E-2</v>
      </c>
      <c r="P760"/>
      <c r="S760" s="9"/>
      <c r="T760" s="82"/>
      <c r="U760" s="57"/>
      <c r="V760"/>
      <c r="W760"/>
      <c r="X760"/>
    </row>
    <row r="761" spans="1:24" x14ac:dyDescent="0.35">
      <c r="A761" s="18">
        <v>42773</v>
      </c>
      <c r="B761" s="22">
        <v>184.69</v>
      </c>
      <c r="C761" s="20">
        <f>(B761-B760)/B760</f>
        <v>5.3892215568862771E-3</v>
      </c>
      <c r="D761" s="20">
        <f>LN(B761)-LN(B760)</f>
        <v>5.374751666740174E-3</v>
      </c>
      <c r="E761" s="28">
        <f t="shared" si="39"/>
        <v>1.0053747516667402</v>
      </c>
      <c r="F761"/>
      <c r="G761" s="9"/>
      <c r="H761" s="9"/>
      <c r="I761" s="9"/>
      <c r="J761" s="82"/>
      <c r="K761" t="str">
        <f>IF(L761=A761,"","yyy")</f>
        <v/>
      </c>
      <c r="L761" s="18">
        <v>42773</v>
      </c>
      <c r="M761" s="19">
        <v>11549.44</v>
      </c>
      <c r="N761" s="20">
        <f t="shared" si="40"/>
        <v>3.4405343601648991E-3</v>
      </c>
      <c r="O761" s="20">
        <f t="shared" si="41"/>
        <v>3.4346292624096719E-3</v>
      </c>
      <c r="P761"/>
      <c r="S761" s="9"/>
      <c r="T761" s="82"/>
      <c r="U761" s="57"/>
      <c r="V761"/>
      <c r="W761"/>
      <c r="X761"/>
    </row>
    <row r="762" spans="1:24" x14ac:dyDescent="0.35">
      <c r="A762" s="18">
        <v>42774</v>
      </c>
      <c r="B762" s="22">
        <v>184.96</v>
      </c>
      <c r="C762" s="20">
        <f>(B762-B761)/B761</f>
        <v>1.4619091450539295E-3</v>
      </c>
      <c r="D762" s="20">
        <f>LN(B762)-LN(B761)</f>
        <v>1.4608415961925303E-3</v>
      </c>
      <c r="E762" s="28">
        <f t="shared" si="39"/>
        <v>1.0014608415961925</v>
      </c>
      <c r="F762"/>
      <c r="G762" s="9"/>
      <c r="H762" s="9"/>
      <c r="I762" s="9"/>
      <c r="J762" s="82"/>
      <c r="K762" t="str">
        <f>IF(L762=A762,"","yyy")</f>
        <v/>
      </c>
      <c r="L762" s="18">
        <v>42774</v>
      </c>
      <c r="M762" s="19">
        <v>11543.38</v>
      </c>
      <c r="N762" s="20">
        <f t="shared" si="40"/>
        <v>-5.2470076471251501E-4</v>
      </c>
      <c r="O762" s="20">
        <f t="shared" si="41"/>
        <v>-5.2483846832984682E-4</v>
      </c>
      <c r="P762"/>
      <c r="S762" s="9"/>
      <c r="T762" s="82"/>
      <c r="U762" s="57"/>
      <c r="V762"/>
      <c r="W762"/>
      <c r="X762"/>
    </row>
    <row r="763" spans="1:24" x14ac:dyDescent="0.35">
      <c r="A763" s="18">
        <v>42775</v>
      </c>
      <c r="B763" s="22">
        <v>186.83</v>
      </c>
      <c r="C763" s="20">
        <f>(B763-B762)/B762</f>
        <v>1.0110294117647084E-2</v>
      </c>
      <c r="D763" s="20">
        <f>LN(B763)-LN(B762)</f>
        <v>1.0059526987733491E-2</v>
      </c>
      <c r="E763" s="28">
        <f t="shared" si="39"/>
        <v>1.0100595269877335</v>
      </c>
      <c r="F763"/>
      <c r="G763" s="9"/>
      <c r="H763" s="9"/>
      <c r="I763" s="9"/>
      <c r="J763" s="82"/>
      <c r="K763" t="str">
        <f>IF(L763=A763,"","yyy")</f>
        <v/>
      </c>
      <c r="L763" s="18">
        <v>42775</v>
      </c>
      <c r="M763" s="19">
        <v>11642.86</v>
      </c>
      <c r="N763" s="20">
        <f t="shared" si="40"/>
        <v>8.6179264652122157E-3</v>
      </c>
      <c r="O763" s="20">
        <f t="shared" si="41"/>
        <v>8.5810041146867633E-3</v>
      </c>
      <c r="P763"/>
      <c r="S763" s="9"/>
      <c r="T763" s="82"/>
      <c r="U763" s="57"/>
      <c r="V763"/>
      <c r="W763"/>
      <c r="X763"/>
    </row>
    <row r="764" spans="1:24" x14ac:dyDescent="0.35">
      <c r="A764" s="18">
        <v>42776</v>
      </c>
      <c r="B764" s="22">
        <v>187.86</v>
      </c>
      <c r="C764" s="20">
        <f>(B764-B763)/B763</f>
        <v>5.5130332387732222E-3</v>
      </c>
      <c r="D764" s="20">
        <f>LN(B764)-LN(B763)</f>
        <v>5.4978920946231469E-3</v>
      </c>
      <c r="E764" s="28">
        <f t="shared" si="39"/>
        <v>1.0054978920946231</v>
      </c>
      <c r="F764"/>
      <c r="G764" s="9"/>
      <c r="H764" s="9"/>
      <c r="I764" s="9"/>
      <c r="J764" s="82"/>
      <c r="K764" t="str">
        <f>IF(L764=A764,"","yyy")</f>
        <v/>
      </c>
      <c r="L764" s="18">
        <v>42776</v>
      </c>
      <c r="M764" s="19">
        <v>11666.97</v>
      </c>
      <c r="N764" s="20">
        <f t="shared" si="40"/>
        <v>2.0707970378411114E-3</v>
      </c>
      <c r="O764" s="20">
        <f t="shared" si="41"/>
        <v>2.0686558930620436E-3</v>
      </c>
      <c r="P764"/>
      <c r="S764" s="9"/>
      <c r="T764" s="82"/>
      <c r="U764" s="57"/>
      <c r="V764"/>
      <c r="W764"/>
      <c r="X764"/>
    </row>
    <row r="765" spans="1:24" x14ac:dyDescent="0.35">
      <c r="A765" s="18">
        <v>42779</v>
      </c>
      <c r="B765" s="22">
        <v>188.79</v>
      </c>
      <c r="C765" s="20">
        <f>(B765-B764)/B764</f>
        <v>4.9504950495048352E-3</v>
      </c>
      <c r="D765" s="20">
        <f>LN(B765)-LN(B764)</f>
        <v>4.9382816405820762E-3</v>
      </c>
      <c r="E765" s="28">
        <f t="shared" si="39"/>
        <v>1.0049382816405821</v>
      </c>
      <c r="F765"/>
      <c r="G765" s="9"/>
      <c r="H765" s="9"/>
      <c r="I765" s="9"/>
      <c r="J765" s="82"/>
      <c r="K765" t="str">
        <f>IF(L765=A765,"","yyy")</f>
        <v/>
      </c>
      <c r="L765" s="18">
        <v>42779</v>
      </c>
      <c r="M765" s="19">
        <v>11774.43</v>
      </c>
      <c r="N765" s="20">
        <f t="shared" si="40"/>
        <v>9.2106176667978885E-3</v>
      </c>
      <c r="O765" s="20">
        <f t="shared" si="41"/>
        <v>9.1684586041722582E-3</v>
      </c>
      <c r="P765"/>
      <c r="S765" s="9"/>
      <c r="T765" s="82"/>
      <c r="U765" s="57"/>
      <c r="V765"/>
      <c r="W765"/>
      <c r="X765"/>
    </row>
    <row r="766" spans="1:24" x14ac:dyDescent="0.35">
      <c r="A766" s="18">
        <v>42780</v>
      </c>
      <c r="B766" s="22">
        <v>188.55</v>
      </c>
      <c r="C766" s="20">
        <f>(B766-B765)/B765</f>
        <v>-1.2712537740345393E-3</v>
      </c>
      <c r="D766" s="20">
        <f>LN(B766)-LN(B765)</f>
        <v>-1.2720625025854915E-3</v>
      </c>
      <c r="E766" s="28">
        <f t="shared" si="39"/>
        <v>0.99872793749741451</v>
      </c>
      <c r="F766"/>
      <c r="G766" s="9"/>
      <c r="H766" s="9"/>
      <c r="I766" s="9"/>
      <c r="J766" s="82"/>
      <c r="K766" t="str">
        <f>IF(L766=A766,"","yyy")</f>
        <v/>
      </c>
      <c r="L766" s="18">
        <v>42780</v>
      </c>
      <c r="M766" s="19">
        <v>11771.81</v>
      </c>
      <c r="N766" s="20">
        <f t="shared" si="40"/>
        <v>-2.2251607933469392E-4</v>
      </c>
      <c r="O766" s="20">
        <f t="shared" si="41"/>
        <v>-2.225408397098505E-4</v>
      </c>
      <c r="P766"/>
      <c r="S766" s="9"/>
      <c r="T766" s="82"/>
      <c r="U766" s="57"/>
      <c r="V766"/>
      <c r="W766"/>
      <c r="X766"/>
    </row>
    <row r="767" spans="1:24" x14ac:dyDescent="0.35">
      <c r="A767" s="18">
        <v>42781</v>
      </c>
      <c r="B767" s="22">
        <v>189.45</v>
      </c>
      <c r="C767" s="20">
        <f>(B767-B766)/B766</f>
        <v>4.773269689737349E-3</v>
      </c>
      <c r="D767" s="20">
        <f>LN(B767)-LN(B766)</f>
        <v>4.7619137602437078E-3</v>
      </c>
      <c r="E767" s="28">
        <f t="shared" si="39"/>
        <v>1.0047619137602437</v>
      </c>
      <c r="F767"/>
      <c r="G767" s="9"/>
      <c r="H767" s="9"/>
      <c r="I767" s="9"/>
      <c r="J767" s="82"/>
      <c r="K767" t="str">
        <f>IF(L767=A767,"","yyy")</f>
        <v/>
      </c>
      <c r="L767" s="18">
        <v>42781</v>
      </c>
      <c r="M767" s="19">
        <v>11793.93</v>
      </c>
      <c r="N767" s="20">
        <f t="shared" si="40"/>
        <v>1.8790653264027198E-3</v>
      </c>
      <c r="O767" s="20">
        <f t="shared" si="41"/>
        <v>1.8773020916285077E-3</v>
      </c>
      <c r="P767"/>
      <c r="S767" s="9"/>
      <c r="T767" s="82"/>
      <c r="U767" s="57"/>
      <c r="V767"/>
      <c r="W767"/>
      <c r="X767"/>
    </row>
    <row r="768" spans="1:24" x14ac:dyDescent="0.35">
      <c r="A768" s="18">
        <v>42782</v>
      </c>
      <c r="B768" s="22">
        <v>187.31</v>
      </c>
      <c r="C768" s="20">
        <f>(B768-B767)/B767</f>
        <v>-1.1295856426497686E-2</v>
      </c>
      <c r="D768" s="20">
        <f>LN(B768)-LN(B767)</f>
        <v>-1.1360139156808557E-2</v>
      </c>
      <c r="E768" s="28">
        <f t="shared" si="39"/>
        <v>0.98863986084319144</v>
      </c>
      <c r="F768"/>
      <c r="G768" s="9"/>
      <c r="H768" s="9"/>
      <c r="I768" s="9"/>
      <c r="J768" s="82"/>
      <c r="K768" t="str">
        <f>IF(L768=A768,"","yyy")</f>
        <v/>
      </c>
      <c r="L768" s="18">
        <v>42782</v>
      </c>
      <c r="M768" s="19">
        <v>11757.24</v>
      </c>
      <c r="N768" s="20">
        <f t="shared" si="40"/>
        <v>-3.1109223134273738E-3</v>
      </c>
      <c r="O768" s="20">
        <f t="shared" si="41"/>
        <v>-3.1157712913874036E-3</v>
      </c>
      <c r="P768"/>
      <c r="S768" s="9"/>
      <c r="T768" s="82"/>
      <c r="U768" s="57"/>
      <c r="V768"/>
      <c r="W768"/>
      <c r="X768"/>
    </row>
    <row r="769" spans="1:24" x14ac:dyDescent="0.35">
      <c r="A769" s="18">
        <v>42783</v>
      </c>
      <c r="B769" s="22">
        <v>187.73</v>
      </c>
      <c r="C769" s="20">
        <f>(B769-B768)/B768</f>
        <v>2.2422721691313196E-3</v>
      </c>
      <c r="D769" s="20">
        <f>LN(B769)-LN(B768)</f>
        <v>2.2397620284690944E-3</v>
      </c>
      <c r="E769" s="28">
        <f t="shared" si="39"/>
        <v>1.0022397620284691</v>
      </c>
      <c r="F769"/>
      <c r="G769" s="9"/>
      <c r="H769" s="9"/>
      <c r="I769" s="9"/>
      <c r="J769" s="82"/>
      <c r="K769" t="str">
        <f>IF(L769=A769,"","yyy")</f>
        <v/>
      </c>
      <c r="L769" s="18">
        <v>42783</v>
      </c>
      <c r="M769" s="19">
        <v>11757.02</v>
      </c>
      <c r="N769" s="20">
        <f t="shared" si="40"/>
        <v>-1.8711874555537284E-5</v>
      </c>
      <c r="O769" s="20">
        <f t="shared" si="41"/>
        <v>-1.8712049625335681E-5</v>
      </c>
      <c r="P769"/>
      <c r="S769" s="9"/>
      <c r="T769" s="82"/>
      <c r="U769" s="57"/>
      <c r="V769"/>
      <c r="W769"/>
      <c r="X769"/>
    </row>
    <row r="770" spans="1:24" x14ac:dyDescent="0.35">
      <c r="A770" s="18">
        <v>42786</v>
      </c>
      <c r="B770" s="22">
        <v>188.05</v>
      </c>
      <c r="C770" s="20">
        <f>(B770-B769)/B769</f>
        <v>1.7045757204496969E-3</v>
      </c>
      <c r="D770" s="20">
        <f>LN(B770)-LN(B769)</f>
        <v>1.7031245800751549E-3</v>
      </c>
      <c r="E770" s="28">
        <f t="shared" si="39"/>
        <v>1.0017031245800752</v>
      </c>
      <c r="F770"/>
      <c r="G770" s="9"/>
      <c r="H770" s="9"/>
      <c r="I770" s="9"/>
      <c r="J770" s="82"/>
      <c r="K770" t="str">
        <f>IF(L770=A770,"","yyy")</f>
        <v/>
      </c>
      <c r="L770" s="18">
        <v>42786</v>
      </c>
      <c r="M770" s="19">
        <v>11827.62</v>
      </c>
      <c r="N770" s="20">
        <f t="shared" si="40"/>
        <v>6.0049230162065185E-3</v>
      </c>
      <c r="O770" s="20">
        <f t="shared" si="41"/>
        <v>5.9869653198543205E-3</v>
      </c>
      <c r="P770"/>
      <c r="S770" s="9"/>
      <c r="T770" s="82"/>
      <c r="U770" s="57"/>
      <c r="V770"/>
      <c r="W770"/>
      <c r="X770"/>
    </row>
    <row r="771" spans="1:24" x14ac:dyDescent="0.35">
      <c r="A771" s="18">
        <v>42787</v>
      </c>
      <c r="B771" s="22">
        <v>190.64</v>
      </c>
      <c r="C771" s="20">
        <f>(B771-B770)/B770</f>
        <v>1.3772932730656606E-2</v>
      </c>
      <c r="D771" s="20">
        <f>LN(B771)-LN(B770)</f>
        <v>1.3678947874141478E-2</v>
      </c>
      <c r="E771" s="28">
        <f t="shared" si="39"/>
        <v>1.0136789478741415</v>
      </c>
      <c r="F771"/>
      <c r="G771" s="9"/>
      <c r="H771" s="9"/>
      <c r="I771" s="9"/>
      <c r="J771" s="82"/>
      <c r="K771" t="str">
        <f>IF(L771=A771,"","yyy")</f>
        <v/>
      </c>
      <c r="L771" s="18">
        <v>42787</v>
      </c>
      <c r="M771" s="19">
        <v>11967.49</v>
      </c>
      <c r="N771" s="20">
        <f t="shared" si="40"/>
        <v>1.1825709652491285E-2</v>
      </c>
      <c r="O771" s="20">
        <f t="shared" si="41"/>
        <v>1.1756332369529332E-2</v>
      </c>
      <c r="P771"/>
      <c r="S771" s="9"/>
      <c r="T771" s="82"/>
      <c r="U771" s="57"/>
      <c r="V771"/>
      <c r="W771"/>
      <c r="X771"/>
    </row>
    <row r="772" spans="1:24" x14ac:dyDescent="0.35">
      <c r="A772" s="18">
        <v>42788</v>
      </c>
      <c r="B772" s="22">
        <v>190.56</v>
      </c>
      <c r="C772" s="20">
        <f>(B772-B771)/B771</f>
        <v>-4.1963911036500259E-4</v>
      </c>
      <c r="D772" s="20">
        <f>LN(B772)-LN(B771)</f>
        <v>-4.1972718349736482E-4</v>
      </c>
      <c r="E772" s="28">
        <f t="shared" ref="E772:E835" si="42">D772+1</f>
        <v>0.99958027281650264</v>
      </c>
      <c r="F772"/>
      <c r="G772" s="9"/>
      <c r="H772" s="9"/>
      <c r="I772" s="9"/>
      <c r="J772" s="82"/>
      <c r="K772" t="str">
        <f>IF(L772=A772,"","yyy")</f>
        <v/>
      </c>
      <c r="L772" s="18">
        <v>42788</v>
      </c>
      <c r="M772" s="19">
        <v>11998.59</v>
      </c>
      <c r="N772" s="20">
        <f t="shared" si="40"/>
        <v>2.5987069970395101E-3</v>
      </c>
      <c r="O772" s="20">
        <f t="shared" si="41"/>
        <v>2.5953361965633803E-3</v>
      </c>
      <c r="P772"/>
      <c r="S772" s="9"/>
      <c r="T772" s="82"/>
      <c r="U772" s="57"/>
      <c r="V772"/>
      <c r="W772"/>
      <c r="X772"/>
    </row>
    <row r="773" spans="1:24" x14ac:dyDescent="0.35">
      <c r="A773" s="18">
        <v>42789</v>
      </c>
      <c r="B773" s="22">
        <v>189.84</v>
      </c>
      <c r="C773" s="20">
        <f>(B773-B772)/B772</f>
        <v>-3.7783375314861399E-3</v>
      </c>
      <c r="D773" s="20">
        <f>LN(B773)-LN(B772)</f>
        <v>-3.7854934794818718E-3</v>
      </c>
      <c r="E773" s="28">
        <f t="shared" si="42"/>
        <v>0.99621450652051813</v>
      </c>
      <c r="F773"/>
      <c r="G773" s="9"/>
      <c r="H773" s="9"/>
      <c r="I773" s="9"/>
      <c r="J773" s="82"/>
      <c r="K773" t="str">
        <f>IF(L773=A773,"","yyy")</f>
        <v/>
      </c>
      <c r="L773" s="18">
        <v>42789</v>
      </c>
      <c r="M773" s="19">
        <v>11947.83</v>
      </c>
      <c r="N773" s="20">
        <f t="shared" ref="N773:N836" si="43">(M773-M772)/M772</f>
        <v>-4.2304970834073181E-3</v>
      </c>
      <c r="O773" s="20">
        <f t="shared" ref="O773:O836" si="44">LN(M773)-LN(M772)</f>
        <v>-4.2394709544257836E-3</v>
      </c>
      <c r="P773"/>
      <c r="S773" s="9"/>
      <c r="T773" s="82"/>
      <c r="U773" s="57"/>
      <c r="V773"/>
      <c r="W773"/>
      <c r="X773"/>
    </row>
    <row r="774" spans="1:24" x14ac:dyDescent="0.35">
      <c r="A774" s="18">
        <v>42790</v>
      </c>
      <c r="B774" s="22">
        <v>189.5</v>
      </c>
      <c r="C774" s="20">
        <f>(B774-B773)/B773</f>
        <v>-1.7909818794774727E-3</v>
      </c>
      <c r="D774" s="20">
        <f>LN(B774)-LN(B773)</f>
        <v>-1.7925876050268741E-3</v>
      </c>
      <c r="E774" s="28">
        <f t="shared" si="42"/>
        <v>0.99820741239497313</v>
      </c>
      <c r="F774"/>
      <c r="G774" s="9"/>
      <c r="H774" s="9"/>
      <c r="I774" s="9"/>
      <c r="J774" s="82"/>
      <c r="K774" t="str">
        <f>IF(L774=A774,"","yyy")</f>
        <v/>
      </c>
      <c r="L774" s="18">
        <v>42790</v>
      </c>
      <c r="M774" s="19">
        <v>11804.03</v>
      </c>
      <c r="N774" s="20">
        <f t="shared" si="43"/>
        <v>-1.2035658358044873E-2</v>
      </c>
      <c r="O774" s="20">
        <f t="shared" si="44"/>
        <v>-1.2108673341092668E-2</v>
      </c>
      <c r="P774"/>
      <c r="S774" s="9"/>
      <c r="T774" s="82"/>
      <c r="U774" s="57"/>
      <c r="V774"/>
      <c r="W774"/>
      <c r="X774"/>
    </row>
    <row r="775" spans="1:24" x14ac:dyDescent="0.35">
      <c r="A775" s="18">
        <v>42793</v>
      </c>
      <c r="B775" s="22">
        <v>189.14</v>
      </c>
      <c r="C775" s="20">
        <f>(B775-B774)/B774</f>
        <v>-1.899736147757328E-3</v>
      </c>
      <c r="D775" s="20">
        <f>LN(B775)-LN(B774)</f>
        <v>-1.9015429351147972E-3</v>
      </c>
      <c r="E775" s="28">
        <f t="shared" si="42"/>
        <v>0.9980984570648852</v>
      </c>
      <c r="F775"/>
      <c r="G775" s="9"/>
      <c r="H775" s="9"/>
      <c r="I775" s="9"/>
      <c r="J775" s="82"/>
      <c r="K775" t="str">
        <f>IF(L775=A775,"","yyy")</f>
        <v/>
      </c>
      <c r="L775" s="18">
        <v>42793</v>
      </c>
      <c r="M775" s="19">
        <v>11822.67</v>
      </c>
      <c r="N775" s="20">
        <f t="shared" si="43"/>
        <v>1.5791217067390897E-3</v>
      </c>
      <c r="O775" s="20">
        <f t="shared" si="44"/>
        <v>1.5778762050828732E-3</v>
      </c>
      <c r="P775"/>
      <c r="S775" s="9"/>
      <c r="T775" s="82"/>
      <c r="U775" s="57"/>
      <c r="V775"/>
      <c r="W775"/>
      <c r="X775"/>
    </row>
    <row r="776" spans="1:24" x14ac:dyDescent="0.35">
      <c r="A776" s="18">
        <v>42794</v>
      </c>
      <c r="B776" s="22">
        <v>188.12</v>
      </c>
      <c r="C776" s="20">
        <f>(B776-B775)/B775</f>
        <v>-5.3928307074124033E-3</v>
      </c>
      <c r="D776" s="20">
        <f>LN(B776)-LN(B775)</f>
        <v>-5.407424510519121E-3</v>
      </c>
      <c r="E776" s="28">
        <f t="shared" si="42"/>
        <v>0.99459257548948088</v>
      </c>
      <c r="F776"/>
      <c r="G776" s="9"/>
      <c r="H776" s="9"/>
      <c r="I776" s="9"/>
      <c r="J776" s="82"/>
      <c r="K776" t="str">
        <f>IF(L776=A776,"","yyy")</f>
        <v/>
      </c>
      <c r="L776" s="18">
        <v>42794</v>
      </c>
      <c r="M776" s="19">
        <v>11834.41</v>
      </c>
      <c r="N776" s="20">
        <f t="shared" si="43"/>
        <v>9.9300750168953211E-4</v>
      </c>
      <c r="O776" s="20">
        <f t="shared" si="44"/>
        <v>9.9251479588780001E-4</v>
      </c>
      <c r="P776"/>
      <c r="S776" s="9"/>
      <c r="T776" s="82"/>
      <c r="U776" s="57"/>
      <c r="V776"/>
      <c r="W776"/>
      <c r="X776"/>
    </row>
    <row r="777" spans="1:24" x14ac:dyDescent="0.35">
      <c r="A777" s="18">
        <v>42795</v>
      </c>
      <c r="B777" s="22">
        <v>191.16</v>
      </c>
      <c r="C777" s="20">
        <f>(B777-B776)/B776</f>
        <v>1.6159897937486668E-2</v>
      </c>
      <c r="D777" s="20">
        <f>LN(B777)-LN(B776)</f>
        <v>1.6030716633110842E-2</v>
      </c>
      <c r="E777" s="28">
        <f t="shared" si="42"/>
        <v>1.0160307166331108</v>
      </c>
      <c r="F777"/>
      <c r="G777" s="9"/>
      <c r="H777" s="9"/>
      <c r="I777" s="9"/>
      <c r="J777" s="82"/>
      <c r="K777" t="str">
        <f>IF(L777=A777,"","yyy")</f>
        <v/>
      </c>
      <c r="L777" s="18">
        <v>42795</v>
      </c>
      <c r="M777" s="19">
        <v>12067.19</v>
      </c>
      <c r="N777" s="20">
        <f t="shared" si="43"/>
        <v>1.9669759624687724E-2</v>
      </c>
      <c r="O777" s="20">
        <f t="shared" si="44"/>
        <v>1.9478809799116092E-2</v>
      </c>
      <c r="P777"/>
      <c r="S777" s="9"/>
      <c r="T777" s="82"/>
      <c r="U777" s="57"/>
      <c r="V777"/>
      <c r="W777"/>
      <c r="X777"/>
    </row>
    <row r="778" spans="1:24" x14ac:dyDescent="0.35">
      <c r="A778" s="18">
        <v>42796</v>
      </c>
      <c r="B778" s="22">
        <v>190.17</v>
      </c>
      <c r="C778" s="20">
        <f>(B778-B777)/B777</f>
        <v>-5.1789077212806506E-3</v>
      </c>
      <c r="D778" s="20">
        <f>LN(B778)-LN(B777)</f>
        <v>-5.1923647457732258E-3</v>
      </c>
      <c r="E778" s="28">
        <f t="shared" si="42"/>
        <v>0.99480763525422677</v>
      </c>
      <c r="F778"/>
      <c r="G778" s="9"/>
      <c r="H778" s="9"/>
      <c r="I778" s="9"/>
      <c r="J778" s="82"/>
      <c r="K778" t="str">
        <f>IF(L778=A778,"","yyy")</f>
        <v/>
      </c>
      <c r="L778" s="18">
        <v>42796</v>
      </c>
      <c r="M778" s="19">
        <v>12059.57</v>
      </c>
      <c r="N778" s="20">
        <f t="shared" si="43"/>
        <v>-6.3146432599476762E-4</v>
      </c>
      <c r="O778" s="20">
        <f t="shared" si="44"/>
        <v>-6.3166378356349639E-4</v>
      </c>
      <c r="P778"/>
      <c r="S778" s="9"/>
      <c r="T778" s="82"/>
      <c r="U778" s="57"/>
      <c r="V778"/>
      <c r="W778"/>
      <c r="X778"/>
    </row>
    <row r="779" spans="1:24" x14ac:dyDescent="0.35">
      <c r="A779" s="18">
        <v>42797</v>
      </c>
      <c r="B779" s="22">
        <v>189.04</v>
      </c>
      <c r="C779" s="20">
        <f>(B779-B778)/B778</f>
        <v>-5.9420518483461931E-3</v>
      </c>
      <c r="D779" s="20">
        <f>LN(B779)-LN(B778)</f>
        <v>-5.9597760855325532E-3</v>
      </c>
      <c r="E779" s="28">
        <f t="shared" si="42"/>
        <v>0.99404022391446745</v>
      </c>
      <c r="F779"/>
      <c r="G779" s="9"/>
      <c r="H779" s="9"/>
      <c r="I779" s="9"/>
      <c r="J779" s="82"/>
      <c r="K779" t="str">
        <f>IF(L779=A779,"","yyy")</f>
        <v/>
      </c>
      <c r="L779" s="18">
        <v>42797</v>
      </c>
      <c r="M779" s="19">
        <v>12027.36</v>
      </c>
      <c r="N779" s="20">
        <f t="shared" si="43"/>
        <v>-2.6709078350222377E-3</v>
      </c>
      <c r="O779" s="20">
        <f t="shared" si="44"/>
        <v>-2.6744810732992619E-3</v>
      </c>
      <c r="P779"/>
      <c r="S779" s="9"/>
      <c r="T779" s="82"/>
      <c r="U779" s="57"/>
      <c r="V779"/>
      <c r="W779"/>
      <c r="X779"/>
    </row>
    <row r="780" spans="1:24" x14ac:dyDescent="0.35">
      <c r="A780" s="18">
        <v>42800</v>
      </c>
      <c r="B780" s="22">
        <v>187.82</v>
      </c>
      <c r="C780" s="20">
        <f>(B780-B779)/B779</f>
        <v>-6.4536606009310141E-3</v>
      </c>
      <c r="D780" s="20">
        <f>LN(B780)-LN(B779)</f>
        <v>-6.4745755021844431E-3</v>
      </c>
      <c r="E780" s="28">
        <f t="shared" si="42"/>
        <v>0.99352542449781556</v>
      </c>
      <c r="F780"/>
      <c r="G780" s="9"/>
      <c r="H780" s="9"/>
      <c r="I780" s="9"/>
      <c r="J780" s="82"/>
      <c r="K780" t="str">
        <f>IF(L780=A780,"","yyy")</f>
        <v/>
      </c>
      <c r="L780" s="18">
        <v>42800</v>
      </c>
      <c r="M780" s="19">
        <v>11958.4</v>
      </c>
      <c r="N780" s="20">
        <f t="shared" si="43"/>
        <v>-5.7335940721821698E-3</v>
      </c>
      <c r="O780" s="20">
        <f t="shared" si="44"/>
        <v>-5.7500942230124252E-3</v>
      </c>
      <c r="P780"/>
      <c r="S780" s="9"/>
      <c r="T780" s="82"/>
      <c r="U780" s="57"/>
      <c r="V780"/>
      <c r="W780"/>
      <c r="X780"/>
    </row>
    <row r="781" spans="1:24" x14ac:dyDescent="0.35">
      <c r="A781" s="18">
        <v>42801</v>
      </c>
      <c r="B781" s="22">
        <v>187.38</v>
      </c>
      <c r="C781" s="20">
        <f>(B781-B780)/B780</f>
        <v>-2.3426685124054826E-3</v>
      </c>
      <c r="D781" s="20">
        <f>LN(B781)-LN(B780)</f>
        <v>-2.345416853425597E-3</v>
      </c>
      <c r="E781" s="28">
        <f t="shared" si="42"/>
        <v>0.9976545831465744</v>
      </c>
      <c r="F781"/>
      <c r="G781" s="9"/>
      <c r="H781" s="9"/>
      <c r="I781" s="9"/>
      <c r="J781" s="82"/>
      <c r="K781" t="str">
        <f>IF(L781=A781,"","yyy")</f>
        <v/>
      </c>
      <c r="L781" s="18">
        <v>42801</v>
      </c>
      <c r="M781" s="19">
        <v>11966.14</v>
      </c>
      <c r="N781" s="20">
        <f t="shared" si="43"/>
        <v>6.47243778431879E-4</v>
      </c>
      <c r="O781" s="20">
        <f t="shared" si="44"/>
        <v>6.4703440651570077E-4</v>
      </c>
      <c r="P781"/>
      <c r="S781" s="9"/>
      <c r="T781" s="82"/>
      <c r="U781" s="57"/>
      <c r="V781"/>
      <c r="W781"/>
      <c r="X781"/>
    </row>
    <row r="782" spans="1:24" x14ac:dyDescent="0.35">
      <c r="A782" s="18">
        <v>42802</v>
      </c>
      <c r="B782" s="22">
        <v>187.27</v>
      </c>
      <c r="C782" s="20">
        <f>(B782-B781)/B781</f>
        <v>-5.8704237378581076E-4</v>
      </c>
      <c r="D782" s="20">
        <f>LN(B782)-LN(B781)</f>
        <v>-5.8721475062473161E-4</v>
      </c>
      <c r="E782" s="28">
        <f t="shared" si="42"/>
        <v>0.99941278524937527</v>
      </c>
      <c r="F782"/>
      <c r="G782" s="9"/>
      <c r="H782" s="9"/>
      <c r="I782" s="9"/>
      <c r="J782" s="82"/>
      <c r="K782" t="str">
        <f>IF(L782=A782,"","yyy")</f>
        <v/>
      </c>
      <c r="L782" s="18">
        <v>42802</v>
      </c>
      <c r="M782" s="19">
        <v>11967.31</v>
      </c>
      <c r="N782" s="20">
        <f t="shared" si="43"/>
        <v>9.7775890972366433E-5</v>
      </c>
      <c r="O782" s="20">
        <f t="shared" si="44"/>
        <v>9.7771111221334195E-5</v>
      </c>
      <c r="P782"/>
      <c r="S782" s="9"/>
      <c r="T782" s="82"/>
      <c r="U782" s="57"/>
      <c r="V782"/>
      <c r="W782"/>
      <c r="X782"/>
    </row>
    <row r="783" spans="1:24" x14ac:dyDescent="0.35">
      <c r="A783" s="18">
        <v>42803</v>
      </c>
      <c r="B783" s="22">
        <v>186.13</v>
      </c>
      <c r="C783" s="20">
        <f>(B783-B782)/B782</f>
        <v>-6.0874672932130867E-3</v>
      </c>
      <c r="D783" s="20">
        <f>LN(B783)-LN(B782)</f>
        <v>-6.1060714621756773E-3</v>
      </c>
      <c r="E783" s="28">
        <f t="shared" si="42"/>
        <v>0.99389392853782432</v>
      </c>
      <c r="F783"/>
      <c r="G783" s="9"/>
      <c r="H783" s="9"/>
      <c r="I783" s="9"/>
      <c r="J783" s="82"/>
      <c r="K783" t="str">
        <f>IF(L783=A783,"","yyy")</f>
        <v/>
      </c>
      <c r="L783" s="18">
        <v>42803</v>
      </c>
      <c r="M783" s="19">
        <v>11978.39</v>
      </c>
      <c r="N783" s="20">
        <f t="shared" si="43"/>
        <v>9.258555180738134E-4</v>
      </c>
      <c r="O783" s="20">
        <f t="shared" si="44"/>
        <v>9.2542717822041709E-4</v>
      </c>
      <c r="P783"/>
      <c r="S783" s="9"/>
      <c r="T783" s="82"/>
      <c r="U783" s="57"/>
      <c r="V783"/>
      <c r="W783"/>
      <c r="X783"/>
    </row>
    <row r="784" spans="1:24" x14ac:dyDescent="0.35">
      <c r="A784" s="18">
        <v>42804</v>
      </c>
      <c r="B784" s="22">
        <v>185.81</v>
      </c>
      <c r="C784" s="20">
        <f>(B784-B783)/B783</f>
        <v>-1.7192284962122882E-3</v>
      </c>
      <c r="D784" s="20">
        <f>LN(B784)-LN(B783)</f>
        <v>-1.7207080655783358E-3</v>
      </c>
      <c r="E784" s="28">
        <f t="shared" si="42"/>
        <v>0.99827929193442166</v>
      </c>
      <c r="F784"/>
      <c r="G784" s="9"/>
      <c r="H784" s="9"/>
      <c r="I784" s="9"/>
      <c r="J784" s="82"/>
      <c r="K784" t="str">
        <f>IF(L784=A784,"","yyy")</f>
        <v/>
      </c>
      <c r="L784" s="18">
        <v>42804</v>
      </c>
      <c r="M784" s="19">
        <v>11963.18</v>
      </c>
      <c r="N784" s="20">
        <f t="shared" si="43"/>
        <v>-1.2697866741689934E-3</v>
      </c>
      <c r="O784" s="20">
        <f t="shared" si="44"/>
        <v>-1.2705935363683807E-3</v>
      </c>
      <c r="P784"/>
      <c r="S784" s="9"/>
      <c r="T784" s="82"/>
      <c r="U784" s="57"/>
      <c r="V784"/>
      <c r="W784"/>
      <c r="X784"/>
    </row>
    <row r="785" spans="1:24" x14ac:dyDescent="0.35">
      <c r="A785" s="18">
        <v>42807</v>
      </c>
      <c r="B785" s="22">
        <v>186.4</v>
      </c>
      <c r="C785" s="20">
        <f>(B785-B784)/B784</f>
        <v>3.1752865830687446E-3</v>
      </c>
      <c r="D785" s="20">
        <f>LN(B785)-LN(B784)</f>
        <v>3.1702560068271879E-3</v>
      </c>
      <c r="E785" s="28">
        <f t="shared" si="42"/>
        <v>1.0031702560068272</v>
      </c>
      <c r="F785"/>
      <c r="G785" s="9"/>
      <c r="H785" s="9"/>
      <c r="I785" s="9"/>
      <c r="J785" s="82"/>
      <c r="K785" t="str">
        <f>IF(L785=A785,"","yyy")</f>
        <v/>
      </c>
      <c r="L785" s="18">
        <v>42807</v>
      </c>
      <c r="M785" s="19">
        <v>11990.03</v>
      </c>
      <c r="N785" s="20">
        <f t="shared" si="43"/>
        <v>2.2443865259906114E-3</v>
      </c>
      <c r="O785" s="20">
        <f t="shared" si="44"/>
        <v>2.2418716527461413E-3</v>
      </c>
      <c r="P785"/>
      <c r="S785" s="9"/>
      <c r="T785" s="82"/>
      <c r="U785" s="57"/>
      <c r="V785"/>
      <c r="W785"/>
      <c r="X785"/>
    </row>
    <row r="786" spans="1:24" x14ac:dyDescent="0.35">
      <c r="A786" s="18">
        <v>42808</v>
      </c>
      <c r="B786" s="22">
        <v>185.85</v>
      </c>
      <c r="C786" s="20">
        <f>(B786-B785)/B785</f>
        <v>-2.9506437768240953E-3</v>
      </c>
      <c r="D786" s="20">
        <f>LN(B786)-LN(B785)</f>
        <v>-2.9550055082294691E-3</v>
      </c>
      <c r="E786" s="28">
        <f t="shared" si="42"/>
        <v>0.99704499449177053</v>
      </c>
      <c r="F786"/>
      <c r="G786" s="9"/>
      <c r="H786" s="9"/>
      <c r="I786" s="9"/>
      <c r="J786" s="82"/>
      <c r="K786" t="str">
        <f>IF(L786=A786,"","yyy")</f>
        <v/>
      </c>
      <c r="L786" s="18">
        <v>42808</v>
      </c>
      <c r="M786" s="19">
        <v>11988.79</v>
      </c>
      <c r="N786" s="20">
        <f t="shared" si="43"/>
        <v>-1.0341925749975452E-4</v>
      </c>
      <c r="O786" s="20">
        <f t="shared" si="44"/>
        <v>-1.0342460563883549E-4</v>
      </c>
      <c r="P786"/>
      <c r="S786" s="9"/>
      <c r="T786" s="82"/>
      <c r="U786" s="57"/>
      <c r="V786"/>
      <c r="W786"/>
      <c r="X786"/>
    </row>
    <row r="787" spans="1:24" x14ac:dyDescent="0.35">
      <c r="A787" s="18">
        <v>42809</v>
      </c>
      <c r="B787" s="22">
        <v>187.72</v>
      </c>
      <c r="C787" s="20">
        <f>(B787-B786)/B786</f>
        <v>1.0061877858488054E-2</v>
      </c>
      <c r="D787" s="20">
        <f>LN(B787)-LN(B786)</f>
        <v>1.0011594182955719E-2</v>
      </c>
      <c r="E787" s="28">
        <f t="shared" si="42"/>
        <v>1.0100115941829557</v>
      </c>
      <c r="F787"/>
      <c r="G787" s="9"/>
      <c r="H787" s="9"/>
      <c r="I787" s="9"/>
      <c r="J787" s="82"/>
      <c r="K787" t="str">
        <f>IF(L787=A787,"","yyy")</f>
        <v/>
      </c>
      <c r="L787" s="18">
        <v>42809</v>
      </c>
      <c r="M787" s="19">
        <v>12009.87</v>
      </c>
      <c r="N787" s="20">
        <f t="shared" si="43"/>
        <v>1.7583092205301725E-3</v>
      </c>
      <c r="O787" s="20">
        <f t="shared" si="44"/>
        <v>1.7567652045116233E-3</v>
      </c>
      <c r="P787"/>
      <c r="S787" s="9"/>
      <c r="T787" s="82"/>
      <c r="U787" s="57"/>
      <c r="V787"/>
      <c r="W787"/>
      <c r="X787"/>
    </row>
    <row r="788" spans="1:24" x14ac:dyDescent="0.35">
      <c r="A788" s="18">
        <v>42810</v>
      </c>
      <c r="B788" s="22">
        <v>187.42</v>
      </c>
      <c r="C788" s="20">
        <f>(B788-B787)/B787</f>
        <v>-1.5981248668229884E-3</v>
      </c>
      <c r="D788" s="20">
        <f>LN(B788)-LN(B787)</f>
        <v>-1.5994032305393091E-3</v>
      </c>
      <c r="E788" s="28">
        <f t="shared" si="42"/>
        <v>0.99840059676946069</v>
      </c>
      <c r="F788"/>
      <c r="G788" s="9"/>
      <c r="H788" s="9"/>
      <c r="I788" s="9"/>
      <c r="J788" s="82"/>
      <c r="K788" t="str">
        <f>IF(L788=A788,"","yyy")</f>
        <v/>
      </c>
      <c r="L788" s="18">
        <v>42810</v>
      </c>
      <c r="M788" s="19">
        <v>12083.18</v>
      </c>
      <c r="N788" s="20">
        <f t="shared" si="43"/>
        <v>6.1041460065762148E-3</v>
      </c>
      <c r="O788" s="20">
        <f t="shared" si="44"/>
        <v>6.085591176651306E-3</v>
      </c>
      <c r="P788"/>
      <c r="S788" s="9"/>
      <c r="T788" s="82"/>
      <c r="U788" s="57"/>
      <c r="V788"/>
      <c r="W788"/>
      <c r="X788"/>
    </row>
    <row r="789" spans="1:24" x14ac:dyDescent="0.35">
      <c r="A789" s="18">
        <v>42811</v>
      </c>
      <c r="B789" s="22">
        <v>187.68</v>
      </c>
      <c r="C789" s="20">
        <f>(B789-B788)/B788</f>
        <v>1.3872585636539288E-3</v>
      </c>
      <c r="D789" s="20">
        <f>LN(B789)-LN(B788)</f>
        <v>1.3862972094882409E-3</v>
      </c>
      <c r="E789" s="28">
        <f t="shared" si="42"/>
        <v>1.0013862972094882</v>
      </c>
      <c r="F789"/>
      <c r="G789" s="9"/>
      <c r="H789" s="9"/>
      <c r="I789" s="9"/>
      <c r="J789" s="82"/>
      <c r="K789" t="str">
        <f>IF(L789=A789,"","yyy")</f>
        <v/>
      </c>
      <c r="L789" s="18">
        <v>42811</v>
      </c>
      <c r="M789" s="19">
        <v>12095.24</v>
      </c>
      <c r="N789" s="20">
        <f t="shared" si="43"/>
        <v>9.9808163082892843E-4</v>
      </c>
      <c r="O789" s="20">
        <f t="shared" si="44"/>
        <v>9.9758387852943997E-4</v>
      </c>
      <c r="P789"/>
      <c r="S789" s="9"/>
      <c r="T789" s="82"/>
      <c r="U789" s="57"/>
      <c r="V789"/>
      <c r="W789"/>
      <c r="X789"/>
    </row>
    <row r="790" spans="1:24" x14ac:dyDescent="0.35">
      <c r="A790" s="18">
        <v>42814</v>
      </c>
      <c r="B790" s="22">
        <v>187.18</v>
      </c>
      <c r="C790" s="20">
        <f>(B790-B789)/B789</f>
        <v>-2.6641091219096334E-3</v>
      </c>
      <c r="D790" s="20">
        <f>LN(B790)-LN(B789)</f>
        <v>-2.66766417605524E-3</v>
      </c>
      <c r="E790" s="28">
        <f t="shared" si="42"/>
        <v>0.99733233582394476</v>
      </c>
      <c r="F790"/>
      <c r="G790" s="9"/>
      <c r="H790" s="9"/>
      <c r="I790" s="9"/>
      <c r="J790" s="82"/>
      <c r="K790" t="str">
        <f>IF(L790=A790,"","yyy")</f>
        <v/>
      </c>
      <c r="L790" s="18">
        <v>42814</v>
      </c>
      <c r="M790" s="19">
        <v>12052.9</v>
      </c>
      <c r="N790" s="20">
        <f t="shared" si="43"/>
        <v>-3.5005506298345585E-3</v>
      </c>
      <c r="O790" s="20">
        <f t="shared" si="44"/>
        <v>-3.5066918932482594E-3</v>
      </c>
      <c r="P790"/>
      <c r="S790" s="9"/>
      <c r="T790" s="82"/>
      <c r="U790" s="57"/>
      <c r="V790"/>
      <c r="W790"/>
      <c r="X790"/>
    </row>
    <row r="791" spans="1:24" x14ac:dyDescent="0.35">
      <c r="A791" s="18">
        <v>42815</v>
      </c>
      <c r="B791" s="22">
        <v>184.42</v>
      </c>
      <c r="C791" s="20">
        <f>(B791-B790)/B790</f>
        <v>-1.4745165081739604E-2</v>
      </c>
      <c r="D791" s="20">
        <f>LN(B791)-LN(B790)</f>
        <v>-1.4854955618115007E-2</v>
      </c>
      <c r="E791" s="28">
        <f t="shared" si="42"/>
        <v>0.98514504438188499</v>
      </c>
      <c r="F791"/>
      <c r="G791" s="9"/>
      <c r="H791" s="9"/>
      <c r="I791" s="9"/>
      <c r="J791" s="82"/>
      <c r="K791" t="str">
        <f>IF(L791=A791,"","yyy")</f>
        <v/>
      </c>
      <c r="L791" s="18">
        <v>42815</v>
      </c>
      <c r="M791" s="19">
        <v>11962.13</v>
      </c>
      <c r="N791" s="20">
        <f t="shared" si="43"/>
        <v>-7.5309676509388145E-3</v>
      </c>
      <c r="O791" s="20">
        <f t="shared" si="44"/>
        <v>-7.5594685709887699E-3</v>
      </c>
      <c r="P791"/>
      <c r="S791" s="9"/>
      <c r="T791" s="82"/>
      <c r="U791" s="57"/>
      <c r="V791"/>
      <c r="W791"/>
      <c r="X791"/>
    </row>
    <row r="792" spans="1:24" x14ac:dyDescent="0.35">
      <c r="A792" s="18">
        <v>42816</v>
      </c>
      <c r="B792" s="22">
        <v>184.16</v>
      </c>
      <c r="C792" s="20">
        <f>(B792-B791)/B791</f>
        <v>-1.4098253985467461E-3</v>
      </c>
      <c r="D792" s="20">
        <f>LN(B792)-LN(B791)</f>
        <v>-1.4108201374227747E-3</v>
      </c>
      <c r="E792" s="28">
        <f t="shared" si="42"/>
        <v>0.99858917986257723</v>
      </c>
      <c r="F792"/>
      <c r="G792" s="9"/>
      <c r="H792" s="9"/>
      <c r="I792" s="9"/>
      <c r="J792" s="82"/>
      <c r="K792" t="str">
        <f>IF(L792=A792,"","yyy")</f>
        <v/>
      </c>
      <c r="L792" s="18">
        <v>42816</v>
      </c>
      <c r="M792" s="19">
        <v>11904.12</v>
      </c>
      <c r="N792" s="20">
        <f t="shared" si="43"/>
        <v>-4.849470788229053E-3</v>
      </c>
      <c r="O792" s="20">
        <f t="shared" si="44"/>
        <v>-4.8612676260919585E-3</v>
      </c>
      <c r="P792"/>
      <c r="S792" s="9"/>
      <c r="T792" s="82"/>
      <c r="U792" s="57"/>
      <c r="V792"/>
      <c r="W792"/>
      <c r="X792"/>
    </row>
    <row r="793" spans="1:24" x14ac:dyDescent="0.35">
      <c r="A793" s="18">
        <v>42817</v>
      </c>
      <c r="B793" s="22">
        <v>185.06</v>
      </c>
      <c r="C793" s="20">
        <f>(B793-B792)/B792</f>
        <v>4.8870547350130635E-3</v>
      </c>
      <c r="D793" s="20">
        <f>LN(B793)-LN(B792)</f>
        <v>4.8751518473117983E-3</v>
      </c>
      <c r="E793" s="28">
        <f t="shared" si="42"/>
        <v>1.0048751518473118</v>
      </c>
      <c r="F793"/>
      <c r="G793" s="9"/>
      <c r="H793" s="9"/>
      <c r="I793" s="9"/>
      <c r="J793" s="82"/>
      <c r="K793" t="str">
        <f>IF(L793=A793,"","yyy")</f>
        <v/>
      </c>
      <c r="L793" s="18">
        <v>42817</v>
      </c>
      <c r="M793" s="19">
        <v>12039.68</v>
      </c>
      <c r="N793" s="20">
        <f t="shared" si="43"/>
        <v>1.1387654022304839E-2</v>
      </c>
      <c r="O793" s="20">
        <f t="shared" si="44"/>
        <v>1.1323302769294941E-2</v>
      </c>
      <c r="P793"/>
      <c r="S793" s="9"/>
      <c r="T793" s="82"/>
      <c r="U793" s="57"/>
      <c r="V793"/>
      <c r="W793"/>
      <c r="X793"/>
    </row>
    <row r="794" spans="1:24" x14ac:dyDescent="0.35">
      <c r="A794" s="18">
        <v>42818</v>
      </c>
      <c r="B794" s="22">
        <v>185.61</v>
      </c>
      <c r="C794" s="20">
        <f>(B794-B793)/B793</f>
        <v>2.9720090781368818E-3</v>
      </c>
      <c r="D794" s="20">
        <f>LN(B794)-LN(B793)</f>
        <v>2.9676013901225318E-3</v>
      </c>
      <c r="E794" s="28">
        <f t="shared" si="42"/>
        <v>1.0029676013901225</v>
      </c>
      <c r="F794"/>
      <c r="G794" s="9"/>
      <c r="H794" s="9"/>
      <c r="I794" s="9"/>
      <c r="J794" s="82"/>
      <c r="K794" t="str">
        <f>IF(L794=A794,"","yyy")</f>
        <v/>
      </c>
      <c r="L794" s="18">
        <v>42818</v>
      </c>
      <c r="M794" s="19">
        <v>12064.27</v>
      </c>
      <c r="N794" s="20">
        <f t="shared" si="43"/>
        <v>2.0424130873910392E-3</v>
      </c>
      <c r="O794" s="20">
        <f t="shared" si="44"/>
        <v>2.0403301973797028E-3</v>
      </c>
      <c r="P794"/>
      <c r="S794" s="9"/>
      <c r="T794" s="82"/>
      <c r="U794" s="57"/>
      <c r="V794"/>
      <c r="W794"/>
      <c r="X794"/>
    </row>
    <row r="795" spans="1:24" x14ac:dyDescent="0.35">
      <c r="A795" s="18">
        <v>42821</v>
      </c>
      <c r="B795" s="22">
        <v>184.03</v>
      </c>
      <c r="C795" s="20">
        <f>(B795-B794)/B794</f>
        <v>-8.5124723883412117E-3</v>
      </c>
      <c r="D795" s="20">
        <f>LN(B795)-LN(B794)</f>
        <v>-8.5489104139035987E-3</v>
      </c>
      <c r="E795" s="28">
        <f t="shared" si="42"/>
        <v>0.9914510895860964</v>
      </c>
      <c r="F795"/>
      <c r="G795" s="9"/>
      <c r="H795" s="9"/>
      <c r="I795" s="9"/>
      <c r="J795" s="82"/>
      <c r="K795" t="str">
        <f>IF(L795=A795,"","yyy")</f>
        <v/>
      </c>
      <c r="L795" s="18">
        <v>42821</v>
      </c>
      <c r="M795" s="19">
        <v>11996.07</v>
      </c>
      <c r="N795" s="20">
        <f t="shared" si="43"/>
        <v>-5.6530565048693972E-3</v>
      </c>
      <c r="O795" s="20">
        <f t="shared" si="44"/>
        <v>-5.6690955035989532E-3</v>
      </c>
      <c r="P795"/>
      <c r="S795" s="9"/>
      <c r="T795" s="82"/>
      <c r="U795" s="57"/>
      <c r="V795"/>
      <c r="W795"/>
      <c r="X795"/>
    </row>
    <row r="796" spans="1:24" x14ac:dyDescent="0.35">
      <c r="A796" s="18">
        <v>42822</v>
      </c>
      <c r="B796" s="22">
        <v>185.71</v>
      </c>
      <c r="C796" s="20">
        <f>(B796-B795)/B795</f>
        <v>9.1289463674401276E-3</v>
      </c>
      <c r="D796" s="20">
        <f>LN(B796)-LN(B795)</f>
        <v>9.0875294078580637E-3</v>
      </c>
      <c r="E796" s="28">
        <f t="shared" si="42"/>
        <v>1.0090875294078581</v>
      </c>
      <c r="F796"/>
      <c r="G796" s="9"/>
      <c r="H796" s="9"/>
      <c r="I796" s="9"/>
      <c r="J796" s="82"/>
      <c r="K796" t="str">
        <f>IF(L796=A796,"","yyy")</f>
        <v/>
      </c>
      <c r="L796" s="18">
        <v>42822</v>
      </c>
      <c r="M796" s="19">
        <v>12149.42</v>
      </c>
      <c r="N796" s="20">
        <f t="shared" si="43"/>
        <v>1.278335321484456E-2</v>
      </c>
      <c r="O796" s="20">
        <f t="shared" si="44"/>
        <v>1.2702335873450821E-2</v>
      </c>
      <c r="P796"/>
      <c r="S796" s="9"/>
      <c r="T796" s="82"/>
      <c r="U796" s="57"/>
      <c r="V796"/>
      <c r="W796"/>
      <c r="X796"/>
    </row>
    <row r="797" spans="1:24" x14ac:dyDescent="0.35">
      <c r="A797" s="18">
        <v>42823</v>
      </c>
      <c r="B797" s="22">
        <v>187.49</v>
      </c>
      <c r="C797" s="20">
        <f>(B797-B796)/B796</f>
        <v>9.5848365731516939E-3</v>
      </c>
      <c r="D797" s="20">
        <f>LN(B797)-LN(B796)</f>
        <v>9.5391934498980646E-3</v>
      </c>
      <c r="E797" s="28">
        <f t="shared" si="42"/>
        <v>1.0095391934498981</v>
      </c>
      <c r="F797"/>
      <c r="G797" s="9"/>
      <c r="H797" s="9"/>
      <c r="I797" s="9"/>
      <c r="J797" s="82"/>
      <c r="K797" t="str">
        <f>IF(L797=A797,"","yyy")</f>
        <v/>
      </c>
      <c r="L797" s="18">
        <v>42823</v>
      </c>
      <c r="M797" s="21">
        <v>12203</v>
      </c>
      <c r="N797" s="20">
        <f t="shared" si="43"/>
        <v>4.4100870658846207E-3</v>
      </c>
      <c r="O797" s="20">
        <f t="shared" si="44"/>
        <v>4.4003911280885433E-3</v>
      </c>
      <c r="P797"/>
      <c r="S797" s="9"/>
      <c r="T797" s="82"/>
      <c r="U797" s="57"/>
      <c r="V797"/>
      <c r="W797"/>
      <c r="X797"/>
    </row>
    <row r="798" spans="1:24" x14ac:dyDescent="0.35">
      <c r="A798" s="18">
        <v>42824</v>
      </c>
      <c r="B798" s="22">
        <v>188.05</v>
      </c>
      <c r="C798" s="20">
        <f>(B798-B797)/B797</f>
        <v>2.9868259640514279E-3</v>
      </c>
      <c r="D798" s="20">
        <f>LN(B798)-LN(B797)</f>
        <v>2.9823742614860649E-3</v>
      </c>
      <c r="E798" s="28">
        <f t="shared" si="42"/>
        <v>1.0029823742614861</v>
      </c>
      <c r="F798"/>
      <c r="G798" s="9"/>
      <c r="H798" s="9"/>
      <c r="I798" s="9"/>
      <c r="J798" s="82"/>
      <c r="K798" t="str">
        <f>IF(L798=A798,"","yyy")</f>
        <v/>
      </c>
      <c r="L798" s="18">
        <v>42824</v>
      </c>
      <c r="M798" s="19">
        <v>12256.43</v>
      </c>
      <c r="N798" s="20">
        <f t="shared" si="43"/>
        <v>4.3784315332295572E-3</v>
      </c>
      <c r="O798" s="20">
        <f t="shared" si="44"/>
        <v>4.3688740894705091E-3</v>
      </c>
      <c r="P798"/>
      <c r="S798" s="9"/>
      <c r="T798" s="82"/>
      <c r="U798" s="57"/>
      <c r="V798"/>
      <c r="W798"/>
      <c r="X798"/>
    </row>
    <row r="799" spans="1:24" x14ac:dyDescent="0.35">
      <c r="A799" s="18">
        <v>42825</v>
      </c>
      <c r="B799" s="22">
        <v>188.71</v>
      </c>
      <c r="C799" s="20">
        <f>(B799-B798)/B798</f>
        <v>3.509704865727182E-3</v>
      </c>
      <c r="D799" s="20">
        <f>LN(B799)-LN(B798)</f>
        <v>3.5035602246589193E-3</v>
      </c>
      <c r="E799" s="28">
        <f t="shared" si="42"/>
        <v>1.0035035602246589</v>
      </c>
      <c r="F799"/>
      <c r="G799" s="9"/>
      <c r="H799" s="9"/>
      <c r="I799" s="9"/>
      <c r="J799" s="82"/>
      <c r="K799" t="str">
        <f>IF(L799=A799,"","yyy")</f>
        <v/>
      </c>
      <c r="L799" s="18">
        <v>42825</v>
      </c>
      <c r="M799" s="19">
        <v>12312.87</v>
      </c>
      <c r="N799" s="20">
        <f t="shared" si="43"/>
        <v>4.604929820510582E-3</v>
      </c>
      <c r="O799" s="20">
        <f t="shared" si="44"/>
        <v>4.5943595689408312E-3</v>
      </c>
      <c r="P799"/>
      <c r="S799" s="9"/>
      <c r="T799" s="82"/>
      <c r="U799" s="57"/>
      <c r="V799"/>
      <c r="W799"/>
      <c r="X799"/>
    </row>
    <row r="800" spans="1:24" x14ac:dyDescent="0.35">
      <c r="A800" s="18">
        <v>42828</v>
      </c>
      <c r="B800" s="22">
        <v>188.75</v>
      </c>
      <c r="C800" s="20">
        <f>(B800-B799)/B799</f>
        <v>2.1196544963166786E-4</v>
      </c>
      <c r="D800" s="20">
        <f>LN(B800)-LN(B799)</f>
        <v>2.1194298812954315E-4</v>
      </c>
      <c r="E800" s="28">
        <f t="shared" si="42"/>
        <v>1.0002119429881295</v>
      </c>
      <c r="F800"/>
      <c r="G800" s="9"/>
      <c r="H800" s="9"/>
      <c r="I800" s="9"/>
      <c r="J800" s="82"/>
      <c r="K800" t="str">
        <f>IF(L800=A800,"","yyy")</f>
        <v/>
      </c>
      <c r="L800" s="18">
        <v>42828</v>
      </c>
      <c r="M800" s="19">
        <v>12257.2</v>
      </c>
      <c r="N800" s="20">
        <f t="shared" si="43"/>
        <v>-4.5212854517265328E-3</v>
      </c>
      <c r="O800" s="20">
        <f t="shared" si="44"/>
        <v>-4.5315373757155442E-3</v>
      </c>
      <c r="P800"/>
      <c r="S800" s="9"/>
      <c r="T800" s="82"/>
      <c r="U800" s="57"/>
      <c r="V800"/>
      <c r="W800"/>
      <c r="X800"/>
    </row>
    <row r="801" spans="1:24" x14ac:dyDescent="0.35">
      <c r="A801" s="18">
        <v>42829</v>
      </c>
      <c r="B801" s="22">
        <v>188.38</v>
      </c>
      <c r="C801" s="20">
        <f>(B801-B800)/B800</f>
        <v>-1.9602649006622759E-3</v>
      </c>
      <c r="D801" s="20">
        <f>LN(B801)-LN(B800)</f>
        <v>-1.9621887344625222E-3</v>
      </c>
      <c r="E801" s="28">
        <f t="shared" si="42"/>
        <v>0.99803781126553748</v>
      </c>
      <c r="F801"/>
      <c r="G801" s="9"/>
      <c r="H801" s="9"/>
      <c r="I801" s="9"/>
      <c r="J801" s="82"/>
      <c r="K801" t="str">
        <f>IF(L801=A801,"","yyy")</f>
        <v/>
      </c>
      <c r="L801" s="18">
        <v>42829</v>
      </c>
      <c r="M801" s="19">
        <v>12282.34</v>
      </c>
      <c r="N801" s="20">
        <f t="shared" si="43"/>
        <v>2.0510393890937097E-3</v>
      </c>
      <c r="O801" s="20">
        <f t="shared" si="44"/>
        <v>2.0489388794668884E-3</v>
      </c>
      <c r="P801"/>
      <c r="S801" s="9"/>
      <c r="T801" s="82"/>
      <c r="U801" s="57"/>
      <c r="V801"/>
      <c r="W801"/>
      <c r="X801"/>
    </row>
    <row r="802" spans="1:24" x14ac:dyDescent="0.35">
      <c r="A802" s="18">
        <v>42830</v>
      </c>
      <c r="B802" s="22">
        <v>187.91</v>
      </c>
      <c r="C802" s="20">
        <f>(B802-B801)/B801</f>
        <v>-2.4949570018048565E-3</v>
      </c>
      <c r="D802" s="20">
        <f>LN(B802)-LN(B801)</f>
        <v>-2.4980745936105109E-3</v>
      </c>
      <c r="E802" s="28">
        <f t="shared" si="42"/>
        <v>0.99750192540638949</v>
      </c>
      <c r="F802"/>
      <c r="G802" s="9"/>
      <c r="H802" s="9"/>
      <c r="I802" s="9"/>
      <c r="J802" s="82"/>
      <c r="K802" t="str">
        <f>IF(L802=A802,"","yyy")</f>
        <v/>
      </c>
      <c r="L802" s="18">
        <v>42830</v>
      </c>
      <c r="M802" s="19">
        <v>12217.54</v>
      </c>
      <c r="N802" s="20">
        <f t="shared" si="43"/>
        <v>-5.2758676278298168E-3</v>
      </c>
      <c r="O802" s="20">
        <f t="shared" si="44"/>
        <v>-5.2898341628271339E-3</v>
      </c>
      <c r="P802"/>
      <c r="S802" s="9"/>
      <c r="T802" s="82"/>
      <c r="U802" s="57"/>
      <c r="V802"/>
      <c r="W802"/>
      <c r="X802"/>
    </row>
    <row r="803" spans="1:24" x14ac:dyDescent="0.35">
      <c r="A803" s="18">
        <v>42831</v>
      </c>
      <c r="B803" s="22">
        <v>188.33</v>
      </c>
      <c r="C803" s="20">
        <f>(B803-B802)/B802</f>
        <v>2.2351125538822626E-3</v>
      </c>
      <c r="D803" s="20">
        <f>LN(B803)-LN(B802)</f>
        <v>2.232618405594522E-3</v>
      </c>
      <c r="E803" s="28">
        <f t="shared" si="42"/>
        <v>1.0022326184055945</v>
      </c>
      <c r="F803"/>
      <c r="G803" s="9"/>
      <c r="H803" s="9"/>
      <c r="I803" s="9"/>
      <c r="J803" s="82"/>
      <c r="K803" t="str">
        <f>IF(L803=A803,"","yyy")</f>
        <v/>
      </c>
      <c r="L803" s="18">
        <v>42831</v>
      </c>
      <c r="M803" s="19">
        <v>12230.89</v>
      </c>
      <c r="N803" s="20">
        <f t="shared" si="43"/>
        <v>1.0926913273865725E-3</v>
      </c>
      <c r="O803" s="20">
        <f t="shared" si="44"/>
        <v>1.0920947747443677E-3</v>
      </c>
      <c r="P803"/>
      <c r="S803" s="9"/>
      <c r="T803" s="82"/>
      <c r="U803" s="57"/>
      <c r="V803"/>
      <c r="W803"/>
      <c r="X803"/>
    </row>
    <row r="804" spans="1:24" x14ac:dyDescent="0.35">
      <c r="A804" s="18">
        <v>42832</v>
      </c>
      <c r="B804" s="22">
        <v>189.38</v>
      </c>
      <c r="C804" s="20">
        <f>(B804-B803)/B803</f>
        <v>5.5753199171665845E-3</v>
      </c>
      <c r="D804" s="20">
        <f>LN(B804)-LN(B803)</f>
        <v>5.5598353486985275E-3</v>
      </c>
      <c r="E804" s="28">
        <f t="shared" si="42"/>
        <v>1.0055598353486985</v>
      </c>
      <c r="F804"/>
      <c r="G804" s="9"/>
      <c r="H804" s="9"/>
      <c r="I804" s="9"/>
      <c r="J804" s="82"/>
      <c r="K804" t="str">
        <f>IF(L804=A804,"","yyy")</f>
        <v/>
      </c>
      <c r="L804" s="18">
        <v>42832</v>
      </c>
      <c r="M804" s="19">
        <v>12225.06</v>
      </c>
      <c r="N804" s="20">
        <f t="shared" si="43"/>
        <v>-4.7666196000453992E-4</v>
      </c>
      <c r="O804" s="20">
        <f t="shared" si="44"/>
        <v>-4.7677559943082315E-4</v>
      </c>
      <c r="P804"/>
      <c r="S804" s="9"/>
      <c r="T804" s="82"/>
      <c r="U804" s="57"/>
      <c r="V804"/>
      <c r="W804"/>
      <c r="X804"/>
    </row>
    <row r="805" spans="1:24" x14ac:dyDescent="0.35">
      <c r="A805" s="18">
        <v>42835</v>
      </c>
      <c r="B805" s="22">
        <v>189.86</v>
      </c>
      <c r="C805" s="20">
        <f>(B805-B804)/B804</f>
        <v>2.5345865455698498E-3</v>
      </c>
      <c r="D805" s="20">
        <f>LN(B805)-LN(B804)</f>
        <v>2.53137989829888E-3</v>
      </c>
      <c r="E805" s="28">
        <f t="shared" si="42"/>
        <v>1.0025313798982989</v>
      </c>
      <c r="F805"/>
      <c r="G805" s="9"/>
      <c r="H805" s="9"/>
      <c r="I805" s="9"/>
      <c r="J805" s="82"/>
      <c r="K805" t="str">
        <f>IF(L805=A805,"","yyy")</f>
        <v/>
      </c>
      <c r="L805" s="18">
        <v>42835</v>
      </c>
      <c r="M805" s="19">
        <v>12200.52</v>
      </c>
      <c r="N805" s="20">
        <f t="shared" si="43"/>
        <v>-2.0073521111552053E-3</v>
      </c>
      <c r="O805" s="20">
        <f t="shared" si="44"/>
        <v>-2.0093695426535163E-3</v>
      </c>
      <c r="P805"/>
      <c r="S805" s="9"/>
      <c r="T805" s="82"/>
      <c r="U805" s="57"/>
      <c r="V805"/>
      <c r="W805"/>
      <c r="X805"/>
    </row>
    <row r="806" spans="1:24" x14ac:dyDescent="0.35">
      <c r="A806" s="18">
        <v>42836</v>
      </c>
      <c r="B806" s="22">
        <v>190.3</v>
      </c>
      <c r="C806" s="20">
        <f>(B806-B805)/B805</f>
        <v>2.3174971031286089E-3</v>
      </c>
      <c r="D806" s="20">
        <f>LN(B806)-LN(B805)</f>
        <v>2.3148158484511683E-3</v>
      </c>
      <c r="E806" s="28">
        <f t="shared" si="42"/>
        <v>1.0023148158484512</v>
      </c>
      <c r="F806"/>
      <c r="G806" s="9"/>
      <c r="H806" s="9"/>
      <c r="I806" s="9"/>
      <c r="J806" s="82"/>
      <c r="K806" t="str">
        <f>IF(L806=A806,"","yyy")</f>
        <v/>
      </c>
      <c r="L806" s="18">
        <v>42836</v>
      </c>
      <c r="M806" s="19">
        <v>12139.35</v>
      </c>
      <c r="N806" s="20">
        <f t="shared" si="43"/>
        <v>-5.0137207266575581E-3</v>
      </c>
      <c r="O806" s="20">
        <f t="shared" si="44"/>
        <v>-5.0263315936547315E-3</v>
      </c>
      <c r="P806"/>
      <c r="S806" s="9"/>
      <c r="T806" s="82"/>
      <c r="U806" s="57"/>
      <c r="V806"/>
      <c r="W806"/>
      <c r="X806"/>
    </row>
    <row r="807" spans="1:24" x14ac:dyDescent="0.35">
      <c r="A807" s="18">
        <v>42837</v>
      </c>
      <c r="B807" s="22">
        <v>190.05</v>
      </c>
      <c r="C807" s="20">
        <f>(B807-B806)/B806</f>
        <v>-1.3137151865475565E-3</v>
      </c>
      <c r="D807" s="20">
        <f>LN(B807)-LN(B806)</f>
        <v>-1.314578866845828E-3</v>
      </c>
      <c r="E807" s="28">
        <f t="shared" si="42"/>
        <v>0.99868542113315417</v>
      </c>
      <c r="F807"/>
      <c r="G807" s="9"/>
      <c r="H807" s="9"/>
      <c r="I807" s="9"/>
      <c r="J807" s="82"/>
      <c r="K807" t="str">
        <f>IF(L807=A807,"","yyy")</f>
        <v/>
      </c>
      <c r="L807" s="18">
        <v>42837</v>
      </c>
      <c r="M807" s="19">
        <v>12154.7</v>
      </c>
      <c r="N807" s="20">
        <f t="shared" si="43"/>
        <v>1.2644828594612037E-3</v>
      </c>
      <c r="O807" s="20">
        <f t="shared" si="44"/>
        <v>1.263684074306326E-3</v>
      </c>
      <c r="P807"/>
      <c r="S807" s="9"/>
      <c r="T807" s="82"/>
      <c r="U807" s="57"/>
      <c r="V807"/>
      <c r="W807"/>
      <c r="X807"/>
    </row>
    <row r="808" spans="1:24" x14ac:dyDescent="0.35">
      <c r="A808" s="18">
        <v>42838</v>
      </c>
      <c r="B808" s="22">
        <v>188.94</v>
      </c>
      <c r="C808" s="20">
        <f>(B808-B807)/B807</f>
        <v>-5.8405682715075699E-3</v>
      </c>
      <c r="D808" s="20">
        <f>LN(B808)-LN(B807)</f>
        <v>-5.8576910942695903E-3</v>
      </c>
      <c r="E808" s="28">
        <f t="shared" si="42"/>
        <v>0.99414230890573041</v>
      </c>
      <c r="F808"/>
      <c r="G808" s="9"/>
      <c r="H808" s="9"/>
      <c r="I808" s="9"/>
      <c r="J808" s="82"/>
      <c r="K808" t="str">
        <f>IF(L808=A808,"","yyy")</f>
        <v/>
      </c>
      <c r="L808" s="18">
        <v>42838</v>
      </c>
      <c r="M808" s="21">
        <v>12109</v>
      </c>
      <c r="N808" s="20">
        <f t="shared" si="43"/>
        <v>-3.7598624400438287E-3</v>
      </c>
      <c r="O808" s="20">
        <f t="shared" si="44"/>
        <v>-3.766948490120825E-3</v>
      </c>
      <c r="P808"/>
      <c r="S808" s="9"/>
      <c r="T808" s="82"/>
      <c r="U808" s="57"/>
      <c r="V808"/>
      <c r="W808"/>
      <c r="X808"/>
    </row>
    <row r="809" spans="1:24" x14ac:dyDescent="0.35">
      <c r="A809" s="18">
        <v>42843</v>
      </c>
      <c r="B809" s="22">
        <v>188.71</v>
      </c>
      <c r="C809" s="20">
        <f>(B809-B808)/B808</f>
        <v>-1.2173176669841737E-3</v>
      </c>
      <c r="D809" s="20">
        <f>LN(B809)-LN(B808)</f>
        <v>-1.2180591999841894E-3</v>
      </c>
      <c r="E809" s="28">
        <f t="shared" si="42"/>
        <v>0.99878194080001581</v>
      </c>
      <c r="F809"/>
      <c r="G809" s="9"/>
      <c r="H809" s="9"/>
      <c r="I809" s="9"/>
      <c r="J809" s="82"/>
      <c r="K809" t="str">
        <f>IF(L809=A809,"","yyy")</f>
        <v/>
      </c>
      <c r="L809" s="18">
        <v>42843</v>
      </c>
      <c r="M809" s="19">
        <v>12000.44</v>
      </c>
      <c r="N809" s="20">
        <f t="shared" si="43"/>
        <v>-8.9652324717152104E-3</v>
      </c>
      <c r="O809" s="20">
        <f t="shared" si="44"/>
        <v>-9.0056619897680434E-3</v>
      </c>
      <c r="P809"/>
      <c r="S809" s="9"/>
      <c r="T809" s="82"/>
      <c r="U809" s="57"/>
      <c r="V809"/>
      <c r="W809"/>
      <c r="X809"/>
    </row>
    <row r="810" spans="1:24" x14ac:dyDescent="0.35">
      <c r="A810" s="18">
        <v>42844</v>
      </c>
      <c r="B810" s="22">
        <v>188.96</v>
      </c>
      <c r="C810" s="20">
        <f>(B810-B809)/B809</f>
        <v>1.3247840601981877E-3</v>
      </c>
      <c r="D810" s="20">
        <f>LN(B810)-LN(B809)</f>
        <v>1.323907308047545E-3</v>
      </c>
      <c r="E810" s="28">
        <f t="shared" si="42"/>
        <v>1.0013239073080475</v>
      </c>
      <c r="F810"/>
      <c r="G810" s="9"/>
      <c r="H810" s="9"/>
      <c r="I810" s="9"/>
      <c r="J810" s="82"/>
      <c r="K810" t="str">
        <f>IF(L810=A810,"","yyy")</f>
        <v/>
      </c>
      <c r="L810" s="18">
        <v>42844</v>
      </c>
      <c r="M810" s="19">
        <v>12016.45</v>
      </c>
      <c r="N810" s="20">
        <f t="shared" si="43"/>
        <v>1.3341177490158876E-3</v>
      </c>
      <c r="O810" s="20">
        <f t="shared" si="44"/>
        <v>1.3332286046594533E-3</v>
      </c>
      <c r="P810"/>
      <c r="S810" s="9"/>
      <c r="T810" s="82"/>
      <c r="U810" s="57"/>
      <c r="V810"/>
      <c r="W810"/>
      <c r="X810"/>
    </row>
    <row r="811" spans="1:24" x14ac:dyDescent="0.35">
      <c r="A811" s="18">
        <v>42845</v>
      </c>
      <c r="B811" s="22">
        <v>188.8</v>
      </c>
      <c r="C811" s="20">
        <f>(B811-B810)/B810</f>
        <v>-8.4674005080438491E-4</v>
      </c>
      <c r="D811" s="20">
        <f>LN(B811)-LN(B810)</f>
        <v>-8.4709873765120847E-4</v>
      </c>
      <c r="E811" s="28">
        <f t="shared" si="42"/>
        <v>0.99915290126234879</v>
      </c>
      <c r="F811"/>
      <c r="G811" s="9"/>
      <c r="H811" s="9"/>
      <c r="I811" s="9"/>
      <c r="J811" s="82"/>
      <c r="K811" t="str">
        <f>IF(L811=A811,"","yyy")</f>
        <v/>
      </c>
      <c r="L811" s="18">
        <v>42845</v>
      </c>
      <c r="M811" s="19">
        <v>12027.32</v>
      </c>
      <c r="N811" s="20">
        <f t="shared" si="43"/>
        <v>9.0459328670272675E-4</v>
      </c>
      <c r="O811" s="20">
        <f t="shared" si="44"/>
        <v>9.0418438876760376E-4</v>
      </c>
      <c r="P811"/>
      <c r="S811" s="9"/>
      <c r="T811" s="82"/>
      <c r="U811" s="57"/>
      <c r="V811"/>
      <c r="W811"/>
      <c r="X811"/>
    </row>
    <row r="812" spans="1:24" x14ac:dyDescent="0.35">
      <c r="A812" s="18">
        <v>42846</v>
      </c>
      <c r="B812" s="22">
        <v>190.03</v>
      </c>
      <c r="C812" s="20">
        <f>(B812-B811)/B811</f>
        <v>6.5148305084745213E-3</v>
      </c>
      <c r="D812" s="20">
        <f>LN(B812)-LN(B811)</f>
        <v>6.4937007218652809E-3</v>
      </c>
      <c r="E812" s="28">
        <f t="shared" si="42"/>
        <v>1.0064937007218653</v>
      </c>
      <c r="F812"/>
      <c r="G812" s="9"/>
      <c r="H812" s="9"/>
      <c r="I812" s="9"/>
      <c r="J812" s="82"/>
      <c r="K812" t="str">
        <f>IF(L812=A812,"","yyy")</f>
        <v/>
      </c>
      <c r="L812" s="18">
        <v>42846</v>
      </c>
      <c r="M812" s="19">
        <v>12048.57</v>
      </c>
      <c r="N812" s="20">
        <f t="shared" si="43"/>
        <v>1.7668108938649675E-3</v>
      </c>
      <c r="O812" s="20">
        <f t="shared" si="44"/>
        <v>1.7652519195028304E-3</v>
      </c>
      <c r="P812"/>
      <c r="S812" s="9"/>
      <c r="T812" s="82"/>
      <c r="U812" s="57"/>
      <c r="V812"/>
      <c r="W812"/>
      <c r="X812"/>
    </row>
    <row r="813" spans="1:24" x14ac:dyDescent="0.35">
      <c r="A813" s="18">
        <v>42849</v>
      </c>
      <c r="B813" s="22">
        <v>190.44</v>
      </c>
      <c r="C813" s="20">
        <f>(B813-B812)/B812</f>
        <v>2.1575540704099174E-3</v>
      </c>
      <c r="D813" s="20">
        <f>LN(B813)-LN(B812)</f>
        <v>2.1552298930522795E-3</v>
      </c>
      <c r="E813" s="28">
        <f t="shared" si="42"/>
        <v>1.0021552298930523</v>
      </c>
      <c r="F813"/>
      <c r="G813" s="9"/>
      <c r="H813" s="9"/>
      <c r="I813" s="9"/>
      <c r="J813" s="82"/>
      <c r="K813" t="str">
        <f>IF(L813=A813,"","yyy")</f>
        <v/>
      </c>
      <c r="L813" s="18">
        <v>42849</v>
      </c>
      <c r="M813" s="19">
        <v>12454.98</v>
      </c>
      <c r="N813" s="20">
        <f t="shared" si="43"/>
        <v>3.3730973883207706E-2</v>
      </c>
      <c r="O813" s="20">
        <f t="shared" si="44"/>
        <v>3.3174562236652605E-2</v>
      </c>
      <c r="P813"/>
      <c r="S813" s="9"/>
      <c r="T813" s="82"/>
      <c r="U813" s="57"/>
      <c r="V813"/>
      <c r="W813"/>
      <c r="X813"/>
    </row>
    <row r="814" spans="1:24" x14ac:dyDescent="0.35">
      <c r="A814" s="18">
        <v>42850</v>
      </c>
      <c r="B814" s="22">
        <v>190.56</v>
      </c>
      <c r="C814" s="20">
        <f>(B814-B813)/B813</f>
        <v>6.3011972274734586E-4</v>
      </c>
      <c r="D814" s="20">
        <f>LN(B814)-LN(B813)</f>
        <v>6.2992128067129727E-4</v>
      </c>
      <c r="E814" s="28">
        <f t="shared" si="42"/>
        <v>1.0006299212806713</v>
      </c>
      <c r="F814"/>
      <c r="G814" s="9"/>
      <c r="H814" s="9"/>
      <c r="I814" s="9"/>
      <c r="J814" s="82"/>
      <c r="K814" t="str">
        <f>IF(L814=A814,"","yyy")</f>
        <v/>
      </c>
      <c r="L814" s="18">
        <v>42850</v>
      </c>
      <c r="M814" s="19">
        <v>12467.04</v>
      </c>
      <c r="N814" s="20">
        <f t="shared" si="43"/>
        <v>9.6828738384174926E-4</v>
      </c>
      <c r="O814" s="20">
        <f t="shared" si="44"/>
        <v>9.6781889600983106E-4</v>
      </c>
      <c r="P814"/>
      <c r="S814" s="9"/>
      <c r="T814" s="82"/>
      <c r="U814" s="57"/>
      <c r="V814"/>
      <c r="W814"/>
      <c r="X814"/>
    </row>
    <row r="815" spans="1:24" x14ac:dyDescent="0.35">
      <c r="A815" s="18">
        <v>42851</v>
      </c>
      <c r="B815" s="22">
        <v>191.5</v>
      </c>
      <c r="C815" s="20">
        <f>(B815-B814)/B814</f>
        <v>4.9328295549957895E-3</v>
      </c>
      <c r="D815" s="20">
        <f>LN(B815)-LN(B814)</f>
        <v>4.9207030137106145E-3</v>
      </c>
      <c r="E815" s="28">
        <f t="shared" si="42"/>
        <v>1.0049207030137106</v>
      </c>
      <c r="F815"/>
      <c r="G815" s="9"/>
      <c r="H815" s="9"/>
      <c r="I815" s="9"/>
      <c r="J815" s="82"/>
      <c r="K815" t="str">
        <f>IF(L815=A815,"","yyy")</f>
        <v/>
      </c>
      <c r="L815" s="18">
        <v>42851</v>
      </c>
      <c r="M815" s="19">
        <v>12472.8</v>
      </c>
      <c r="N815" s="20">
        <f t="shared" si="43"/>
        <v>4.6201824972073554E-4</v>
      </c>
      <c r="O815" s="20">
        <f t="shared" si="44"/>
        <v>4.6191155215247193E-4</v>
      </c>
      <c r="P815"/>
      <c r="S815" s="9"/>
      <c r="T815" s="82"/>
      <c r="U815" s="57"/>
      <c r="V815"/>
      <c r="W815"/>
      <c r="X815"/>
    </row>
    <row r="816" spans="1:24" x14ac:dyDescent="0.35">
      <c r="A816" s="18">
        <v>42852</v>
      </c>
      <c r="B816" s="22">
        <v>192.36</v>
      </c>
      <c r="C816" s="20">
        <f>(B816-B815)/B815</f>
        <v>4.4908616187990273E-3</v>
      </c>
      <c r="D816" s="20">
        <f>LN(B816)-LN(B815)</f>
        <v>4.4808077887621423E-3</v>
      </c>
      <c r="E816" s="28">
        <f t="shared" si="42"/>
        <v>1.0044808077887621</v>
      </c>
      <c r="F816"/>
      <c r="G816" s="9"/>
      <c r="H816" s="9"/>
      <c r="I816" s="9"/>
      <c r="J816" s="82"/>
      <c r="K816" t="str">
        <f>IF(L816=A816,"","yyy")</f>
        <v/>
      </c>
      <c r="L816" s="18">
        <v>42852</v>
      </c>
      <c r="M816" s="19">
        <v>12443.79</v>
      </c>
      <c r="N816" s="20">
        <f t="shared" si="43"/>
        <v>-2.3258610736962351E-3</v>
      </c>
      <c r="O816" s="20">
        <f t="shared" si="44"/>
        <v>-2.3285700899098316E-3</v>
      </c>
      <c r="P816"/>
      <c r="S816" s="9"/>
      <c r="T816" s="82"/>
      <c r="U816" s="57"/>
      <c r="V816"/>
      <c r="W816"/>
      <c r="X816"/>
    </row>
    <row r="817" spans="1:24" x14ac:dyDescent="0.35">
      <c r="A817" s="18">
        <v>42853</v>
      </c>
      <c r="B817" s="22">
        <v>191.81</v>
      </c>
      <c r="C817" s="20">
        <f>(B817-B816)/B816</f>
        <v>-2.8592222915367611E-3</v>
      </c>
      <c r="D817" s="20">
        <f>LN(B817)-LN(B816)</f>
        <v>-2.8633176758656731E-3</v>
      </c>
      <c r="E817" s="28">
        <f t="shared" si="42"/>
        <v>0.99713668232413433</v>
      </c>
      <c r="F817"/>
      <c r="G817" s="9"/>
      <c r="H817" s="9"/>
      <c r="I817" s="9"/>
      <c r="J817" s="82"/>
      <c r="K817" t="str">
        <f>IF(L817=A817,"","yyy")</f>
        <v/>
      </c>
      <c r="L817" s="18">
        <v>42853</v>
      </c>
      <c r="M817" s="19">
        <v>12438.01</v>
      </c>
      <c r="N817" s="20">
        <f t="shared" si="43"/>
        <v>-4.6448871284396912E-4</v>
      </c>
      <c r="O817" s="20">
        <f t="shared" si="44"/>
        <v>-4.6459662114273215E-4</v>
      </c>
      <c r="P817"/>
      <c r="S817" s="9"/>
      <c r="T817" s="82"/>
      <c r="U817" s="57"/>
      <c r="V817"/>
      <c r="W817"/>
      <c r="X817"/>
    </row>
    <row r="818" spans="1:24" x14ac:dyDescent="0.35">
      <c r="A818" s="18">
        <v>42857</v>
      </c>
      <c r="B818" s="22">
        <v>191.79</v>
      </c>
      <c r="C818" s="20">
        <f>(B818-B817)/B817</f>
        <v>-1.0426985037281806E-4</v>
      </c>
      <c r="D818" s="20">
        <f>LN(B818)-LN(B817)</f>
        <v>-1.0427528685141851E-4</v>
      </c>
      <c r="E818" s="28">
        <f t="shared" si="42"/>
        <v>0.99989572471314858</v>
      </c>
      <c r="F818"/>
      <c r="G818" s="9"/>
      <c r="H818" s="9"/>
      <c r="I818" s="9"/>
      <c r="J818" s="82"/>
      <c r="K818" t="str">
        <f>IF(L818=A818,"","yyy")</f>
        <v/>
      </c>
      <c r="L818" s="18">
        <v>42857</v>
      </c>
      <c r="M818" s="19">
        <v>12507.9</v>
      </c>
      <c r="N818" s="20">
        <f t="shared" si="43"/>
        <v>5.6190660724665291E-3</v>
      </c>
      <c r="O818" s="20">
        <f t="shared" si="44"/>
        <v>5.6033380112072706E-3</v>
      </c>
      <c r="P818"/>
      <c r="S818" s="9"/>
      <c r="T818" s="82"/>
      <c r="U818" s="57"/>
      <c r="V818"/>
      <c r="W818"/>
      <c r="X818"/>
    </row>
    <row r="819" spans="1:24" x14ac:dyDescent="0.35">
      <c r="A819" s="18">
        <v>42858</v>
      </c>
      <c r="B819" s="22">
        <v>190.98</v>
      </c>
      <c r="C819" s="20">
        <f>(B819-B818)/B818</f>
        <v>-4.2233693101830245E-3</v>
      </c>
      <c r="D819" s="20">
        <f>LN(B819)-LN(B818)</f>
        <v>-4.2323129246888413E-3</v>
      </c>
      <c r="E819" s="28">
        <f t="shared" si="42"/>
        <v>0.99576768707531116</v>
      </c>
      <c r="F819"/>
      <c r="G819" s="9"/>
      <c r="H819" s="9"/>
      <c r="I819" s="9"/>
      <c r="J819" s="82"/>
      <c r="K819" t="str">
        <f>IF(L819=A819,"","yyy")</f>
        <v/>
      </c>
      <c r="L819" s="18">
        <v>42858</v>
      </c>
      <c r="M819" s="19">
        <v>12527.84</v>
      </c>
      <c r="N819" s="20">
        <f t="shared" si="43"/>
        <v>1.594192470358774E-3</v>
      </c>
      <c r="O819" s="20">
        <f t="shared" si="44"/>
        <v>1.5929230944511374E-3</v>
      </c>
      <c r="P819"/>
      <c r="S819" s="9"/>
      <c r="T819" s="82"/>
      <c r="U819" s="57"/>
      <c r="V819"/>
      <c r="W819"/>
      <c r="X819"/>
    </row>
    <row r="820" spans="1:24" x14ac:dyDescent="0.35">
      <c r="A820" s="18">
        <v>42859</v>
      </c>
      <c r="B820" s="22">
        <v>191.19</v>
      </c>
      <c r="C820" s="20">
        <f>(B820-B819)/B819</f>
        <v>1.0995915802702271E-3</v>
      </c>
      <c r="D820" s="20">
        <f>LN(B820)-LN(B819)</f>
        <v>1.0989874722557857E-3</v>
      </c>
      <c r="E820" s="28">
        <f t="shared" si="42"/>
        <v>1.0010989874722558</v>
      </c>
      <c r="F820"/>
      <c r="G820" s="9"/>
      <c r="H820" s="9"/>
      <c r="I820" s="9"/>
      <c r="J820" s="82"/>
      <c r="K820" t="str">
        <f>IF(L820=A820,"","yyy")</f>
        <v/>
      </c>
      <c r="L820" s="18">
        <v>42859</v>
      </c>
      <c r="M820" s="19">
        <v>12647.78</v>
      </c>
      <c r="N820" s="20">
        <f t="shared" si="43"/>
        <v>9.5738770610097595E-3</v>
      </c>
      <c r="O820" s="20">
        <f t="shared" si="44"/>
        <v>9.5283379266852819E-3</v>
      </c>
      <c r="P820"/>
      <c r="S820" s="9"/>
      <c r="T820" s="82"/>
      <c r="U820" s="57"/>
      <c r="V820"/>
      <c r="W820"/>
      <c r="X820"/>
    </row>
    <row r="821" spans="1:24" x14ac:dyDescent="0.35">
      <c r="A821" s="18">
        <v>42860</v>
      </c>
      <c r="B821" s="22">
        <v>192.01</v>
      </c>
      <c r="C821" s="20">
        <f>(B821-B820)/B820</f>
        <v>4.288927245148769E-3</v>
      </c>
      <c r="D821" s="20">
        <f>LN(B821)-LN(B820)</f>
        <v>4.2797560105132249E-3</v>
      </c>
      <c r="E821" s="28">
        <f t="shared" si="42"/>
        <v>1.0042797560105132</v>
      </c>
      <c r="F821"/>
      <c r="G821" s="9"/>
      <c r="H821" s="9"/>
      <c r="I821" s="9"/>
      <c r="J821" s="82"/>
      <c r="K821" t="str">
        <f>IF(L821=A821,"","yyy")</f>
        <v/>
      </c>
      <c r="L821" s="18">
        <v>42860</v>
      </c>
      <c r="M821" s="19">
        <v>12716.89</v>
      </c>
      <c r="N821" s="20">
        <f t="shared" si="43"/>
        <v>5.4642000414300979E-3</v>
      </c>
      <c r="O821" s="20">
        <f t="shared" si="44"/>
        <v>5.4493254609049302E-3</v>
      </c>
      <c r="P821"/>
      <c r="S821" s="9"/>
      <c r="T821" s="82"/>
      <c r="U821" s="57"/>
      <c r="V821"/>
      <c r="W821"/>
      <c r="X821"/>
    </row>
    <row r="822" spans="1:24" x14ac:dyDescent="0.35">
      <c r="A822" s="18">
        <v>42863</v>
      </c>
      <c r="B822" s="22">
        <v>192.84</v>
      </c>
      <c r="C822" s="20">
        <f>(B822-B821)/B821</f>
        <v>4.3226915264830612E-3</v>
      </c>
      <c r="D822" s="20">
        <f>LN(B822)-LN(B821)</f>
        <v>4.31337553259592E-3</v>
      </c>
      <c r="E822" s="28">
        <f t="shared" si="42"/>
        <v>1.0043133755325959</v>
      </c>
      <c r="F822"/>
      <c r="G822" s="9"/>
      <c r="H822" s="9"/>
      <c r="I822" s="9"/>
      <c r="J822" s="82"/>
      <c r="K822" t="str">
        <f>IF(L822=A822,"","yyy")</f>
        <v/>
      </c>
      <c r="L822" s="18">
        <v>42863</v>
      </c>
      <c r="M822" s="19">
        <v>12694.55</v>
      </c>
      <c r="N822" s="20">
        <f t="shared" si="43"/>
        <v>-1.7567188204034277E-3</v>
      </c>
      <c r="O822" s="20">
        <f t="shared" si="44"/>
        <v>-1.7582636604096535E-3</v>
      </c>
      <c r="P822"/>
      <c r="S822" s="9"/>
      <c r="T822" s="82"/>
      <c r="U822" s="57"/>
      <c r="V822"/>
      <c r="W822"/>
      <c r="X822"/>
    </row>
    <row r="823" spans="1:24" x14ac:dyDescent="0.35">
      <c r="A823" s="18">
        <v>42864</v>
      </c>
      <c r="B823" s="22">
        <v>194.14</v>
      </c>
      <c r="C823" s="20">
        <f>(B823-B822)/B822</f>
        <v>6.7413399709602929E-3</v>
      </c>
      <c r="D823" s="20">
        <f>LN(B823)-LN(B822)</f>
        <v>6.7187187466588583E-3</v>
      </c>
      <c r="E823" s="28">
        <f t="shared" si="42"/>
        <v>1.0067187187466589</v>
      </c>
      <c r="F823"/>
      <c r="G823" s="9"/>
      <c r="H823" s="9"/>
      <c r="I823" s="9"/>
      <c r="J823" s="82"/>
      <c r="K823" t="str">
        <f>IF(L823=A823,"","yyy")</f>
        <v/>
      </c>
      <c r="L823" s="18">
        <v>42864</v>
      </c>
      <c r="M823" s="19">
        <v>12749.12</v>
      </c>
      <c r="N823" s="20">
        <f t="shared" si="43"/>
        <v>4.2986951093186869E-3</v>
      </c>
      <c r="O823" s="20">
        <f t="shared" si="44"/>
        <v>4.2894821126377991E-3</v>
      </c>
      <c r="P823"/>
      <c r="S823" s="9"/>
      <c r="T823" s="82"/>
      <c r="U823" s="57"/>
      <c r="V823"/>
      <c r="W823"/>
      <c r="X823"/>
    </row>
    <row r="824" spans="1:24" x14ac:dyDescent="0.35">
      <c r="A824" s="18">
        <v>42865</v>
      </c>
      <c r="B824" s="22">
        <v>194.67</v>
      </c>
      <c r="C824" s="20">
        <f>(B824-B823)/B823</f>
        <v>2.7299886679715731E-3</v>
      </c>
      <c r="D824" s="20">
        <f>LN(B824)-LN(B823)</f>
        <v>2.7262690171063753E-3</v>
      </c>
      <c r="E824" s="28">
        <f t="shared" si="42"/>
        <v>1.0027262690171064</v>
      </c>
      <c r="F824"/>
      <c r="G824" s="9"/>
      <c r="H824" s="9"/>
      <c r="I824" s="9"/>
      <c r="J824" s="82"/>
      <c r="K824" t="str">
        <f>IF(L824=A824,"","yyy")</f>
        <v/>
      </c>
      <c r="L824" s="18">
        <v>42865</v>
      </c>
      <c r="M824" s="19">
        <v>12757.46</v>
      </c>
      <c r="N824" s="20">
        <f t="shared" si="43"/>
        <v>6.5416279711841491E-4</v>
      </c>
      <c r="O824" s="20">
        <f t="shared" si="44"/>
        <v>6.5394892590120435E-4</v>
      </c>
      <c r="P824"/>
      <c r="S824" s="9"/>
      <c r="T824" s="82"/>
      <c r="U824" s="57"/>
      <c r="V824"/>
      <c r="W824"/>
      <c r="X824"/>
    </row>
    <row r="825" spans="1:24" x14ac:dyDescent="0.35">
      <c r="A825" s="18">
        <v>42866</v>
      </c>
      <c r="B825" s="22">
        <v>194.32</v>
      </c>
      <c r="C825" s="20">
        <f>(B825-B824)/B824</f>
        <v>-1.7979144192736135E-3</v>
      </c>
      <c r="D825" s="20">
        <f>LN(B825)-LN(B824)</f>
        <v>-1.799532607269505E-3</v>
      </c>
      <c r="E825" s="28">
        <f t="shared" si="42"/>
        <v>0.99820046739273049</v>
      </c>
      <c r="F825"/>
      <c r="G825" s="9"/>
      <c r="H825" s="9"/>
      <c r="I825" s="9"/>
      <c r="J825" s="82"/>
      <c r="K825" t="str">
        <f>IF(L825=A825,"","yyy")</f>
        <v/>
      </c>
      <c r="L825" s="18">
        <v>42866</v>
      </c>
      <c r="M825" s="19">
        <v>12711.06</v>
      </c>
      <c r="N825" s="20">
        <f t="shared" si="43"/>
        <v>-3.6370876334317049E-3</v>
      </c>
      <c r="O825" s="20">
        <f t="shared" si="44"/>
        <v>-3.6437179181572077E-3</v>
      </c>
      <c r="P825"/>
      <c r="S825" s="9"/>
      <c r="T825" s="82"/>
      <c r="U825" s="57"/>
      <c r="V825"/>
      <c r="W825"/>
      <c r="X825"/>
    </row>
    <row r="826" spans="1:24" x14ac:dyDescent="0.35">
      <c r="A826" s="18">
        <v>42867</v>
      </c>
      <c r="B826" s="22">
        <v>192.81</v>
      </c>
      <c r="C826" s="20">
        <f>(B826-B825)/B825</f>
        <v>-7.7706875257307064E-3</v>
      </c>
      <c r="D826" s="20">
        <f>LN(B826)-LN(B825)</f>
        <v>-7.8010366426122246E-3</v>
      </c>
      <c r="E826" s="28">
        <f t="shared" si="42"/>
        <v>0.99219896335738778</v>
      </c>
      <c r="F826"/>
      <c r="G826" s="9"/>
      <c r="H826" s="9"/>
      <c r="I826" s="9"/>
      <c r="J826" s="82"/>
      <c r="K826" t="str">
        <f>IF(L826=A826,"","yyy")</f>
        <v/>
      </c>
      <c r="L826" s="18">
        <v>42867</v>
      </c>
      <c r="M826" s="19">
        <v>12770.41</v>
      </c>
      <c r="N826" s="20">
        <f t="shared" si="43"/>
        <v>4.6691621312463611E-3</v>
      </c>
      <c r="O826" s="20">
        <f t="shared" si="44"/>
        <v>4.6582954062799331E-3</v>
      </c>
      <c r="P826"/>
      <c r="S826" s="9"/>
      <c r="T826" s="82"/>
      <c r="U826" s="57"/>
      <c r="V826"/>
      <c r="W826"/>
      <c r="X826"/>
    </row>
    <row r="827" spans="1:24" x14ac:dyDescent="0.35">
      <c r="A827" s="18">
        <v>42870</v>
      </c>
      <c r="B827" s="22">
        <v>192.67</v>
      </c>
      <c r="C827" s="20">
        <f>(B827-B826)/B826</f>
        <v>-7.2610341787259359E-4</v>
      </c>
      <c r="D827" s="20">
        <f>LN(B827)-LN(B826)</f>
        <v>-7.263671586361653E-4</v>
      </c>
      <c r="E827" s="28">
        <f t="shared" si="42"/>
        <v>0.99927363284136383</v>
      </c>
      <c r="F827"/>
      <c r="G827" s="9"/>
      <c r="H827" s="9"/>
      <c r="I827" s="9"/>
      <c r="J827" s="82"/>
      <c r="K827" t="str">
        <f>IF(L827=A827,"","yyy")</f>
        <v/>
      </c>
      <c r="L827" s="18">
        <v>42870</v>
      </c>
      <c r="M827" s="19">
        <v>12807.04</v>
      </c>
      <c r="N827" s="20">
        <f t="shared" si="43"/>
        <v>2.8683495674767701E-3</v>
      </c>
      <c r="O827" s="20">
        <f t="shared" si="44"/>
        <v>2.8642437023531642E-3</v>
      </c>
      <c r="P827"/>
      <c r="S827" s="9"/>
      <c r="T827" s="82"/>
      <c r="U827" s="57"/>
      <c r="V827"/>
      <c r="W827"/>
      <c r="X827"/>
    </row>
    <row r="828" spans="1:24" x14ac:dyDescent="0.35">
      <c r="A828" s="18">
        <v>42871</v>
      </c>
      <c r="B828" s="22">
        <v>191.69</v>
      </c>
      <c r="C828" s="20">
        <f>(B828-B827)/B827</f>
        <v>-5.0864171900139605E-3</v>
      </c>
      <c r="D828" s="20">
        <f>LN(B828)-LN(B827)</f>
        <v>-5.0993970426000956E-3</v>
      </c>
      <c r="E828" s="28">
        <f t="shared" si="42"/>
        <v>0.9949006029573999</v>
      </c>
      <c r="F828"/>
      <c r="G828" s="9"/>
      <c r="H828" s="9"/>
      <c r="I828" s="9"/>
      <c r="J828" s="82"/>
      <c r="K828" t="str">
        <f>IF(L828=A828,"","yyy")</f>
        <v/>
      </c>
      <c r="L828" s="18">
        <v>42871</v>
      </c>
      <c r="M828" s="19">
        <v>12804.53</v>
      </c>
      <c r="N828" s="20">
        <f t="shared" si="43"/>
        <v>-1.9598595772326924E-4</v>
      </c>
      <c r="O828" s="20">
        <f t="shared" si="44"/>
        <v>-1.9600516548123892E-4</v>
      </c>
      <c r="P828"/>
      <c r="S828" s="9"/>
      <c r="T828" s="82"/>
      <c r="U828" s="57"/>
      <c r="V828"/>
      <c r="W828"/>
      <c r="X828"/>
    </row>
    <row r="829" spans="1:24" x14ac:dyDescent="0.35">
      <c r="A829" s="18">
        <v>42872</v>
      </c>
      <c r="B829" s="22">
        <v>187.76</v>
      </c>
      <c r="C829" s="20">
        <f>(B829-B828)/B828</f>
        <v>-2.0501851948458483E-2</v>
      </c>
      <c r="D829" s="20">
        <f>LN(B829)-LN(B828)</f>
        <v>-2.0714932307300593E-2</v>
      </c>
      <c r="E829" s="28">
        <f t="shared" si="42"/>
        <v>0.97928506769269941</v>
      </c>
      <c r="F829"/>
      <c r="G829" s="9"/>
      <c r="H829" s="9"/>
      <c r="I829" s="9"/>
      <c r="J829" s="82"/>
      <c r="K829" t="str">
        <f>IF(L829=A829,"","yyy")</f>
        <v/>
      </c>
      <c r="L829" s="18">
        <v>42872</v>
      </c>
      <c r="M829" s="19">
        <v>12631.61</v>
      </c>
      <c r="N829" s="20">
        <f t="shared" si="43"/>
        <v>-1.3504595639199569E-2</v>
      </c>
      <c r="O829" s="20">
        <f t="shared" si="44"/>
        <v>-1.3596612059663116E-2</v>
      </c>
      <c r="P829"/>
      <c r="S829" s="9"/>
      <c r="T829" s="82"/>
      <c r="U829" s="57"/>
      <c r="V829"/>
      <c r="W829"/>
      <c r="X829"/>
    </row>
    <row r="830" spans="1:24" x14ac:dyDescent="0.35">
      <c r="A830" s="18">
        <v>42873</v>
      </c>
      <c r="B830" s="22">
        <v>186.97</v>
      </c>
      <c r="C830" s="20">
        <f>(B830-B829)/B829</f>
        <v>-4.2074989348103537E-3</v>
      </c>
      <c r="D830" s="20">
        <f>LN(B830)-LN(B829)</f>
        <v>-4.2163753655852787E-3</v>
      </c>
      <c r="E830" s="28">
        <f t="shared" si="42"/>
        <v>0.99578362463441472</v>
      </c>
      <c r="F830"/>
      <c r="G830" s="9"/>
      <c r="H830" s="9"/>
      <c r="I830" s="9"/>
      <c r="J830" s="82"/>
      <c r="K830" t="str">
        <f>IF(L830=A830,"","yyy")</f>
        <v/>
      </c>
      <c r="L830" s="18">
        <v>42873</v>
      </c>
      <c r="M830" s="19">
        <v>12590.06</v>
      </c>
      <c r="N830" s="20">
        <f t="shared" si="43"/>
        <v>-3.2893669136397569E-3</v>
      </c>
      <c r="O830" s="20">
        <f t="shared" si="44"/>
        <v>-3.2947887739087633E-3</v>
      </c>
      <c r="P830"/>
      <c r="S830" s="9"/>
      <c r="T830" s="82"/>
      <c r="U830" s="57"/>
      <c r="V830"/>
      <c r="W830"/>
      <c r="X830"/>
    </row>
    <row r="831" spans="1:24" x14ac:dyDescent="0.35">
      <c r="A831" s="18">
        <v>42874</v>
      </c>
      <c r="B831" s="22">
        <v>187.93</v>
      </c>
      <c r="C831" s="20">
        <f>(B831-B830)/B830</f>
        <v>5.1345135583249074E-3</v>
      </c>
      <c r="D831" s="20">
        <f>LN(B831)-LN(B830)</f>
        <v>5.1213768913269675E-3</v>
      </c>
      <c r="E831" s="28">
        <f t="shared" si="42"/>
        <v>1.005121376891327</v>
      </c>
      <c r="F831"/>
      <c r="G831" s="9"/>
      <c r="H831" s="9"/>
      <c r="I831" s="9"/>
      <c r="J831" s="82"/>
      <c r="K831" t="str">
        <f>IF(L831=A831,"","yyy")</f>
        <v/>
      </c>
      <c r="L831" s="18">
        <v>42874</v>
      </c>
      <c r="M831" s="19">
        <v>12638.69</v>
      </c>
      <c r="N831" s="20">
        <f t="shared" si="43"/>
        <v>3.8625709488279659E-3</v>
      </c>
      <c r="O831" s="20">
        <f t="shared" si="44"/>
        <v>3.8551303753333599E-3</v>
      </c>
      <c r="P831"/>
      <c r="S831" s="9"/>
      <c r="T831" s="82"/>
      <c r="U831" s="57"/>
      <c r="V831"/>
      <c r="W831"/>
      <c r="X831"/>
    </row>
    <row r="832" spans="1:24" x14ac:dyDescent="0.35">
      <c r="A832" s="18">
        <v>42877</v>
      </c>
      <c r="B832" s="22">
        <v>187.91</v>
      </c>
      <c r="C832" s="20">
        <f>(B832-B831)/B831</f>
        <v>-1.0642260416117826E-4</v>
      </c>
      <c r="D832" s="20">
        <f>LN(B832)-LN(B831)</f>
        <v>-1.0642826744877709E-4</v>
      </c>
      <c r="E832" s="28">
        <f t="shared" si="42"/>
        <v>0.99989357173255122</v>
      </c>
      <c r="F832"/>
      <c r="G832" s="9"/>
      <c r="H832" s="9"/>
      <c r="I832" s="9"/>
      <c r="J832" s="82"/>
      <c r="K832" t="str">
        <f>IF(L832=A832,"","yyy")</f>
        <v/>
      </c>
      <c r="L832" s="18">
        <v>42877</v>
      </c>
      <c r="M832" s="19">
        <v>12619.46</v>
      </c>
      <c r="N832" s="20">
        <f t="shared" si="43"/>
        <v>-1.5215184485102002E-3</v>
      </c>
      <c r="O832" s="20">
        <f t="shared" si="44"/>
        <v>-1.5226771331597888E-3</v>
      </c>
      <c r="P832"/>
      <c r="S832" s="9"/>
      <c r="T832" s="82"/>
      <c r="U832" s="57"/>
      <c r="V832"/>
      <c r="W832"/>
      <c r="X832"/>
    </row>
    <row r="833" spans="1:24" x14ac:dyDescent="0.35">
      <c r="A833" s="18">
        <v>42878</v>
      </c>
      <c r="B833" s="22">
        <v>188.29</v>
      </c>
      <c r="C833" s="20">
        <f>(B833-B832)/B832</f>
        <v>2.0222446916076603E-3</v>
      </c>
      <c r="D833" s="20">
        <f>LN(B833)-LN(B832)</f>
        <v>2.0202027072757645E-3</v>
      </c>
      <c r="E833" s="28">
        <f t="shared" si="42"/>
        <v>1.0020202027072758</v>
      </c>
      <c r="F833"/>
      <c r="G833" s="9"/>
      <c r="H833" s="9"/>
      <c r="I833" s="9"/>
      <c r="J833" s="82"/>
      <c r="K833" t="str">
        <f>IF(L833=A833,"","yyy")</f>
        <v/>
      </c>
      <c r="L833" s="18">
        <v>42878</v>
      </c>
      <c r="M833" s="19">
        <v>12659.15</v>
      </c>
      <c r="N833" s="20">
        <f t="shared" si="43"/>
        <v>3.1451425021356313E-3</v>
      </c>
      <c r="O833" s="20">
        <f t="shared" si="44"/>
        <v>3.1402068875561184E-3</v>
      </c>
      <c r="P833"/>
      <c r="S833" s="9"/>
      <c r="T833" s="82"/>
      <c r="U833" s="57"/>
      <c r="V833"/>
      <c r="W833"/>
      <c r="X833"/>
    </row>
    <row r="834" spans="1:24" x14ac:dyDescent="0.35">
      <c r="A834" s="18">
        <v>42879</v>
      </c>
      <c r="B834" s="22">
        <v>189.32</v>
      </c>
      <c r="C834" s="20">
        <f>(B834-B833)/B833</f>
        <v>5.4702851983642314E-3</v>
      </c>
      <c r="D834" s="20">
        <f>LN(B834)-LN(B833)</f>
        <v>5.4553775297101481E-3</v>
      </c>
      <c r="E834" s="28">
        <f t="shared" si="42"/>
        <v>1.0054553775297101</v>
      </c>
      <c r="F834"/>
      <c r="G834" s="9"/>
      <c r="H834" s="9"/>
      <c r="I834" s="9"/>
      <c r="J834" s="82"/>
      <c r="K834" t="str">
        <f>IF(L834=A834,"","yyy")</f>
        <v/>
      </c>
      <c r="L834" s="18">
        <v>42879</v>
      </c>
      <c r="M834" s="19">
        <v>12642.87</v>
      </c>
      <c r="N834" s="20">
        <f t="shared" si="43"/>
        <v>-1.2860263129830074E-3</v>
      </c>
      <c r="O834" s="20">
        <f t="shared" si="44"/>
        <v>-1.2868539544772517E-3</v>
      </c>
      <c r="P834"/>
      <c r="S834" s="9"/>
      <c r="T834" s="82"/>
      <c r="U834" s="57"/>
      <c r="V834"/>
      <c r="W834"/>
      <c r="X834"/>
    </row>
    <row r="835" spans="1:24" x14ac:dyDescent="0.35">
      <c r="A835" s="18">
        <v>42881</v>
      </c>
      <c r="B835" s="22">
        <v>189.47</v>
      </c>
      <c r="C835" s="20">
        <f>(B835-B834)/B834</f>
        <v>7.923093175576045E-4</v>
      </c>
      <c r="D835" s="20">
        <f>LN(B835)-LN(B834)</f>
        <v>7.9199560622367216E-4</v>
      </c>
      <c r="E835" s="28">
        <f t="shared" si="42"/>
        <v>1.0007919956062237</v>
      </c>
      <c r="F835"/>
      <c r="G835" s="9"/>
      <c r="H835" s="9"/>
      <c r="I835" s="9"/>
      <c r="J835" s="82"/>
      <c r="K835" t="str">
        <f>IF(L835=A835,"","yyy")</f>
        <v/>
      </c>
      <c r="L835" s="18">
        <v>42881</v>
      </c>
      <c r="M835" s="19">
        <v>12602.18</v>
      </c>
      <c r="N835" s="20">
        <f t="shared" si="43"/>
        <v>-3.2184148061318758E-3</v>
      </c>
      <c r="O835" s="20">
        <f t="shared" si="44"/>
        <v>-3.2236050422778106E-3</v>
      </c>
      <c r="P835"/>
      <c r="S835" s="9"/>
      <c r="T835" s="82"/>
      <c r="U835" s="57"/>
      <c r="V835"/>
      <c r="W835"/>
      <c r="X835"/>
    </row>
    <row r="836" spans="1:24" x14ac:dyDescent="0.35">
      <c r="A836" s="18">
        <v>42884</v>
      </c>
      <c r="B836" s="22">
        <v>189.72</v>
      </c>
      <c r="C836" s="20">
        <f>(B836-B835)/B835</f>
        <v>1.3194701008075157E-3</v>
      </c>
      <c r="D836" s="20">
        <f>LN(B836)-LN(B835)</f>
        <v>1.3186003651100009E-3</v>
      </c>
      <c r="E836" s="28">
        <f t="shared" ref="E836:E899" si="45">D836+1</f>
        <v>1.00131860036511</v>
      </c>
      <c r="F836"/>
      <c r="G836" s="9"/>
      <c r="H836" s="9"/>
      <c r="I836" s="9"/>
      <c r="J836" s="82"/>
      <c r="K836" t="str">
        <f>IF(L836=A836,"","yyy")</f>
        <v/>
      </c>
      <c r="L836" s="18">
        <v>42884</v>
      </c>
      <c r="M836" s="19">
        <v>12628.95</v>
      </c>
      <c r="N836" s="20">
        <f t="shared" si="43"/>
        <v>2.1242356481180587E-3</v>
      </c>
      <c r="O836" s="20">
        <f t="shared" si="44"/>
        <v>2.1219826496086114E-3</v>
      </c>
      <c r="P836"/>
      <c r="S836" s="9"/>
      <c r="T836" s="82"/>
      <c r="U836" s="57"/>
      <c r="V836"/>
      <c r="W836"/>
      <c r="X836"/>
    </row>
    <row r="837" spans="1:24" x14ac:dyDescent="0.35">
      <c r="A837" s="18">
        <v>42885</v>
      </c>
      <c r="B837" s="22">
        <v>189.6</v>
      </c>
      <c r="C837" s="20">
        <f>(B837-B836)/B836</f>
        <v>-6.3251106894373049E-4</v>
      </c>
      <c r="D837" s="20">
        <f>LN(B837)-LN(B836)</f>
        <v>-6.3271118845875662E-4</v>
      </c>
      <c r="E837" s="28">
        <f t="shared" si="45"/>
        <v>0.99936728881154124</v>
      </c>
      <c r="F837"/>
      <c r="G837" s="9"/>
      <c r="H837" s="9"/>
      <c r="I837" s="9"/>
      <c r="J837" s="82"/>
      <c r="K837" t="str">
        <f>IF(L837=A837,"","yyy")</f>
        <v/>
      </c>
      <c r="L837" s="18">
        <v>42885</v>
      </c>
      <c r="M837" s="19">
        <v>12598.68</v>
      </c>
      <c r="N837" s="20">
        <f t="shared" ref="N837:N900" si="46">(M837-M836)/M836</f>
        <v>-2.3968738493699345E-3</v>
      </c>
      <c r="O837" s="20">
        <f t="shared" ref="O837:O900" si="47">LN(M837)-LN(M836)</f>
        <v>-2.3997509497775127E-3</v>
      </c>
      <c r="P837"/>
      <c r="S837" s="9"/>
      <c r="T837" s="82"/>
      <c r="U837" s="57"/>
      <c r="V837"/>
      <c r="W837"/>
      <c r="X837"/>
    </row>
    <row r="838" spans="1:24" x14ac:dyDescent="0.35">
      <c r="A838" s="18">
        <v>42886</v>
      </c>
      <c r="B838" s="22">
        <v>189.09</v>
      </c>
      <c r="C838" s="20">
        <f>(B838-B837)/B837</f>
        <v>-2.6898734177214713E-3</v>
      </c>
      <c r="D838" s="20">
        <f>LN(B838)-LN(B837)</f>
        <v>-2.6934976277930289E-3</v>
      </c>
      <c r="E838" s="28">
        <f t="shared" si="45"/>
        <v>0.99730650237220697</v>
      </c>
      <c r="F838"/>
      <c r="G838" s="9"/>
      <c r="H838" s="9"/>
      <c r="I838" s="9"/>
      <c r="J838" s="82"/>
      <c r="K838" t="str">
        <f>IF(L838=A838,"","yyy")</f>
        <v/>
      </c>
      <c r="L838" s="18">
        <v>42886</v>
      </c>
      <c r="M838" s="19">
        <v>12615.06</v>
      </c>
      <c r="N838" s="20">
        <f t="shared" si="46"/>
        <v>1.3001362047451955E-3</v>
      </c>
      <c r="O838" s="20">
        <f t="shared" si="47"/>
        <v>1.29929175951915E-3</v>
      </c>
      <c r="P838"/>
      <c r="S838" s="9"/>
      <c r="T838" s="82"/>
      <c r="U838" s="57"/>
      <c r="V838"/>
      <c r="W838"/>
      <c r="X838"/>
    </row>
    <row r="839" spans="1:24" x14ac:dyDescent="0.35">
      <c r="A839" s="18">
        <v>42887</v>
      </c>
      <c r="B839" s="22">
        <v>191.4</v>
      </c>
      <c r="C839" s="20">
        <f>(B839-B838)/B838</f>
        <v>1.2216404886561966E-2</v>
      </c>
      <c r="D839" s="20">
        <f>LN(B839)-LN(B838)</f>
        <v>1.2142386825725104E-2</v>
      </c>
      <c r="E839" s="28">
        <f t="shared" si="45"/>
        <v>1.0121423868257251</v>
      </c>
      <c r="F839"/>
      <c r="G839" s="9"/>
      <c r="H839" s="9"/>
      <c r="I839" s="9"/>
      <c r="J839" s="82"/>
      <c r="K839" t="str">
        <f>IF(L839=A839,"","yyy")</f>
        <v/>
      </c>
      <c r="L839" s="18">
        <v>42887</v>
      </c>
      <c r="M839" s="19">
        <v>12664.92</v>
      </c>
      <c r="N839" s="20">
        <f t="shared" si="46"/>
        <v>3.9524187756539075E-3</v>
      </c>
      <c r="O839" s="20">
        <f t="shared" si="47"/>
        <v>3.9446284888029481E-3</v>
      </c>
      <c r="P839"/>
      <c r="S839" s="9"/>
      <c r="T839" s="82"/>
      <c r="U839" s="57"/>
      <c r="V839"/>
      <c r="W839"/>
      <c r="X839"/>
    </row>
    <row r="840" spans="1:24" x14ac:dyDescent="0.35">
      <c r="A840" s="18">
        <v>42888</v>
      </c>
      <c r="B840" s="22">
        <v>191.96</v>
      </c>
      <c r="C840" s="20">
        <f>(B840-B839)/B839</f>
        <v>2.9258098223615583E-3</v>
      </c>
      <c r="D840" s="20">
        <f>LN(B840)-LN(B839)</f>
        <v>2.9215379711908795E-3</v>
      </c>
      <c r="E840" s="28">
        <f t="shared" si="45"/>
        <v>1.0029215379711909</v>
      </c>
      <c r="F840"/>
      <c r="G840" s="9"/>
      <c r="H840" s="9"/>
      <c r="I840" s="9"/>
      <c r="J840" s="82"/>
      <c r="K840" t="str">
        <f>IF(L840=A840,"","yyy")</f>
        <v/>
      </c>
      <c r="L840" s="18">
        <v>42888</v>
      </c>
      <c r="M840" s="19">
        <v>12822.94</v>
      </c>
      <c r="N840" s="20">
        <f t="shared" si="46"/>
        <v>1.2476983668274291E-2</v>
      </c>
      <c r="O840" s="20">
        <f t="shared" si="47"/>
        <v>1.2399787560694264E-2</v>
      </c>
      <c r="P840"/>
      <c r="S840" s="9"/>
      <c r="T840" s="82"/>
      <c r="U840" s="57"/>
      <c r="V840"/>
      <c r="W840"/>
      <c r="X840"/>
    </row>
    <row r="841" spans="1:24" x14ac:dyDescent="0.35">
      <c r="A841" s="18">
        <v>42892</v>
      </c>
      <c r="B841" s="22">
        <v>191.68</v>
      </c>
      <c r="C841" s="20">
        <f>(B841-B840)/B840</f>
        <v>-1.4586372160866907E-3</v>
      </c>
      <c r="D841" s="20">
        <f>LN(B841)-LN(B840)</f>
        <v>-1.4597020629603108E-3</v>
      </c>
      <c r="E841" s="28">
        <f t="shared" si="45"/>
        <v>0.99854029793703969</v>
      </c>
      <c r="F841"/>
      <c r="G841" s="9"/>
      <c r="H841" s="9"/>
      <c r="I841" s="9"/>
      <c r="J841" s="82"/>
      <c r="K841" t="str">
        <f>IF(L841=A841,"","yyy")</f>
        <v/>
      </c>
      <c r="L841" s="18">
        <v>42892</v>
      </c>
      <c r="M841" s="19">
        <v>12690.12</v>
      </c>
      <c r="N841" s="20">
        <f t="shared" si="46"/>
        <v>-1.0357999023624824E-2</v>
      </c>
      <c r="O841" s="20">
        <f t="shared" si="47"/>
        <v>-1.0412016427414628E-2</v>
      </c>
      <c r="P841"/>
      <c r="S841" s="9"/>
      <c r="T841" s="82"/>
      <c r="U841" s="57"/>
      <c r="V841"/>
      <c r="W841"/>
      <c r="X841"/>
    </row>
    <row r="842" spans="1:24" x14ac:dyDescent="0.35">
      <c r="A842" s="18">
        <v>42893</v>
      </c>
      <c r="B842" s="22">
        <v>191.85</v>
      </c>
      <c r="C842" s="20">
        <f>(B842-B841)/B841</f>
        <v>8.8689482470778117E-4</v>
      </c>
      <c r="D842" s="20">
        <f>LN(B842)-LN(B841)</f>
        <v>8.865017658772345E-4</v>
      </c>
      <c r="E842" s="28">
        <f t="shared" si="45"/>
        <v>1.0008865017658772</v>
      </c>
      <c r="F842"/>
      <c r="G842" s="9"/>
      <c r="H842" s="9"/>
      <c r="I842" s="9"/>
      <c r="J842" s="82"/>
      <c r="K842" t="str">
        <f>IF(L842=A842,"","yyy")</f>
        <v/>
      </c>
      <c r="L842" s="18">
        <v>42893</v>
      </c>
      <c r="M842" s="19">
        <v>12672.49</v>
      </c>
      <c r="N842" s="20">
        <f t="shared" si="46"/>
        <v>-1.3892697626185582E-3</v>
      </c>
      <c r="O842" s="20">
        <f t="shared" si="47"/>
        <v>-1.3902356925825643E-3</v>
      </c>
      <c r="P842"/>
      <c r="S842" s="9"/>
      <c r="T842" s="82"/>
      <c r="U842" s="57"/>
      <c r="V842"/>
      <c r="W842"/>
      <c r="X842"/>
    </row>
    <row r="843" spans="1:24" x14ac:dyDescent="0.35">
      <c r="A843" s="18">
        <v>42894</v>
      </c>
      <c r="B843" s="22">
        <v>193.04</v>
      </c>
      <c r="C843" s="20">
        <f>(B843-B842)/B842</f>
        <v>6.2027625749283182E-3</v>
      </c>
      <c r="D843" s="20">
        <f>LN(B843)-LN(B842)</f>
        <v>6.1836046238141762E-3</v>
      </c>
      <c r="E843" s="28">
        <f t="shared" si="45"/>
        <v>1.0061836046238142</v>
      </c>
      <c r="F843"/>
      <c r="G843" s="9"/>
      <c r="H843" s="9"/>
      <c r="I843" s="9"/>
      <c r="J843" s="82"/>
      <c r="K843" t="str">
        <f>IF(L843=A843,"","yyy")</f>
        <v/>
      </c>
      <c r="L843" s="18">
        <v>42894</v>
      </c>
      <c r="M843" s="19">
        <v>12713.58</v>
      </c>
      <c r="N843" s="20">
        <f t="shared" si="46"/>
        <v>3.2424566916209952E-3</v>
      </c>
      <c r="O843" s="20">
        <f t="shared" si="47"/>
        <v>3.2372112645759898E-3</v>
      </c>
      <c r="P843"/>
      <c r="S843" s="9"/>
      <c r="T843" s="82"/>
      <c r="U843" s="57"/>
      <c r="V843"/>
      <c r="W843"/>
      <c r="X843"/>
    </row>
    <row r="844" spans="1:24" x14ac:dyDescent="0.35">
      <c r="A844" s="18">
        <v>42895</v>
      </c>
      <c r="B844" s="22">
        <v>193.78</v>
      </c>
      <c r="C844" s="20">
        <f>(B844-B843)/B843</f>
        <v>3.8334024036469597E-3</v>
      </c>
      <c r="D844" s="20">
        <f>LN(B844)-LN(B843)</f>
        <v>3.8260736400825834E-3</v>
      </c>
      <c r="E844" s="28">
        <f t="shared" si="45"/>
        <v>1.0038260736400826</v>
      </c>
      <c r="F844"/>
      <c r="G844" s="9"/>
      <c r="H844" s="9"/>
      <c r="I844" s="9"/>
      <c r="J844" s="82"/>
      <c r="K844" t="str">
        <f>IF(L844=A844,"","yyy")</f>
        <v/>
      </c>
      <c r="L844" s="18">
        <v>42895</v>
      </c>
      <c r="M844" s="19">
        <v>12815.72</v>
      </c>
      <c r="N844" s="20">
        <f t="shared" si="46"/>
        <v>8.0339290742654241E-3</v>
      </c>
      <c r="O844" s="20">
        <f t="shared" si="47"/>
        <v>8.0018288785979053E-3</v>
      </c>
      <c r="P844"/>
      <c r="S844" s="9"/>
      <c r="T844" s="82"/>
      <c r="U844" s="57"/>
      <c r="V844"/>
      <c r="W844"/>
      <c r="X844"/>
    </row>
    <row r="845" spans="1:24" x14ac:dyDescent="0.35">
      <c r="A845" s="18">
        <v>42898</v>
      </c>
      <c r="B845" s="22">
        <v>192.31</v>
      </c>
      <c r="C845" s="20">
        <f>(B845-B844)/B844</f>
        <v>-7.58592217979151E-3</v>
      </c>
      <c r="D845" s="20">
        <f>LN(B845)-LN(B844)</f>
        <v>-7.6148416341021985E-3</v>
      </c>
      <c r="E845" s="28">
        <f t="shared" si="45"/>
        <v>0.9923851583658978</v>
      </c>
      <c r="F845"/>
      <c r="G845" s="9"/>
      <c r="H845" s="9"/>
      <c r="I845" s="9"/>
      <c r="J845" s="82"/>
      <c r="K845" t="str">
        <f>IF(L845=A845,"","yyy")</f>
        <v/>
      </c>
      <c r="L845" s="18">
        <v>42898</v>
      </c>
      <c r="M845" s="19">
        <v>12690.44</v>
      </c>
      <c r="N845" s="20">
        <f t="shared" si="46"/>
        <v>-9.775494470852894E-3</v>
      </c>
      <c r="O845" s="20">
        <f t="shared" si="47"/>
        <v>-9.8235883009056835E-3</v>
      </c>
      <c r="P845"/>
      <c r="S845" s="9"/>
      <c r="T845" s="82"/>
      <c r="U845" s="57"/>
      <c r="V845"/>
      <c r="W845"/>
      <c r="X845"/>
    </row>
    <row r="846" spans="1:24" x14ac:dyDescent="0.35">
      <c r="A846" s="18">
        <v>42899</v>
      </c>
      <c r="B846" s="22">
        <v>192.95</v>
      </c>
      <c r="C846" s="20">
        <f>(B846-B845)/B845</f>
        <v>3.3279600644791551E-3</v>
      </c>
      <c r="D846" s="20">
        <f>LN(B846)-LN(B845)</f>
        <v>3.3224346608715649E-3</v>
      </c>
      <c r="E846" s="28">
        <f t="shared" si="45"/>
        <v>1.0033224346608716</v>
      </c>
      <c r="F846"/>
      <c r="G846" s="9"/>
      <c r="H846" s="9"/>
      <c r="I846" s="9"/>
      <c r="J846" s="82"/>
      <c r="K846" t="str">
        <f>IF(L846=A846,"","yyy")</f>
        <v/>
      </c>
      <c r="L846" s="18">
        <v>42899</v>
      </c>
      <c r="M846" s="19">
        <v>12764.98</v>
      </c>
      <c r="N846" s="20">
        <f t="shared" si="46"/>
        <v>5.873712810588053E-3</v>
      </c>
      <c r="O846" s="20">
        <f t="shared" si="47"/>
        <v>5.8565298119965803E-3</v>
      </c>
      <c r="P846"/>
      <c r="S846" s="9"/>
      <c r="T846" s="82"/>
      <c r="U846" s="57"/>
      <c r="V846"/>
      <c r="W846"/>
      <c r="X846"/>
    </row>
    <row r="847" spans="1:24" x14ac:dyDescent="0.35">
      <c r="A847" s="18">
        <v>42900</v>
      </c>
      <c r="B847" s="22">
        <v>192.17</v>
      </c>
      <c r="C847" s="20">
        <f>(B847-B846)/B846</f>
        <v>-4.0424980564913249E-3</v>
      </c>
      <c r="D847" s="20">
        <f>LN(B847)-LN(B846)</f>
        <v>-4.0506910392918982E-3</v>
      </c>
      <c r="E847" s="28">
        <f t="shared" si="45"/>
        <v>0.9959493089607081</v>
      </c>
      <c r="F847"/>
      <c r="G847" s="9"/>
      <c r="H847" s="9"/>
      <c r="I847" s="9"/>
      <c r="J847" s="82"/>
      <c r="K847" t="str">
        <f>IF(L847=A847,"","yyy")</f>
        <v/>
      </c>
      <c r="L847" s="18">
        <v>42900</v>
      </c>
      <c r="M847" s="19">
        <v>12805.95</v>
      </c>
      <c r="N847" s="20">
        <f t="shared" si="46"/>
        <v>3.2095624121621156E-3</v>
      </c>
      <c r="O847" s="20">
        <f t="shared" si="47"/>
        <v>3.2044227611418563E-3</v>
      </c>
      <c r="P847"/>
      <c r="S847" s="9"/>
      <c r="T847" s="82"/>
      <c r="U847" s="57"/>
      <c r="V847"/>
      <c r="W847"/>
      <c r="X847"/>
    </row>
    <row r="848" spans="1:24" x14ac:dyDescent="0.35">
      <c r="A848" s="18">
        <v>42901</v>
      </c>
      <c r="B848" s="22">
        <v>192.29</v>
      </c>
      <c r="C848" s="20">
        <f>(B848-B847)/B847</f>
        <v>6.2444710412657832E-4</v>
      </c>
      <c r="D848" s="20">
        <f>LN(B848)-LN(B847)</f>
        <v>6.2425221815942677E-4</v>
      </c>
      <c r="E848" s="28">
        <f t="shared" si="45"/>
        <v>1.0006242522181594</v>
      </c>
      <c r="F848"/>
      <c r="G848" s="9"/>
      <c r="H848" s="9"/>
      <c r="I848" s="9"/>
      <c r="J848" s="82"/>
      <c r="K848" t="str">
        <f>IF(L848=A848,"","yyy")</f>
        <v/>
      </c>
      <c r="L848" s="18">
        <v>42901</v>
      </c>
      <c r="M848" s="19">
        <v>12691.81</v>
      </c>
      <c r="N848" s="20">
        <f t="shared" si="46"/>
        <v>-8.9130443270511936E-3</v>
      </c>
      <c r="O848" s="20">
        <f t="shared" si="47"/>
        <v>-8.9530031201690008E-3</v>
      </c>
      <c r="P848"/>
      <c r="S848" s="9"/>
      <c r="T848" s="82"/>
      <c r="U848" s="57"/>
      <c r="V848"/>
      <c r="W848"/>
      <c r="X848"/>
    </row>
    <row r="849" spans="1:24" x14ac:dyDescent="0.35">
      <c r="A849" s="18">
        <v>42902</v>
      </c>
      <c r="B849" s="22">
        <v>191.3</v>
      </c>
      <c r="C849" s="20">
        <f>(B849-B848)/B848</f>
        <v>-5.1484736595765806E-3</v>
      </c>
      <c r="D849" s="20">
        <f>LN(B849)-LN(B848)</f>
        <v>-5.1617727162884819E-3</v>
      </c>
      <c r="E849" s="28">
        <f t="shared" si="45"/>
        <v>0.99483822728371152</v>
      </c>
      <c r="F849"/>
      <c r="G849" s="9"/>
      <c r="H849" s="9"/>
      <c r="I849" s="9"/>
      <c r="J849" s="82"/>
      <c r="K849" t="str">
        <f>IF(L849=A849,"","yyy")</f>
        <v/>
      </c>
      <c r="L849" s="18">
        <v>42902</v>
      </c>
      <c r="M849" s="19">
        <v>12752.73</v>
      </c>
      <c r="N849" s="20">
        <f t="shared" si="46"/>
        <v>4.799945791813782E-3</v>
      </c>
      <c r="O849" s="20">
        <f t="shared" si="47"/>
        <v>4.7884627825656167E-3</v>
      </c>
      <c r="P849"/>
      <c r="S849" s="9"/>
      <c r="T849" s="82"/>
      <c r="U849" s="57"/>
      <c r="V849"/>
      <c r="W849"/>
      <c r="X849"/>
    </row>
    <row r="850" spans="1:24" x14ac:dyDescent="0.35">
      <c r="A850" s="18">
        <v>42905</v>
      </c>
      <c r="B850" s="22">
        <v>192.76</v>
      </c>
      <c r="C850" s="20">
        <f>(B850-B849)/B849</f>
        <v>7.6319916361734423E-3</v>
      </c>
      <c r="D850" s="20">
        <f>LN(B850)-LN(B849)</f>
        <v>7.603015325925E-3</v>
      </c>
      <c r="E850" s="28">
        <f t="shared" si="45"/>
        <v>1.007603015325925</v>
      </c>
      <c r="F850"/>
      <c r="G850" s="9"/>
      <c r="H850" s="9"/>
      <c r="I850" s="9"/>
      <c r="J850" s="82"/>
      <c r="K850" t="str">
        <f>IF(L850=A850,"","yyy")</f>
        <v/>
      </c>
      <c r="L850" s="18">
        <v>42905</v>
      </c>
      <c r="M850" s="19">
        <v>12888.95</v>
      </c>
      <c r="N850" s="20">
        <f t="shared" si="46"/>
        <v>1.0681634442194037E-2</v>
      </c>
      <c r="O850" s="20">
        <f t="shared" si="47"/>
        <v>1.0624988806632985E-2</v>
      </c>
      <c r="P850"/>
      <c r="S850" s="9"/>
      <c r="T850" s="82"/>
      <c r="U850" s="57"/>
      <c r="V850"/>
      <c r="W850"/>
      <c r="X850"/>
    </row>
    <row r="851" spans="1:24" x14ac:dyDescent="0.35">
      <c r="A851" s="18">
        <v>42906</v>
      </c>
      <c r="B851" s="22">
        <v>191.67</v>
      </c>
      <c r="C851" s="20">
        <f>(B851-B850)/B850</f>
        <v>-5.6547001452583699E-3</v>
      </c>
      <c r="D851" s="20">
        <f>LN(B851)-LN(B850)</f>
        <v>-5.6707484897700056E-3</v>
      </c>
      <c r="E851" s="28">
        <f t="shared" si="45"/>
        <v>0.99432925151022999</v>
      </c>
      <c r="F851"/>
      <c r="G851" s="9"/>
      <c r="H851" s="9"/>
      <c r="I851" s="9"/>
      <c r="J851" s="82"/>
      <c r="K851" t="str">
        <f>IF(L851=A851,"","yyy")</f>
        <v/>
      </c>
      <c r="L851" s="18">
        <v>42906</v>
      </c>
      <c r="M851" s="19">
        <v>12814.79</v>
      </c>
      <c r="N851" s="20">
        <f t="shared" si="46"/>
        <v>-5.7537658226620358E-3</v>
      </c>
      <c r="O851" s="20">
        <f t="shared" si="47"/>
        <v>-5.7703825028792011E-3</v>
      </c>
      <c r="P851"/>
      <c r="S851" s="9"/>
      <c r="T851" s="82"/>
      <c r="U851" s="57"/>
      <c r="V851"/>
      <c r="W851"/>
      <c r="X851"/>
    </row>
    <row r="852" spans="1:24" x14ac:dyDescent="0.35">
      <c r="A852" s="18">
        <v>42907</v>
      </c>
      <c r="B852" s="22">
        <v>191.14</v>
      </c>
      <c r="C852" s="20">
        <f>(B852-B851)/B851</f>
        <v>-2.76516930140346E-3</v>
      </c>
      <c r="D852" s="20">
        <f>LN(B852)-LN(B851)</f>
        <v>-2.7689994443287347E-3</v>
      </c>
      <c r="E852" s="28">
        <f t="shared" si="45"/>
        <v>0.99723100055567127</v>
      </c>
      <c r="F852"/>
      <c r="G852" s="9"/>
      <c r="H852" s="9"/>
      <c r="I852" s="9"/>
      <c r="J852" s="82"/>
      <c r="K852" t="str">
        <f>IF(L852=A852,"","yyy")</f>
        <v/>
      </c>
      <c r="L852" s="18">
        <v>42907</v>
      </c>
      <c r="M852" s="19">
        <v>12774.26</v>
      </c>
      <c r="N852" s="20">
        <f t="shared" si="46"/>
        <v>-3.1627517891436889E-3</v>
      </c>
      <c r="O852" s="20">
        <f t="shared" si="47"/>
        <v>-3.1677638593290425E-3</v>
      </c>
      <c r="P852"/>
      <c r="S852" s="9"/>
      <c r="T852" s="82"/>
      <c r="U852" s="57"/>
      <c r="V852"/>
      <c r="W852"/>
      <c r="X852"/>
    </row>
    <row r="853" spans="1:24" x14ac:dyDescent="0.35">
      <c r="A853" s="18">
        <v>42908</v>
      </c>
      <c r="B853" s="22">
        <v>191.83</v>
      </c>
      <c r="C853" s="20">
        <f>(B853-B852)/B852</f>
        <v>3.6099194307838557E-3</v>
      </c>
      <c r="D853" s="20">
        <f>LN(B853)-LN(B852)</f>
        <v>3.6034193102132406E-3</v>
      </c>
      <c r="E853" s="28">
        <f t="shared" si="45"/>
        <v>1.0036034193102132</v>
      </c>
      <c r="F853"/>
      <c r="G853" s="9"/>
      <c r="H853" s="9"/>
      <c r="I853" s="9"/>
      <c r="J853" s="82"/>
      <c r="K853" t="str">
        <f>IF(L853=A853,"","yyy")</f>
        <v/>
      </c>
      <c r="L853" s="18">
        <v>42908</v>
      </c>
      <c r="M853" s="21">
        <v>12794</v>
      </c>
      <c r="N853" s="20">
        <f t="shared" si="46"/>
        <v>1.5452949916472485E-3</v>
      </c>
      <c r="O853" s="20">
        <f t="shared" si="47"/>
        <v>1.5441022519393499E-3</v>
      </c>
      <c r="P853"/>
      <c r="S853" s="9"/>
      <c r="T853" s="82"/>
      <c r="U853" s="57"/>
      <c r="V853"/>
      <c r="W853"/>
      <c r="X853"/>
    </row>
    <row r="854" spans="1:24" x14ac:dyDescent="0.35">
      <c r="A854" s="18">
        <v>42912</v>
      </c>
      <c r="B854" s="22">
        <v>192.74</v>
      </c>
      <c r="C854" s="20">
        <f>(B854-B853)/B853</f>
        <v>4.7437835583589456E-3</v>
      </c>
      <c r="D854" s="20">
        <f>LN(B854)-LN(B853)</f>
        <v>4.7325672748952385E-3</v>
      </c>
      <c r="E854" s="28">
        <f t="shared" si="45"/>
        <v>1.0047325672748952</v>
      </c>
      <c r="F854"/>
      <c r="G854" s="9"/>
      <c r="H854" s="9"/>
      <c r="I854" s="9"/>
      <c r="J854" s="82"/>
      <c r="K854" t="str">
        <f>IF(L854=A854,"","yyy")</f>
        <v/>
      </c>
      <c r="L854" s="18">
        <v>42912</v>
      </c>
      <c r="M854" s="19">
        <v>12770.83</v>
      </c>
      <c r="N854" s="20">
        <f t="shared" si="46"/>
        <v>-1.8110051586681314E-3</v>
      </c>
      <c r="O854" s="20">
        <f t="shared" si="47"/>
        <v>-1.8126470110786386E-3</v>
      </c>
      <c r="P854"/>
      <c r="S854" s="9"/>
      <c r="T854" s="82"/>
      <c r="U854" s="57"/>
      <c r="V854"/>
      <c r="W854"/>
      <c r="X854"/>
    </row>
    <row r="855" spans="1:24" x14ac:dyDescent="0.35">
      <c r="A855" s="18">
        <v>42913</v>
      </c>
      <c r="B855" s="22">
        <v>190.27</v>
      </c>
      <c r="C855" s="20">
        <f>(B855-B854)/B854</f>
        <v>-1.2815191449621245E-2</v>
      </c>
      <c r="D855" s="20">
        <f>LN(B855)-LN(B854)</f>
        <v>-1.2898014370832378E-2</v>
      </c>
      <c r="E855" s="28">
        <f t="shared" si="45"/>
        <v>0.98710198562916762</v>
      </c>
      <c r="F855"/>
      <c r="G855" s="9"/>
      <c r="H855" s="9"/>
      <c r="I855" s="9"/>
      <c r="J855" s="82"/>
      <c r="K855" t="str">
        <f>IF(L855=A855,"","yyy")</f>
        <v/>
      </c>
      <c r="L855" s="18">
        <v>42913</v>
      </c>
      <c r="M855" s="19">
        <v>12671.02</v>
      </c>
      <c r="N855" s="20">
        <f t="shared" si="46"/>
        <v>-7.8154669665166238E-3</v>
      </c>
      <c r="O855" s="20">
        <f t="shared" si="47"/>
        <v>-7.8461677939554164E-3</v>
      </c>
      <c r="P855"/>
      <c r="S855" s="9"/>
      <c r="T855" s="82"/>
      <c r="U855" s="57"/>
      <c r="V855"/>
      <c r="W855"/>
      <c r="X855"/>
    </row>
    <row r="856" spans="1:24" x14ac:dyDescent="0.35">
      <c r="A856" s="18">
        <v>42914</v>
      </c>
      <c r="B856" s="22">
        <v>189.81</v>
      </c>
      <c r="C856" s="20">
        <f>(B856-B855)/B855</f>
        <v>-2.417617070478835E-3</v>
      </c>
      <c r="D856" s="20">
        <f>LN(B856)-LN(B855)</f>
        <v>-2.4205442254068288E-3</v>
      </c>
      <c r="E856" s="28">
        <f t="shared" si="45"/>
        <v>0.99757945577459317</v>
      </c>
      <c r="F856"/>
      <c r="G856" s="9"/>
      <c r="H856" s="9"/>
      <c r="I856" s="9"/>
      <c r="J856" s="82"/>
      <c r="K856" t="str">
        <f>IF(L856=A856,"","yyy")</f>
        <v/>
      </c>
      <c r="L856" s="18">
        <v>42914</v>
      </c>
      <c r="M856" s="19">
        <v>12647.27</v>
      </c>
      <c r="N856" s="20">
        <f t="shared" si="46"/>
        <v>-1.8743558135019911E-3</v>
      </c>
      <c r="O856" s="20">
        <f t="shared" si="47"/>
        <v>-1.8761146164507636E-3</v>
      </c>
      <c r="P856"/>
      <c r="S856" s="9"/>
      <c r="T856" s="82"/>
      <c r="U856" s="57"/>
      <c r="V856"/>
      <c r="W856"/>
      <c r="X856"/>
    </row>
    <row r="857" spans="1:24" x14ac:dyDescent="0.35">
      <c r="A857" s="18">
        <v>42915</v>
      </c>
      <c r="B857" s="22">
        <v>188.23</v>
      </c>
      <c r="C857" s="20">
        <f>(B857-B856)/B856</f>
        <v>-8.3241135872715484E-3</v>
      </c>
      <c r="D857" s="20">
        <f>LN(B857)-LN(B856)</f>
        <v>-8.3589524908154189E-3</v>
      </c>
      <c r="E857" s="28">
        <f t="shared" si="45"/>
        <v>0.99164104750918458</v>
      </c>
      <c r="F857"/>
      <c r="G857" s="9"/>
      <c r="H857" s="9"/>
      <c r="I857" s="9"/>
      <c r="J857" s="82"/>
      <c r="K857" t="str">
        <f>IF(L857=A857,"","yyy")</f>
        <v/>
      </c>
      <c r="L857" s="18">
        <v>42915</v>
      </c>
      <c r="M857" s="19">
        <v>12416.19</v>
      </c>
      <c r="N857" s="20">
        <f t="shared" si="46"/>
        <v>-1.8271136774971983E-2</v>
      </c>
      <c r="O857" s="20">
        <f t="shared" si="47"/>
        <v>-1.8440115447633687E-2</v>
      </c>
      <c r="P857"/>
      <c r="S857" s="9"/>
      <c r="T857" s="82"/>
      <c r="U857" s="57"/>
      <c r="V857"/>
      <c r="W857"/>
      <c r="X857"/>
    </row>
    <row r="858" spans="1:24" x14ac:dyDescent="0.35">
      <c r="A858" s="18">
        <v>42916</v>
      </c>
      <c r="B858" s="22">
        <v>189.43</v>
      </c>
      <c r="C858" s="20">
        <f>(B858-B857)/B857</f>
        <v>6.3751793019179576E-3</v>
      </c>
      <c r="D858" s="20">
        <f>LN(B858)-LN(B857)</f>
        <v>6.3549438041006212E-3</v>
      </c>
      <c r="E858" s="28">
        <f t="shared" si="45"/>
        <v>1.0063549438041006</v>
      </c>
      <c r="F858"/>
      <c r="G858" s="9"/>
      <c r="H858" s="9"/>
      <c r="I858" s="9"/>
      <c r="J858" s="82"/>
      <c r="K858" t="str">
        <f>IF(L858=A858,"","yyy")</f>
        <v/>
      </c>
      <c r="L858" s="18">
        <v>42916</v>
      </c>
      <c r="M858" s="19">
        <v>12325.12</v>
      </c>
      <c r="N858" s="20">
        <f t="shared" si="46"/>
        <v>-7.3347782210162462E-3</v>
      </c>
      <c r="O858" s="20">
        <f t="shared" si="47"/>
        <v>-7.3618099691543648E-3</v>
      </c>
      <c r="P858"/>
      <c r="S858" s="9"/>
      <c r="T858" s="82"/>
      <c r="U858" s="57"/>
      <c r="V858"/>
      <c r="W858"/>
      <c r="X858"/>
    </row>
    <row r="859" spans="1:24" x14ac:dyDescent="0.35">
      <c r="A859" s="18">
        <v>42919</v>
      </c>
      <c r="B859" s="22">
        <v>190.45</v>
      </c>
      <c r="C859" s="20">
        <f>(B859-B858)/B858</f>
        <v>5.3845747769623699E-3</v>
      </c>
      <c r="D859" s="20">
        <f>LN(B859)-LN(B858)</f>
        <v>5.3701297844250817E-3</v>
      </c>
      <c r="E859" s="28">
        <f t="shared" si="45"/>
        <v>1.0053701297844251</v>
      </c>
      <c r="F859"/>
      <c r="G859" s="9"/>
      <c r="H859" s="9"/>
      <c r="I859" s="9"/>
      <c r="J859" s="82"/>
      <c r="K859" t="str">
        <f>IF(L859=A859,"","yyy")</f>
        <v/>
      </c>
      <c r="L859" s="18">
        <v>42919</v>
      </c>
      <c r="M859" s="19">
        <v>12475.31</v>
      </c>
      <c r="N859" s="20">
        <f t="shared" si="46"/>
        <v>1.2185682573475852E-2</v>
      </c>
      <c r="O859" s="20">
        <f t="shared" si="47"/>
        <v>1.2112034838558827E-2</v>
      </c>
      <c r="P859"/>
      <c r="S859" s="9"/>
      <c r="T859" s="82"/>
      <c r="U859" s="57"/>
      <c r="V859"/>
      <c r="W859"/>
      <c r="X859"/>
    </row>
    <row r="860" spans="1:24" x14ac:dyDescent="0.35">
      <c r="A860" s="18">
        <v>42920</v>
      </c>
      <c r="B860" s="22">
        <v>190.02</v>
      </c>
      <c r="C860" s="20">
        <f>(B860-B859)/B859</f>
        <v>-2.2578104489366156E-3</v>
      </c>
      <c r="D860" s="20">
        <f>LN(B860)-LN(B859)</f>
        <v>-2.2603631460089701E-3</v>
      </c>
      <c r="E860" s="28">
        <f t="shared" si="45"/>
        <v>0.99773963685399103</v>
      </c>
      <c r="F860"/>
      <c r="G860" s="9"/>
      <c r="H860" s="9"/>
      <c r="I860" s="9"/>
      <c r="J860" s="82"/>
      <c r="K860" t="str">
        <f>IF(L860=A860,"","yyy")</f>
        <v/>
      </c>
      <c r="L860" s="18">
        <v>42920</v>
      </c>
      <c r="M860" s="19">
        <v>12437.13</v>
      </c>
      <c r="N860" s="20">
        <f t="shared" si="46"/>
        <v>-3.0604449909461401E-3</v>
      </c>
      <c r="O860" s="20">
        <f t="shared" si="47"/>
        <v>-3.0651377297417071E-3</v>
      </c>
      <c r="P860"/>
      <c r="S860" s="9"/>
      <c r="T860" s="82"/>
      <c r="U860" s="57"/>
      <c r="V860"/>
      <c r="W860"/>
      <c r="X860"/>
    </row>
    <row r="861" spans="1:24" x14ac:dyDescent="0.35">
      <c r="A861" s="18">
        <v>42921</v>
      </c>
      <c r="B861" s="22">
        <v>189.78</v>
      </c>
      <c r="C861" s="20">
        <f>(B861-B860)/B860</f>
        <v>-1.2630249447427066E-3</v>
      </c>
      <c r="D861" s="20">
        <f>LN(B861)-LN(B860)</f>
        <v>-1.2638232329909016E-3</v>
      </c>
      <c r="E861" s="28">
        <f t="shared" si="45"/>
        <v>0.9987361767670091</v>
      </c>
      <c r="F861"/>
      <c r="G861" s="9"/>
      <c r="H861" s="9"/>
      <c r="I861" s="9"/>
      <c r="J861" s="82"/>
      <c r="K861" t="str">
        <f>IF(L861=A861,"","yyy")</f>
        <v/>
      </c>
      <c r="L861" s="18">
        <v>42921</v>
      </c>
      <c r="M861" s="19">
        <v>12453.68</v>
      </c>
      <c r="N861" s="20">
        <f t="shared" si="46"/>
        <v>1.3306928527723914E-3</v>
      </c>
      <c r="O861" s="20">
        <f t="shared" si="47"/>
        <v>1.3298082656927335E-3</v>
      </c>
      <c r="P861"/>
      <c r="S861" s="9"/>
      <c r="T861" s="82"/>
      <c r="U861" s="57"/>
      <c r="V861"/>
      <c r="W861"/>
      <c r="X861"/>
    </row>
    <row r="862" spans="1:24" x14ac:dyDescent="0.35">
      <c r="A862" s="18">
        <v>42922</v>
      </c>
      <c r="B862" s="22">
        <v>187.39</v>
      </c>
      <c r="C862" s="20">
        <f>(B862-B861)/B861</f>
        <v>-1.2593529349773499E-2</v>
      </c>
      <c r="D862" s="20">
        <f>LN(B862)-LN(B861)</f>
        <v>-1.2673499958038015E-2</v>
      </c>
      <c r="E862" s="28">
        <f t="shared" si="45"/>
        <v>0.98732650004196199</v>
      </c>
      <c r="F862"/>
      <c r="G862" s="9"/>
      <c r="H862" s="9"/>
      <c r="I862" s="9"/>
      <c r="J862" s="82"/>
      <c r="K862" t="str">
        <f>IF(L862=A862,"","yyy")</f>
        <v/>
      </c>
      <c r="L862" s="18">
        <v>42922</v>
      </c>
      <c r="M862" s="19">
        <v>12381.25</v>
      </c>
      <c r="N862" s="20">
        <f t="shared" si="46"/>
        <v>-5.8159515902127153E-3</v>
      </c>
      <c r="O862" s="20">
        <f t="shared" si="47"/>
        <v>-5.832930099458622E-3</v>
      </c>
      <c r="P862"/>
      <c r="S862" s="9"/>
      <c r="T862" s="82"/>
      <c r="U862" s="57"/>
      <c r="V862"/>
      <c r="W862"/>
      <c r="X862"/>
    </row>
    <row r="863" spans="1:24" x14ac:dyDescent="0.35">
      <c r="A863" s="18">
        <v>42923</v>
      </c>
      <c r="B863" s="22">
        <v>188.67</v>
      </c>
      <c r="C863" s="20">
        <f>(B863-B862)/B862</f>
        <v>6.8306739954106478E-3</v>
      </c>
      <c r="D863" s="20">
        <f>LN(B863)-LN(B862)</f>
        <v>6.8074506359465659E-3</v>
      </c>
      <c r="E863" s="28">
        <f t="shared" si="45"/>
        <v>1.0068074506359466</v>
      </c>
      <c r="F863"/>
      <c r="G863" s="9"/>
      <c r="H863" s="9"/>
      <c r="I863" s="9"/>
      <c r="J863" s="82"/>
      <c r="K863" t="str">
        <f>IF(L863=A863,"","yyy")</f>
        <v/>
      </c>
      <c r="L863" s="18">
        <v>42923</v>
      </c>
      <c r="M863" s="19">
        <v>12388.68</v>
      </c>
      <c r="N863" s="20">
        <f t="shared" si="46"/>
        <v>6.0010095911158334E-4</v>
      </c>
      <c r="O863" s="20">
        <f t="shared" si="47"/>
        <v>5.9992097053473969E-4</v>
      </c>
      <c r="P863"/>
      <c r="S863" s="9"/>
      <c r="T863" s="82"/>
      <c r="U863" s="57"/>
      <c r="V863"/>
      <c r="W863"/>
      <c r="X863"/>
    </row>
    <row r="864" spans="1:24" x14ac:dyDescent="0.35">
      <c r="A864" s="18">
        <v>42926</v>
      </c>
      <c r="B864" s="22">
        <v>188.62</v>
      </c>
      <c r="C864" s="20">
        <f>(B864-B863)/B863</f>
        <v>-2.6501298563620581E-4</v>
      </c>
      <c r="D864" s="20">
        <f>LN(B864)-LN(B863)</f>
        <v>-2.6504810778238408E-4</v>
      </c>
      <c r="E864" s="28">
        <f t="shared" si="45"/>
        <v>0.99973495189221762</v>
      </c>
      <c r="F864"/>
      <c r="G864" s="9"/>
      <c r="H864" s="9"/>
      <c r="I864" s="9"/>
      <c r="J864" s="82"/>
      <c r="K864" t="str">
        <f>IF(L864=A864,"","yyy")</f>
        <v/>
      </c>
      <c r="L864" s="18">
        <v>42926</v>
      </c>
      <c r="M864" s="19">
        <v>12445.92</v>
      </c>
      <c r="N864" s="20">
        <f t="shared" si="46"/>
        <v>4.6203469619039142E-3</v>
      </c>
      <c r="O864" s="20">
        <f t="shared" si="47"/>
        <v>4.6097059231513526E-3</v>
      </c>
      <c r="P864"/>
      <c r="S864" s="9"/>
      <c r="T864" s="82"/>
      <c r="U864" s="57"/>
      <c r="V864"/>
      <c r="W864"/>
      <c r="X864"/>
    </row>
    <row r="865" spans="1:24" x14ac:dyDescent="0.35">
      <c r="A865" s="18">
        <v>42927</v>
      </c>
      <c r="B865" s="22">
        <v>188.57</v>
      </c>
      <c r="C865" s="20">
        <f>(B865-B864)/B864</f>
        <v>-2.6508323613620699E-4</v>
      </c>
      <c r="D865" s="20">
        <f>LN(B865)-LN(B864)</f>
        <v>-2.6511837690801343E-4</v>
      </c>
      <c r="E865" s="28">
        <f t="shared" si="45"/>
        <v>0.99973488162309199</v>
      </c>
      <c r="F865"/>
      <c r="G865" s="9"/>
      <c r="H865" s="9"/>
      <c r="I865" s="9"/>
      <c r="J865" s="82"/>
      <c r="K865" t="str">
        <f>IF(L865=A865,"","yyy")</f>
        <v/>
      </c>
      <c r="L865" s="18">
        <v>42927</v>
      </c>
      <c r="M865" s="19">
        <v>12437.02</v>
      </c>
      <c r="N865" s="20">
        <f t="shared" si="46"/>
        <v>-7.1509378173727906E-4</v>
      </c>
      <c r="O865" s="20">
        <f t="shared" si="47"/>
        <v>-7.1534958325081277E-4</v>
      </c>
      <c r="P865"/>
      <c r="S865" s="9"/>
      <c r="T865" s="82"/>
      <c r="U865" s="57"/>
      <c r="V865"/>
      <c r="W865"/>
      <c r="X865"/>
    </row>
    <row r="866" spans="1:24" x14ac:dyDescent="0.35">
      <c r="A866" s="18">
        <v>42928</v>
      </c>
      <c r="B866" s="22">
        <v>190.58</v>
      </c>
      <c r="C866" s="20">
        <f>(B866-B865)/B865</f>
        <v>1.0659171660391469E-2</v>
      </c>
      <c r="D866" s="20">
        <f>LN(B866)-LN(B865)</f>
        <v>1.0602763181211117E-2</v>
      </c>
      <c r="E866" s="28">
        <f t="shared" si="45"/>
        <v>1.0106027631812111</v>
      </c>
      <c r="F866"/>
      <c r="G866" s="9"/>
      <c r="H866" s="9"/>
      <c r="I866" s="9"/>
      <c r="J866" s="82"/>
      <c r="K866" t="str">
        <f>IF(L866=A866,"","yyy")</f>
        <v/>
      </c>
      <c r="L866" s="18">
        <v>42928</v>
      </c>
      <c r="M866" s="19">
        <v>12626.58</v>
      </c>
      <c r="N866" s="20">
        <f t="shared" si="46"/>
        <v>1.5241593243397493E-2</v>
      </c>
      <c r="O866" s="20">
        <f t="shared" si="47"/>
        <v>1.5126607070692799E-2</v>
      </c>
      <c r="P866"/>
      <c r="S866" s="9"/>
      <c r="T866" s="82"/>
      <c r="U866" s="57"/>
      <c r="V866"/>
      <c r="W866"/>
      <c r="X866"/>
    </row>
    <row r="867" spans="1:24" x14ac:dyDescent="0.35">
      <c r="A867" s="18">
        <v>42929</v>
      </c>
      <c r="B867" s="22">
        <v>191.94</v>
      </c>
      <c r="C867" s="20">
        <f>(B867-B866)/B866</f>
        <v>7.1361108196032379E-3</v>
      </c>
      <c r="D867" s="20">
        <f>LN(B867)-LN(B866)</f>
        <v>7.1107692694392099E-3</v>
      </c>
      <c r="E867" s="28">
        <f t="shared" si="45"/>
        <v>1.0071107692694392</v>
      </c>
      <c r="F867"/>
      <c r="G867" s="9"/>
      <c r="H867" s="9"/>
      <c r="I867" s="9"/>
      <c r="J867" s="82"/>
      <c r="K867" t="str">
        <f>IF(L867=A867,"","yyy")</f>
        <v/>
      </c>
      <c r="L867" s="18">
        <v>42929</v>
      </c>
      <c r="M867" s="19">
        <v>12641.33</v>
      </c>
      <c r="N867" s="20">
        <f t="shared" si="46"/>
        <v>1.1681706368628717E-3</v>
      </c>
      <c r="O867" s="20">
        <f t="shared" si="47"/>
        <v>1.1674888564510155E-3</v>
      </c>
      <c r="P867"/>
      <c r="S867" s="9"/>
      <c r="T867" s="82"/>
      <c r="U867" s="57"/>
      <c r="V867"/>
      <c r="W867"/>
      <c r="X867"/>
    </row>
    <row r="868" spans="1:24" x14ac:dyDescent="0.35">
      <c r="A868" s="18">
        <v>42930</v>
      </c>
      <c r="B868" s="22">
        <v>192.52</v>
      </c>
      <c r="C868" s="20">
        <f>(B868-B867)/B867</f>
        <v>3.0217776388455379E-3</v>
      </c>
      <c r="D868" s="20">
        <f>LN(B868)-LN(B867)</f>
        <v>3.0172212454271374E-3</v>
      </c>
      <c r="E868" s="28">
        <f t="shared" si="45"/>
        <v>1.0030172212454271</v>
      </c>
      <c r="F868"/>
      <c r="G868" s="9"/>
      <c r="H868" s="9"/>
      <c r="I868" s="9"/>
      <c r="J868" s="82"/>
      <c r="K868" t="str">
        <f>IF(L868=A868,"","yyy")</f>
        <v/>
      </c>
      <c r="L868" s="18">
        <v>42930</v>
      </c>
      <c r="M868" s="19">
        <v>12631.72</v>
      </c>
      <c r="N868" s="20">
        <f t="shared" si="46"/>
        <v>-7.6020482022070321E-4</v>
      </c>
      <c r="O868" s="20">
        <f t="shared" si="47"/>
        <v>-7.6049392243326963E-4</v>
      </c>
      <c r="P868"/>
      <c r="S868" s="9"/>
      <c r="T868" s="82"/>
      <c r="U868" s="57"/>
      <c r="V868"/>
      <c r="W868"/>
      <c r="X868"/>
    </row>
    <row r="869" spans="1:24" x14ac:dyDescent="0.35">
      <c r="A869" s="18">
        <v>42933</v>
      </c>
      <c r="B869" s="22">
        <v>192.87</v>
      </c>
      <c r="C869" s="20">
        <f>(B869-B868)/B868</f>
        <v>1.8179929357988484E-3</v>
      </c>
      <c r="D869" s="20">
        <f>LN(B869)-LN(B868)</f>
        <v>1.8163423867969541E-3</v>
      </c>
      <c r="E869" s="28">
        <f t="shared" si="45"/>
        <v>1.001816342386797</v>
      </c>
      <c r="F869"/>
      <c r="G869" s="9"/>
      <c r="H869" s="9"/>
      <c r="I869" s="9"/>
      <c r="J869" s="82"/>
      <c r="K869" t="str">
        <f>IF(L869=A869,"","yyy")</f>
        <v/>
      </c>
      <c r="L869" s="18">
        <v>42933</v>
      </c>
      <c r="M869" s="19">
        <v>12587.16</v>
      </c>
      <c r="N869" s="20">
        <f t="shared" si="46"/>
        <v>-3.5276272748287242E-3</v>
      </c>
      <c r="O869" s="20">
        <f t="shared" si="47"/>
        <v>-3.5338640235256236E-3</v>
      </c>
      <c r="P869"/>
      <c r="S869" s="9"/>
      <c r="T869" s="82"/>
      <c r="U869" s="57"/>
      <c r="V869"/>
      <c r="W869"/>
      <c r="X869"/>
    </row>
    <row r="870" spans="1:24" x14ac:dyDescent="0.35">
      <c r="A870" s="18">
        <v>42934</v>
      </c>
      <c r="B870" s="22">
        <v>191.61</v>
      </c>
      <c r="C870" s="20">
        <f>(B870-B869)/B869</f>
        <v>-6.532897806812832E-3</v>
      </c>
      <c r="D870" s="20">
        <f>LN(B870)-LN(B869)</f>
        <v>-6.5543305800979113E-3</v>
      </c>
      <c r="E870" s="28">
        <f t="shared" si="45"/>
        <v>0.99344566941990209</v>
      </c>
      <c r="F870"/>
      <c r="G870" s="9"/>
      <c r="H870" s="9"/>
      <c r="I870" s="9"/>
      <c r="J870" s="82"/>
      <c r="K870" t="str">
        <f>IF(L870=A870,"","yyy")</f>
        <v/>
      </c>
      <c r="L870" s="18">
        <v>42934</v>
      </c>
      <c r="M870" s="19">
        <v>12430.39</v>
      </c>
      <c r="N870" s="20">
        <f t="shared" si="46"/>
        <v>-1.2454755480982242E-2</v>
      </c>
      <c r="O870" s="20">
        <f t="shared" si="47"/>
        <v>-1.2532966021989722E-2</v>
      </c>
      <c r="P870"/>
      <c r="S870" s="9"/>
      <c r="T870" s="82"/>
      <c r="U870" s="57"/>
      <c r="V870"/>
      <c r="W870"/>
      <c r="X870"/>
    </row>
    <row r="871" spans="1:24" x14ac:dyDescent="0.35">
      <c r="A871" s="18">
        <v>42935</v>
      </c>
      <c r="B871" s="22">
        <v>193.87</v>
      </c>
      <c r="C871" s="20">
        <f>(B871-B870)/B870</f>
        <v>1.1794791503574922E-2</v>
      </c>
      <c r="D871" s="20">
        <f>LN(B871)-LN(B870)</f>
        <v>1.1725775109508341E-2</v>
      </c>
      <c r="E871" s="28">
        <f t="shared" si="45"/>
        <v>1.0117257751095083</v>
      </c>
      <c r="F871"/>
      <c r="G871" s="9"/>
      <c r="H871" s="9"/>
      <c r="I871" s="9"/>
      <c r="J871" s="82"/>
      <c r="K871" t="str">
        <f>IF(L871=A871,"","yyy")</f>
        <v/>
      </c>
      <c r="L871" s="18">
        <v>42935</v>
      </c>
      <c r="M871" s="19">
        <v>12452.05</v>
      </c>
      <c r="N871" s="20">
        <f t="shared" si="46"/>
        <v>1.7425036543503346E-3</v>
      </c>
      <c r="O871" s="20">
        <f t="shared" si="47"/>
        <v>1.7409872561540141E-3</v>
      </c>
      <c r="P871"/>
      <c r="S871" s="9"/>
      <c r="T871" s="82"/>
      <c r="U871" s="57"/>
      <c r="V871"/>
      <c r="W871"/>
      <c r="X871"/>
    </row>
    <row r="872" spans="1:24" x14ac:dyDescent="0.35">
      <c r="A872" s="18">
        <v>42936</v>
      </c>
      <c r="B872" s="22">
        <v>192.18</v>
      </c>
      <c r="C872" s="20">
        <f>(B872-B871)/B871</f>
        <v>-8.717181616547158E-3</v>
      </c>
      <c r="D872" s="20">
        <f>LN(B872)-LN(B871)</f>
        <v>-8.7553985019939162E-3</v>
      </c>
      <c r="E872" s="28">
        <f t="shared" si="45"/>
        <v>0.99124460149800608</v>
      </c>
      <c r="F872"/>
      <c r="G872" s="9"/>
      <c r="H872" s="9"/>
      <c r="I872" s="9"/>
      <c r="J872" s="82"/>
      <c r="K872" t="str">
        <f>IF(L872=A872,"","yyy")</f>
        <v/>
      </c>
      <c r="L872" s="18">
        <v>42936</v>
      </c>
      <c r="M872" s="19">
        <v>12447.25</v>
      </c>
      <c r="N872" s="20">
        <f t="shared" si="46"/>
        <v>-3.8547869627886754E-4</v>
      </c>
      <c r="O872" s="20">
        <f t="shared" si="47"/>
        <v>-3.8555301228981875E-4</v>
      </c>
      <c r="P872"/>
      <c r="S872" s="9"/>
      <c r="T872" s="82"/>
      <c r="U872" s="57"/>
      <c r="V872"/>
      <c r="W872"/>
      <c r="X872"/>
    </row>
    <row r="873" spans="1:24" x14ac:dyDescent="0.35">
      <c r="A873" s="18">
        <v>42937</v>
      </c>
      <c r="B873" s="22">
        <v>191.01</v>
      </c>
      <c r="C873" s="20">
        <f>(B873-B872)/B872</f>
        <v>-6.0880424601936515E-3</v>
      </c>
      <c r="D873" s="20">
        <f>LN(B873)-LN(B872)</f>
        <v>-6.1066501520778971E-3</v>
      </c>
      <c r="E873" s="28">
        <f t="shared" si="45"/>
        <v>0.9938933498479221</v>
      </c>
      <c r="F873"/>
      <c r="G873" s="9"/>
      <c r="H873" s="9"/>
      <c r="I873" s="9"/>
      <c r="J873" s="82"/>
      <c r="K873" t="str">
        <f>IF(L873=A873,"","yyy")</f>
        <v/>
      </c>
      <c r="L873" s="18">
        <v>42937</v>
      </c>
      <c r="M873" s="19">
        <v>12240.06</v>
      </c>
      <c r="N873" s="20">
        <f t="shared" si="46"/>
        <v>-1.6645443772720921E-2</v>
      </c>
      <c r="O873" s="20">
        <f t="shared" si="47"/>
        <v>-1.6785535945269103E-2</v>
      </c>
      <c r="P873"/>
      <c r="S873" s="9"/>
      <c r="T873" s="82"/>
      <c r="U873" s="57"/>
      <c r="V873"/>
      <c r="W873"/>
      <c r="X873"/>
    </row>
    <row r="874" spans="1:24" x14ac:dyDescent="0.35">
      <c r="A874" s="18">
        <v>42940</v>
      </c>
      <c r="B874" s="22">
        <v>190.67</v>
      </c>
      <c r="C874" s="20">
        <f>(B874-B873)/B873</f>
        <v>-1.7800115177216032E-3</v>
      </c>
      <c r="D874" s="20">
        <f>LN(B874)-LN(B873)</f>
        <v>-1.7815976206909667E-3</v>
      </c>
      <c r="E874" s="28">
        <f t="shared" si="45"/>
        <v>0.99821840237930903</v>
      </c>
      <c r="F874"/>
      <c r="G874" s="9"/>
      <c r="H874" s="9"/>
      <c r="I874" s="9"/>
      <c r="J874" s="82"/>
      <c r="K874" t="str">
        <f>IF(L874=A874,"","yyy")</f>
        <v/>
      </c>
      <c r="L874" s="18">
        <v>42940</v>
      </c>
      <c r="M874" s="19">
        <v>12208.95</v>
      </c>
      <c r="N874" s="20">
        <f t="shared" si="46"/>
        <v>-2.5416542075773129E-3</v>
      </c>
      <c r="O874" s="20">
        <f t="shared" si="47"/>
        <v>-2.5448896941213661E-3</v>
      </c>
      <c r="P874"/>
      <c r="S874" s="9"/>
      <c r="T874" s="82"/>
      <c r="U874" s="57"/>
      <c r="V874"/>
      <c r="W874"/>
      <c r="X874"/>
    </row>
    <row r="875" spans="1:24" x14ac:dyDescent="0.35">
      <c r="A875" s="18">
        <v>42941</v>
      </c>
      <c r="B875" s="22">
        <v>191.06</v>
      </c>
      <c r="C875" s="20">
        <f>(B875-B874)/B874</f>
        <v>2.0454187863849309E-3</v>
      </c>
      <c r="D875" s="20">
        <f>LN(B875)-LN(B874)</f>
        <v>2.0433297655095828E-3</v>
      </c>
      <c r="E875" s="28">
        <f t="shared" si="45"/>
        <v>1.0020433297655096</v>
      </c>
      <c r="F875"/>
      <c r="G875" s="9"/>
      <c r="H875" s="9"/>
      <c r="I875" s="9"/>
      <c r="J875" s="82"/>
      <c r="K875" t="str">
        <f>IF(L875=A875,"","yyy")</f>
        <v/>
      </c>
      <c r="L875" s="18">
        <v>42941</v>
      </c>
      <c r="M875" s="19">
        <v>12264.31</v>
      </c>
      <c r="N875" s="20">
        <f t="shared" si="46"/>
        <v>4.5343784682547444E-3</v>
      </c>
      <c r="O875" s="20">
        <f t="shared" si="47"/>
        <v>4.5241291454019006E-3</v>
      </c>
      <c r="P875"/>
      <c r="S875" s="9"/>
      <c r="T875" s="82"/>
      <c r="U875" s="57"/>
      <c r="V875"/>
      <c r="W875"/>
      <c r="X875"/>
    </row>
    <row r="876" spans="1:24" x14ac:dyDescent="0.35">
      <c r="A876" s="18">
        <v>42942</v>
      </c>
      <c r="B876" s="22">
        <v>190.57</v>
      </c>
      <c r="C876" s="20">
        <f>(B876-B875)/B875</f>
        <v>-2.56463938029943E-3</v>
      </c>
      <c r="D876" s="20">
        <f>LN(B876)-LN(B875)</f>
        <v>-2.5679337015782622E-3</v>
      </c>
      <c r="E876" s="28">
        <f t="shared" si="45"/>
        <v>0.99743206629842174</v>
      </c>
      <c r="F876"/>
      <c r="G876" s="9"/>
      <c r="H876" s="9"/>
      <c r="I876" s="9"/>
      <c r="J876" s="82"/>
      <c r="K876" t="str">
        <f>IF(L876=A876,"","yyy")</f>
        <v/>
      </c>
      <c r="L876" s="18">
        <v>42942</v>
      </c>
      <c r="M876" s="19">
        <v>12305.11</v>
      </c>
      <c r="N876" s="20">
        <f t="shared" si="46"/>
        <v>3.3267260856910084E-3</v>
      </c>
      <c r="O876" s="20">
        <f t="shared" si="47"/>
        <v>3.3212047743376161E-3</v>
      </c>
      <c r="P876"/>
      <c r="S876" s="9"/>
      <c r="T876" s="82"/>
      <c r="U876" s="57"/>
      <c r="V876"/>
      <c r="W876"/>
      <c r="X876"/>
    </row>
    <row r="877" spans="1:24" x14ac:dyDescent="0.35">
      <c r="A877" s="18">
        <v>42943</v>
      </c>
      <c r="B877" s="22">
        <v>191.05</v>
      </c>
      <c r="C877" s="20">
        <f>(B877-B876)/B876</f>
        <v>2.5187595109409573E-3</v>
      </c>
      <c r="D877" s="20">
        <f>LN(B877)-LN(B876)</f>
        <v>2.5155927526245847E-3</v>
      </c>
      <c r="E877" s="28">
        <f t="shared" si="45"/>
        <v>1.0025155927526246</v>
      </c>
      <c r="F877"/>
      <c r="G877" s="9"/>
      <c r="H877" s="9"/>
      <c r="I877" s="9"/>
      <c r="J877" s="82"/>
      <c r="K877" t="str">
        <f>IF(L877=A877,"","yyy")</f>
        <v/>
      </c>
      <c r="L877" s="18">
        <v>42943</v>
      </c>
      <c r="M877" s="19">
        <v>12212.04</v>
      </c>
      <c r="N877" s="20">
        <f t="shared" si="46"/>
        <v>-7.5635244219677605E-3</v>
      </c>
      <c r="O877" s="20">
        <f t="shared" si="47"/>
        <v>-7.5922729245476717E-3</v>
      </c>
      <c r="P877"/>
      <c r="S877" s="9"/>
      <c r="T877" s="82"/>
      <c r="U877" s="57"/>
      <c r="V877"/>
      <c r="W877"/>
      <c r="X877"/>
    </row>
    <row r="878" spans="1:24" x14ac:dyDescent="0.35">
      <c r="A878" s="18">
        <v>42944</v>
      </c>
      <c r="B878" s="22">
        <v>188.97</v>
      </c>
      <c r="C878" s="20">
        <f>(B878-B877)/B877</f>
        <v>-1.088720230306209E-2</v>
      </c>
      <c r="D878" s="20">
        <f>LN(B878)-LN(B877)</f>
        <v>-1.0946901590961566E-2</v>
      </c>
      <c r="E878" s="28">
        <f t="shared" si="45"/>
        <v>0.98905309840903843</v>
      </c>
      <c r="F878"/>
      <c r="G878" s="9"/>
      <c r="H878" s="9"/>
      <c r="I878" s="9"/>
      <c r="J878" s="82"/>
      <c r="K878" t="str">
        <f>IF(L878=A878,"","yyy")</f>
        <v/>
      </c>
      <c r="L878" s="18">
        <v>42944</v>
      </c>
      <c r="M878" s="19">
        <v>12162.7</v>
      </c>
      <c r="N878" s="20">
        <f t="shared" si="46"/>
        <v>-4.0402750072879015E-3</v>
      </c>
      <c r="O878" s="20">
        <f t="shared" si="47"/>
        <v>-4.0484589694305129E-3</v>
      </c>
      <c r="P878"/>
      <c r="S878" s="9"/>
      <c r="T878" s="82"/>
      <c r="U878" s="57"/>
      <c r="V878"/>
      <c r="W878"/>
      <c r="X878"/>
    </row>
    <row r="879" spans="1:24" x14ac:dyDescent="0.35">
      <c r="A879" s="18">
        <v>42947</v>
      </c>
      <c r="B879" s="22">
        <v>189.26</v>
      </c>
      <c r="C879" s="20">
        <f>(B879-B878)/B878</f>
        <v>1.5346351272688367E-3</v>
      </c>
      <c r="D879" s="20">
        <f>LN(B879)-LN(B878)</f>
        <v>1.5334587781392628E-3</v>
      </c>
      <c r="E879" s="28">
        <f t="shared" si="45"/>
        <v>1.0015334587781393</v>
      </c>
      <c r="F879"/>
      <c r="G879" s="9"/>
      <c r="H879" s="9"/>
      <c r="I879" s="9"/>
      <c r="J879" s="82"/>
      <c r="K879" t="str">
        <f>IF(L879=A879,"","yyy")</f>
        <v/>
      </c>
      <c r="L879" s="18">
        <v>42947</v>
      </c>
      <c r="M879" s="19">
        <v>12118.25</v>
      </c>
      <c r="N879" s="20">
        <f t="shared" si="46"/>
        <v>-3.6546161625297612E-3</v>
      </c>
      <c r="O879" s="20">
        <f t="shared" si="47"/>
        <v>-3.6613105875247243E-3</v>
      </c>
      <c r="P879"/>
      <c r="S879" s="9"/>
      <c r="T879" s="82"/>
      <c r="U879" s="57"/>
      <c r="V879"/>
      <c r="W879"/>
      <c r="X879"/>
    </row>
    <row r="880" spans="1:24" x14ac:dyDescent="0.35">
      <c r="A880" s="18">
        <v>42948</v>
      </c>
      <c r="B880" s="22">
        <v>189.44</v>
      </c>
      <c r="C880" s="20">
        <f>(B880-B879)/B879</f>
        <v>9.5107259854172472E-4</v>
      </c>
      <c r="D880" s="20">
        <f>LN(B880)-LN(B879)</f>
        <v>9.506206155540653E-4</v>
      </c>
      <c r="E880" s="28">
        <f t="shared" si="45"/>
        <v>1.0009506206155541</v>
      </c>
      <c r="F880"/>
      <c r="G880" s="9"/>
      <c r="H880" s="9"/>
      <c r="I880" s="9"/>
      <c r="J880" s="82"/>
      <c r="K880" t="str">
        <f>IF(L880=A880,"","yyy")</f>
        <v/>
      </c>
      <c r="L880" s="18">
        <v>42948</v>
      </c>
      <c r="M880" s="19">
        <v>12251.29</v>
      </c>
      <c r="N880" s="20">
        <f t="shared" si="46"/>
        <v>1.0978482866750634E-2</v>
      </c>
      <c r="O880" s="20">
        <f t="shared" si="47"/>
        <v>1.0918656791819359E-2</v>
      </c>
      <c r="P880"/>
      <c r="S880" s="9"/>
      <c r="T880" s="82"/>
      <c r="U880" s="57"/>
      <c r="V880"/>
      <c r="W880"/>
      <c r="X880"/>
    </row>
    <row r="881" spans="1:24" x14ac:dyDescent="0.35">
      <c r="A881" s="18">
        <v>42949</v>
      </c>
      <c r="B881" s="22">
        <v>188.12</v>
      </c>
      <c r="C881" s="20">
        <f>(B881-B880)/B880</f>
        <v>-6.9679054054053698E-3</v>
      </c>
      <c r="D881" s="20">
        <f>LN(B881)-LN(B880)</f>
        <v>-6.992294618793693E-3</v>
      </c>
      <c r="E881" s="28">
        <f t="shared" si="45"/>
        <v>0.99300770538120631</v>
      </c>
      <c r="F881"/>
      <c r="G881" s="9"/>
      <c r="H881" s="9"/>
      <c r="I881" s="9"/>
      <c r="J881" s="82"/>
      <c r="K881" t="str">
        <f>IF(L881=A881,"","yyy")</f>
        <v/>
      </c>
      <c r="L881" s="18">
        <v>42949</v>
      </c>
      <c r="M881" s="19">
        <v>12181.48</v>
      </c>
      <c r="N881" s="20">
        <f t="shared" si="46"/>
        <v>-5.698175457441731E-3</v>
      </c>
      <c r="O881" s="20">
        <f t="shared" si="47"/>
        <v>-5.7144719957218371E-3</v>
      </c>
      <c r="P881"/>
      <c r="S881" s="9"/>
      <c r="T881" s="82"/>
      <c r="U881" s="57"/>
      <c r="V881"/>
      <c r="W881"/>
      <c r="X881"/>
    </row>
    <row r="882" spans="1:24" x14ac:dyDescent="0.35">
      <c r="A882" s="18">
        <v>42950</v>
      </c>
      <c r="B882" s="22">
        <v>187.38</v>
      </c>
      <c r="C882" s="20">
        <f>(B882-B881)/B881</f>
        <v>-3.9336593663619451E-3</v>
      </c>
      <c r="D882" s="20">
        <f>LN(B882)-LN(B881)</f>
        <v>-3.9414165538049772E-3</v>
      </c>
      <c r="E882" s="28">
        <f t="shared" si="45"/>
        <v>0.99605858344619502</v>
      </c>
      <c r="F882"/>
      <c r="G882" s="9"/>
      <c r="H882" s="9"/>
      <c r="I882" s="9"/>
      <c r="J882" s="82"/>
      <c r="K882" t="str">
        <f>IF(L882=A882,"","yyy")</f>
        <v/>
      </c>
      <c r="L882" s="18">
        <v>42950</v>
      </c>
      <c r="M882" s="19">
        <v>12154.72</v>
      </c>
      <c r="N882" s="20">
        <f t="shared" si="46"/>
        <v>-2.196777403074193E-3</v>
      </c>
      <c r="O882" s="20">
        <f t="shared" si="47"/>
        <v>-2.1991938581447101E-3</v>
      </c>
      <c r="P882"/>
      <c r="S882" s="9"/>
      <c r="T882" s="82"/>
      <c r="U882" s="57"/>
      <c r="V882"/>
      <c r="W882"/>
      <c r="X882"/>
    </row>
    <row r="883" spans="1:24" x14ac:dyDescent="0.35">
      <c r="A883" s="18">
        <v>42951</v>
      </c>
      <c r="B883" s="22">
        <v>190</v>
      </c>
      <c r="C883" s="20">
        <f>(B883-B882)/B882</f>
        <v>1.3982281993809397E-2</v>
      </c>
      <c r="D883" s="20">
        <f>LN(B883)-LN(B882)</f>
        <v>1.3885431637444157E-2</v>
      </c>
      <c r="E883" s="28">
        <f t="shared" si="45"/>
        <v>1.0138854316374442</v>
      </c>
      <c r="F883"/>
      <c r="G883" s="9"/>
      <c r="H883" s="9"/>
      <c r="I883" s="9"/>
      <c r="J883" s="82"/>
      <c r="K883" t="str">
        <f>IF(L883=A883,"","yyy")</f>
        <v/>
      </c>
      <c r="L883" s="18">
        <v>42951</v>
      </c>
      <c r="M883" s="19">
        <v>12297.72</v>
      </c>
      <c r="N883" s="20">
        <f t="shared" si="46"/>
        <v>1.1764976897863547E-2</v>
      </c>
      <c r="O883" s="20">
        <f t="shared" si="47"/>
        <v>1.1696307627321545E-2</v>
      </c>
      <c r="P883"/>
      <c r="S883" s="9"/>
      <c r="T883" s="82"/>
      <c r="U883" s="57"/>
      <c r="V883"/>
      <c r="W883"/>
      <c r="X883"/>
    </row>
    <row r="884" spans="1:24" x14ac:dyDescent="0.35">
      <c r="A884" s="18">
        <v>42954</v>
      </c>
      <c r="B884" s="22">
        <v>189.75</v>
      </c>
      <c r="C884" s="20">
        <f>(B884-B883)/B883</f>
        <v>-1.3157894736842105E-3</v>
      </c>
      <c r="D884" s="20">
        <f>LN(B884)-LN(B883)</f>
        <v>-1.3166558847466092E-3</v>
      </c>
      <c r="E884" s="28">
        <f t="shared" si="45"/>
        <v>0.99868334411525339</v>
      </c>
      <c r="F884"/>
      <c r="G884" s="9"/>
      <c r="H884" s="9"/>
      <c r="I884" s="9"/>
      <c r="J884" s="82"/>
      <c r="K884" t="str">
        <f>IF(L884=A884,"","yyy")</f>
        <v/>
      </c>
      <c r="L884" s="18">
        <v>42954</v>
      </c>
      <c r="M884" s="19">
        <v>12257.17</v>
      </c>
      <c r="N884" s="20">
        <f t="shared" si="46"/>
        <v>-3.2973591852798142E-3</v>
      </c>
      <c r="O884" s="20">
        <f t="shared" si="47"/>
        <v>-3.3028074539735996E-3</v>
      </c>
      <c r="P884"/>
      <c r="S884" s="9"/>
      <c r="T884" s="82"/>
      <c r="U884" s="57"/>
      <c r="V884"/>
      <c r="W884"/>
      <c r="X884"/>
    </row>
    <row r="885" spans="1:24" x14ac:dyDescent="0.35">
      <c r="A885" s="18">
        <v>42955</v>
      </c>
      <c r="B885" s="22">
        <v>190.38</v>
      </c>
      <c r="C885" s="20">
        <f>(B885-B884)/B884</f>
        <v>3.3201581027667744E-3</v>
      </c>
      <c r="D885" s="20">
        <f>LN(B885)-LN(B884)</f>
        <v>3.3146585474197465E-3</v>
      </c>
      <c r="E885" s="28">
        <f t="shared" si="45"/>
        <v>1.0033146585474197</v>
      </c>
      <c r="F885"/>
      <c r="G885" s="9"/>
      <c r="H885" s="9"/>
      <c r="I885" s="9"/>
      <c r="J885" s="82"/>
      <c r="K885" t="str">
        <f>IF(L885=A885,"","yyy")</f>
        <v/>
      </c>
      <c r="L885" s="18">
        <v>42955</v>
      </c>
      <c r="M885" s="19">
        <v>12292.05</v>
      </c>
      <c r="N885" s="20">
        <f t="shared" si="46"/>
        <v>2.8456813440622263E-3</v>
      </c>
      <c r="O885" s="20">
        <f t="shared" si="47"/>
        <v>2.8416400579001078E-3</v>
      </c>
      <c r="P885"/>
      <c r="S885" s="9"/>
      <c r="T885" s="82"/>
      <c r="U885" s="57"/>
      <c r="V885"/>
      <c r="W885"/>
      <c r="X885"/>
    </row>
    <row r="886" spans="1:24" x14ac:dyDescent="0.35">
      <c r="A886" s="18">
        <v>42956</v>
      </c>
      <c r="B886" s="22">
        <v>189.53</v>
      </c>
      <c r="C886" s="20">
        <f>(B886-B885)/B885</f>
        <v>-4.4647547011240378E-3</v>
      </c>
      <c r="D886" s="20">
        <f>LN(B886)-LN(B885)</f>
        <v>-4.4747514849508008E-3</v>
      </c>
      <c r="E886" s="28">
        <f t="shared" si="45"/>
        <v>0.9955252485150492</v>
      </c>
      <c r="F886"/>
      <c r="G886" s="9"/>
      <c r="H886" s="9"/>
      <c r="I886" s="9"/>
      <c r="J886" s="82"/>
      <c r="K886" t="str">
        <f>IF(L886=A886,"","yyy")</f>
        <v/>
      </c>
      <c r="L886" s="18">
        <v>42956</v>
      </c>
      <c r="M886" s="21">
        <v>12154</v>
      </c>
      <c r="N886" s="20">
        <f t="shared" si="46"/>
        <v>-1.1230836190871276E-2</v>
      </c>
      <c r="O886" s="20">
        <f t="shared" si="47"/>
        <v>-1.1294378233102975E-2</v>
      </c>
      <c r="P886"/>
      <c r="S886" s="9"/>
      <c r="T886" s="82"/>
      <c r="U886" s="57"/>
      <c r="V886"/>
      <c r="W886"/>
      <c r="X886"/>
    </row>
    <row r="887" spans="1:24" x14ac:dyDescent="0.35">
      <c r="A887" s="18">
        <v>42957</v>
      </c>
      <c r="B887" s="22">
        <v>187.33</v>
      </c>
      <c r="C887" s="20">
        <f>(B887-B886)/B886</f>
        <v>-1.1607661056297095E-2</v>
      </c>
      <c r="D887" s="20">
        <f>LN(B887)-LN(B886)</f>
        <v>-1.1675555865241272E-2</v>
      </c>
      <c r="E887" s="28">
        <f t="shared" si="45"/>
        <v>0.98832444413475873</v>
      </c>
      <c r="F887"/>
      <c r="G887" s="9"/>
      <c r="H887" s="9"/>
      <c r="I887" s="9"/>
      <c r="J887" s="82"/>
      <c r="K887" t="str">
        <f>IF(L887=A887,"","yyy")</f>
        <v/>
      </c>
      <c r="L887" s="18">
        <v>42957</v>
      </c>
      <c r="M887" s="19">
        <v>12014.3</v>
      </c>
      <c r="N887" s="20">
        <f t="shared" si="46"/>
        <v>-1.1494158301793707E-2</v>
      </c>
      <c r="O887" s="20">
        <f t="shared" si="47"/>
        <v>-1.156072672963937E-2</v>
      </c>
      <c r="P887"/>
      <c r="S887" s="9"/>
      <c r="T887" s="82"/>
      <c r="U887" s="57"/>
      <c r="V887"/>
      <c r="W887"/>
      <c r="X887"/>
    </row>
    <row r="888" spans="1:24" x14ac:dyDescent="0.35">
      <c r="A888" s="18">
        <v>42958</v>
      </c>
      <c r="B888" s="22">
        <v>186.18</v>
      </c>
      <c r="C888" s="20">
        <f>(B888-B887)/B887</f>
        <v>-6.1388992686702906E-3</v>
      </c>
      <c r="D888" s="20">
        <f>LN(B888)-LN(B887)</f>
        <v>-6.1578197846232641E-3</v>
      </c>
      <c r="E888" s="28">
        <f t="shared" si="45"/>
        <v>0.99384218021537674</v>
      </c>
      <c r="F888"/>
      <c r="G888" s="9"/>
      <c r="H888" s="9"/>
      <c r="I888" s="9"/>
      <c r="J888" s="82"/>
      <c r="K888" t="str">
        <f>IF(L888=A888,"","yyy")</f>
        <v/>
      </c>
      <c r="L888" s="18">
        <v>42958</v>
      </c>
      <c r="M888" s="19">
        <v>12014.06</v>
      </c>
      <c r="N888" s="20">
        <f t="shared" si="46"/>
        <v>-1.9976195034232684E-5</v>
      </c>
      <c r="O888" s="20">
        <f t="shared" si="47"/>
        <v>-1.9976394559861888E-5</v>
      </c>
      <c r="P888"/>
      <c r="S888" s="9"/>
      <c r="T888" s="82"/>
      <c r="U888" s="57"/>
      <c r="V888"/>
      <c r="W888"/>
      <c r="X888"/>
    </row>
    <row r="889" spans="1:24" x14ac:dyDescent="0.35">
      <c r="A889" s="18">
        <v>42961</v>
      </c>
      <c r="B889" s="22">
        <v>187.62</v>
      </c>
      <c r="C889" s="20">
        <f>(B889-B888)/B888</f>
        <v>7.7344505317434612E-3</v>
      </c>
      <c r="D889" s="20">
        <f>LN(B889)-LN(B888)</f>
        <v>7.7046930094608612E-3</v>
      </c>
      <c r="E889" s="28">
        <f t="shared" si="45"/>
        <v>1.0077046930094609</v>
      </c>
      <c r="F889"/>
      <c r="G889" s="9"/>
      <c r="H889" s="9"/>
      <c r="I889" s="9"/>
      <c r="J889" s="82"/>
      <c r="K889" t="str">
        <f>IF(L889=A889,"","yyy")</f>
        <v/>
      </c>
      <c r="L889" s="18">
        <v>42961</v>
      </c>
      <c r="M889" s="19">
        <v>12165.12</v>
      </c>
      <c r="N889" s="20">
        <f t="shared" si="46"/>
        <v>1.2573601263852629E-2</v>
      </c>
      <c r="O889" s="20">
        <f t="shared" si="47"/>
        <v>1.2495209962851916E-2</v>
      </c>
      <c r="P889"/>
      <c r="S889" s="9"/>
      <c r="T889" s="82"/>
      <c r="U889" s="57"/>
      <c r="V889"/>
      <c r="W889"/>
      <c r="X889"/>
    </row>
    <row r="890" spans="1:24" x14ac:dyDescent="0.35">
      <c r="A890" s="18">
        <v>42963</v>
      </c>
      <c r="B890" s="22">
        <v>188.79</v>
      </c>
      <c r="C890" s="20">
        <f>(B890-B889)/B889</f>
        <v>6.2360089542692005E-3</v>
      </c>
      <c r="D890" s="20">
        <f>LN(B890)-LN(B889)</f>
        <v>6.2166455091468009E-3</v>
      </c>
      <c r="E890" s="28">
        <f t="shared" si="45"/>
        <v>1.0062166455091468</v>
      </c>
      <c r="F890"/>
      <c r="G890" s="9"/>
      <c r="H890" s="9"/>
      <c r="I890" s="9"/>
      <c r="J890" s="82"/>
      <c r="K890" t="str">
        <f>IF(L890=A890,"","yyy")</f>
        <v/>
      </c>
      <c r="L890" s="18">
        <v>42963</v>
      </c>
      <c r="M890" s="19">
        <v>12263.86</v>
      </c>
      <c r="N890" s="20">
        <f t="shared" si="46"/>
        <v>8.1166482533669843E-3</v>
      </c>
      <c r="O890" s="20">
        <f t="shared" si="47"/>
        <v>8.0838854274247751E-3</v>
      </c>
      <c r="P890"/>
      <c r="S890" s="9"/>
      <c r="T890" s="82"/>
      <c r="U890" s="57"/>
      <c r="V890"/>
      <c r="W890"/>
      <c r="X890"/>
    </row>
    <row r="891" spans="1:24" x14ac:dyDescent="0.35">
      <c r="A891" s="18">
        <v>42964</v>
      </c>
      <c r="B891" s="22">
        <v>187.06</v>
      </c>
      <c r="C891" s="20">
        <f>(B891-B890)/B890</f>
        <v>-9.1636209544996555E-3</v>
      </c>
      <c r="D891" s="20">
        <f>LN(B891)-LN(B890)</f>
        <v>-9.2058652005464481E-3</v>
      </c>
      <c r="E891" s="28">
        <f t="shared" si="45"/>
        <v>0.99079413479945355</v>
      </c>
      <c r="F891"/>
      <c r="G891" s="9"/>
      <c r="H891" s="9"/>
      <c r="I891" s="9"/>
      <c r="J891" s="82"/>
      <c r="K891" t="str">
        <f>IF(L891=A891,"","yyy")</f>
        <v/>
      </c>
      <c r="L891" s="18">
        <v>42964</v>
      </c>
      <c r="M891" s="19">
        <v>12203.46</v>
      </c>
      <c r="N891" s="20">
        <f t="shared" si="46"/>
        <v>-4.9250399140239251E-3</v>
      </c>
      <c r="O891" s="20">
        <f t="shared" si="47"/>
        <v>-4.9372078913894057E-3</v>
      </c>
      <c r="P891"/>
      <c r="S891" s="9"/>
      <c r="T891" s="82"/>
      <c r="U891" s="57"/>
      <c r="V891"/>
      <c r="W891"/>
      <c r="X891"/>
    </row>
    <row r="892" spans="1:24" x14ac:dyDescent="0.35">
      <c r="A892" s="18">
        <v>42965</v>
      </c>
      <c r="B892" s="22">
        <v>186.51</v>
      </c>
      <c r="C892" s="20">
        <f>(B892-B891)/B891</f>
        <v>-2.9402330802951533E-3</v>
      </c>
      <c r="D892" s="20">
        <f>LN(B892)-LN(B891)</f>
        <v>-2.9445640570493481E-3</v>
      </c>
      <c r="E892" s="28">
        <f t="shared" si="45"/>
        <v>0.99705543594295065</v>
      </c>
      <c r="F892"/>
      <c r="G892" s="9"/>
      <c r="H892" s="9"/>
      <c r="I892" s="9"/>
      <c r="J892" s="82"/>
      <c r="K892" t="str">
        <f>IF(L892=A892,"","yyy")</f>
        <v/>
      </c>
      <c r="L892" s="18">
        <v>42965</v>
      </c>
      <c r="M892" s="19">
        <v>12165.19</v>
      </c>
      <c r="N892" s="20">
        <f t="shared" si="46"/>
        <v>-3.1359958569125985E-3</v>
      </c>
      <c r="O892" s="20">
        <f t="shared" si="47"/>
        <v>-3.1409233964456718E-3</v>
      </c>
      <c r="P892"/>
      <c r="S892" s="9"/>
      <c r="T892" s="82"/>
      <c r="U892" s="57"/>
      <c r="V892"/>
      <c r="W892"/>
      <c r="X892"/>
    </row>
    <row r="893" spans="1:24" x14ac:dyDescent="0.35">
      <c r="A893" s="18">
        <v>42968</v>
      </c>
      <c r="B893" s="22">
        <v>185.71</v>
      </c>
      <c r="C893" s="20">
        <f>(B893-B892)/B892</f>
        <v>-4.2893142458848479E-3</v>
      </c>
      <c r="D893" s="20">
        <f>LN(B893)-LN(B892)</f>
        <v>-4.2985397443944251E-3</v>
      </c>
      <c r="E893" s="28">
        <f t="shared" si="45"/>
        <v>0.99570146025560557</v>
      </c>
      <c r="F893"/>
      <c r="G893" s="9"/>
      <c r="H893" s="9"/>
      <c r="I893" s="9"/>
      <c r="J893" s="82"/>
      <c r="K893" t="str">
        <f>IF(L893=A893,"","yyy")</f>
        <v/>
      </c>
      <c r="L893" s="18">
        <v>42968</v>
      </c>
      <c r="M893" s="19">
        <v>12065.99</v>
      </c>
      <c r="N893" s="20">
        <f t="shared" si="46"/>
        <v>-8.1544143576878555E-3</v>
      </c>
      <c r="O893" s="20">
        <f t="shared" si="47"/>
        <v>-8.18784344824941E-3</v>
      </c>
      <c r="P893"/>
      <c r="S893" s="9"/>
      <c r="T893" s="82"/>
      <c r="U893" s="57"/>
      <c r="V893"/>
      <c r="W893"/>
      <c r="X893"/>
    </row>
    <row r="894" spans="1:24" x14ac:dyDescent="0.35">
      <c r="A894" s="18">
        <v>42969</v>
      </c>
      <c r="B894" s="22">
        <v>187.56</v>
      </c>
      <c r="C894" s="20">
        <f>(B894-B893)/B893</f>
        <v>9.9617683485003182E-3</v>
      </c>
      <c r="D894" s="20">
        <f>LN(B894)-LN(B893)</f>
        <v>9.9124770164245035E-3</v>
      </c>
      <c r="E894" s="28">
        <f t="shared" si="45"/>
        <v>1.0099124770164245</v>
      </c>
      <c r="F894"/>
      <c r="G894" s="9"/>
      <c r="H894" s="9"/>
      <c r="I894" s="9"/>
      <c r="J894" s="82"/>
      <c r="K894" t="str">
        <f>IF(L894=A894,"","yyy")</f>
        <v/>
      </c>
      <c r="L894" s="18">
        <v>42969</v>
      </c>
      <c r="M894" s="19">
        <v>12229.34</v>
      </c>
      <c r="N894" s="20">
        <f t="shared" si="46"/>
        <v>1.3538051995733493E-2</v>
      </c>
      <c r="O894" s="20">
        <f t="shared" si="47"/>
        <v>1.3447231341508825E-2</v>
      </c>
      <c r="P894"/>
      <c r="S894" s="9"/>
      <c r="T894" s="82"/>
      <c r="U894" s="57"/>
      <c r="V894"/>
      <c r="W894"/>
      <c r="X894"/>
    </row>
    <row r="895" spans="1:24" x14ac:dyDescent="0.35">
      <c r="A895" s="18">
        <v>42970</v>
      </c>
      <c r="B895" s="22">
        <v>186.62</v>
      </c>
      <c r="C895" s="20">
        <f>(B895-B894)/B894</f>
        <v>-5.0117295798677635E-3</v>
      </c>
      <c r="D895" s="20">
        <f>LN(B895)-LN(B894)</f>
        <v>-5.024330415509759E-3</v>
      </c>
      <c r="E895" s="28">
        <f t="shared" si="45"/>
        <v>0.99497566958449024</v>
      </c>
      <c r="F895"/>
      <c r="G895" s="9"/>
      <c r="H895" s="9"/>
      <c r="I895" s="9"/>
      <c r="J895" s="82"/>
      <c r="K895" t="str">
        <f>IF(L895=A895,"","yyy")</f>
        <v/>
      </c>
      <c r="L895" s="18">
        <v>42970</v>
      </c>
      <c r="M895" s="19">
        <v>12174.3</v>
      </c>
      <c r="N895" s="20">
        <f t="shared" si="46"/>
        <v>-4.5006517113761555E-3</v>
      </c>
      <c r="O895" s="20">
        <f t="shared" si="47"/>
        <v>-4.5108101354340846E-3</v>
      </c>
      <c r="P895"/>
      <c r="S895" s="9"/>
      <c r="T895" s="82"/>
      <c r="U895" s="57"/>
      <c r="V895"/>
      <c r="W895"/>
      <c r="X895"/>
    </row>
    <row r="896" spans="1:24" x14ac:dyDescent="0.35">
      <c r="A896" s="18">
        <v>42971</v>
      </c>
      <c r="B896" s="22">
        <v>186.42</v>
      </c>
      <c r="C896" s="20">
        <f>(B896-B895)/B895</f>
        <v>-1.0716964955525508E-3</v>
      </c>
      <c r="D896" s="20">
        <f>LN(B896)-LN(B895)</f>
        <v>-1.0722711728652357E-3</v>
      </c>
      <c r="E896" s="28">
        <f t="shared" si="45"/>
        <v>0.99892772882713476</v>
      </c>
      <c r="F896"/>
      <c r="G896" s="9"/>
      <c r="H896" s="9"/>
      <c r="I896" s="9"/>
      <c r="J896" s="82"/>
      <c r="K896" t="str">
        <f>IF(L896=A896,"","yyy")</f>
        <v/>
      </c>
      <c r="L896" s="18">
        <v>42971</v>
      </c>
      <c r="M896" s="19">
        <v>12180.83</v>
      </c>
      <c r="N896" s="20">
        <f t="shared" si="46"/>
        <v>5.3637580805472639E-4</v>
      </c>
      <c r="O896" s="20">
        <f t="shared" si="47"/>
        <v>5.3623200996888443E-4</v>
      </c>
      <c r="P896"/>
      <c r="S896" s="9"/>
      <c r="T896" s="82"/>
      <c r="U896" s="57"/>
      <c r="V896"/>
      <c r="W896"/>
      <c r="X896"/>
    </row>
    <row r="897" spans="1:24" x14ac:dyDescent="0.35">
      <c r="A897" s="18">
        <v>42972</v>
      </c>
      <c r="B897" s="22">
        <v>186.05</v>
      </c>
      <c r="C897" s="20">
        <f>(B897-B896)/B896</f>
        <v>-1.9847655830918152E-3</v>
      </c>
      <c r="D897" s="20">
        <f>LN(B897)-LN(B896)</f>
        <v>-1.9867378403795044E-3</v>
      </c>
      <c r="E897" s="28">
        <f t="shared" si="45"/>
        <v>0.9980132621596205</v>
      </c>
      <c r="F897"/>
      <c r="G897" s="9"/>
      <c r="H897" s="9"/>
      <c r="I897" s="9"/>
      <c r="J897" s="82"/>
      <c r="K897" t="str">
        <f>IF(L897=A897,"","yyy")</f>
        <v/>
      </c>
      <c r="L897" s="18">
        <v>42972</v>
      </c>
      <c r="M897" s="19">
        <v>12167.94</v>
      </c>
      <c r="N897" s="20">
        <f t="shared" si="46"/>
        <v>-1.0582201705466227E-3</v>
      </c>
      <c r="O897" s="20">
        <f t="shared" si="47"/>
        <v>-1.0587804808341872E-3</v>
      </c>
      <c r="P897"/>
      <c r="S897" s="9"/>
      <c r="T897" s="82"/>
      <c r="U897" s="57"/>
      <c r="V897"/>
      <c r="W897"/>
      <c r="X897"/>
    </row>
    <row r="898" spans="1:24" x14ac:dyDescent="0.35">
      <c r="A898" s="18">
        <v>42975</v>
      </c>
      <c r="B898" s="22">
        <v>185.03</v>
      </c>
      <c r="C898" s="20">
        <f>(B898-B897)/B897</f>
        <v>-5.4823972050524602E-3</v>
      </c>
      <c r="D898" s="20">
        <f>LN(B898)-LN(B897)</f>
        <v>-5.4974806990069069E-3</v>
      </c>
      <c r="E898" s="28">
        <f t="shared" si="45"/>
        <v>0.99450251930099309</v>
      </c>
      <c r="F898"/>
      <c r="G898" s="9"/>
      <c r="H898" s="9"/>
      <c r="I898" s="9"/>
      <c r="J898" s="82"/>
      <c r="K898" t="str">
        <f>IF(L898=A898,"","yyy")</f>
        <v/>
      </c>
      <c r="L898" s="18">
        <v>42975</v>
      </c>
      <c r="M898" s="19">
        <v>12123.47</v>
      </c>
      <c r="N898" s="20">
        <f t="shared" si="46"/>
        <v>-3.6546860027252899E-3</v>
      </c>
      <c r="O898" s="20">
        <f t="shared" si="47"/>
        <v>-3.6613806838978746E-3</v>
      </c>
      <c r="P898"/>
      <c r="S898" s="9"/>
      <c r="T898" s="82"/>
      <c r="U898" s="57"/>
      <c r="V898"/>
      <c r="W898"/>
      <c r="X898"/>
    </row>
    <row r="899" spans="1:24" x14ac:dyDescent="0.35">
      <c r="A899" s="18">
        <v>42976</v>
      </c>
      <c r="B899" s="22">
        <v>183.65</v>
      </c>
      <c r="C899" s="20">
        <f>(B899-B898)/B898</f>
        <v>-7.4582500135112976E-3</v>
      </c>
      <c r="D899" s="20">
        <f>LN(B899)-LN(B898)</f>
        <v>-7.4862018279482356E-3</v>
      </c>
      <c r="E899" s="28">
        <f t="shared" si="45"/>
        <v>0.99251379817205176</v>
      </c>
      <c r="F899"/>
      <c r="G899" s="9"/>
      <c r="H899" s="9"/>
      <c r="I899" s="9"/>
      <c r="J899" s="82"/>
      <c r="K899" t="str">
        <f>IF(L899=A899,"","yyy")</f>
        <v/>
      </c>
      <c r="L899" s="18">
        <v>42976</v>
      </c>
      <c r="M899" s="19">
        <v>11945.88</v>
      </c>
      <c r="N899" s="20">
        <f t="shared" si="46"/>
        <v>-1.4648446360654183E-2</v>
      </c>
      <c r="O899" s="20">
        <f t="shared" si="47"/>
        <v>-1.4756794238222071E-2</v>
      </c>
      <c r="P899"/>
      <c r="S899" s="9"/>
      <c r="T899" s="82"/>
      <c r="U899" s="57"/>
      <c r="V899"/>
      <c r="W899"/>
      <c r="X899"/>
    </row>
    <row r="900" spans="1:24" x14ac:dyDescent="0.35">
      <c r="A900" s="18">
        <v>42977</v>
      </c>
      <c r="B900" s="22">
        <v>185.82</v>
      </c>
      <c r="C900" s="20">
        <f>(B900-B899)/B899</f>
        <v>1.1815954260822147E-2</v>
      </c>
      <c r="D900" s="20">
        <f>LN(B900)-LN(B899)</f>
        <v>1.1746690947489924E-2</v>
      </c>
      <c r="E900" s="28">
        <f t="shared" ref="E900:E963" si="48">D900+1</f>
        <v>1.0117466909474899</v>
      </c>
      <c r="F900"/>
      <c r="G900" s="9"/>
      <c r="H900" s="9"/>
      <c r="I900" s="9"/>
      <c r="J900" s="82"/>
      <c r="K900" t="str">
        <f>IF(L900=A900,"","yyy")</f>
        <v/>
      </c>
      <c r="L900" s="18">
        <v>42977</v>
      </c>
      <c r="M900" s="19">
        <v>12002.47</v>
      </c>
      <c r="N900" s="20">
        <f t="shared" si="46"/>
        <v>4.737198096749687E-3</v>
      </c>
      <c r="O900" s="20">
        <f t="shared" si="47"/>
        <v>4.726012884313846E-3</v>
      </c>
      <c r="P900"/>
      <c r="S900" s="9"/>
      <c r="T900" s="82"/>
      <c r="U900" s="57"/>
      <c r="V900"/>
      <c r="W900"/>
      <c r="X900"/>
    </row>
    <row r="901" spans="1:24" x14ac:dyDescent="0.35">
      <c r="A901" s="18">
        <v>42978</v>
      </c>
      <c r="B901" s="22">
        <v>187.57</v>
      </c>
      <c r="C901" s="20">
        <f>(B901-B900)/B900</f>
        <v>9.4177160693143906E-3</v>
      </c>
      <c r="D901" s="20">
        <f>LN(B901)-LN(B900)</f>
        <v>9.3736458590836236E-3</v>
      </c>
      <c r="E901" s="28">
        <f t="shared" si="48"/>
        <v>1.0093736458590836</v>
      </c>
      <c r="F901"/>
      <c r="G901" s="9"/>
      <c r="H901" s="9"/>
      <c r="I901" s="9"/>
      <c r="J901" s="82"/>
      <c r="K901" t="str">
        <f>IF(L901=A901,"","yyy")</f>
        <v/>
      </c>
      <c r="L901" s="18">
        <v>42978</v>
      </c>
      <c r="M901" s="19">
        <v>12055.84</v>
      </c>
      <c r="N901" s="20">
        <f t="shared" ref="N901:N964" si="49">(M901-M900)/M900</f>
        <v>4.4465847446401282E-3</v>
      </c>
      <c r="O901" s="20">
        <f t="shared" ref="O901:O964" si="50">LN(M901)-LN(M900)</f>
        <v>4.4367278954364764E-3</v>
      </c>
      <c r="P901"/>
      <c r="S901" s="9"/>
      <c r="T901" s="82"/>
      <c r="U901" s="57"/>
      <c r="V901"/>
      <c r="W901"/>
      <c r="X901"/>
    </row>
    <row r="902" spans="1:24" x14ac:dyDescent="0.35">
      <c r="A902" s="18">
        <v>42979</v>
      </c>
      <c r="B902" s="22">
        <v>188.23</v>
      </c>
      <c r="C902" s="20">
        <f>(B902-B901)/B901</f>
        <v>3.5186863570933337E-3</v>
      </c>
      <c r="D902" s="20">
        <f>LN(B902)-LN(B901)</f>
        <v>3.512510263837143E-3</v>
      </c>
      <c r="E902" s="28">
        <f t="shared" si="48"/>
        <v>1.0035125102638371</v>
      </c>
      <c r="F902"/>
      <c r="G902" s="9"/>
      <c r="H902" s="9"/>
      <c r="I902" s="9"/>
      <c r="J902" s="82"/>
      <c r="K902" t="str">
        <f>IF(L902=A902,"","yyy")</f>
        <v/>
      </c>
      <c r="L902" s="18">
        <v>42979</v>
      </c>
      <c r="M902" s="19">
        <v>12142.64</v>
      </c>
      <c r="N902" s="20">
        <f t="shared" si="49"/>
        <v>7.1998301238237463E-3</v>
      </c>
      <c r="O902" s="20">
        <f t="shared" si="50"/>
        <v>7.1740350861748681E-3</v>
      </c>
      <c r="P902"/>
      <c r="S902" s="9"/>
      <c r="T902" s="82"/>
      <c r="U902" s="57"/>
      <c r="V902"/>
      <c r="W902"/>
      <c r="X902"/>
    </row>
    <row r="903" spans="1:24" x14ac:dyDescent="0.35">
      <c r="A903" s="18">
        <v>42982</v>
      </c>
      <c r="B903" s="22">
        <v>187.74</v>
      </c>
      <c r="C903" s="20">
        <f>(B903-B902)/B902</f>
        <v>-2.6031982149496927E-3</v>
      </c>
      <c r="D903" s="20">
        <f>LN(B903)-LN(B902)</f>
        <v>-2.6065924272407059E-3</v>
      </c>
      <c r="E903" s="28">
        <f t="shared" si="48"/>
        <v>0.99739340757275929</v>
      </c>
      <c r="F903"/>
      <c r="G903" s="9"/>
      <c r="H903" s="9"/>
      <c r="I903" s="9"/>
      <c r="J903" s="82"/>
      <c r="K903" t="str">
        <f>IF(L903=A903,"","yyy")</f>
        <v/>
      </c>
      <c r="L903" s="18">
        <v>42982</v>
      </c>
      <c r="M903" s="19">
        <v>12102.21</v>
      </c>
      <c r="N903" s="20">
        <f t="shared" si="49"/>
        <v>-3.3295889526495305E-3</v>
      </c>
      <c r="O903" s="20">
        <f t="shared" si="50"/>
        <v>-3.3351443688758309E-3</v>
      </c>
      <c r="P903"/>
      <c r="S903" s="9"/>
      <c r="T903" s="82"/>
      <c r="U903" s="57"/>
      <c r="V903"/>
      <c r="W903"/>
      <c r="X903"/>
    </row>
    <row r="904" spans="1:24" x14ac:dyDescent="0.35">
      <c r="A904" s="18">
        <v>42983</v>
      </c>
      <c r="B904" s="22">
        <v>187.54</v>
      </c>
      <c r="C904" s="20">
        <f>(B904-B903)/B903</f>
        <v>-1.0653030787259883E-3</v>
      </c>
      <c r="D904" s="20">
        <f>LN(B904)-LN(B903)</f>
        <v>-1.0658709173672065E-3</v>
      </c>
      <c r="E904" s="28">
        <f t="shared" si="48"/>
        <v>0.99893412908263279</v>
      </c>
      <c r="F904"/>
      <c r="G904" s="9"/>
      <c r="H904" s="9"/>
      <c r="I904" s="9"/>
      <c r="J904" s="82"/>
      <c r="K904" t="str">
        <f>IF(L904=A904,"","yyy")</f>
        <v/>
      </c>
      <c r="L904" s="18">
        <v>42983</v>
      </c>
      <c r="M904" s="19">
        <v>12123.71</v>
      </c>
      <c r="N904" s="20">
        <f t="shared" si="49"/>
        <v>1.7765350295524537E-3</v>
      </c>
      <c r="O904" s="20">
        <f t="shared" si="50"/>
        <v>1.7749588576698727E-3</v>
      </c>
      <c r="P904"/>
      <c r="S904" s="9"/>
      <c r="T904" s="82"/>
      <c r="U904" s="57"/>
      <c r="V904"/>
      <c r="W904"/>
      <c r="X904"/>
    </row>
    <row r="905" spans="1:24" x14ac:dyDescent="0.35">
      <c r="A905" s="18">
        <v>42984</v>
      </c>
      <c r="B905" s="22">
        <v>187.59</v>
      </c>
      <c r="C905" s="20">
        <f>(B905-B904)/B904</f>
        <v>2.6660978991154617E-4</v>
      </c>
      <c r="D905" s="20">
        <f>LN(B905)-LN(B904)</f>
        <v>2.6657425583742622E-4</v>
      </c>
      <c r="E905" s="28">
        <f t="shared" si="48"/>
        <v>1.0002665742558374</v>
      </c>
      <c r="F905"/>
      <c r="G905" s="9"/>
      <c r="H905" s="9"/>
      <c r="I905" s="9"/>
      <c r="J905" s="82"/>
      <c r="K905" t="str">
        <f>IF(L905=A905,"","yyy")</f>
        <v/>
      </c>
      <c r="L905" s="18">
        <v>42984</v>
      </c>
      <c r="M905" s="19">
        <v>12214.54</v>
      </c>
      <c r="N905" s="20">
        <f t="shared" si="49"/>
        <v>7.4919311002986507E-3</v>
      </c>
      <c r="O905" s="20">
        <f t="shared" si="50"/>
        <v>7.4640059731798658E-3</v>
      </c>
      <c r="P905"/>
      <c r="S905" s="9"/>
      <c r="T905" s="82"/>
      <c r="U905" s="57"/>
      <c r="V905"/>
      <c r="W905"/>
      <c r="X905"/>
    </row>
    <row r="906" spans="1:24" x14ac:dyDescent="0.35">
      <c r="A906" s="18">
        <v>42985</v>
      </c>
      <c r="B906" s="22">
        <v>187.22</v>
      </c>
      <c r="C906" s="20">
        <f>(B906-B905)/B905</f>
        <v>-1.9723865877712275E-3</v>
      </c>
      <c r="D906" s="20">
        <f>LN(B906)-LN(B905)</f>
        <v>-1.9743343037177397E-3</v>
      </c>
      <c r="E906" s="28">
        <f t="shared" si="48"/>
        <v>0.99802566569628226</v>
      </c>
      <c r="F906"/>
      <c r="G906" s="9"/>
      <c r="H906" s="9"/>
      <c r="I906" s="9"/>
      <c r="J906" s="82"/>
      <c r="K906" t="str">
        <f>IF(L906=A906,"","yyy")</f>
        <v/>
      </c>
      <c r="L906" s="18">
        <v>42985</v>
      </c>
      <c r="M906" s="19">
        <v>12296.63</v>
      </c>
      <c r="N906" s="20">
        <f t="shared" si="49"/>
        <v>6.7206787975640772E-3</v>
      </c>
      <c r="O906" s="20">
        <f t="shared" si="50"/>
        <v>6.6981957139873316E-3</v>
      </c>
      <c r="P906"/>
      <c r="S906" s="9"/>
      <c r="T906" s="82"/>
      <c r="U906" s="57"/>
      <c r="V906"/>
      <c r="W906"/>
      <c r="X906"/>
    </row>
    <row r="907" spans="1:24" x14ac:dyDescent="0.35">
      <c r="A907" s="18">
        <v>42986</v>
      </c>
      <c r="B907" s="22">
        <v>187.78</v>
      </c>
      <c r="C907" s="20">
        <f>(B907-B906)/B906</f>
        <v>2.9911334259160468E-3</v>
      </c>
      <c r="D907" s="20">
        <f>LN(B907)-LN(B906)</f>
        <v>2.986668886802768E-3</v>
      </c>
      <c r="E907" s="28">
        <f t="shared" si="48"/>
        <v>1.0029866688868028</v>
      </c>
      <c r="F907"/>
      <c r="G907" s="9"/>
      <c r="H907" s="9"/>
      <c r="I907" s="9"/>
      <c r="J907" s="82"/>
      <c r="K907" t="str">
        <f>IF(L907=A907,"","yyy")</f>
        <v/>
      </c>
      <c r="L907" s="18">
        <v>42986</v>
      </c>
      <c r="M907" s="19">
        <v>12303.98</v>
      </c>
      <c r="N907" s="20">
        <f t="shared" si="49"/>
        <v>5.9772474247012097E-4</v>
      </c>
      <c r="O907" s="20">
        <f t="shared" si="50"/>
        <v>5.9754617618956729E-4</v>
      </c>
      <c r="P907"/>
      <c r="S907" s="9"/>
      <c r="T907" s="82"/>
      <c r="U907" s="57"/>
      <c r="V907"/>
      <c r="W907"/>
      <c r="X907"/>
    </row>
    <row r="908" spans="1:24" x14ac:dyDescent="0.35">
      <c r="A908" s="18">
        <v>42989</v>
      </c>
      <c r="B908" s="22">
        <v>189.06</v>
      </c>
      <c r="C908" s="20">
        <f>(B908-B907)/B907</f>
        <v>6.8164873788475935E-3</v>
      </c>
      <c r="D908" s="20">
        <f>LN(B908)-LN(B907)</f>
        <v>6.7933601668368482E-3</v>
      </c>
      <c r="E908" s="28">
        <f t="shared" si="48"/>
        <v>1.0067933601668368</v>
      </c>
      <c r="F908"/>
      <c r="G908" s="9"/>
      <c r="H908" s="9"/>
      <c r="I908" s="9"/>
      <c r="J908" s="82"/>
      <c r="K908" t="str">
        <f>IF(L908=A908,"","yyy")</f>
        <v/>
      </c>
      <c r="L908" s="18">
        <v>42989</v>
      </c>
      <c r="M908" s="19">
        <v>12475.24</v>
      </c>
      <c r="N908" s="20">
        <f t="shared" si="49"/>
        <v>1.3919073340496345E-2</v>
      </c>
      <c r="O908" s="20">
        <f t="shared" si="50"/>
        <v>1.3823092655156799E-2</v>
      </c>
      <c r="P908"/>
      <c r="S908" s="9"/>
      <c r="T908" s="82"/>
      <c r="U908" s="57"/>
      <c r="V908"/>
      <c r="W908"/>
      <c r="X908"/>
    </row>
    <row r="909" spans="1:24" x14ac:dyDescent="0.35">
      <c r="A909" s="18">
        <v>42990</v>
      </c>
      <c r="B909" s="22">
        <v>189.6</v>
      </c>
      <c r="C909" s="20">
        <f>(B909-B908)/B908</f>
        <v>2.8562361155188409E-3</v>
      </c>
      <c r="D909" s="20">
        <f>LN(B909)-LN(B908)</f>
        <v>2.8521648236834451E-3</v>
      </c>
      <c r="E909" s="28">
        <f t="shared" si="48"/>
        <v>1.0028521648236834</v>
      </c>
      <c r="F909"/>
      <c r="G909" s="9"/>
      <c r="H909" s="9"/>
      <c r="I909" s="9"/>
      <c r="J909" s="82"/>
      <c r="K909" t="str">
        <f>IF(L909=A909,"","yyy")</f>
        <v/>
      </c>
      <c r="L909" s="18">
        <v>42990</v>
      </c>
      <c r="M909" s="19">
        <v>12524.77</v>
      </c>
      <c r="N909" s="20">
        <f t="shared" si="49"/>
        <v>3.9702642995245504E-3</v>
      </c>
      <c r="O909" s="20">
        <f t="shared" si="50"/>
        <v>3.9624035993899298E-3</v>
      </c>
      <c r="P909"/>
      <c r="S909" s="9"/>
      <c r="T909" s="82"/>
      <c r="U909" s="57"/>
      <c r="V909"/>
      <c r="W909"/>
      <c r="X909"/>
    </row>
    <row r="910" spans="1:24" x14ac:dyDescent="0.35">
      <c r="A910" s="18">
        <v>42991</v>
      </c>
      <c r="B910" s="22">
        <v>189.34</v>
      </c>
      <c r="C910" s="20">
        <f>(B910-B909)/B909</f>
        <v>-1.3713080168775893E-3</v>
      </c>
      <c r="D910" s="20">
        <f>LN(B910)-LN(B909)</f>
        <v>-1.3722491201768605E-3</v>
      </c>
      <c r="E910" s="28">
        <f t="shared" si="48"/>
        <v>0.99862775087982314</v>
      </c>
      <c r="F910"/>
      <c r="G910" s="9"/>
      <c r="H910" s="9"/>
      <c r="I910" s="9"/>
      <c r="J910" s="82"/>
      <c r="K910" t="str">
        <f>IF(L910=A910,"","yyy")</f>
        <v/>
      </c>
      <c r="L910" s="18">
        <v>42991</v>
      </c>
      <c r="M910" s="19">
        <v>12553.57</v>
      </c>
      <c r="N910" s="20">
        <f t="shared" si="49"/>
        <v>2.2994434229130973E-3</v>
      </c>
      <c r="O910" s="20">
        <f t="shared" si="50"/>
        <v>2.2968037486332804E-3</v>
      </c>
      <c r="P910"/>
      <c r="S910" s="9"/>
      <c r="T910" s="82"/>
      <c r="U910" s="57"/>
      <c r="V910"/>
      <c r="W910"/>
      <c r="X910"/>
    </row>
    <row r="911" spans="1:24" x14ac:dyDescent="0.35">
      <c r="A911" s="18">
        <v>42992</v>
      </c>
      <c r="B911" s="22">
        <v>190.43</v>
      </c>
      <c r="C911" s="20">
        <f>(B911-B910)/B910</f>
        <v>5.7568395479032607E-3</v>
      </c>
      <c r="D911" s="20">
        <f>LN(B911)-LN(B910)</f>
        <v>5.7403322699807191E-3</v>
      </c>
      <c r="E911" s="28">
        <f t="shared" si="48"/>
        <v>1.0057403322699807</v>
      </c>
      <c r="F911"/>
      <c r="G911" s="9"/>
      <c r="H911" s="9"/>
      <c r="I911" s="9"/>
      <c r="J911" s="82"/>
      <c r="K911" t="str">
        <f>IF(L911=A911,"","yyy")</f>
        <v/>
      </c>
      <c r="L911" s="18">
        <v>42992</v>
      </c>
      <c r="M911" s="19">
        <v>12540.45</v>
      </c>
      <c r="N911" s="20">
        <f t="shared" si="49"/>
        <v>-1.0451210293166791E-3</v>
      </c>
      <c r="O911" s="20">
        <f t="shared" si="50"/>
        <v>-1.0456675491195E-3</v>
      </c>
      <c r="P911"/>
      <c r="S911" s="9"/>
      <c r="T911" s="82"/>
      <c r="U911" s="57"/>
      <c r="V911"/>
      <c r="W911"/>
      <c r="X911"/>
    </row>
    <row r="912" spans="1:24" x14ac:dyDescent="0.35">
      <c r="A912" s="18">
        <v>42993</v>
      </c>
      <c r="B912" s="22">
        <v>189.52</v>
      </c>
      <c r="C912" s="20">
        <f>(B912-B911)/B911</f>
        <v>-4.7786588247649871E-3</v>
      </c>
      <c r="D912" s="20">
        <f>LN(B912)-LN(B911)</f>
        <v>-4.790113120195727E-3</v>
      </c>
      <c r="E912" s="28">
        <f t="shared" si="48"/>
        <v>0.99520988687980427</v>
      </c>
      <c r="F912"/>
      <c r="G912" s="9"/>
      <c r="H912" s="9"/>
      <c r="I912" s="9"/>
      <c r="J912" s="82"/>
      <c r="K912" t="str">
        <f>IF(L912=A912,"","yyy")</f>
        <v/>
      </c>
      <c r="L912" s="18">
        <v>42993</v>
      </c>
      <c r="M912" s="19">
        <v>12518.81</v>
      </c>
      <c r="N912" s="20">
        <f t="shared" si="49"/>
        <v>-1.7256159069252886E-3</v>
      </c>
      <c r="O912" s="20">
        <f t="shared" si="50"/>
        <v>-1.7271064970927341E-3</v>
      </c>
      <c r="P912"/>
      <c r="S912" s="9"/>
      <c r="T912" s="82"/>
      <c r="U912" s="57"/>
      <c r="V912"/>
      <c r="W912"/>
      <c r="X912"/>
    </row>
    <row r="913" spans="1:24" x14ac:dyDescent="0.35">
      <c r="A913" s="18">
        <v>42996</v>
      </c>
      <c r="B913" s="22">
        <v>190.8</v>
      </c>
      <c r="C913" s="20">
        <f>(B913-B912)/B912</f>
        <v>6.7539046010975153E-3</v>
      </c>
      <c r="D913" s="20">
        <f>LN(B913)-LN(B912)</f>
        <v>6.7311991636564983E-3</v>
      </c>
      <c r="E913" s="28">
        <f t="shared" si="48"/>
        <v>1.0067311991636565</v>
      </c>
      <c r="F913"/>
      <c r="G913" s="9"/>
      <c r="H913" s="9"/>
      <c r="I913" s="9"/>
      <c r="J913" s="82"/>
      <c r="K913" t="str">
        <f>IF(L913=A913,"","yyy")</f>
        <v/>
      </c>
      <c r="L913" s="18">
        <v>42996</v>
      </c>
      <c r="M913" s="19">
        <v>12559.39</v>
      </c>
      <c r="N913" s="20">
        <f t="shared" si="49"/>
        <v>3.2415221574574522E-3</v>
      </c>
      <c r="O913" s="20">
        <f t="shared" si="50"/>
        <v>3.2362797503733276E-3</v>
      </c>
      <c r="P913"/>
      <c r="S913" s="9"/>
      <c r="T913" s="82"/>
      <c r="U913" s="57"/>
      <c r="V913"/>
      <c r="W913"/>
      <c r="X913"/>
    </row>
    <row r="914" spans="1:24" x14ac:dyDescent="0.35">
      <c r="A914" s="18">
        <v>42997</v>
      </c>
      <c r="B914" s="22">
        <v>191.09</v>
      </c>
      <c r="C914" s="20">
        <f>(B914-B913)/B913</f>
        <v>1.5199161425576101E-3</v>
      </c>
      <c r="D914" s="20">
        <f>LN(B914)-LN(B913)</f>
        <v>1.5187622390939737E-3</v>
      </c>
      <c r="E914" s="28">
        <f t="shared" si="48"/>
        <v>1.001518762239094</v>
      </c>
      <c r="F914"/>
      <c r="G914" s="9"/>
      <c r="H914" s="9"/>
      <c r="I914" s="9"/>
      <c r="J914" s="82"/>
      <c r="K914" t="str">
        <f>IF(L914=A914,"","yyy")</f>
        <v/>
      </c>
      <c r="L914" s="18">
        <v>42997</v>
      </c>
      <c r="M914" s="19">
        <v>12561.79</v>
      </c>
      <c r="N914" s="20">
        <f t="shared" si="49"/>
        <v>1.910920832939701E-4</v>
      </c>
      <c r="O914" s="20">
        <f t="shared" si="50"/>
        <v>1.9107382752814317E-4</v>
      </c>
      <c r="P914"/>
      <c r="S914" s="9"/>
      <c r="T914" s="82"/>
      <c r="U914" s="57"/>
      <c r="V914"/>
      <c r="W914"/>
      <c r="X914"/>
    </row>
    <row r="915" spans="1:24" x14ac:dyDescent="0.35">
      <c r="A915" s="18">
        <v>42998</v>
      </c>
      <c r="B915" s="22">
        <v>191.08</v>
      </c>
      <c r="C915" s="20">
        <f>(B915-B914)/B914</f>
        <v>-5.2331362185310088E-5</v>
      </c>
      <c r="D915" s="20">
        <f>LN(B915)-LN(B914)</f>
        <v>-5.2332731518944797E-5</v>
      </c>
      <c r="E915" s="28">
        <f t="shared" si="48"/>
        <v>0.99994766726848106</v>
      </c>
      <c r="F915"/>
      <c r="G915" s="9"/>
      <c r="H915" s="9"/>
      <c r="I915" s="9"/>
      <c r="J915" s="82"/>
      <c r="K915" t="str">
        <f>IF(L915=A915,"","yyy")</f>
        <v/>
      </c>
      <c r="L915" s="18">
        <v>42998</v>
      </c>
      <c r="M915" s="19">
        <v>12569.17</v>
      </c>
      <c r="N915" s="20">
        <f t="shared" si="49"/>
        <v>5.8749589031493121E-4</v>
      </c>
      <c r="O915" s="20">
        <f t="shared" si="50"/>
        <v>5.8732338216493929E-4</v>
      </c>
      <c r="P915"/>
      <c r="S915" s="9"/>
      <c r="T915" s="82"/>
      <c r="U915" s="57"/>
      <c r="V915"/>
      <c r="W915"/>
      <c r="X915"/>
    </row>
    <row r="916" spans="1:24" x14ac:dyDescent="0.35">
      <c r="A916" s="18">
        <v>42999</v>
      </c>
      <c r="B916" s="22">
        <v>190.76</v>
      </c>
      <c r="C916" s="20">
        <f>(B916-B915)/B915</f>
        <v>-1.674691228804802E-3</v>
      </c>
      <c r="D916" s="20">
        <f>LN(B916)-LN(B915)</f>
        <v>-1.6760950917378281E-3</v>
      </c>
      <c r="E916" s="28">
        <f t="shared" si="48"/>
        <v>0.99832390490826217</v>
      </c>
      <c r="F916"/>
      <c r="G916" s="9"/>
      <c r="H916" s="9"/>
      <c r="I916" s="9"/>
      <c r="J916" s="82"/>
      <c r="K916" t="str">
        <f>IF(L916=A916,"","yyy")</f>
        <v/>
      </c>
      <c r="L916" s="18">
        <v>42999</v>
      </c>
      <c r="M916" s="19">
        <v>12600.03</v>
      </c>
      <c r="N916" s="20">
        <f t="shared" si="49"/>
        <v>2.4552138287572355E-3</v>
      </c>
      <c r="O916" s="20">
        <f t="shared" si="50"/>
        <v>2.4522047156239068E-3</v>
      </c>
      <c r="P916"/>
      <c r="S916" s="9"/>
      <c r="T916" s="82"/>
      <c r="U916" s="57"/>
      <c r="V916"/>
      <c r="W916"/>
      <c r="X916"/>
    </row>
    <row r="917" spans="1:24" x14ac:dyDescent="0.35">
      <c r="A917" s="18">
        <v>43000</v>
      </c>
      <c r="B917" s="22">
        <v>190.71</v>
      </c>
      <c r="C917" s="20">
        <f>(B917-B916)/B916</f>
        <v>-2.6210945690911591E-4</v>
      </c>
      <c r="D917" s="20">
        <f>LN(B917)-LN(B916)</f>
        <v>-2.6214381359679351E-4</v>
      </c>
      <c r="E917" s="28">
        <f t="shared" si="48"/>
        <v>0.99973785618640321</v>
      </c>
      <c r="F917"/>
      <c r="G917" s="9"/>
      <c r="H917" s="9"/>
      <c r="I917" s="9"/>
      <c r="J917" s="82"/>
      <c r="K917" t="str">
        <f>IF(L917=A917,"","yyy")</f>
        <v/>
      </c>
      <c r="L917" s="18">
        <v>43000</v>
      </c>
      <c r="M917" s="19">
        <v>12592.35</v>
      </c>
      <c r="N917" s="20">
        <f t="shared" si="49"/>
        <v>-6.095223582801224E-4</v>
      </c>
      <c r="O917" s="20">
        <f t="shared" si="50"/>
        <v>-6.097081925506842E-4</v>
      </c>
      <c r="P917"/>
      <c r="S917" s="9"/>
      <c r="T917" s="82"/>
      <c r="U917" s="57"/>
      <c r="V917"/>
      <c r="W917"/>
      <c r="X917"/>
    </row>
    <row r="918" spans="1:24" x14ac:dyDescent="0.35">
      <c r="A918" s="18">
        <v>43003</v>
      </c>
      <c r="B918" s="22">
        <v>190.69</v>
      </c>
      <c r="C918" s="20">
        <f>(B918-B917)/B917</f>
        <v>-1.0487127051549594E-4</v>
      </c>
      <c r="D918" s="20">
        <f>LN(B918)-LN(B917)</f>
        <v>-1.0487676989168193E-4</v>
      </c>
      <c r="E918" s="28">
        <f t="shared" si="48"/>
        <v>0.99989512323010832</v>
      </c>
      <c r="F918"/>
      <c r="G918" s="9"/>
      <c r="H918" s="9"/>
      <c r="I918" s="9"/>
      <c r="J918" s="82"/>
      <c r="K918" t="str">
        <f>IF(L918=A918,"","yyy")</f>
        <v/>
      </c>
      <c r="L918" s="18">
        <v>43003</v>
      </c>
      <c r="M918" s="19">
        <v>12594.81</v>
      </c>
      <c r="N918" s="20">
        <f t="shared" si="49"/>
        <v>1.9535670466585878E-4</v>
      </c>
      <c r="O918" s="20">
        <f t="shared" si="50"/>
        <v>1.9533762502987884E-4</v>
      </c>
      <c r="P918"/>
      <c r="S918" s="9"/>
      <c r="T918" s="82"/>
      <c r="U918" s="57"/>
      <c r="V918"/>
      <c r="W918"/>
      <c r="X918"/>
    </row>
    <row r="919" spans="1:24" x14ac:dyDescent="0.35">
      <c r="A919" s="18">
        <v>43004</v>
      </c>
      <c r="B919" s="22">
        <v>190.95</v>
      </c>
      <c r="C919" s="20">
        <f>(B919-B918)/B918</f>
        <v>1.363469505480051E-3</v>
      </c>
      <c r="D919" s="20">
        <f>LN(B919)-LN(B918)</f>
        <v>1.3625408249904325E-3</v>
      </c>
      <c r="E919" s="28">
        <f t="shared" si="48"/>
        <v>1.0013625408249904</v>
      </c>
      <c r="F919"/>
      <c r="G919" s="9"/>
      <c r="H919" s="9"/>
      <c r="I919" s="9"/>
      <c r="J919" s="82"/>
      <c r="K919" t="str">
        <f>IF(L919=A919,"","yyy")</f>
        <v/>
      </c>
      <c r="L919" s="18">
        <v>43004</v>
      </c>
      <c r="M919" s="19">
        <v>12605.2</v>
      </c>
      <c r="N919" s="20">
        <f t="shared" si="49"/>
        <v>8.2494297254196271E-4</v>
      </c>
      <c r="O919" s="20">
        <f t="shared" si="50"/>
        <v>8.2460289410590804E-4</v>
      </c>
      <c r="P919"/>
      <c r="S919" s="9"/>
      <c r="T919" s="82"/>
      <c r="U919" s="57"/>
      <c r="V919"/>
      <c r="W919"/>
      <c r="X919"/>
    </row>
    <row r="920" spans="1:24" x14ac:dyDescent="0.35">
      <c r="A920" s="18">
        <v>43005</v>
      </c>
      <c r="B920" s="22">
        <v>192.4</v>
      </c>
      <c r="C920" s="20">
        <f>(B920-B919)/B919</f>
        <v>7.593610892903991E-3</v>
      </c>
      <c r="D920" s="20">
        <f>LN(B920)-LN(B919)</f>
        <v>7.5649245600803994E-3</v>
      </c>
      <c r="E920" s="28">
        <f t="shared" si="48"/>
        <v>1.0075649245600804</v>
      </c>
      <c r="F920"/>
      <c r="G920" s="9"/>
      <c r="H920" s="9"/>
      <c r="I920" s="9"/>
      <c r="J920" s="82"/>
      <c r="K920" t="str">
        <f>IF(L920=A920,"","yyy")</f>
        <v/>
      </c>
      <c r="L920" s="18">
        <v>43005</v>
      </c>
      <c r="M920" s="19">
        <v>12657.41</v>
      </c>
      <c r="N920" s="20">
        <f t="shared" si="49"/>
        <v>4.1419414210007869E-3</v>
      </c>
      <c r="O920" s="20">
        <f t="shared" si="50"/>
        <v>4.1333871942352829E-3</v>
      </c>
      <c r="P920"/>
      <c r="S920" s="9"/>
      <c r="T920" s="82"/>
      <c r="U920" s="57"/>
      <c r="V920"/>
      <c r="W920"/>
      <c r="X920"/>
    </row>
    <row r="921" spans="1:24" x14ac:dyDescent="0.35">
      <c r="A921" s="18">
        <v>43006</v>
      </c>
      <c r="B921" s="22">
        <v>193.22</v>
      </c>
      <c r="C921" s="20">
        <f>(B921-B920)/B920</f>
        <v>4.2619542619542266E-3</v>
      </c>
      <c r="D921" s="20">
        <f>LN(B921)-LN(B920)</f>
        <v>4.2528978577571763E-3</v>
      </c>
      <c r="E921" s="28">
        <f t="shared" si="48"/>
        <v>1.0042528978577572</v>
      </c>
      <c r="F921"/>
      <c r="G921" s="9"/>
      <c r="H921" s="9"/>
      <c r="I921" s="9"/>
      <c r="J921" s="82"/>
      <c r="K921" t="str">
        <f>IF(L921=A921,"","yyy")</f>
        <v/>
      </c>
      <c r="L921" s="18">
        <v>43006</v>
      </c>
      <c r="M921" s="19">
        <v>12704.65</v>
      </c>
      <c r="N921" s="20">
        <f t="shared" si="49"/>
        <v>3.7322011375154778E-3</v>
      </c>
      <c r="O921" s="20">
        <f t="shared" si="50"/>
        <v>3.7252537555012566E-3</v>
      </c>
      <c r="P921"/>
      <c r="S921" s="9"/>
      <c r="T921" s="82"/>
      <c r="U921" s="57"/>
      <c r="V921"/>
      <c r="W921"/>
      <c r="X921"/>
    </row>
    <row r="922" spans="1:24" x14ac:dyDescent="0.35">
      <c r="A922" s="18">
        <v>43007</v>
      </c>
      <c r="B922" s="22">
        <v>193.17</v>
      </c>
      <c r="C922" s="20">
        <f>(B922-B921)/B921</f>
        <v>-2.5877238381125849E-4</v>
      </c>
      <c r="D922" s="20">
        <f>LN(B922)-LN(B921)</f>
        <v>-2.5880587116144937E-4</v>
      </c>
      <c r="E922" s="28">
        <f t="shared" si="48"/>
        <v>0.99974119412883855</v>
      </c>
      <c r="F922"/>
      <c r="G922" s="9"/>
      <c r="H922" s="9"/>
      <c r="I922" s="9"/>
      <c r="J922" s="82"/>
      <c r="K922" t="str">
        <f>IF(L922=A922,"","yyy")</f>
        <v/>
      </c>
      <c r="L922" s="18">
        <v>43007</v>
      </c>
      <c r="M922" s="19">
        <v>12828.86</v>
      </c>
      <c r="N922" s="20">
        <f t="shared" si="49"/>
        <v>9.7767352898348991E-3</v>
      </c>
      <c r="O922" s="20">
        <f t="shared" si="50"/>
        <v>9.7292522486149835E-3</v>
      </c>
      <c r="P922"/>
      <c r="S922" s="9"/>
      <c r="T922" s="82"/>
      <c r="U922" s="57"/>
      <c r="V922"/>
      <c r="W922"/>
      <c r="X922"/>
    </row>
    <row r="923" spans="1:24" x14ac:dyDescent="0.35">
      <c r="A923" s="18">
        <v>43010</v>
      </c>
      <c r="B923" s="22">
        <v>195.59</v>
      </c>
      <c r="C923" s="20">
        <f>(B923-B922)/B922</f>
        <v>1.2527825231661315E-2</v>
      </c>
      <c r="D923" s="20">
        <f>LN(B923)-LN(B922)</f>
        <v>1.2450001331224314E-2</v>
      </c>
      <c r="E923" s="28">
        <f t="shared" si="48"/>
        <v>1.0124500013312243</v>
      </c>
      <c r="F923"/>
      <c r="G923" s="9"/>
      <c r="H923" s="9"/>
      <c r="I923" s="9"/>
      <c r="J923" s="82"/>
      <c r="K923" t="str">
        <f>IF(L923=A923,"","yyy")</f>
        <v/>
      </c>
      <c r="L923" s="18">
        <v>43010</v>
      </c>
      <c r="M923" s="19">
        <v>12902.65</v>
      </c>
      <c r="N923" s="20">
        <f t="shared" si="49"/>
        <v>5.7518750691798841E-3</v>
      </c>
      <c r="O923" s="20">
        <f t="shared" si="50"/>
        <v>5.7353961951953636E-3</v>
      </c>
      <c r="P923"/>
      <c r="S923" s="9"/>
      <c r="T923" s="82"/>
      <c r="U923" s="57"/>
      <c r="V923"/>
      <c r="W923"/>
      <c r="X923"/>
    </row>
    <row r="924" spans="1:24" x14ac:dyDescent="0.35">
      <c r="A924" s="18">
        <v>43012</v>
      </c>
      <c r="B924" s="22">
        <v>196.17</v>
      </c>
      <c r="C924" s="20">
        <f>(B924-B923)/B923</f>
        <v>2.9653867784650754E-3</v>
      </c>
      <c r="D924" s="20">
        <f>LN(B924)-LN(B923)</f>
        <v>2.9609986918686104E-3</v>
      </c>
      <c r="E924" s="28">
        <f t="shared" si="48"/>
        <v>1.0029609986918686</v>
      </c>
      <c r="F924"/>
      <c r="G924" s="9"/>
      <c r="H924" s="9"/>
      <c r="I924" s="9"/>
      <c r="J924" s="82"/>
      <c r="K924" t="str">
        <f>IF(L924=A924,"","yyy")</f>
        <v/>
      </c>
      <c r="L924" s="18">
        <v>43012</v>
      </c>
      <c r="M924" s="19">
        <v>12970.52</v>
      </c>
      <c r="N924" s="20">
        <f t="shared" si="49"/>
        <v>5.2601597346282197E-3</v>
      </c>
      <c r="O924" s="20">
        <f t="shared" si="50"/>
        <v>5.2463734187604416E-3</v>
      </c>
      <c r="P924"/>
      <c r="S924" s="9"/>
      <c r="T924" s="82"/>
      <c r="U924" s="57"/>
      <c r="V924"/>
      <c r="W924"/>
      <c r="X924"/>
    </row>
    <row r="925" spans="1:24" x14ac:dyDescent="0.35">
      <c r="A925" s="18">
        <v>43013</v>
      </c>
      <c r="B925" s="22">
        <v>196.81</v>
      </c>
      <c r="C925" s="20">
        <f>(B925-B924)/B924</f>
        <v>3.2624764235102961E-3</v>
      </c>
      <c r="D925" s="20">
        <f>LN(B925)-LN(B924)</f>
        <v>3.2571660940510228E-3</v>
      </c>
      <c r="E925" s="28">
        <f t="shared" si="48"/>
        <v>1.003257166094051</v>
      </c>
      <c r="F925"/>
      <c r="G925" s="9"/>
      <c r="H925" s="9"/>
      <c r="I925" s="9"/>
      <c r="J925" s="82"/>
      <c r="K925" t="str">
        <f>IF(L925=A925,"","yyy")</f>
        <v/>
      </c>
      <c r="L925" s="18">
        <v>43013</v>
      </c>
      <c r="M925" s="19">
        <v>12968.05</v>
      </c>
      <c r="N925" s="20">
        <f t="shared" si="49"/>
        <v>-1.9043184082065824E-4</v>
      </c>
      <c r="O925" s="20">
        <f t="shared" si="50"/>
        <v>-1.904499752658495E-4</v>
      </c>
      <c r="P925"/>
      <c r="S925" s="9"/>
      <c r="T925" s="82"/>
      <c r="U925" s="57"/>
      <c r="V925"/>
      <c r="W925"/>
      <c r="X925"/>
    </row>
    <row r="926" spans="1:24" x14ac:dyDescent="0.35">
      <c r="A926" s="18">
        <v>43014</v>
      </c>
      <c r="B926" s="22">
        <v>196.38</v>
      </c>
      <c r="C926" s="20">
        <f>(B926-B925)/B925</f>
        <v>-2.1848483308775308E-3</v>
      </c>
      <c r="D926" s="20">
        <f>LN(B926)-LN(B925)</f>
        <v>-2.1872385942014461E-3</v>
      </c>
      <c r="E926" s="28">
        <f t="shared" si="48"/>
        <v>0.99781276140579855</v>
      </c>
      <c r="F926"/>
      <c r="G926" s="9"/>
      <c r="H926" s="9"/>
      <c r="I926" s="9"/>
      <c r="J926" s="82"/>
      <c r="K926" t="str">
        <f>IF(L926=A926,"","yyy")</f>
        <v/>
      </c>
      <c r="L926" s="18">
        <v>43014</v>
      </c>
      <c r="M926" s="19">
        <v>12955.94</v>
      </c>
      <c r="N926" s="20">
        <f t="shared" si="49"/>
        <v>-9.3383353703901234E-4</v>
      </c>
      <c r="O926" s="20">
        <f t="shared" si="50"/>
        <v>-9.3426983121602802E-4</v>
      </c>
      <c r="P926"/>
      <c r="S926" s="9"/>
      <c r="T926" s="82"/>
      <c r="U926" s="57"/>
      <c r="V926"/>
      <c r="W926"/>
      <c r="X926"/>
    </row>
    <row r="927" spans="1:24" x14ac:dyDescent="0.35">
      <c r="A927" s="18">
        <v>43017</v>
      </c>
      <c r="B927" s="22">
        <v>196.66</v>
      </c>
      <c r="C927" s="20">
        <f>(B927-B926)/B926</f>
        <v>1.4258071086668761E-3</v>
      </c>
      <c r="D927" s="20">
        <f>LN(B927)-LN(B926)</f>
        <v>1.4247916108658387E-3</v>
      </c>
      <c r="E927" s="28">
        <f t="shared" si="48"/>
        <v>1.0014247916108658</v>
      </c>
      <c r="F927"/>
      <c r="G927" s="9"/>
      <c r="H927" s="9"/>
      <c r="I927" s="9"/>
      <c r="J927" s="82"/>
      <c r="K927" t="str">
        <f>IF(L927=A927,"","yyy")</f>
        <v/>
      </c>
      <c r="L927" s="18">
        <v>43017</v>
      </c>
      <c r="M927" s="19">
        <v>12976.4</v>
      </c>
      <c r="N927" s="20">
        <f t="shared" si="49"/>
        <v>1.5791984217277269E-3</v>
      </c>
      <c r="O927" s="20">
        <f t="shared" si="50"/>
        <v>1.5779527991188758E-3</v>
      </c>
      <c r="P927"/>
      <c r="S927" s="9"/>
      <c r="T927" s="82"/>
      <c r="U927" s="57"/>
      <c r="V927"/>
      <c r="W927"/>
      <c r="X927"/>
    </row>
    <row r="928" spans="1:24" x14ac:dyDescent="0.35">
      <c r="A928" s="18">
        <v>43018</v>
      </c>
      <c r="B928" s="22">
        <v>196.08</v>
      </c>
      <c r="C928" s="20">
        <f>(B928-B927)/B927</f>
        <v>-2.9492525170343948E-3</v>
      </c>
      <c r="D928" s="20">
        <f>LN(B928)-LN(B927)</f>
        <v>-2.9536101321525621E-3</v>
      </c>
      <c r="E928" s="28">
        <f t="shared" si="48"/>
        <v>0.99704638986784744</v>
      </c>
      <c r="F928"/>
      <c r="G928" s="9"/>
      <c r="H928" s="9"/>
      <c r="I928" s="9"/>
      <c r="J928" s="82"/>
      <c r="K928" t="str">
        <f>IF(L928=A928,"","yyy")</f>
        <v/>
      </c>
      <c r="L928" s="18">
        <v>43018</v>
      </c>
      <c r="M928" s="19">
        <v>12949.25</v>
      </c>
      <c r="N928" s="20">
        <f t="shared" si="49"/>
        <v>-2.0922597947042043E-3</v>
      </c>
      <c r="O928" s="20">
        <f t="shared" si="50"/>
        <v>-2.094451628019911E-3</v>
      </c>
      <c r="P928"/>
      <c r="S928" s="9"/>
      <c r="T928" s="82"/>
      <c r="U928" s="57"/>
      <c r="V928"/>
      <c r="W928"/>
      <c r="X928"/>
    </row>
    <row r="929" spans="1:24" x14ac:dyDescent="0.35">
      <c r="A929" s="18">
        <v>43019</v>
      </c>
      <c r="B929" s="22">
        <v>195.22</v>
      </c>
      <c r="C929" s="20">
        <f>(B929-B928)/B928</f>
        <v>-4.3859649122807709E-3</v>
      </c>
      <c r="D929" s="20">
        <f>LN(B929)-LN(B928)</f>
        <v>-4.3956114730381302E-3</v>
      </c>
      <c r="E929" s="28">
        <f t="shared" si="48"/>
        <v>0.99560438852696187</v>
      </c>
      <c r="F929"/>
      <c r="G929" s="9"/>
      <c r="H929" s="9"/>
      <c r="I929" s="9"/>
      <c r="J929" s="82"/>
      <c r="K929" t="str">
        <f>IF(L929=A929,"","yyy")</f>
        <v/>
      </c>
      <c r="L929" s="18">
        <v>43019</v>
      </c>
      <c r="M929" s="19">
        <v>12970.68</v>
      </c>
      <c r="N929" s="20">
        <f t="shared" si="49"/>
        <v>1.6549220997355283E-3</v>
      </c>
      <c r="O929" s="20">
        <f t="shared" si="50"/>
        <v>1.6535542251006063E-3</v>
      </c>
      <c r="P929"/>
      <c r="S929" s="9"/>
      <c r="T929" s="82"/>
      <c r="U929" s="57"/>
      <c r="V929"/>
      <c r="W929"/>
      <c r="X929"/>
    </row>
    <row r="930" spans="1:24" x14ac:dyDescent="0.35">
      <c r="A930" s="18">
        <v>43020</v>
      </c>
      <c r="B930" s="22">
        <v>195.93</v>
      </c>
      <c r="C930" s="20">
        <f>(B930-B929)/B929</f>
        <v>3.6369224464706893E-3</v>
      </c>
      <c r="D930" s="20">
        <f>LN(B930)-LN(B929)</f>
        <v>3.6303248358562357E-3</v>
      </c>
      <c r="E930" s="28">
        <f t="shared" si="48"/>
        <v>1.0036303248358562</v>
      </c>
      <c r="F930"/>
      <c r="G930" s="9"/>
      <c r="H930" s="9"/>
      <c r="I930" s="9"/>
      <c r="J930" s="82"/>
      <c r="K930" t="str">
        <f>IF(L930=A930,"","yyy")</f>
        <v/>
      </c>
      <c r="L930" s="18">
        <v>43020</v>
      </c>
      <c r="M930" s="19">
        <v>12982.89</v>
      </c>
      <c r="N930" s="20">
        <f t="shared" si="49"/>
        <v>9.4135388429898248E-4</v>
      </c>
      <c r="O930" s="20">
        <f t="shared" si="50"/>
        <v>9.4091108859473138E-4</v>
      </c>
      <c r="P930"/>
      <c r="S930" s="9"/>
      <c r="T930" s="82"/>
      <c r="U930" s="57"/>
      <c r="V930"/>
      <c r="W930"/>
      <c r="X930"/>
    </row>
    <row r="931" spans="1:24" x14ac:dyDescent="0.35">
      <c r="A931" s="18">
        <v>43021</v>
      </c>
      <c r="B931" s="22">
        <v>196.58</v>
      </c>
      <c r="C931" s="20">
        <f>(B931-B930)/B930</f>
        <v>3.317511356096594E-3</v>
      </c>
      <c r="D931" s="20">
        <f>LN(B931)-LN(B930)</f>
        <v>3.3120205558079263E-3</v>
      </c>
      <c r="E931" s="28">
        <f t="shared" si="48"/>
        <v>1.0033120205558079</v>
      </c>
      <c r="F931"/>
      <c r="G931" s="9"/>
      <c r="H931" s="9"/>
      <c r="I931" s="9"/>
      <c r="J931" s="82"/>
      <c r="K931" t="str">
        <f>IF(L931=A931,"","yyy")</f>
        <v/>
      </c>
      <c r="L931" s="18">
        <v>43021</v>
      </c>
      <c r="M931" s="19">
        <v>12991.87</v>
      </c>
      <c r="N931" s="20">
        <f t="shared" si="49"/>
        <v>6.9167958751875603E-4</v>
      </c>
      <c r="O931" s="20">
        <f t="shared" si="50"/>
        <v>6.9144048744007591E-4</v>
      </c>
      <c r="P931"/>
      <c r="S931" s="9"/>
      <c r="T931" s="82"/>
      <c r="U931" s="57"/>
      <c r="V931"/>
      <c r="W931"/>
      <c r="X931"/>
    </row>
    <row r="932" spans="1:24" x14ac:dyDescent="0.35">
      <c r="A932" s="18">
        <v>43024</v>
      </c>
      <c r="B932" s="22">
        <v>197.11</v>
      </c>
      <c r="C932" s="20">
        <f>(B932-B931)/B931</f>
        <v>2.6961033675857215E-3</v>
      </c>
      <c r="D932" s="20">
        <f>LN(B932)-LN(B931)</f>
        <v>2.6924754003543327E-3</v>
      </c>
      <c r="E932" s="28">
        <f t="shared" si="48"/>
        <v>1.0026924754003543</v>
      </c>
      <c r="F932"/>
      <c r="G932" s="9"/>
      <c r="H932" s="9"/>
      <c r="I932" s="9"/>
      <c r="J932" s="82"/>
      <c r="K932" t="str">
        <f>IF(L932=A932,"","yyy")</f>
        <v/>
      </c>
      <c r="L932" s="18">
        <v>43024</v>
      </c>
      <c r="M932" s="19">
        <v>13003.7</v>
      </c>
      <c r="N932" s="20">
        <f t="shared" si="49"/>
        <v>9.1056945612909659E-4</v>
      </c>
      <c r="O932" s="20">
        <f t="shared" si="50"/>
        <v>9.1015513925185587E-4</v>
      </c>
      <c r="P932"/>
      <c r="S932" s="9"/>
      <c r="T932" s="82"/>
      <c r="U932" s="57"/>
      <c r="V932"/>
      <c r="W932"/>
      <c r="X932"/>
    </row>
    <row r="933" spans="1:24" x14ac:dyDescent="0.35">
      <c r="A933" s="18">
        <v>43025</v>
      </c>
      <c r="B933" s="22">
        <v>196.52</v>
      </c>
      <c r="C933" s="20">
        <f>(B933-B932)/B932</f>
        <v>-2.9932524986048571E-3</v>
      </c>
      <c r="D933" s="20">
        <f>LN(B933)-LN(B932)</f>
        <v>-2.9977412383903612E-3</v>
      </c>
      <c r="E933" s="28">
        <f t="shared" si="48"/>
        <v>0.99700225876160964</v>
      </c>
      <c r="F933"/>
      <c r="G933" s="9"/>
      <c r="H933" s="9"/>
      <c r="I933" s="9"/>
      <c r="J933" s="82"/>
      <c r="K933" t="str">
        <f>IF(L933=A933,"","yyy")</f>
        <v/>
      </c>
      <c r="L933" s="18">
        <v>43025</v>
      </c>
      <c r="M933" s="19">
        <v>12995.06</v>
      </c>
      <c r="N933" s="20">
        <f t="shared" si="49"/>
        <v>-6.6442627867462621E-4</v>
      </c>
      <c r="O933" s="20">
        <f t="shared" si="50"/>
        <v>-6.646471076354743E-4</v>
      </c>
      <c r="P933"/>
      <c r="S933" s="9"/>
      <c r="T933" s="82"/>
      <c r="U933" s="57"/>
      <c r="V933"/>
      <c r="W933"/>
      <c r="X933"/>
    </row>
    <row r="934" spans="1:24" x14ac:dyDescent="0.35">
      <c r="A934" s="18">
        <v>43026</v>
      </c>
      <c r="B934" s="22">
        <v>196.23</v>
      </c>
      <c r="C934" s="20">
        <f>(B934-B933)/B933</f>
        <v>-1.4756767759007757E-3</v>
      </c>
      <c r="D934" s="20">
        <f>LN(B934)-LN(B933)</f>
        <v>-1.4767666592163664E-3</v>
      </c>
      <c r="E934" s="28">
        <f t="shared" si="48"/>
        <v>0.99852323334078363</v>
      </c>
      <c r="F934"/>
      <c r="G934" s="9"/>
      <c r="H934" s="9"/>
      <c r="I934" s="9"/>
      <c r="J934" s="82"/>
      <c r="K934" t="str">
        <f>IF(L934=A934,"","yyy")</f>
        <v/>
      </c>
      <c r="L934" s="18">
        <v>43026</v>
      </c>
      <c r="M934" s="19">
        <v>13043.03</v>
      </c>
      <c r="N934" s="20">
        <f t="shared" si="49"/>
        <v>3.6914027330386444E-3</v>
      </c>
      <c r="O934" s="20">
        <f t="shared" si="50"/>
        <v>3.6846062265958324E-3</v>
      </c>
      <c r="P934"/>
      <c r="S934" s="9"/>
      <c r="T934" s="82"/>
      <c r="U934" s="57"/>
      <c r="V934"/>
      <c r="W934"/>
      <c r="X934"/>
    </row>
    <row r="935" spans="1:24" x14ac:dyDescent="0.35">
      <c r="A935" s="18">
        <v>43027</v>
      </c>
      <c r="B935" s="22">
        <v>194.09</v>
      </c>
      <c r="C935" s="20">
        <f>(B935-B934)/B934</f>
        <v>-1.0905569994394263E-2</v>
      </c>
      <c r="D935" s="20">
        <f>LN(B935)-LN(B934)</f>
        <v>-1.0965471628595402E-2</v>
      </c>
      <c r="E935" s="28">
        <f t="shared" si="48"/>
        <v>0.9890345283714046</v>
      </c>
      <c r="F935"/>
      <c r="G935" s="9"/>
      <c r="H935" s="9"/>
      <c r="I935" s="9"/>
      <c r="J935" s="82"/>
      <c r="K935" t="str">
        <f>IF(L935=A935,"","yyy")</f>
        <v/>
      </c>
      <c r="L935" s="18">
        <v>43027</v>
      </c>
      <c r="M935" s="19">
        <v>12990.1</v>
      </c>
      <c r="N935" s="20">
        <f t="shared" si="49"/>
        <v>-4.0581061302473647E-3</v>
      </c>
      <c r="O935" s="20">
        <f t="shared" si="50"/>
        <v>-4.0663625875527742E-3</v>
      </c>
      <c r="P935"/>
      <c r="S935" s="9"/>
      <c r="T935" s="82"/>
      <c r="U935" s="57"/>
      <c r="V935"/>
      <c r="W935"/>
      <c r="X935"/>
    </row>
    <row r="936" spans="1:24" x14ac:dyDescent="0.35">
      <c r="A936" s="18">
        <v>43028</v>
      </c>
      <c r="B936" s="22">
        <v>195.38</v>
      </c>
      <c r="C936" s="20">
        <f>(B936-B935)/B935</f>
        <v>6.6464011541037251E-3</v>
      </c>
      <c r="D936" s="20">
        <f>LN(B936)-LN(B935)</f>
        <v>6.6244112121607301E-3</v>
      </c>
      <c r="E936" s="28">
        <f t="shared" si="48"/>
        <v>1.0066244112121607</v>
      </c>
      <c r="F936"/>
      <c r="G936" s="9"/>
      <c r="H936" s="9"/>
      <c r="I936" s="9"/>
      <c r="J936" s="82"/>
      <c r="K936" t="str">
        <f>IF(L936=A936,"","yyy")</f>
        <v/>
      </c>
      <c r="L936" s="18">
        <v>43028</v>
      </c>
      <c r="M936" s="19">
        <v>12991.28</v>
      </c>
      <c r="N936" s="20">
        <f t="shared" si="49"/>
        <v>9.0838407710509613E-5</v>
      </c>
      <c r="O936" s="20">
        <f t="shared" si="50"/>
        <v>9.0834282152840728E-5</v>
      </c>
      <c r="P936"/>
      <c r="S936" s="9"/>
      <c r="T936" s="82"/>
      <c r="U936" s="57"/>
      <c r="V936"/>
      <c r="W936"/>
      <c r="X936"/>
    </row>
    <row r="937" spans="1:24" x14ac:dyDescent="0.35">
      <c r="A937" s="18">
        <v>43031</v>
      </c>
      <c r="B937" s="22">
        <v>195.48</v>
      </c>
      <c r="C937" s="20">
        <f>(B937-B936)/B936</f>
        <v>5.1182311393179608E-4</v>
      </c>
      <c r="D937" s="20">
        <f>LN(B937)-LN(B936)</f>
        <v>5.1169217715774096E-4</v>
      </c>
      <c r="E937" s="28">
        <f t="shared" si="48"/>
        <v>1.0005116921771577</v>
      </c>
      <c r="F937"/>
      <c r="G937" s="9"/>
      <c r="H937" s="9"/>
      <c r="I937" s="9"/>
      <c r="J937" s="82"/>
      <c r="K937" t="str">
        <f>IF(L937=A937,"","yyy")</f>
        <v/>
      </c>
      <c r="L937" s="18">
        <v>43031</v>
      </c>
      <c r="M937" s="19">
        <v>13003.14</v>
      </c>
      <c r="N937" s="20">
        <f t="shared" si="49"/>
        <v>9.1292005098795215E-4</v>
      </c>
      <c r="O937" s="20">
        <f t="shared" si="50"/>
        <v>9.125035929198333E-4</v>
      </c>
      <c r="P937"/>
      <c r="S937" s="9"/>
      <c r="T937" s="82"/>
      <c r="U937" s="57"/>
      <c r="V937"/>
      <c r="W937"/>
      <c r="X937"/>
    </row>
    <row r="938" spans="1:24" x14ac:dyDescent="0.35">
      <c r="A938" s="18">
        <v>43032</v>
      </c>
      <c r="B938" s="22">
        <v>195.07</v>
      </c>
      <c r="C938" s="20">
        <f>(B938-B937)/B937</f>
        <v>-2.0974012686719697E-3</v>
      </c>
      <c r="D938" s="20">
        <f>LN(B938)-LN(B937)</f>
        <v>-2.0996038951128781E-3</v>
      </c>
      <c r="E938" s="28">
        <f t="shared" si="48"/>
        <v>0.99790039610488712</v>
      </c>
      <c r="F938"/>
      <c r="G938" s="9"/>
      <c r="H938" s="9"/>
      <c r="I938" s="9"/>
      <c r="J938" s="82"/>
      <c r="K938" t="str">
        <f>IF(L938=A938,"","yyy")</f>
        <v/>
      </c>
      <c r="L938" s="18">
        <v>43032</v>
      </c>
      <c r="M938" s="19">
        <v>13013.19</v>
      </c>
      <c r="N938" s="20">
        <f t="shared" si="49"/>
        <v>7.7289024035741304E-4</v>
      </c>
      <c r="O938" s="20">
        <f t="shared" si="50"/>
        <v>7.7259171450450026E-4</v>
      </c>
      <c r="P938"/>
      <c r="S938" s="9"/>
      <c r="T938" s="82"/>
      <c r="U938" s="57"/>
      <c r="V938"/>
      <c r="W938"/>
      <c r="X938"/>
    </row>
    <row r="939" spans="1:24" x14ac:dyDescent="0.35">
      <c r="A939" s="18">
        <v>43033</v>
      </c>
      <c r="B939" s="22">
        <v>193.58</v>
      </c>
      <c r="C939" s="20">
        <f>(B939-B938)/B938</f>
        <v>-7.6382836930331717E-3</v>
      </c>
      <c r="D939" s="20">
        <f>LN(B939)-LN(B938)</f>
        <v>-7.6676047858983409E-3</v>
      </c>
      <c r="E939" s="28">
        <f t="shared" si="48"/>
        <v>0.99233239521410166</v>
      </c>
      <c r="F939"/>
      <c r="G939" s="9"/>
      <c r="H939" s="9"/>
      <c r="I939" s="9"/>
      <c r="J939" s="82"/>
      <c r="K939" t="str">
        <f>IF(L939=A939,"","yyy")</f>
        <v/>
      </c>
      <c r="L939" s="18">
        <v>43033</v>
      </c>
      <c r="M939" s="19">
        <v>12953.41</v>
      </c>
      <c r="N939" s="20">
        <f t="shared" si="49"/>
        <v>-4.5938005977013054E-3</v>
      </c>
      <c r="O939" s="20">
        <f t="shared" si="50"/>
        <v>-4.6043845257415228E-3</v>
      </c>
      <c r="P939"/>
      <c r="S939" s="9"/>
      <c r="T939" s="82"/>
      <c r="U939" s="57"/>
      <c r="V939"/>
      <c r="W939"/>
      <c r="X939"/>
    </row>
    <row r="940" spans="1:24" x14ac:dyDescent="0.35">
      <c r="A940" s="18">
        <v>43034</v>
      </c>
      <c r="B940" s="22">
        <v>196.55</v>
      </c>
      <c r="C940" s="20">
        <f>(B940-B939)/B939</f>
        <v>1.534249405930364E-2</v>
      </c>
      <c r="D940" s="20">
        <f>LN(B940)-LN(B939)</f>
        <v>1.5225988146926106E-2</v>
      </c>
      <c r="E940" s="28">
        <f t="shared" si="48"/>
        <v>1.0152259881469261</v>
      </c>
      <c r="F940"/>
      <c r="G940" s="9"/>
      <c r="H940" s="9"/>
      <c r="I940" s="9"/>
      <c r="J940" s="82"/>
      <c r="K940" t="str">
        <f>IF(L940=A940,"","yyy")</f>
        <v/>
      </c>
      <c r="L940" s="18">
        <v>43034</v>
      </c>
      <c r="M940" s="19">
        <v>13133.28</v>
      </c>
      <c r="N940" s="20">
        <f t="shared" si="49"/>
        <v>1.3885918842991984E-2</v>
      </c>
      <c r="O940" s="20">
        <f t="shared" si="50"/>
        <v>1.3790392767708326E-2</v>
      </c>
      <c r="P940"/>
      <c r="S940" s="9"/>
      <c r="T940" s="82"/>
      <c r="U940" s="57"/>
      <c r="V940"/>
      <c r="W940"/>
      <c r="X940"/>
    </row>
    <row r="941" spans="1:24" x14ac:dyDescent="0.35">
      <c r="A941" s="18">
        <v>43035</v>
      </c>
      <c r="B941" s="22">
        <v>199.63</v>
      </c>
      <c r="C941" s="20">
        <f>(B941-B940)/B940</f>
        <v>1.5670312897481473E-2</v>
      </c>
      <c r="D941" s="20">
        <f>LN(B941)-LN(B940)</f>
        <v>1.5548801316692895E-2</v>
      </c>
      <c r="E941" s="28">
        <f t="shared" si="48"/>
        <v>1.0155488013166929</v>
      </c>
      <c r="F941"/>
      <c r="G941" s="9"/>
      <c r="H941" s="9"/>
      <c r="I941" s="9"/>
      <c r="J941" s="82"/>
      <c r="K941" t="str">
        <f>IF(L941=A941,"","yyy")</f>
        <v/>
      </c>
      <c r="L941" s="18">
        <v>43035</v>
      </c>
      <c r="M941" s="19">
        <v>13217.54</v>
      </c>
      <c r="N941" s="20">
        <f t="shared" si="49"/>
        <v>6.415762094465375E-3</v>
      </c>
      <c r="O941" s="20">
        <f t="shared" si="50"/>
        <v>6.395268699963097E-3</v>
      </c>
      <c r="P941"/>
      <c r="S941" s="9"/>
      <c r="T941" s="82"/>
      <c r="U941" s="57"/>
      <c r="V941"/>
      <c r="W941"/>
      <c r="X941"/>
    </row>
    <row r="942" spans="1:24" x14ac:dyDescent="0.35">
      <c r="A942" s="18">
        <v>43038</v>
      </c>
      <c r="B942" s="22">
        <v>198.18</v>
      </c>
      <c r="C942" s="20">
        <f>(B942-B941)/B941</f>
        <v>-7.2634373591143045E-3</v>
      </c>
      <c r="D942" s="20">
        <f>LN(B942)-LN(B941)</f>
        <v>-7.2899445538086027E-3</v>
      </c>
      <c r="E942" s="28">
        <f t="shared" si="48"/>
        <v>0.9927100554461914</v>
      </c>
      <c r="F942"/>
      <c r="G942" s="9"/>
      <c r="H942" s="9"/>
      <c r="I942" s="9"/>
      <c r="J942" s="82"/>
      <c r="K942" t="str">
        <f>IF(L942=A942,"","yyy")</f>
        <v/>
      </c>
      <c r="L942" s="18">
        <v>43038</v>
      </c>
      <c r="M942" s="19">
        <v>13229.57</v>
      </c>
      <c r="N942" s="20">
        <f t="shared" si="49"/>
        <v>9.1015423444898479E-4</v>
      </c>
      <c r="O942" s="20">
        <f t="shared" si="50"/>
        <v>9.0974029523138711E-4</v>
      </c>
      <c r="P942"/>
      <c r="S942" s="9"/>
      <c r="T942" s="82"/>
      <c r="U942" s="57"/>
      <c r="V942"/>
      <c r="W942"/>
      <c r="X942"/>
    </row>
    <row r="943" spans="1:24" x14ac:dyDescent="0.35">
      <c r="A943" s="18">
        <v>43041</v>
      </c>
      <c r="B943" s="22">
        <v>199.21</v>
      </c>
      <c r="C943" s="20">
        <f>(B943-B942)/B942</f>
        <v>5.1972953880310884E-3</v>
      </c>
      <c r="D943" s="20">
        <f>LN(B943)-LN(B942)</f>
        <v>5.1838360629394842E-3</v>
      </c>
      <c r="E943" s="28">
        <f t="shared" si="48"/>
        <v>1.0051838360629395</v>
      </c>
      <c r="F943"/>
      <c r="G943" s="9"/>
      <c r="H943" s="9"/>
      <c r="I943" s="9"/>
      <c r="J943" s="82"/>
      <c r="K943" t="str">
        <f>IF(L943=A943,"","yyy")</f>
        <v/>
      </c>
      <c r="L943" s="18">
        <v>43041</v>
      </c>
      <c r="M943" s="19">
        <v>13440.93</v>
      </c>
      <c r="N943" s="20">
        <f t="shared" si="49"/>
        <v>1.5976331808214523E-2</v>
      </c>
      <c r="O943" s="20">
        <f t="shared" si="50"/>
        <v>1.5850053420590982E-2</v>
      </c>
      <c r="P943"/>
      <c r="S943" s="9"/>
      <c r="T943" s="82"/>
      <c r="U943" s="57"/>
      <c r="V943"/>
      <c r="W943"/>
      <c r="X943"/>
    </row>
    <row r="944" spans="1:24" x14ac:dyDescent="0.35">
      <c r="A944" s="18">
        <v>43042</v>
      </c>
      <c r="B944" s="22">
        <v>199.56</v>
      </c>
      <c r="C944" s="20">
        <f>(B944-B943)/B943</f>
        <v>1.7569399126549587E-3</v>
      </c>
      <c r="D944" s="20">
        <f>LN(B944)-LN(B943)</f>
        <v>1.755398299144062E-3</v>
      </c>
      <c r="E944" s="28">
        <f t="shared" si="48"/>
        <v>1.0017553982991441</v>
      </c>
      <c r="F944"/>
      <c r="G944" s="9"/>
      <c r="H944" s="9"/>
      <c r="I944" s="9"/>
      <c r="J944" s="82"/>
      <c r="K944" t="str">
        <f>IF(L944=A944,"","yyy")</f>
        <v/>
      </c>
      <c r="L944" s="18">
        <v>43042</v>
      </c>
      <c r="M944" s="19">
        <v>13478.86</v>
      </c>
      <c r="N944" s="20">
        <f t="shared" si="49"/>
        <v>2.8219773482936294E-3</v>
      </c>
      <c r="O944" s="20">
        <f t="shared" si="50"/>
        <v>2.8180030453892613E-3</v>
      </c>
      <c r="P944"/>
      <c r="S944" s="9"/>
      <c r="T944" s="82"/>
      <c r="U944" s="57"/>
      <c r="V944"/>
      <c r="W944"/>
      <c r="X944"/>
    </row>
    <row r="945" spans="1:24" x14ac:dyDescent="0.35">
      <c r="A945" s="18">
        <v>43045</v>
      </c>
      <c r="B945" s="22">
        <v>200.44</v>
      </c>
      <c r="C945" s="20">
        <f>(B945-B944)/B944</f>
        <v>4.4097013429544767E-3</v>
      </c>
      <c r="D945" s="20">
        <f>LN(B945)-LN(B944)</f>
        <v>4.4000070986873752E-3</v>
      </c>
      <c r="E945" s="28">
        <f t="shared" si="48"/>
        <v>1.0044000070986874</v>
      </c>
      <c r="F945"/>
      <c r="G945" s="9"/>
      <c r="H945" s="9"/>
      <c r="I945" s="9"/>
      <c r="J945" s="82"/>
      <c r="K945" t="str">
        <f>IF(L945=A945,"","yyy")</f>
        <v/>
      </c>
      <c r="L945" s="18">
        <v>43045</v>
      </c>
      <c r="M945" s="19">
        <v>13468.79</v>
      </c>
      <c r="N945" s="20">
        <f t="shared" si="49"/>
        <v>-7.4709582264373311E-4</v>
      </c>
      <c r="O945" s="20">
        <f t="shared" si="50"/>
        <v>-7.4737503780397674E-4</v>
      </c>
      <c r="P945"/>
      <c r="S945" s="9"/>
      <c r="T945" s="82"/>
      <c r="U945" s="57"/>
      <c r="V945"/>
      <c r="W945"/>
      <c r="X945"/>
    </row>
    <row r="946" spans="1:24" x14ac:dyDescent="0.35">
      <c r="A946" s="18">
        <v>43046</v>
      </c>
      <c r="B946" s="22">
        <v>199.6</v>
      </c>
      <c r="C946" s="20">
        <f>(B946-B945)/B945</f>
        <v>-4.1907802833765885E-3</v>
      </c>
      <c r="D946" s="20">
        <f>LN(B946)-LN(B945)</f>
        <v>-4.1995862141606111E-3</v>
      </c>
      <c r="E946" s="28">
        <f t="shared" si="48"/>
        <v>0.99580041378583939</v>
      </c>
      <c r="F946"/>
      <c r="G946" s="9"/>
      <c r="H946" s="9"/>
      <c r="I946" s="9"/>
      <c r="J946" s="82"/>
      <c r="K946" t="str">
        <f>IF(L946=A946,"","yyy")</f>
        <v/>
      </c>
      <c r="L946" s="18">
        <v>43046</v>
      </c>
      <c r="M946" s="19">
        <v>13379.27</v>
      </c>
      <c r="N946" s="20">
        <f t="shared" si="49"/>
        <v>-6.6464767807650448E-3</v>
      </c>
      <c r="O946" s="20">
        <f t="shared" si="50"/>
        <v>-6.6686629688632593E-3</v>
      </c>
      <c r="P946"/>
      <c r="S946" s="9"/>
      <c r="T946" s="82"/>
      <c r="U946" s="57"/>
      <c r="V946"/>
      <c r="W946"/>
      <c r="X946"/>
    </row>
    <row r="947" spans="1:24" x14ac:dyDescent="0.35">
      <c r="A947" s="18">
        <v>43047</v>
      </c>
      <c r="B947" s="22">
        <v>199.17</v>
      </c>
      <c r="C947" s="20">
        <f>(B947-B946)/B946</f>
        <v>-2.1543086172345033E-3</v>
      </c>
      <c r="D947" s="20">
        <f>LN(B947)-LN(B946)</f>
        <v>-2.1566324781856494E-3</v>
      </c>
      <c r="E947" s="28">
        <f t="shared" si="48"/>
        <v>0.99784336752181435</v>
      </c>
      <c r="F947"/>
      <c r="G947" s="9"/>
      <c r="H947" s="9"/>
      <c r="I947" s="9"/>
      <c r="J947" s="82"/>
      <c r="K947" t="str">
        <f>IF(L947=A947,"","yyy")</f>
        <v/>
      </c>
      <c r="L947" s="18">
        <v>43047</v>
      </c>
      <c r="M947" s="19">
        <v>13382.42</v>
      </c>
      <c r="N947" s="20">
        <f t="shared" si="49"/>
        <v>2.3543885428723959E-4</v>
      </c>
      <c r="O947" s="20">
        <f t="shared" si="50"/>
        <v>2.3541114290992482E-4</v>
      </c>
      <c r="P947"/>
      <c r="S947" s="9"/>
      <c r="T947" s="82"/>
      <c r="U947" s="57"/>
      <c r="V947"/>
      <c r="W947"/>
      <c r="X947"/>
    </row>
    <row r="948" spans="1:24" x14ac:dyDescent="0.35">
      <c r="A948" s="18">
        <v>43048</v>
      </c>
      <c r="B948" s="22">
        <v>196.99</v>
      </c>
      <c r="C948" s="20">
        <f>(B948-B947)/B947</f>
        <v>-1.0945423507556251E-2</v>
      </c>
      <c r="D948" s="20">
        <f>LN(B948)-LN(B947)</f>
        <v>-1.1005765370914133E-2</v>
      </c>
      <c r="E948" s="28">
        <f t="shared" si="48"/>
        <v>0.98899423462908587</v>
      </c>
      <c r="F948"/>
      <c r="G948" s="9"/>
      <c r="H948" s="9"/>
      <c r="I948" s="9"/>
      <c r="J948" s="82"/>
      <c r="K948" t="str">
        <f>IF(L948=A948,"","yyy")</f>
        <v/>
      </c>
      <c r="L948" s="18">
        <v>43048</v>
      </c>
      <c r="M948" s="19">
        <v>13182.56</v>
      </c>
      <c r="N948" s="20">
        <f t="shared" si="49"/>
        <v>-1.4934518569885012E-2</v>
      </c>
      <c r="O948" s="20">
        <f t="shared" si="50"/>
        <v>-1.5047161410398857E-2</v>
      </c>
      <c r="P948"/>
      <c r="S948" s="9"/>
      <c r="T948" s="82"/>
      <c r="U948" s="57"/>
      <c r="V948"/>
      <c r="W948"/>
      <c r="X948"/>
    </row>
    <row r="949" spans="1:24" x14ac:dyDescent="0.35">
      <c r="A949" s="18">
        <v>43049</v>
      </c>
      <c r="B949" s="22">
        <v>196.76</v>
      </c>
      <c r="C949" s="20">
        <f>(B949-B948)/B948</f>
        <v>-1.1675719579675018E-3</v>
      </c>
      <c r="D949" s="20">
        <f>LN(B949)-LN(B948)</f>
        <v>-1.1682541011248659E-3</v>
      </c>
      <c r="E949" s="28">
        <f t="shared" si="48"/>
        <v>0.99883174589887513</v>
      </c>
      <c r="F949"/>
      <c r="G949" s="9"/>
      <c r="H949" s="9"/>
      <c r="I949" s="9"/>
      <c r="J949" s="82"/>
      <c r="K949" t="str">
        <f>IF(L949=A949,"","yyy")</f>
        <v/>
      </c>
      <c r="L949" s="18">
        <v>43049</v>
      </c>
      <c r="M949" s="19">
        <v>13127.47</v>
      </c>
      <c r="N949" s="20">
        <f t="shared" si="49"/>
        <v>-4.1790062021337393E-3</v>
      </c>
      <c r="O949" s="20">
        <f t="shared" si="50"/>
        <v>-4.1877626525756995E-3</v>
      </c>
      <c r="P949"/>
      <c r="S949" s="9"/>
      <c r="T949" s="82"/>
      <c r="U949" s="57"/>
      <c r="V949"/>
      <c r="W949"/>
      <c r="X949"/>
    </row>
    <row r="950" spans="1:24" x14ac:dyDescent="0.35">
      <c r="A950" s="18">
        <v>43052</v>
      </c>
      <c r="B950" s="22">
        <v>195.53</v>
      </c>
      <c r="C950" s="20">
        <f>(B950-B949)/B949</f>
        <v>-6.251270583451869E-3</v>
      </c>
      <c r="D950" s="20">
        <f>LN(B950)-LN(B949)</f>
        <v>-6.2708915889553296E-3</v>
      </c>
      <c r="E950" s="28">
        <f t="shared" si="48"/>
        <v>0.99372910841104467</v>
      </c>
      <c r="F950"/>
      <c r="G950" s="9"/>
      <c r="H950" s="9"/>
      <c r="I950" s="9"/>
      <c r="J950" s="82"/>
      <c r="K950" t="str">
        <f>IF(L950=A950,"","yyy")</f>
        <v/>
      </c>
      <c r="L950" s="18">
        <v>43052</v>
      </c>
      <c r="M950" s="19">
        <v>13074.42</v>
      </c>
      <c r="N950" s="20">
        <f t="shared" si="49"/>
        <v>-4.0411442570426198E-3</v>
      </c>
      <c r="O950" s="20">
        <f t="shared" si="50"/>
        <v>-4.0493317458221156E-3</v>
      </c>
      <c r="P950"/>
      <c r="S950" s="9"/>
      <c r="T950" s="82"/>
      <c r="U950" s="57"/>
      <c r="V950"/>
      <c r="W950"/>
      <c r="X950"/>
    </row>
    <row r="951" spans="1:24" x14ac:dyDescent="0.35">
      <c r="A951" s="18">
        <v>43053</v>
      </c>
      <c r="B951" s="22">
        <v>195.11</v>
      </c>
      <c r="C951" s="20">
        <f>(B951-B950)/B950</f>
        <v>-2.1480079783152842E-3</v>
      </c>
      <c r="D951" s="20">
        <f>LN(B951)-LN(B950)</f>
        <v>-2.150318256376238E-3</v>
      </c>
      <c r="E951" s="28">
        <f t="shared" si="48"/>
        <v>0.99784968174362376</v>
      </c>
      <c r="F951"/>
      <c r="G951" s="9"/>
      <c r="H951" s="9"/>
      <c r="I951" s="9"/>
      <c r="J951" s="82"/>
      <c r="K951" t="str">
        <f>IF(L951=A951,"","yyy")</f>
        <v/>
      </c>
      <c r="L951" s="18">
        <v>43053</v>
      </c>
      <c r="M951" s="19">
        <v>13033.48</v>
      </c>
      <c r="N951" s="20">
        <f t="shared" si="49"/>
        <v>-3.13130525101691E-3</v>
      </c>
      <c r="O951" s="20">
        <f t="shared" si="50"/>
        <v>-3.1362180456238065E-3</v>
      </c>
      <c r="P951"/>
      <c r="S951" s="9"/>
      <c r="T951" s="82"/>
      <c r="U951" s="57"/>
      <c r="V951"/>
      <c r="W951"/>
      <c r="X951"/>
    </row>
    <row r="952" spans="1:24" x14ac:dyDescent="0.35">
      <c r="A952" s="18">
        <v>43054</v>
      </c>
      <c r="B952" s="22">
        <v>193.86</v>
      </c>
      <c r="C952" s="20">
        <f>(B952-B951)/B951</f>
        <v>-6.4066424068474192E-3</v>
      </c>
      <c r="D952" s="20">
        <f>LN(B952)-LN(B951)</f>
        <v>-6.427253017345258E-3</v>
      </c>
      <c r="E952" s="28">
        <f t="shared" si="48"/>
        <v>0.99357274698265474</v>
      </c>
      <c r="F952"/>
      <c r="G952" s="9"/>
      <c r="H952" s="9"/>
      <c r="I952" s="9"/>
      <c r="J952" s="82"/>
      <c r="K952" t="str">
        <f>IF(L952=A952,"","yyy")</f>
        <v/>
      </c>
      <c r="L952" s="18">
        <v>43054</v>
      </c>
      <c r="M952" s="19">
        <v>12976.37</v>
      </c>
      <c r="N952" s="20">
        <f t="shared" si="49"/>
        <v>-4.3817921230552984E-3</v>
      </c>
      <c r="O952" s="20">
        <f t="shared" si="50"/>
        <v>-4.3914203102648486E-3</v>
      </c>
      <c r="P952"/>
      <c r="S952" s="9"/>
      <c r="T952" s="82"/>
      <c r="U952" s="57"/>
      <c r="V952"/>
      <c r="W952"/>
      <c r="X952"/>
    </row>
    <row r="953" spans="1:24" x14ac:dyDescent="0.35">
      <c r="A953" s="18">
        <v>43055</v>
      </c>
      <c r="B953" s="22">
        <v>195.87</v>
      </c>
      <c r="C953" s="20">
        <f>(B953-B952)/B952</f>
        <v>1.0368307025688594E-2</v>
      </c>
      <c r="D953" s="20">
        <f>LN(B953)-LN(B952)</f>
        <v>1.0314924802189651E-2</v>
      </c>
      <c r="E953" s="28">
        <f t="shared" si="48"/>
        <v>1.0103149248021897</v>
      </c>
      <c r="F953"/>
      <c r="G953" s="9"/>
      <c r="H953" s="9"/>
      <c r="I953" s="9"/>
      <c r="J953" s="82"/>
      <c r="K953" t="str">
        <f>IF(L953=A953,"","yyy")</f>
        <v/>
      </c>
      <c r="L953" s="18">
        <v>43055</v>
      </c>
      <c r="M953" s="19">
        <v>13047.22</v>
      </c>
      <c r="N953" s="20">
        <f t="shared" si="49"/>
        <v>5.4599244626963115E-3</v>
      </c>
      <c r="O953" s="20">
        <f t="shared" si="50"/>
        <v>5.4450731087829496E-3</v>
      </c>
      <c r="P953"/>
      <c r="S953" s="9"/>
      <c r="T953" s="82"/>
      <c r="U953" s="57"/>
      <c r="V953"/>
      <c r="W953"/>
      <c r="X953"/>
    </row>
    <row r="954" spans="1:24" x14ac:dyDescent="0.35">
      <c r="A954" s="18">
        <v>43056</v>
      </c>
      <c r="B954" s="22">
        <v>195.38</v>
      </c>
      <c r="C954" s="20">
        <f>(B954-B953)/B953</f>
        <v>-2.5016592637974629E-3</v>
      </c>
      <c r="D954" s="20">
        <f>LN(B954)-LN(B953)</f>
        <v>-2.5047936418554073E-3</v>
      </c>
      <c r="E954" s="28">
        <f t="shared" si="48"/>
        <v>0.99749520635814459</v>
      </c>
      <c r="F954"/>
      <c r="G954" s="9"/>
      <c r="H954" s="9"/>
      <c r="I954" s="9"/>
      <c r="J954" s="82"/>
      <c r="K954" t="str">
        <f>IF(L954=A954,"","yyy")</f>
        <v/>
      </c>
      <c r="L954" s="18">
        <v>43056</v>
      </c>
      <c r="M954" s="19">
        <v>12993.73</v>
      </c>
      <c r="N954" s="20">
        <f t="shared" si="49"/>
        <v>-4.0997239258631175E-3</v>
      </c>
      <c r="O954" s="20">
        <f t="shared" si="50"/>
        <v>-4.1081508338809414E-3</v>
      </c>
      <c r="P954"/>
      <c r="S954" s="9"/>
      <c r="T954" s="82"/>
      <c r="U954" s="57"/>
      <c r="V954"/>
      <c r="W954"/>
      <c r="X954"/>
    </row>
    <row r="955" spans="1:24" x14ac:dyDescent="0.35">
      <c r="A955" s="18">
        <v>43059</v>
      </c>
      <c r="B955" s="22">
        <v>196.28</v>
      </c>
      <c r="C955" s="20">
        <f>(B955-B954)/B954</f>
        <v>4.6064080253864553E-3</v>
      </c>
      <c r="D955" s="20">
        <f>LN(B955)-LN(B954)</f>
        <v>4.5958309969060807E-3</v>
      </c>
      <c r="E955" s="28">
        <f t="shared" si="48"/>
        <v>1.0045958309969061</v>
      </c>
      <c r="F955"/>
      <c r="G955" s="9"/>
      <c r="H955" s="9"/>
      <c r="I955" s="9"/>
      <c r="J955" s="82"/>
      <c r="K955" t="str">
        <f>IF(L955=A955,"","yyy")</f>
        <v/>
      </c>
      <c r="L955" s="18">
        <v>43059</v>
      </c>
      <c r="M955" s="19">
        <v>13058.66</v>
      </c>
      <c r="N955" s="20">
        <f t="shared" si="49"/>
        <v>4.9970254884471425E-3</v>
      </c>
      <c r="O955" s="20">
        <f t="shared" si="50"/>
        <v>4.9845817936713388E-3</v>
      </c>
      <c r="P955"/>
      <c r="S955" s="9"/>
      <c r="T955" s="82"/>
      <c r="U955" s="57"/>
      <c r="V955"/>
      <c r="W955"/>
      <c r="X955"/>
    </row>
    <row r="956" spans="1:24" x14ac:dyDescent="0.35">
      <c r="A956" s="18">
        <v>43060</v>
      </c>
      <c r="B956" s="22">
        <v>198.33</v>
      </c>
      <c r="C956" s="20">
        <f>(B956-B955)/B955</f>
        <v>1.0444263297330402E-2</v>
      </c>
      <c r="D956" s="20">
        <f>LN(B956)-LN(B955)</f>
        <v>1.0390098791893898E-2</v>
      </c>
      <c r="E956" s="28">
        <f t="shared" si="48"/>
        <v>1.0103900987918939</v>
      </c>
      <c r="F956"/>
      <c r="G956" s="9"/>
      <c r="H956" s="9"/>
      <c r="I956" s="9"/>
      <c r="J956" s="82"/>
      <c r="K956" t="str">
        <f>IF(L956=A956,"","yyy")</f>
        <v/>
      </c>
      <c r="L956" s="18">
        <v>43060</v>
      </c>
      <c r="M956" s="19">
        <v>13167.54</v>
      </c>
      <c r="N956" s="20">
        <f t="shared" si="49"/>
        <v>8.3377620674710134E-3</v>
      </c>
      <c r="O956" s="20">
        <f t="shared" si="50"/>
        <v>8.3031949380796277E-3</v>
      </c>
      <c r="P956"/>
      <c r="S956" s="9"/>
      <c r="T956" s="82"/>
      <c r="U956" s="57"/>
      <c r="V956"/>
      <c r="W956"/>
      <c r="X956"/>
    </row>
    <row r="957" spans="1:24" x14ac:dyDescent="0.35">
      <c r="A957" s="18">
        <v>43061</v>
      </c>
      <c r="B957" s="22">
        <v>198.11</v>
      </c>
      <c r="C957" s="20">
        <f>(B957-B956)/B956</f>
        <v>-1.1092623405435328E-3</v>
      </c>
      <c r="D957" s="20">
        <f>LN(B957)-LN(B956)</f>
        <v>-1.1098780273615105E-3</v>
      </c>
      <c r="E957" s="28">
        <f t="shared" si="48"/>
        <v>0.99889012197263849</v>
      </c>
      <c r="F957"/>
      <c r="G957" s="9"/>
      <c r="H957" s="9"/>
      <c r="I957" s="9"/>
      <c r="J957" s="82"/>
      <c r="K957" t="str">
        <f>IF(L957=A957,"","yyy")</f>
        <v/>
      </c>
      <c r="L957" s="18">
        <v>43061</v>
      </c>
      <c r="M957" s="19">
        <v>13015.04</v>
      </c>
      <c r="N957" s="20">
        <f t="shared" si="49"/>
        <v>-1.158151028969724E-2</v>
      </c>
      <c r="O957" s="20">
        <f t="shared" si="50"/>
        <v>-1.1649098334533647E-2</v>
      </c>
      <c r="P957"/>
      <c r="S957" s="9"/>
      <c r="T957" s="82"/>
      <c r="U957" s="57"/>
      <c r="V957"/>
      <c r="W957"/>
      <c r="X957"/>
    </row>
    <row r="958" spans="1:24" x14ac:dyDescent="0.35">
      <c r="A958" s="18">
        <v>43062</v>
      </c>
      <c r="B958" s="22">
        <v>197.52</v>
      </c>
      <c r="C958" s="20">
        <f>(B958-B957)/B957</f>
        <v>-2.9781434556559656E-3</v>
      </c>
      <c r="D958" s="20">
        <f>LN(B958)-LN(B957)</f>
        <v>-2.9825869493107504E-3</v>
      </c>
      <c r="E958" s="28">
        <f t="shared" si="48"/>
        <v>0.99701741305068925</v>
      </c>
      <c r="F958"/>
      <c r="G958" s="9"/>
      <c r="H958" s="9"/>
      <c r="I958" s="9"/>
      <c r="J958" s="82"/>
      <c r="K958" t="str">
        <f>IF(L958=A958,"","yyy")</f>
        <v/>
      </c>
      <c r="L958" s="18">
        <v>43062</v>
      </c>
      <c r="M958" s="19">
        <v>13008.55</v>
      </c>
      <c r="N958" s="20">
        <f t="shared" si="49"/>
        <v>-4.9865386506699942E-4</v>
      </c>
      <c r="O958" s="20">
        <f t="shared" si="50"/>
        <v>-4.987782342524838E-4</v>
      </c>
      <c r="P958"/>
      <c r="S958" s="9"/>
      <c r="T958" s="82"/>
      <c r="U958" s="57"/>
      <c r="V958"/>
      <c r="W958"/>
      <c r="X958"/>
    </row>
    <row r="959" spans="1:24" x14ac:dyDescent="0.35">
      <c r="A959" s="18">
        <v>43063</v>
      </c>
      <c r="B959" s="22">
        <v>196.73</v>
      </c>
      <c r="C959" s="20">
        <f>(B959-B958)/B958</f>
        <v>-3.999594977723878E-3</v>
      </c>
      <c r="D959" s="20">
        <f>LN(B959)-LN(B958)</f>
        <v>-4.0076147487502212E-3</v>
      </c>
      <c r="E959" s="28">
        <f t="shared" si="48"/>
        <v>0.99599238525124978</v>
      </c>
      <c r="F959"/>
      <c r="G959" s="9"/>
      <c r="H959" s="9"/>
      <c r="I959" s="9"/>
      <c r="J959" s="82"/>
      <c r="K959" t="str">
        <f>IF(L959=A959,"","yyy")</f>
        <v/>
      </c>
      <c r="L959" s="18">
        <v>43063</v>
      </c>
      <c r="M959" s="19">
        <v>13059.84</v>
      </c>
      <c r="N959" s="20">
        <f t="shared" si="49"/>
        <v>3.9427914717628694E-3</v>
      </c>
      <c r="O959" s="20">
        <f t="shared" si="50"/>
        <v>3.9350390402663749E-3</v>
      </c>
      <c r="P959"/>
      <c r="S959" s="9"/>
      <c r="T959" s="82"/>
      <c r="U959" s="57"/>
      <c r="V959"/>
      <c r="W959"/>
      <c r="X959"/>
    </row>
    <row r="960" spans="1:24" x14ac:dyDescent="0.35">
      <c r="A960" s="18">
        <v>43066</v>
      </c>
      <c r="B960" s="22">
        <v>196.34</v>
      </c>
      <c r="C960" s="20">
        <f>(B960-B959)/B959</f>
        <v>-1.9824124434503448E-3</v>
      </c>
      <c r="D960" s="20">
        <f>LN(B960)-LN(B959)</f>
        <v>-1.9843800237984155E-3</v>
      </c>
      <c r="E960" s="28">
        <f t="shared" si="48"/>
        <v>0.99801561997620158</v>
      </c>
      <c r="F960"/>
      <c r="G960" s="9"/>
      <c r="H960" s="9"/>
      <c r="I960" s="9"/>
      <c r="J960" s="82"/>
      <c r="K960" t="str">
        <f>IF(L960=A960,"","yyy")</f>
        <v/>
      </c>
      <c r="L960" s="18">
        <v>43066</v>
      </c>
      <c r="M960" s="19">
        <v>13000.2</v>
      </c>
      <c r="N960" s="20">
        <f t="shared" si="49"/>
        <v>-4.5666715671860772E-3</v>
      </c>
      <c r="O960" s="20">
        <f t="shared" si="50"/>
        <v>-4.5771306661137601E-3</v>
      </c>
      <c r="P960"/>
      <c r="S960" s="9"/>
      <c r="T960" s="82"/>
      <c r="U960" s="57"/>
      <c r="V960"/>
      <c r="W960"/>
      <c r="X960"/>
    </row>
    <row r="961" spans="1:24" x14ac:dyDescent="0.35">
      <c r="A961" s="18">
        <v>43067</v>
      </c>
      <c r="B961" s="22">
        <v>198.85</v>
      </c>
      <c r="C961" s="20">
        <f>(B961-B960)/B960</f>
        <v>1.2783946215748146E-2</v>
      </c>
      <c r="D961" s="20">
        <f>LN(B961)-LN(B960)</f>
        <v>1.270292138932394E-2</v>
      </c>
      <c r="E961" s="28">
        <f t="shared" si="48"/>
        <v>1.0127029213893239</v>
      </c>
      <c r="F961"/>
      <c r="G961" s="9"/>
      <c r="H961" s="9"/>
      <c r="I961" s="9"/>
      <c r="J961" s="82"/>
      <c r="K961" t="str">
        <f>IF(L961=A961,"","yyy")</f>
        <v/>
      </c>
      <c r="L961" s="18">
        <v>43067</v>
      </c>
      <c r="M961" s="19">
        <v>13059.53</v>
      </c>
      <c r="N961" s="20">
        <f t="shared" si="49"/>
        <v>4.5637759419085806E-3</v>
      </c>
      <c r="O961" s="20">
        <f t="shared" si="50"/>
        <v>4.5533934932802111E-3</v>
      </c>
      <c r="P961"/>
      <c r="S961" s="9"/>
      <c r="T961" s="82"/>
      <c r="U961" s="57"/>
      <c r="V961"/>
      <c r="W961"/>
      <c r="X961"/>
    </row>
    <row r="962" spans="1:24" x14ac:dyDescent="0.35">
      <c r="A962" s="18">
        <v>43068</v>
      </c>
      <c r="B962" s="22">
        <v>197.74</v>
      </c>
      <c r="C962" s="20">
        <f>(B962-B961)/B961</f>
        <v>-5.5820970580839086E-3</v>
      </c>
      <c r="D962" s="20">
        <f>LN(B962)-LN(B961)</f>
        <v>-5.5977351847129597E-3</v>
      </c>
      <c r="E962" s="28">
        <f t="shared" si="48"/>
        <v>0.99440226481528704</v>
      </c>
      <c r="F962"/>
      <c r="G962" s="9"/>
      <c r="H962" s="9"/>
      <c r="I962" s="9"/>
      <c r="J962" s="82"/>
      <c r="K962" t="str">
        <f>IF(L962=A962,"","yyy")</f>
        <v/>
      </c>
      <c r="L962" s="18">
        <v>43068</v>
      </c>
      <c r="M962" s="19">
        <v>13061.87</v>
      </c>
      <c r="N962" s="20">
        <f t="shared" si="49"/>
        <v>1.7917949573990376E-4</v>
      </c>
      <c r="O962" s="20">
        <f t="shared" si="50"/>
        <v>1.7916344501145431E-4</v>
      </c>
      <c r="P962"/>
      <c r="S962" s="9"/>
      <c r="T962" s="82"/>
      <c r="U962" s="57"/>
      <c r="V962"/>
      <c r="W962"/>
      <c r="X962"/>
    </row>
    <row r="963" spans="1:24" x14ac:dyDescent="0.35">
      <c r="A963" s="18">
        <v>43069</v>
      </c>
      <c r="B963" s="22">
        <v>197.24</v>
      </c>
      <c r="C963" s="20">
        <f>(B963-B962)/B962</f>
        <v>-2.5285728734702135E-3</v>
      </c>
      <c r="D963" s="20">
        <f>LN(B963)-LN(B962)</f>
        <v>-2.5317751130611299E-3</v>
      </c>
      <c r="E963" s="28">
        <f t="shared" si="48"/>
        <v>0.99746822488693887</v>
      </c>
      <c r="F963"/>
      <c r="G963" s="9"/>
      <c r="H963" s="9"/>
      <c r="I963" s="9"/>
      <c r="J963" s="82"/>
      <c r="K963" t="str">
        <f>IF(L963=A963,"","yyy")</f>
        <v/>
      </c>
      <c r="L963" s="18">
        <v>43069</v>
      </c>
      <c r="M963" s="19">
        <v>13023.98</v>
      </c>
      <c r="N963" s="20">
        <f t="shared" si="49"/>
        <v>-2.9008097615426608E-3</v>
      </c>
      <c r="O963" s="20">
        <f t="shared" si="50"/>
        <v>-2.905025264400507E-3</v>
      </c>
      <c r="P963"/>
      <c r="S963" s="9"/>
      <c r="T963" s="82"/>
      <c r="U963" s="57"/>
      <c r="V963"/>
      <c r="W963"/>
      <c r="X963"/>
    </row>
    <row r="964" spans="1:24" x14ac:dyDescent="0.35">
      <c r="A964" s="18">
        <v>43070</v>
      </c>
      <c r="B964" s="22">
        <v>196.55</v>
      </c>
      <c r="C964" s="20">
        <f>(B964-B963)/B963</f>
        <v>-3.4982762117217485E-3</v>
      </c>
      <c r="D964" s="20">
        <f>LN(B964)-LN(B963)</f>
        <v>-3.5044094880563037E-3</v>
      </c>
      <c r="E964" s="28">
        <f t="shared" ref="E964:E1027" si="51">D964+1</f>
        <v>0.9964955905119437</v>
      </c>
      <c r="F964"/>
      <c r="G964" s="9"/>
      <c r="H964" s="9"/>
      <c r="I964" s="9"/>
      <c r="J964" s="82"/>
      <c r="K964" t="str">
        <f>IF(L964=A964,"","yyy")</f>
        <v/>
      </c>
      <c r="L964" s="18">
        <v>43070</v>
      </c>
      <c r="M964" s="19">
        <v>12861.49</v>
      </c>
      <c r="N964" s="20">
        <f t="shared" si="49"/>
        <v>-1.2476216947507581E-2</v>
      </c>
      <c r="O964" s="20">
        <f t="shared" si="50"/>
        <v>-1.255469839308887E-2</v>
      </c>
      <c r="P964"/>
      <c r="S964" s="9"/>
      <c r="T964" s="82"/>
      <c r="U964" s="57"/>
      <c r="V964"/>
      <c r="W964"/>
      <c r="X964"/>
    </row>
    <row r="965" spans="1:24" x14ac:dyDescent="0.35">
      <c r="A965" s="18">
        <v>43073</v>
      </c>
      <c r="B965" s="22">
        <v>196.56</v>
      </c>
      <c r="C965" s="20">
        <f>(B965-B964)/B964</f>
        <v>5.0877639277491248E-5</v>
      </c>
      <c r="D965" s="20">
        <f>LN(B965)-LN(B964)</f>
        <v>5.0876345054184924E-5</v>
      </c>
      <c r="E965" s="28">
        <f t="shared" si="51"/>
        <v>1.0000508763450542</v>
      </c>
      <c r="F965"/>
      <c r="G965" s="9"/>
      <c r="H965" s="9"/>
      <c r="I965" s="9"/>
      <c r="J965" s="82"/>
      <c r="K965" t="str">
        <f>IF(L965=A965,"","yyy")</f>
        <v/>
      </c>
      <c r="L965" s="18">
        <v>43073</v>
      </c>
      <c r="M965" s="19">
        <v>13058.55</v>
      </c>
      <c r="N965" s="20">
        <f t="shared" ref="N965:N1028" si="52">(M965-M964)/M964</f>
        <v>1.532170844902103E-2</v>
      </c>
      <c r="O965" s="20">
        <f t="shared" ref="O965:O1028" si="53">LN(M965)-LN(M964)</f>
        <v>1.5205516411366915E-2</v>
      </c>
      <c r="P965"/>
      <c r="S965" s="9"/>
      <c r="T965" s="82"/>
      <c r="U965" s="57"/>
      <c r="V965"/>
      <c r="W965"/>
      <c r="X965"/>
    </row>
    <row r="966" spans="1:24" x14ac:dyDescent="0.35">
      <c r="A966" s="18">
        <v>43074</v>
      </c>
      <c r="B966" s="22">
        <v>196.02</v>
      </c>
      <c r="C966" s="20">
        <f>(B966-B965)/B965</f>
        <v>-2.7472527472527067E-3</v>
      </c>
      <c r="D966" s="20">
        <f>LN(B966)-LN(B965)</f>
        <v>-2.7510333718891999E-3</v>
      </c>
      <c r="E966" s="28">
        <f t="shared" si="51"/>
        <v>0.9972489666281108</v>
      </c>
      <c r="F966"/>
      <c r="G966" s="9"/>
      <c r="H966" s="9"/>
      <c r="I966" s="9"/>
      <c r="J966" s="82"/>
      <c r="K966" t="str">
        <f>IF(L966=A966,"","yyy")</f>
        <v/>
      </c>
      <c r="L966" s="18">
        <v>43074</v>
      </c>
      <c r="M966" s="19">
        <v>13048.54</v>
      </c>
      <c r="N966" s="20">
        <f t="shared" si="52"/>
        <v>-7.6654758759574378E-4</v>
      </c>
      <c r="O966" s="20">
        <f t="shared" si="53"/>
        <v>-7.6684153542494471E-4</v>
      </c>
      <c r="P966"/>
      <c r="S966" s="9"/>
      <c r="T966" s="82"/>
      <c r="U966" s="57"/>
      <c r="V966"/>
      <c r="W966"/>
      <c r="X966"/>
    </row>
    <row r="967" spans="1:24" x14ac:dyDescent="0.35">
      <c r="A967" s="18">
        <v>43075</v>
      </c>
      <c r="B967" s="22">
        <v>195.42</v>
      </c>
      <c r="C967" s="20">
        <f>(B967-B966)/B966</f>
        <v>-3.0609121518213587E-3</v>
      </c>
      <c r="D967" s="20">
        <f>LN(B967)-LN(B966)</f>
        <v>-3.0656063248368781E-3</v>
      </c>
      <c r="E967" s="28">
        <f t="shared" si="51"/>
        <v>0.99693439367516312</v>
      </c>
      <c r="F967"/>
      <c r="G967" s="9"/>
      <c r="H967" s="9"/>
      <c r="I967" s="9"/>
      <c r="J967" s="82"/>
      <c r="K967" t="str">
        <f>IF(L967=A967,"","yyy")</f>
        <v/>
      </c>
      <c r="L967" s="18">
        <v>43075</v>
      </c>
      <c r="M967" s="19">
        <v>12998.85</v>
      </c>
      <c r="N967" s="20">
        <f t="shared" si="52"/>
        <v>-3.8080888743108813E-3</v>
      </c>
      <c r="O967" s="20">
        <f t="shared" si="53"/>
        <v>-3.8153581052018382E-3</v>
      </c>
      <c r="P967"/>
      <c r="S967" s="9"/>
      <c r="T967" s="82"/>
      <c r="U967" s="57"/>
      <c r="V967"/>
      <c r="W967"/>
      <c r="X967"/>
    </row>
    <row r="968" spans="1:24" x14ac:dyDescent="0.35">
      <c r="A968" s="18">
        <v>43076</v>
      </c>
      <c r="B968" s="22">
        <v>195.9</v>
      </c>
      <c r="C968" s="20">
        <f>(B968-B967)/B967</f>
        <v>2.45624808105628E-3</v>
      </c>
      <c r="D968" s="20">
        <f>LN(B968)-LN(B967)</f>
        <v>2.4532364342979562E-3</v>
      </c>
      <c r="E968" s="28">
        <f t="shared" si="51"/>
        <v>1.002453236434298</v>
      </c>
      <c r="F968"/>
      <c r="G968" s="9"/>
      <c r="H968" s="9"/>
      <c r="I968" s="9"/>
      <c r="J968" s="82"/>
      <c r="K968" t="str">
        <f>IF(L968=A968,"","yyy")</f>
        <v/>
      </c>
      <c r="L968" s="18">
        <v>43076</v>
      </c>
      <c r="M968" s="19">
        <v>13045.15</v>
      </c>
      <c r="N968" s="20">
        <f t="shared" si="52"/>
        <v>3.5618535485830876E-3</v>
      </c>
      <c r="O968" s="20">
        <f t="shared" si="53"/>
        <v>3.5555251709507019E-3</v>
      </c>
      <c r="P968"/>
      <c r="S968" s="9"/>
      <c r="T968" s="82"/>
      <c r="U968" s="57"/>
      <c r="V968"/>
      <c r="W968"/>
      <c r="X968"/>
    </row>
    <row r="969" spans="1:24" x14ac:dyDescent="0.35">
      <c r="A969" s="18">
        <v>43077</v>
      </c>
      <c r="B969" s="22">
        <v>196.42</v>
      </c>
      <c r="C969" s="20">
        <f>(B969-B968)/B968</f>
        <v>2.6544155181213976E-3</v>
      </c>
      <c r="D969" s="20">
        <f>LN(B969)-LN(B968)</f>
        <v>2.6508987791329375E-3</v>
      </c>
      <c r="E969" s="28">
        <f t="shared" si="51"/>
        <v>1.0026508987791329</v>
      </c>
      <c r="F969"/>
      <c r="G969" s="9"/>
      <c r="H969" s="9"/>
      <c r="I969" s="9"/>
      <c r="J969" s="82"/>
      <c r="K969" t="str">
        <f>IF(L969=A969,"","yyy")</f>
        <v/>
      </c>
      <c r="L969" s="18">
        <v>43077</v>
      </c>
      <c r="M969" s="19">
        <v>13153.7</v>
      </c>
      <c r="N969" s="20">
        <f t="shared" si="52"/>
        <v>8.321100178993809E-3</v>
      </c>
      <c r="O969" s="20">
        <f t="shared" si="53"/>
        <v>8.2866706872106732E-3</v>
      </c>
      <c r="P969"/>
      <c r="S969" s="9"/>
      <c r="T969" s="82"/>
      <c r="U969" s="57"/>
      <c r="V969"/>
      <c r="W969"/>
      <c r="X969"/>
    </row>
    <row r="970" spans="1:24" x14ac:dyDescent="0.35">
      <c r="A970" s="18">
        <v>43080</v>
      </c>
      <c r="B970" s="22">
        <v>197.28</v>
      </c>
      <c r="C970" s="20">
        <f>(B970-B969)/B969</f>
        <v>4.3783728744527734E-3</v>
      </c>
      <c r="D970" s="20">
        <f>LN(B970)-LN(B969)</f>
        <v>4.3688156864059025E-3</v>
      </c>
      <c r="E970" s="28">
        <f t="shared" si="51"/>
        <v>1.0043688156864059</v>
      </c>
      <c r="F970"/>
      <c r="G970" s="9"/>
      <c r="H970" s="9"/>
      <c r="I970" s="9"/>
      <c r="J970" s="82"/>
      <c r="K970" t="str">
        <f>IF(L970=A970,"","yyy")</f>
        <v/>
      </c>
      <c r="L970" s="18">
        <v>43080</v>
      </c>
      <c r="M970" s="19">
        <v>13123.65</v>
      </c>
      <c r="N970" s="20">
        <f t="shared" si="52"/>
        <v>-2.2845283076245535E-3</v>
      </c>
      <c r="O970" s="20">
        <f t="shared" si="53"/>
        <v>-2.2871418236114494E-3</v>
      </c>
      <c r="P970"/>
      <c r="S970" s="9"/>
      <c r="T970" s="82"/>
      <c r="U970" s="57"/>
      <c r="V970"/>
      <c r="W970"/>
      <c r="X970"/>
    </row>
    <row r="971" spans="1:24" x14ac:dyDescent="0.35">
      <c r="A971" s="18">
        <v>43081</v>
      </c>
      <c r="B971" s="22">
        <v>198.16</v>
      </c>
      <c r="C971" s="20">
        <f>(B971-B970)/B970</f>
        <v>4.4606650446066274E-3</v>
      </c>
      <c r="D971" s="20">
        <f>LN(B971)-LN(B970)</f>
        <v>4.4507457650704296E-3</v>
      </c>
      <c r="E971" s="28">
        <f t="shared" si="51"/>
        <v>1.0044507457650704</v>
      </c>
      <c r="F971"/>
      <c r="G971" s="9"/>
      <c r="H971" s="9"/>
      <c r="I971" s="9"/>
      <c r="J971" s="82"/>
      <c r="K971" t="str">
        <f>IF(L971=A971,"","yyy")</f>
        <v/>
      </c>
      <c r="L971" s="18">
        <v>43081</v>
      </c>
      <c r="M971" s="19">
        <v>13183.53</v>
      </c>
      <c r="N971" s="20">
        <f t="shared" si="52"/>
        <v>4.5627550262313469E-3</v>
      </c>
      <c r="O971" s="20">
        <f t="shared" si="53"/>
        <v>4.5523772151483399E-3</v>
      </c>
      <c r="P971"/>
      <c r="S971" s="9"/>
      <c r="T971" s="82"/>
      <c r="U971" s="57"/>
      <c r="V971"/>
      <c r="W971"/>
      <c r="X971"/>
    </row>
    <row r="972" spans="1:24" x14ac:dyDescent="0.35">
      <c r="A972" s="18">
        <v>43082</v>
      </c>
      <c r="B972" s="22">
        <v>197.67</v>
      </c>
      <c r="C972" s="20">
        <f>(B972-B971)/B971</f>
        <v>-2.4727492935002478E-3</v>
      </c>
      <c r="D972" s="20">
        <f>LN(B972)-LN(B971)</f>
        <v>-2.4758115872662856E-3</v>
      </c>
      <c r="E972" s="28">
        <f t="shared" si="51"/>
        <v>0.99752418841273371</v>
      </c>
      <c r="F972"/>
      <c r="H972" s="9"/>
      <c r="I972" s="9"/>
      <c r="J972" s="82"/>
      <c r="K972" t="str">
        <f>IF(L972=A972,"","yyy")</f>
        <v/>
      </c>
      <c r="L972" s="18">
        <v>43082</v>
      </c>
      <c r="M972" s="19">
        <v>13125.64</v>
      </c>
      <c r="N972" s="20">
        <f t="shared" si="52"/>
        <v>-4.3910849370389594E-3</v>
      </c>
      <c r="O972" s="20">
        <f t="shared" si="53"/>
        <v>-4.4007540661930022E-3</v>
      </c>
      <c r="P972"/>
      <c r="S972" s="9"/>
      <c r="T972" s="82"/>
      <c r="U972" s="57"/>
      <c r="V972"/>
      <c r="W972"/>
      <c r="X972"/>
    </row>
    <row r="973" spans="1:24" x14ac:dyDescent="0.35">
      <c r="A973" s="18">
        <v>43083</v>
      </c>
      <c r="B973" s="22">
        <v>196.15</v>
      </c>
      <c r="C973" s="20">
        <f>(B973-B972)/B972</f>
        <v>-7.6895836495167796E-3</v>
      </c>
      <c r="D973" s="20">
        <f>LN(B973)-LN(B972)</f>
        <v>-7.7193009382767741E-3</v>
      </c>
      <c r="E973" s="28">
        <f t="shared" si="51"/>
        <v>0.99228069906172323</v>
      </c>
      <c r="F973"/>
      <c r="G973" s="15"/>
      <c r="H973" s="9"/>
      <c r="I973" s="9"/>
      <c r="J973" s="82"/>
      <c r="K973" t="str">
        <f>IF(L973=A973,"","yyy")</f>
        <v/>
      </c>
      <c r="L973" s="18">
        <v>43083</v>
      </c>
      <c r="M973" s="19">
        <v>13068.08</v>
      </c>
      <c r="N973" s="20">
        <f t="shared" si="52"/>
        <v>-4.3853099734564938E-3</v>
      </c>
      <c r="O973" s="20">
        <f t="shared" si="53"/>
        <v>-4.3949536492373653E-3</v>
      </c>
      <c r="P973"/>
      <c r="S973" s="9"/>
      <c r="T973" s="82"/>
      <c r="U973" s="57"/>
      <c r="V973"/>
      <c r="W973"/>
      <c r="X973"/>
    </row>
    <row r="974" spans="1:24" x14ac:dyDescent="0.35">
      <c r="A974" s="18">
        <v>43084</v>
      </c>
      <c r="B974" s="22">
        <v>196.84</v>
      </c>
      <c r="C974" s="20">
        <f>(B974-B973)/B973</f>
        <v>3.5177160336477067E-3</v>
      </c>
      <c r="D974" s="20">
        <f>LN(B974)-LN(B973)</f>
        <v>3.5115433422161502E-3</v>
      </c>
      <c r="E974" s="28">
        <f t="shared" si="51"/>
        <v>1.0035115433422162</v>
      </c>
      <c r="F974"/>
      <c r="G974" s="121"/>
      <c r="H974" s="9"/>
      <c r="I974" s="9"/>
      <c r="J974" s="82"/>
      <c r="K974" t="str">
        <f>IF(L974=A974,"","yyy")</f>
        <v/>
      </c>
      <c r="L974" s="18">
        <v>43084</v>
      </c>
      <c r="M974" s="19">
        <v>13103.56</v>
      </c>
      <c r="N974" s="20">
        <f t="shared" si="52"/>
        <v>2.7150124578361598E-3</v>
      </c>
      <c r="O974" s="20">
        <f t="shared" si="53"/>
        <v>2.7113334690085367E-3</v>
      </c>
      <c r="P974"/>
      <c r="S974" s="9"/>
      <c r="T974" s="82"/>
      <c r="U974" s="57"/>
      <c r="V974"/>
      <c r="W974"/>
      <c r="X974"/>
    </row>
    <row r="975" spans="1:24" x14ac:dyDescent="0.35">
      <c r="A975" s="18">
        <v>43087</v>
      </c>
      <c r="B975" s="22">
        <v>198.64</v>
      </c>
      <c r="C975" s="20">
        <f>(B975-B974)/B974</f>
        <v>9.1444828286932674E-3</v>
      </c>
      <c r="D975" s="20">
        <f>LN(B975)-LN(B974)</f>
        <v>9.1029252021339602E-3</v>
      </c>
      <c r="E975" s="28">
        <f t="shared" si="51"/>
        <v>1.009102925202134</v>
      </c>
      <c r="F975"/>
      <c r="H975" s="9"/>
      <c r="I975" s="9"/>
      <c r="J975" s="82"/>
      <c r="K975" t="str">
        <f>IF(L975=A975,"","yyy")</f>
        <v/>
      </c>
      <c r="L975" s="18">
        <v>43087</v>
      </c>
      <c r="M975" s="19">
        <v>13312.3</v>
      </c>
      <c r="N975" s="20">
        <f t="shared" si="52"/>
        <v>1.5930022070338123E-2</v>
      </c>
      <c r="O975" s="20">
        <f t="shared" si="53"/>
        <v>1.5804470869213105E-2</v>
      </c>
      <c r="P975"/>
      <c r="S975" s="9"/>
      <c r="T975" s="82"/>
      <c r="U975" s="57"/>
      <c r="V975"/>
      <c r="W975"/>
      <c r="X975"/>
    </row>
    <row r="976" spans="1:24" x14ac:dyDescent="0.35">
      <c r="A976" s="18">
        <v>43088</v>
      </c>
      <c r="B976" s="22">
        <v>197.99</v>
      </c>
      <c r="C976" s="20">
        <f>(B976-B975)/B975</f>
        <v>-3.2722513089004095E-3</v>
      </c>
      <c r="D976" s="20">
        <f>LN(B976)-LN(B975)</f>
        <v>-3.2776168313040088E-3</v>
      </c>
      <c r="E976" s="28">
        <f t="shared" si="51"/>
        <v>0.99672238316869599</v>
      </c>
      <c r="F976"/>
      <c r="H976" s="9"/>
      <c r="I976" s="9"/>
      <c r="J976" s="82"/>
      <c r="K976" t="str">
        <f>IF(L976=A976,"","yyy")</f>
        <v/>
      </c>
      <c r="L976" s="18">
        <v>43088</v>
      </c>
      <c r="M976" s="19">
        <v>13215.79</v>
      </c>
      <c r="N976" s="20">
        <f t="shared" si="52"/>
        <v>-7.2496863802647476E-3</v>
      </c>
      <c r="O976" s="20">
        <f t="shared" si="53"/>
        <v>-7.2760930607422836E-3</v>
      </c>
      <c r="P976"/>
      <c r="S976" s="9"/>
      <c r="T976" s="82"/>
      <c r="U976" s="57"/>
      <c r="V976"/>
      <c r="W976"/>
      <c r="X976"/>
    </row>
    <row r="977" spans="1:24" x14ac:dyDescent="0.35">
      <c r="A977" s="18">
        <v>43089</v>
      </c>
      <c r="B977" s="22">
        <v>196.99</v>
      </c>
      <c r="C977" s="20">
        <f>(B977-B976)/B976</f>
        <v>-5.05076013940098E-3</v>
      </c>
      <c r="D977" s="20">
        <f>LN(B977)-LN(B976)</f>
        <v>-5.0635583403435547E-3</v>
      </c>
      <c r="E977" s="28">
        <f t="shared" si="51"/>
        <v>0.99493644165965645</v>
      </c>
      <c r="F977"/>
      <c r="G977" s="9"/>
      <c r="H977" s="9"/>
      <c r="I977" s="9"/>
      <c r="J977" s="82"/>
      <c r="K977" t="str">
        <f>IF(L977=A977,"","yyy")</f>
        <v/>
      </c>
      <c r="L977" s="18">
        <v>43089</v>
      </c>
      <c r="M977" s="19">
        <v>13069.17</v>
      </c>
      <c r="N977" s="20">
        <f t="shared" si="52"/>
        <v>-1.1094304615917837E-2</v>
      </c>
      <c r="O977" s="20">
        <f t="shared" si="53"/>
        <v>-1.1156305410326084E-2</v>
      </c>
      <c r="P977"/>
      <c r="S977" s="9"/>
      <c r="T977" s="82"/>
      <c r="U977" s="57"/>
      <c r="V977"/>
      <c r="W977"/>
      <c r="X977"/>
    </row>
    <row r="978" spans="1:24" x14ac:dyDescent="0.35">
      <c r="A978" s="18">
        <v>43090</v>
      </c>
      <c r="B978" s="22">
        <v>198.34</v>
      </c>
      <c r="C978" s="20">
        <f>(B978-B977)/B977</f>
        <v>6.85313975328694E-3</v>
      </c>
      <c r="D978" s="20">
        <f>LN(B978)-LN(B977)</f>
        <v>6.8297637297147773E-3</v>
      </c>
      <c r="E978" s="28">
        <f t="shared" si="51"/>
        <v>1.0068297637297148</v>
      </c>
      <c r="F978"/>
      <c r="G978" s="9"/>
      <c r="H978" s="9"/>
      <c r="I978" s="9"/>
      <c r="J978" s="82"/>
      <c r="K978" t="str">
        <f>IF(L978=A978,"","yyy")</f>
        <v/>
      </c>
      <c r="L978" s="18">
        <v>43090</v>
      </c>
      <c r="M978" s="19">
        <v>13109.74</v>
      </c>
      <c r="N978" s="20">
        <f t="shared" si="52"/>
        <v>3.104252221066809E-3</v>
      </c>
      <c r="O978" s="20">
        <f t="shared" si="53"/>
        <v>3.0994439782361383E-3</v>
      </c>
      <c r="P978"/>
      <c r="S978" s="9"/>
      <c r="T978" s="82"/>
      <c r="U978" s="57"/>
      <c r="V978"/>
      <c r="W978"/>
      <c r="X978"/>
    </row>
    <row r="979" spans="1:24" x14ac:dyDescent="0.35">
      <c r="A979" s="18">
        <v>43091</v>
      </c>
      <c r="B979" s="22">
        <v>198.68</v>
      </c>
      <c r="C979" s="20">
        <f>(B979-B978)/B978</f>
        <v>1.7142280931733559E-3</v>
      </c>
      <c r="D979" s="20">
        <f>LN(B979)-LN(B978)</f>
        <v>1.7127604811708608E-3</v>
      </c>
      <c r="E979" s="28">
        <f t="shared" si="51"/>
        <v>1.0017127604811709</v>
      </c>
      <c r="F979"/>
      <c r="G979" s="9"/>
      <c r="H979" s="9"/>
      <c r="I979" s="9"/>
      <c r="J979" s="82"/>
      <c r="K979" t="str">
        <f>IF(L979=A979,"","yyy")</f>
        <v/>
      </c>
      <c r="L979" s="18">
        <v>43091</v>
      </c>
      <c r="M979" s="19">
        <v>13072.79</v>
      </c>
      <c r="N979" s="20">
        <f t="shared" si="52"/>
        <v>-2.8185150887812351E-3</v>
      </c>
      <c r="O979" s="20">
        <f t="shared" si="53"/>
        <v>-2.8224945817001412E-3</v>
      </c>
      <c r="P979"/>
      <c r="S979" s="9"/>
      <c r="T979" s="82"/>
      <c r="U979" s="57"/>
      <c r="V979"/>
      <c r="W979"/>
      <c r="X979"/>
    </row>
    <row r="980" spans="1:24" x14ac:dyDescent="0.35">
      <c r="A980" s="18">
        <v>43096</v>
      </c>
      <c r="B980" s="22">
        <v>198.76</v>
      </c>
      <c r="C980" s="20">
        <f>(B980-B979)/B979</f>
        <v>4.0265753976235195E-4</v>
      </c>
      <c r="D980" s="20">
        <f>LN(B980)-LN(B979)</f>
        <v>4.025764949702193E-4</v>
      </c>
      <c r="E980" s="28">
        <f t="shared" si="51"/>
        <v>1.0004025764949702</v>
      </c>
      <c r="F980"/>
      <c r="G980" s="9"/>
      <c r="H980" s="9"/>
      <c r="I980" s="9"/>
      <c r="J980" s="82"/>
      <c r="K980" t="str">
        <f>IF(L980=A980,"","yyy")</f>
        <v/>
      </c>
      <c r="L980" s="18">
        <v>43096</v>
      </c>
      <c r="M980" s="19">
        <v>13070.02</v>
      </c>
      <c r="N980" s="20">
        <f t="shared" si="52"/>
        <v>-2.1189049927371558E-4</v>
      </c>
      <c r="O980" s="20">
        <f t="shared" si="53"/>
        <v>-2.1191295123657028E-4</v>
      </c>
      <c r="P980"/>
      <c r="S980" s="9"/>
      <c r="T980" s="82"/>
      <c r="U980" s="57"/>
      <c r="V980"/>
      <c r="W980"/>
      <c r="X980"/>
    </row>
    <row r="981" spans="1:24" x14ac:dyDescent="0.35">
      <c r="A981" s="18">
        <v>43097</v>
      </c>
      <c r="B981" s="22">
        <v>198.88</v>
      </c>
      <c r="C981" s="20">
        <f>(B981-B980)/B980</f>
        <v>6.0374320788893416E-4</v>
      </c>
      <c r="D981" s="20">
        <f>LN(B981)-LN(B980)</f>
        <v>6.0356102828151847E-4</v>
      </c>
      <c r="E981" s="28">
        <f t="shared" si="51"/>
        <v>1.0006035610282815</v>
      </c>
      <c r="F981"/>
      <c r="G981" s="9"/>
      <c r="H981" s="9"/>
      <c r="I981" s="9"/>
      <c r="J981" s="82"/>
      <c r="K981" t="str">
        <f>IF(L981=A981,"","yyy")</f>
        <v/>
      </c>
      <c r="L981" s="18">
        <v>43097</v>
      </c>
      <c r="M981" s="19">
        <v>12979.94</v>
      </c>
      <c r="N981" s="20">
        <f t="shared" si="52"/>
        <v>-6.8921088108510869E-3</v>
      </c>
      <c r="O981" s="20">
        <f t="shared" si="53"/>
        <v>-6.9159690877302893E-3</v>
      </c>
      <c r="P981"/>
      <c r="S981" s="9"/>
      <c r="T981" s="82"/>
      <c r="U981" s="57"/>
      <c r="V981"/>
      <c r="W981"/>
      <c r="X981"/>
    </row>
    <row r="982" spans="1:24" ht="15" thickBot="1" x14ac:dyDescent="0.4">
      <c r="A982" s="45">
        <v>43098</v>
      </c>
      <c r="B982" s="46">
        <v>197.84</v>
      </c>
      <c r="C982" s="20">
        <f>(B982-B981)/B981</f>
        <v>-5.2292839903458977E-3</v>
      </c>
      <c r="D982" s="20">
        <f>LN(B982)-LN(B981)</f>
        <v>-5.2430045492402044E-3</v>
      </c>
      <c r="E982" s="28">
        <f t="shared" si="51"/>
        <v>0.9947569954507598</v>
      </c>
      <c r="F982" s="60"/>
      <c r="G982" s="61"/>
      <c r="H982" s="61"/>
      <c r="I982" s="61"/>
      <c r="J982" s="85"/>
      <c r="K982" s="60" t="str">
        <f>IF(L982=A982,"","yyy")</f>
        <v/>
      </c>
      <c r="L982" s="45">
        <v>43098</v>
      </c>
      <c r="M982" s="62">
        <v>12917.64</v>
      </c>
      <c r="N982" s="20">
        <f t="shared" si="52"/>
        <v>-4.7997140202497924E-3</v>
      </c>
      <c r="O982" s="20">
        <f t="shared" si="53"/>
        <v>-4.8112696381892306E-3</v>
      </c>
      <c r="P982"/>
      <c r="S982" s="9"/>
      <c r="T982" s="82"/>
      <c r="U982" s="57"/>
      <c r="V982"/>
      <c r="W982"/>
      <c r="X982"/>
    </row>
    <row r="983" spans="1:24" x14ac:dyDescent="0.35">
      <c r="A983" s="42">
        <v>43102</v>
      </c>
      <c r="B983" s="43">
        <v>198.3</v>
      </c>
      <c r="C983" s="20">
        <f>(B983-B982)/B982</f>
        <v>2.3251112009705214E-3</v>
      </c>
      <c r="D983" s="20">
        <f>LN(B983)-LN(B982)</f>
        <v>2.3224123125888951E-3</v>
      </c>
      <c r="E983" s="28">
        <f t="shared" si="51"/>
        <v>1.0023224123125889</v>
      </c>
      <c r="F983"/>
      <c r="G983" s="9"/>
      <c r="H983" s="9"/>
      <c r="I983" s="9"/>
      <c r="J983" s="82"/>
      <c r="K983" t="str">
        <f>IF(L983=A983,"","yyy")</f>
        <v/>
      </c>
      <c r="L983" s="42">
        <v>43102</v>
      </c>
      <c r="M983" s="54">
        <v>12871.39</v>
      </c>
      <c r="N983" s="20">
        <f t="shared" si="52"/>
        <v>-3.5803753626823479E-3</v>
      </c>
      <c r="O983" s="20">
        <f t="shared" si="53"/>
        <v>-3.5868002468006921E-3</v>
      </c>
      <c r="P983"/>
      <c r="S983" s="9"/>
      <c r="T983" s="82"/>
      <c r="U983" s="57"/>
      <c r="V983"/>
      <c r="W983"/>
      <c r="X983"/>
    </row>
    <row r="984" spans="1:24" x14ac:dyDescent="0.35">
      <c r="A984" s="18">
        <v>43103</v>
      </c>
      <c r="B984" s="22">
        <v>199.42</v>
      </c>
      <c r="C984" s="20">
        <f>(B984-B983)/B983</f>
        <v>5.6480080685828342E-3</v>
      </c>
      <c r="D984" s="20">
        <f>LN(B984)-LN(B983)</f>
        <v>5.6321178748968137E-3</v>
      </c>
      <c r="E984" s="28">
        <f t="shared" si="51"/>
        <v>1.0056321178748968</v>
      </c>
      <c r="F984"/>
      <c r="G984" s="9"/>
      <c r="H984" s="9"/>
      <c r="I984" s="9"/>
      <c r="J984" s="82"/>
      <c r="K984" t="str">
        <f>IF(L984=A984,"","yyy")</f>
        <v/>
      </c>
      <c r="L984" s="18">
        <v>43103</v>
      </c>
      <c r="M984" s="19">
        <v>12978.21</v>
      </c>
      <c r="N984" s="20">
        <f t="shared" si="52"/>
        <v>8.299025979323112E-3</v>
      </c>
      <c r="O984" s="20">
        <f t="shared" si="53"/>
        <v>8.2647784137126479E-3</v>
      </c>
      <c r="P984"/>
      <c r="S984" s="9"/>
      <c r="T984" s="82"/>
      <c r="U984" s="57"/>
      <c r="V984"/>
      <c r="W984"/>
      <c r="X984"/>
    </row>
    <row r="985" spans="1:24" x14ac:dyDescent="0.35">
      <c r="A985" s="18">
        <v>43104</v>
      </c>
      <c r="B985" s="22">
        <v>199.57</v>
      </c>
      <c r="C985" s="20">
        <f>(B985-B984)/B984</f>
        <v>7.5218132584497892E-4</v>
      </c>
      <c r="D985" s="20">
        <f>LN(B985)-LN(B984)</f>
        <v>7.5189857924673476E-4</v>
      </c>
      <c r="E985" s="28">
        <f t="shared" si="51"/>
        <v>1.0007518985792467</v>
      </c>
      <c r="F985"/>
      <c r="G985" s="9"/>
      <c r="H985" s="9"/>
      <c r="I985" s="9"/>
      <c r="J985" s="82"/>
      <c r="K985" t="str">
        <f>IF(L985=A985,"","yyy")</f>
        <v/>
      </c>
      <c r="L985" s="18">
        <v>43104</v>
      </c>
      <c r="M985" s="19">
        <v>13167.89</v>
      </c>
      <c r="N985" s="20">
        <f t="shared" si="52"/>
        <v>1.4615266666204376E-2</v>
      </c>
      <c r="O985" s="20">
        <f t="shared" si="53"/>
        <v>1.4509493017540009E-2</v>
      </c>
      <c r="P985"/>
      <c r="S985" s="9"/>
      <c r="T985" s="82"/>
      <c r="U985" s="57"/>
      <c r="V985"/>
      <c r="W985"/>
      <c r="X985"/>
    </row>
    <row r="986" spans="1:24" x14ac:dyDescent="0.35">
      <c r="A986" s="18">
        <v>43105</v>
      </c>
      <c r="B986" s="22">
        <v>201.43</v>
      </c>
      <c r="C986" s="20">
        <f>(B986-B985)/B985</f>
        <v>9.3200380818761024E-3</v>
      </c>
      <c r="D986" s="20">
        <f>LN(B986)-LN(B985)</f>
        <v>9.2768745104390149E-3</v>
      </c>
      <c r="E986" s="28">
        <f t="shared" si="51"/>
        <v>1.009276874510439</v>
      </c>
      <c r="F986"/>
      <c r="G986" s="9"/>
      <c r="H986" s="9"/>
      <c r="I986" s="9"/>
      <c r="J986" s="82"/>
      <c r="K986" t="str">
        <f>IF(L986=A986,"","yyy")</f>
        <v/>
      </c>
      <c r="L986" s="18">
        <v>43105</v>
      </c>
      <c r="M986" s="19">
        <v>13319.64</v>
      </c>
      <c r="N986" s="20">
        <f t="shared" si="52"/>
        <v>1.1524245721979756E-2</v>
      </c>
      <c r="O986" s="20">
        <f t="shared" si="53"/>
        <v>1.1458347404603941E-2</v>
      </c>
      <c r="P986"/>
      <c r="S986" s="9"/>
      <c r="T986" s="82"/>
      <c r="U986" s="57"/>
      <c r="V986"/>
      <c r="W986"/>
      <c r="X986"/>
    </row>
    <row r="987" spans="1:24" x14ac:dyDescent="0.35">
      <c r="A987" s="18">
        <v>43108</v>
      </c>
      <c r="B987" s="22">
        <v>203.58</v>
      </c>
      <c r="C987" s="20">
        <f>(B987-B986)/B986</f>
        <v>1.067368316536765E-2</v>
      </c>
      <c r="D987" s="20">
        <f>LN(B987)-LN(B986)</f>
        <v>1.0617121533861074E-2</v>
      </c>
      <c r="E987" s="28">
        <f t="shared" si="51"/>
        <v>1.0106171215338611</v>
      </c>
      <c r="F987"/>
      <c r="G987" s="9"/>
      <c r="H987" s="9"/>
      <c r="I987" s="9"/>
      <c r="J987" s="82"/>
      <c r="K987" t="str">
        <f>IF(L987=A987,"","yyy")</f>
        <v/>
      </c>
      <c r="L987" s="18">
        <v>43108</v>
      </c>
      <c r="M987" s="19">
        <v>13367.78</v>
      </c>
      <c r="N987" s="20">
        <f t="shared" si="52"/>
        <v>3.614211795514086E-3</v>
      </c>
      <c r="O987" s="20">
        <f t="shared" si="53"/>
        <v>3.6076962264424139E-3</v>
      </c>
      <c r="P987"/>
      <c r="S987" s="9"/>
      <c r="T987" s="82"/>
      <c r="U987" s="57"/>
      <c r="V987"/>
      <c r="W987"/>
      <c r="X987"/>
    </row>
    <row r="988" spans="1:24" x14ac:dyDescent="0.35">
      <c r="A988" s="18">
        <v>43109</v>
      </c>
      <c r="B988" s="22">
        <v>202.69</v>
      </c>
      <c r="C988" s="20">
        <f>(B988-B987)/B987</f>
        <v>-4.3717457510561684E-3</v>
      </c>
      <c r="D988" s="20">
        <f>LN(B988)-LN(B987)</f>
        <v>-4.3813297743202639E-3</v>
      </c>
      <c r="E988" s="28">
        <f t="shared" si="51"/>
        <v>0.99561867022567974</v>
      </c>
      <c r="F988"/>
      <c r="G988" s="9"/>
      <c r="H988" s="9"/>
      <c r="I988" s="9"/>
      <c r="J988" s="82"/>
      <c r="K988" t="str">
        <f>IF(L988=A988,"","yyy")</f>
        <v/>
      </c>
      <c r="L988" s="18">
        <v>43109</v>
      </c>
      <c r="M988" s="19">
        <v>13385.59</v>
      </c>
      <c r="N988" s="20">
        <f t="shared" si="52"/>
        <v>1.3323079823276184E-3</v>
      </c>
      <c r="O988" s="20">
        <f t="shared" si="53"/>
        <v>1.3314212475616927E-3</v>
      </c>
      <c r="P988"/>
      <c r="S988" s="9"/>
      <c r="T988" s="82"/>
      <c r="U988" s="57"/>
      <c r="V988"/>
      <c r="W988"/>
      <c r="X988"/>
    </row>
    <row r="989" spans="1:24" x14ac:dyDescent="0.35">
      <c r="A989" s="18">
        <v>43110</v>
      </c>
      <c r="B989" s="22">
        <v>200.66</v>
      </c>
      <c r="C989" s="20">
        <f>(B989-B988)/B988</f>
        <v>-1.0015294291775624E-2</v>
      </c>
      <c r="D989" s="20">
        <f>LN(B989)-LN(B988)</f>
        <v>-1.0065784752407048E-2</v>
      </c>
      <c r="E989" s="28">
        <f t="shared" si="51"/>
        <v>0.98993421524759295</v>
      </c>
      <c r="F989"/>
      <c r="G989" s="9"/>
      <c r="H989" s="9"/>
      <c r="I989" s="9"/>
      <c r="J989" s="82"/>
      <c r="K989" t="str">
        <f>IF(L989=A989,"","yyy")</f>
        <v/>
      </c>
      <c r="L989" s="18">
        <v>43110</v>
      </c>
      <c r="M989" s="19">
        <v>13281.34</v>
      </c>
      <c r="N989" s="20">
        <f t="shared" si="52"/>
        <v>-7.7882259952680452E-3</v>
      </c>
      <c r="O989" s="20">
        <f t="shared" si="53"/>
        <v>-7.8187126216651137E-3</v>
      </c>
      <c r="P989"/>
      <c r="S989" s="9"/>
      <c r="T989" s="82"/>
      <c r="U989" s="57"/>
      <c r="V989"/>
      <c r="W989"/>
      <c r="X989"/>
    </row>
    <row r="990" spans="1:24" x14ac:dyDescent="0.35">
      <c r="A990" s="18">
        <v>43111</v>
      </c>
      <c r="B990" s="22">
        <v>201.15</v>
      </c>
      <c r="C990" s="20">
        <f>(B990-B989)/B989</f>
        <v>2.4419415927439902E-3</v>
      </c>
      <c r="D990" s="20">
        <f>LN(B990)-LN(B989)</f>
        <v>2.438964898330731E-3</v>
      </c>
      <c r="E990" s="28">
        <f t="shared" si="51"/>
        <v>1.0024389648983307</v>
      </c>
      <c r="F990"/>
      <c r="G990" s="9"/>
      <c r="H990" s="9"/>
      <c r="I990" s="9"/>
      <c r="J990" s="82"/>
      <c r="K990" t="str">
        <f>IF(L990=A990,"","yyy")</f>
        <v/>
      </c>
      <c r="L990" s="18">
        <v>43111</v>
      </c>
      <c r="M990" s="19">
        <v>13202.9</v>
      </c>
      <c r="N990" s="20">
        <f t="shared" si="52"/>
        <v>-5.9060305661929073E-3</v>
      </c>
      <c r="O990" s="20">
        <f t="shared" si="53"/>
        <v>-5.9235401401416254E-3</v>
      </c>
      <c r="P990"/>
      <c r="S990" s="9"/>
      <c r="T990" s="82"/>
      <c r="U990" s="57"/>
      <c r="V990"/>
      <c r="W990"/>
      <c r="X990"/>
    </row>
    <row r="991" spans="1:24" x14ac:dyDescent="0.35">
      <c r="A991" s="18">
        <v>43112</v>
      </c>
      <c r="B991" s="22">
        <v>200.82</v>
      </c>
      <c r="C991" s="20">
        <f>(B991-B990)/B990</f>
        <v>-1.6405667412379443E-3</v>
      </c>
      <c r="D991" s="20">
        <f>LN(B991)-LN(B990)</f>
        <v>-1.6419139445069675E-3</v>
      </c>
      <c r="E991" s="28">
        <f t="shared" si="51"/>
        <v>0.99835808605549303</v>
      </c>
      <c r="F991"/>
      <c r="G991" s="9"/>
      <c r="H991" s="9"/>
      <c r="I991" s="9"/>
      <c r="J991" s="82"/>
      <c r="K991" t="str">
        <f>IF(L991=A991,"","yyy")</f>
        <v/>
      </c>
      <c r="L991" s="18">
        <v>43112</v>
      </c>
      <c r="M991" s="19">
        <v>13245.03</v>
      </c>
      <c r="N991" s="20">
        <f t="shared" si="52"/>
        <v>3.1909656211893613E-3</v>
      </c>
      <c r="O991" s="20">
        <f t="shared" si="53"/>
        <v>3.1858852949540051E-3</v>
      </c>
      <c r="P991"/>
      <c r="S991" s="9"/>
      <c r="T991" s="82"/>
      <c r="U991" s="57"/>
      <c r="V991"/>
      <c r="W991"/>
      <c r="X991"/>
    </row>
    <row r="992" spans="1:24" x14ac:dyDescent="0.35">
      <c r="A992" s="18">
        <v>43115</v>
      </c>
      <c r="B992" s="22">
        <v>199.41</v>
      </c>
      <c r="C992" s="20">
        <f>(B992-B991)/B991</f>
        <v>-7.0212130265909604E-3</v>
      </c>
      <c r="D992" s="20">
        <f>LN(B992)-LN(B991)</f>
        <v>-7.0459777296898451E-3</v>
      </c>
      <c r="E992" s="28">
        <f t="shared" si="51"/>
        <v>0.99295402227031015</v>
      </c>
      <c r="F992"/>
      <c r="G992" s="9"/>
      <c r="H992" s="9"/>
      <c r="I992" s="9"/>
      <c r="J992" s="82"/>
      <c r="K992" t="str">
        <f>IF(L992=A992,"","yyy")</f>
        <v/>
      </c>
      <c r="L992" s="18">
        <v>43115</v>
      </c>
      <c r="M992" s="19">
        <v>13200.51</v>
      </c>
      <c r="N992" s="20">
        <f t="shared" si="52"/>
        <v>-3.3612607898963185E-3</v>
      </c>
      <c r="O992" s="20">
        <f t="shared" si="53"/>
        <v>-3.3669225175341211E-3</v>
      </c>
      <c r="P992"/>
      <c r="S992" s="9"/>
      <c r="T992" s="82"/>
      <c r="U992" s="57"/>
      <c r="V992"/>
      <c r="W992"/>
      <c r="X992"/>
    </row>
    <row r="993" spans="1:24" x14ac:dyDescent="0.35">
      <c r="A993" s="18">
        <v>43116</v>
      </c>
      <c r="B993" s="22">
        <v>200.04</v>
      </c>
      <c r="C993" s="20">
        <f>(B993-B992)/B992</f>
        <v>3.1593199939822249E-3</v>
      </c>
      <c r="D993" s="20">
        <f>LN(B993)-LN(B992)</f>
        <v>3.154339829102959E-3</v>
      </c>
      <c r="E993" s="28">
        <f t="shared" si="51"/>
        <v>1.003154339829103</v>
      </c>
      <c r="F993"/>
      <c r="G993" s="9"/>
      <c r="H993" s="9"/>
      <c r="I993" s="9"/>
      <c r="J993" s="82"/>
      <c r="K993" t="str">
        <f>IF(L993=A993,"","yyy")</f>
        <v/>
      </c>
      <c r="L993" s="18">
        <v>43116</v>
      </c>
      <c r="M993" s="19">
        <v>13246.33</v>
      </c>
      <c r="N993" s="20">
        <f t="shared" si="52"/>
        <v>3.4710780113798414E-3</v>
      </c>
      <c r="O993" s="20">
        <f t="shared" si="53"/>
        <v>3.4650677242016314E-3</v>
      </c>
      <c r="P993"/>
      <c r="S993" s="9"/>
      <c r="T993" s="82"/>
      <c r="U993" s="57"/>
      <c r="V993"/>
      <c r="W993"/>
      <c r="X993"/>
    </row>
    <row r="994" spans="1:24" x14ac:dyDescent="0.35">
      <c r="A994" s="18">
        <v>43117</v>
      </c>
      <c r="B994" s="22">
        <v>200.43</v>
      </c>
      <c r="C994" s="20">
        <f>(B994-B993)/B993</f>
        <v>1.949610077984477E-3</v>
      </c>
      <c r="D994" s="20">
        <f>LN(B994)-LN(B993)</f>
        <v>1.9477120547923832E-3</v>
      </c>
      <c r="E994" s="28">
        <f t="shared" si="51"/>
        <v>1.0019477120547924</v>
      </c>
      <c r="F994"/>
      <c r="G994" s="9"/>
      <c r="H994" s="9"/>
      <c r="I994" s="9"/>
      <c r="J994" s="82"/>
      <c r="K994" t="str">
        <f>IF(L994=A994,"","yyy")</f>
        <v/>
      </c>
      <c r="L994" s="18">
        <v>43117</v>
      </c>
      <c r="M994" s="19">
        <v>13183.96</v>
      </c>
      <c r="N994" s="20">
        <f t="shared" si="52"/>
        <v>-4.7084739697713105E-3</v>
      </c>
      <c r="O994" s="20">
        <f t="shared" si="53"/>
        <v>-4.719593751866924E-3</v>
      </c>
      <c r="P994"/>
      <c r="S994" s="9"/>
      <c r="T994" s="82"/>
      <c r="U994" s="57"/>
      <c r="V994"/>
      <c r="W994"/>
      <c r="X994"/>
    </row>
    <row r="995" spans="1:24" x14ac:dyDescent="0.35">
      <c r="A995" s="18">
        <v>43118</v>
      </c>
      <c r="B995" s="22">
        <v>200.81</v>
      </c>
      <c r="C995" s="20">
        <f>(B995-B994)/B994</f>
        <v>1.895923763907576E-3</v>
      </c>
      <c r="D995" s="20">
        <f>LN(B995)-LN(B994)</f>
        <v>1.8941287688729602E-3</v>
      </c>
      <c r="E995" s="28">
        <f t="shared" si="51"/>
        <v>1.001894128768873</v>
      </c>
      <c r="F995"/>
      <c r="G995" s="9"/>
      <c r="H995" s="9"/>
      <c r="I995" s="9"/>
      <c r="J995" s="82"/>
      <c r="K995" t="str">
        <f>IF(L995=A995,"","yyy")</f>
        <v/>
      </c>
      <c r="L995" s="18">
        <v>43118</v>
      </c>
      <c r="M995" s="19">
        <v>13281.43</v>
      </c>
      <c r="N995" s="20">
        <f t="shared" si="52"/>
        <v>7.393074614910935E-3</v>
      </c>
      <c r="O995" s="20">
        <f t="shared" si="53"/>
        <v>7.3658797920952424E-3</v>
      </c>
      <c r="P995"/>
      <c r="S995" s="9"/>
      <c r="T995" s="82"/>
      <c r="U995" s="57"/>
      <c r="V995"/>
      <c r="W995"/>
      <c r="X995"/>
    </row>
    <row r="996" spans="1:24" x14ac:dyDescent="0.35">
      <c r="A996" s="18">
        <v>43119</v>
      </c>
      <c r="B996" s="22">
        <v>202.13</v>
      </c>
      <c r="C996" s="20">
        <f>(B996-B995)/B995</f>
        <v>6.5733778198296556E-3</v>
      </c>
      <c r="D996" s="20">
        <f>LN(B996)-LN(B995)</f>
        <v>6.5518673845383901E-3</v>
      </c>
      <c r="E996" s="28">
        <f t="shared" si="51"/>
        <v>1.0065518673845384</v>
      </c>
      <c r="F996"/>
      <c r="G996" s="9"/>
      <c r="H996" s="9"/>
      <c r="I996" s="9"/>
      <c r="J996" s="82"/>
      <c r="K996" t="str">
        <f>IF(L996=A996,"","yyy")</f>
        <v/>
      </c>
      <c r="L996" s="18">
        <v>43119</v>
      </c>
      <c r="M996" s="19">
        <v>13434.45</v>
      </c>
      <c r="N996" s="20">
        <f t="shared" si="52"/>
        <v>1.1521349734177753E-2</v>
      </c>
      <c r="O996" s="20">
        <f t="shared" si="53"/>
        <v>1.1455484406550198E-2</v>
      </c>
      <c r="P996"/>
      <c r="S996" s="9"/>
      <c r="T996" s="82"/>
      <c r="U996" s="57"/>
      <c r="V996"/>
      <c r="W996"/>
      <c r="X996"/>
    </row>
    <row r="997" spans="1:24" x14ac:dyDescent="0.35">
      <c r="A997" s="18">
        <v>43122</v>
      </c>
      <c r="B997" s="22">
        <v>202.07</v>
      </c>
      <c r="C997" s="20">
        <f>(B997-B996)/B996</f>
        <v>-2.9683866818385336E-4</v>
      </c>
      <c r="D997" s="20">
        <f>LN(B997)-LN(B996)</f>
        <v>-2.9688273350192418E-4</v>
      </c>
      <c r="E997" s="28">
        <f t="shared" si="51"/>
        <v>0.99970311726649808</v>
      </c>
      <c r="F997"/>
      <c r="G997" s="9"/>
      <c r="H997" s="9"/>
      <c r="I997" s="9"/>
      <c r="J997" s="82"/>
      <c r="K997" t="str">
        <f>IF(L997=A997,"","yyy")</f>
        <v/>
      </c>
      <c r="L997" s="18">
        <v>43122</v>
      </c>
      <c r="M997" s="19">
        <v>13463.69</v>
      </c>
      <c r="N997" s="20">
        <f t="shared" si="52"/>
        <v>2.176494013524914E-3</v>
      </c>
      <c r="O997" s="20">
        <f t="shared" si="53"/>
        <v>2.1741288816041759E-3</v>
      </c>
      <c r="P997"/>
      <c r="S997" s="9"/>
      <c r="T997" s="82"/>
      <c r="U997" s="57"/>
      <c r="V997"/>
      <c r="W997"/>
      <c r="X997"/>
    </row>
    <row r="998" spans="1:24" x14ac:dyDescent="0.35">
      <c r="A998" s="18">
        <v>43123</v>
      </c>
      <c r="B998" s="22">
        <v>202.01</v>
      </c>
      <c r="C998" s="20">
        <f>(B998-B997)/B997</f>
        <v>-2.9692680754195218E-4</v>
      </c>
      <c r="D998" s="20">
        <f>LN(B998)-LN(B997)</f>
        <v>-2.9697089903457652E-4</v>
      </c>
      <c r="E998" s="28">
        <f t="shared" si="51"/>
        <v>0.99970302910096542</v>
      </c>
      <c r="F998"/>
      <c r="G998" s="9"/>
      <c r="H998" s="9"/>
      <c r="I998" s="9"/>
      <c r="J998" s="82"/>
      <c r="K998" t="str">
        <f>IF(L998=A998,"","yyy")</f>
        <v/>
      </c>
      <c r="L998" s="18">
        <v>43123</v>
      </c>
      <c r="M998" s="19">
        <v>13559.6</v>
      </c>
      <c r="N998" s="20">
        <f t="shared" si="52"/>
        <v>7.1236043016438917E-3</v>
      </c>
      <c r="O998" s="20">
        <f t="shared" si="53"/>
        <v>7.0983512899047696E-3</v>
      </c>
      <c r="P998"/>
      <c r="S998" s="9"/>
      <c r="T998" s="82"/>
      <c r="U998" s="57"/>
      <c r="V998"/>
      <c r="W998"/>
      <c r="X998"/>
    </row>
    <row r="999" spans="1:24" x14ac:dyDescent="0.35">
      <c r="A999" s="18">
        <v>43124</v>
      </c>
      <c r="B999" s="22">
        <v>200.94</v>
      </c>
      <c r="C999" s="20">
        <f>(B999-B998)/B998</f>
        <v>-5.2967674867580479E-3</v>
      </c>
      <c r="D999" s="20">
        <f>LN(B999)-LN(B998)</f>
        <v>-5.3108450922021433E-3</v>
      </c>
      <c r="E999" s="28">
        <f t="shared" si="51"/>
        <v>0.99468915490779786</v>
      </c>
      <c r="F999"/>
      <c r="G999" s="9"/>
      <c r="H999" s="9"/>
      <c r="I999" s="9"/>
      <c r="J999" s="82"/>
      <c r="K999" t="str">
        <f>IF(L999=A999,"","yyy")</f>
        <v/>
      </c>
      <c r="L999" s="18">
        <v>43124</v>
      </c>
      <c r="M999" s="19">
        <v>13414.74</v>
      </c>
      <c r="N999" s="20">
        <f t="shared" si="52"/>
        <v>-1.068320599427716E-2</v>
      </c>
      <c r="O999" s="20">
        <f t="shared" si="53"/>
        <v>-1.0740681151919063E-2</v>
      </c>
      <c r="P999"/>
      <c r="S999" s="9"/>
      <c r="T999" s="82"/>
      <c r="U999" s="57"/>
      <c r="V999"/>
      <c r="W999"/>
      <c r="X999"/>
    </row>
    <row r="1000" spans="1:24" x14ac:dyDescent="0.35">
      <c r="A1000" s="18">
        <v>43125</v>
      </c>
      <c r="B1000" s="22">
        <v>198.86</v>
      </c>
      <c r="C1000" s="20">
        <f>(B1000-B999)/B999</f>
        <v>-1.0351348661291849E-2</v>
      </c>
      <c r="D1000" s="20">
        <f>LN(B1000)-LN(B999)</f>
        <v>-1.0405296482240978E-2</v>
      </c>
      <c r="E1000" s="28">
        <f t="shared" si="51"/>
        <v>0.98959470351775902</v>
      </c>
      <c r="F1000"/>
      <c r="G1000" s="9"/>
      <c r="H1000" s="9"/>
      <c r="I1000" s="9"/>
      <c r="J1000" s="82"/>
      <c r="K1000" t="str">
        <f>IF(L1000=A1000,"","yyy")</f>
        <v/>
      </c>
      <c r="L1000" s="18">
        <v>43125</v>
      </c>
      <c r="M1000" s="19">
        <v>13298.36</v>
      </c>
      <c r="N1000" s="20">
        <f t="shared" si="52"/>
        <v>-8.6755315421692264E-3</v>
      </c>
      <c r="O1000" s="20">
        <f t="shared" si="53"/>
        <v>-8.7133830462242656E-3</v>
      </c>
      <c r="P1000"/>
      <c r="S1000" s="9"/>
      <c r="T1000" s="82"/>
      <c r="U1000" s="57"/>
      <c r="V1000"/>
      <c r="W1000"/>
      <c r="X1000"/>
    </row>
    <row r="1001" spans="1:24" x14ac:dyDescent="0.35">
      <c r="A1001" s="18">
        <v>43126</v>
      </c>
      <c r="B1001" s="22">
        <v>200.81</v>
      </c>
      <c r="C1001" s="20">
        <f>(B1001-B1000)/B1000</f>
        <v>9.8058935934827937E-3</v>
      </c>
      <c r="D1001" s="20">
        <f>LN(B1001)-LN(B1000)</f>
        <v>9.7581278224412316E-3</v>
      </c>
      <c r="E1001" s="28">
        <f t="shared" si="51"/>
        <v>1.0097581278224412</v>
      </c>
      <c r="F1001"/>
      <c r="G1001" s="9"/>
      <c r="H1001" s="9"/>
      <c r="I1001" s="9"/>
      <c r="J1001" s="82"/>
      <c r="K1001" t="str">
        <f>IF(L1001=A1001,"","yyy")</f>
        <v/>
      </c>
      <c r="L1001" s="18">
        <v>43126</v>
      </c>
      <c r="M1001" s="19">
        <v>13340.17</v>
      </c>
      <c r="N1001" s="20">
        <f t="shared" si="52"/>
        <v>3.143996703352856E-3</v>
      </c>
      <c r="O1001" s="20">
        <f t="shared" si="53"/>
        <v>3.1390646805231626E-3</v>
      </c>
      <c r="P1001"/>
      <c r="S1001" s="9"/>
      <c r="T1001" s="82"/>
      <c r="U1001" s="57"/>
      <c r="V1001"/>
      <c r="W1001"/>
      <c r="X1001"/>
    </row>
    <row r="1002" spans="1:24" x14ac:dyDescent="0.35">
      <c r="A1002" s="18">
        <v>43129</v>
      </c>
      <c r="B1002" s="22">
        <v>200.12</v>
      </c>
      <c r="C1002" s="20">
        <f>(B1002-B1001)/B1001</f>
        <v>-3.4360838603655084E-3</v>
      </c>
      <c r="D1002" s="20">
        <f>LN(B1002)-LN(B1001)</f>
        <v>-3.4420007543642939E-3</v>
      </c>
      <c r="E1002" s="28">
        <f t="shared" si="51"/>
        <v>0.99655799924563571</v>
      </c>
      <c r="F1002"/>
      <c r="G1002" s="9"/>
      <c r="H1002" s="9"/>
      <c r="I1002" s="9"/>
      <c r="J1002" s="82"/>
      <c r="K1002" t="str">
        <f>IF(L1002=A1002,"","yyy")</f>
        <v/>
      </c>
      <c r="L1002" s="18">
        <v>43129</v>
      </c>
      <c r="M1002" s="19">
        <v>13324.48</v>
      </c>
      <c r="N1002" s="20">
        <f t="shared" si="52"/>
        <v>-1.1761469306613415E-3</v>
      </c>
      <c r="O1002" s="20">
        <f t="shared" si="53"/>
        <v>-1.1768391342723561E-3</v>
      </c>
      <c r="P1002"/>
      <c r="S1002" s="9"/>
      <c r="T1002" s="82"/>
      <c r="U1002" s="57"/>
      <c r="V1002"/>
      <c r="W1002"/>
      <c r="X1002"/>
    </row>
    <row r="1003" spans="1:24" x14ac:dyDescent="0.35">
      <c r="A1003" s="18">
        <v>43130</v>
      </c>
      <c r="B1003" s="22">
        <v>198.08</v>
      </c>
      <c r="C1003" s="20">
        <f>(B1003-B1002)/B1002</f>
        <v>-1.0193883669798081E-2</v>
      </c>
      <c r="D1003" s="20">
        <f>LN(B1003)-LN(B1002)</f>
        <v>-1.0246197123772838E-2</v>
      </c>
      <c r="E1003" s="28">
        <f t="shared" si="51"/>
        <v>0.98975380287622716</v>
      </c>
      <c r="F1003"/>
      <c r="G1003" s="9"/>
      <c r="H1003" s="9"/>
      <c r="I1003" s="9"/>
      <c r="J1003" s="82"/>
      <c r="K1003" t="str">
        <f>IF(L1003=A1003,"","yyy")</f>
        <v/>
      </c>
      <c r="L1003" s="18">
        <v>43130</v>
      </c>
      <c r="M1003" s="19">
        <v>13197.71</v>
      </c>
      <c r="N1003" s="20">
        <f t="shared" si="52"/>
        <v>-9.5140673407142669E-3</v>
      </c>
      <c r="O1003" s="20">
        <f t="shared" si="53"/>
        <v>-9.5596152065891005E-3</v>
      </c>
      <c r="P1003"/>
      <c r="S1003" s="9"/>
      <c r="T1003" s="82"/>
      <c r="U1003" s="57"/>
      <c r="V1003"/>
      <c r="W1003"/>
      <c r="X1003"/>
    </row>
    <row r="1004" spans="1:24" x14ac:dyDescent="0.35">
      <c r="A1004" s="18">
        <v>43131</v>
      </c>
      <c r="B1004" s="22">
        <v>197.03</v>
      </c>
      <c r="C1004" s="20">
        <f>(B1004-B1003)/B1003</f>
        <v>-5.3008885298869712E-3</v>
      </c>
      <c r="D1004" s="20">
        <f>LN(B1004)-LN(B1003)</f>
        <v>-5.3149880883545109E-3</v>
      </c>
      <c r="E1004" s="28">
        <f t="shared" si="51"/>
        <v>0.99468501191164549</v>
      </c>
      <c r="F1004"/>
      <c r="G1004" s="9"/>
      <c r="H1004" s="9"/>
      <c r="I1004" s="9"/>
      <c r="J1004" s="82"/>
      <c r="K1004" t="str">
        <f>IF(L1004=A1004,"","yyy")</f>
        <v/>
      </c>
      <c r="L1004" s="18">
        <v>43131</v>
      </c>
      <c r="M1004" s="19">
        <v>13189.48</v>
      </c>
      <c r="N1004" s="20">
        <f t="shared" si="52"/>
        <v>-6.2359303242756235E-4</v>
      </c>
      <c r="O1004" s="20">
        <f t="shared" si="53"/>
        <v>-6.2378754743264153E-4</v>
      </c>
      <c r="P1004"/>
      <c r="S1004" s="9"/>
      <c r="T1004" s="82"/>
      <c r="U1004" s="57"/>
      <c r="V1004"/>
      <c r="W1004"/>
      <c r="X1004"/>
    </row>
    <row r="1005" spans="1:24" x14ac:dyDescent="0.35">
      <c r="A1005" s="18">
        <v>43132</v>
      </c>
      <c r="B1005" s="22">
        <v>196.46</v>
      </c>
      <c r="C1005" s="20">
        <f>(B1005-B1004)/B1004</f>
        <v>-2.8929604628736396E-3</v>
      </c>
      <c r="D1005" s="20">
        <f>LN(B1005)-LN(B1004)</f>
        <v>-2.897153161153021E-3</v>
      </c>
      <c r="E1005" s="28">
        <f t="shared" si="51"/>
        <v>0.99710284683884698</v>
      </c>
      <c r="F1005"/>
      <c r="G1005" s="9"/>
      <c r="H1005" s="9"/>
      <c r="I1005" s="9"/>
      <c r="J1005" s="82"/>
      <c r="K1005" t="str">
        <f>IF(L1005=A1005,"","yyy")</f>
        <v/>
      </c>
      <c r="L1005" s="18">
        <v>43132</v>
      </c>
      <c r="M1005" s="19">
        <v>13003.9</v>
      </c>
      <c r="N1005" s="20">
        <f t="shared" si="52"/>
        <v>-1.4070304515416828E-2</v>
      </c>
      <c r="O1005" s="20">
        <f t="shared" si="53"/>
        <v>-1.4170229675636747E-2</v>
      </c>
      <c r="P1005"/>
      <c r="S1005" s="9"/>
      <c r="T1005" s="82"/>
      <c r="U1005" s="57"/>
      <c r="V1005"/>
      <c r="W1005"/>
      <c r="X1005"/>
    </row>
    <row r="1006" spans="1:24" x14ac:dyDescent="0.35">
      <c r="A1006" s="18">
        <v>43133</v>
      </c>
      <c r="B1006" s="22">
        <v>193.5</v>
      </c>
      <c r="C1006" s="20">
        <f>(B1006-B1005)/B1005</f>
        <v>-1.5066680240252508E-2</v>
      </c>
      <c r="D1006" s="20">
        <f>LN(B1006)-LN(B1005)</f>
        <v>-1.5181335776887295E-2</v>
      </c>
      <c r="E1006" s="28">
        <f t="shared" si="51"/>
        <v>0.98481866422311271</v>
      </c>
      <c r="F1006"/>
      <c r="G1006" s="9"/>
      <c r="H1006" s="9"/>
      <c r="I1006" s="9"/>
      <c r="J1006" s="82"/>
      <c r="K1006" t="str">
        <f>IF(L1006=A1006,"","yyy")</f>
        <v/>
      </c>
      <c r="L1006" s="18">
        <v>43133</v>
      </c>
      <c r="M1006" s="19">
        <v>12785.16</v>
      </c>
      <c r="N1006" s="20">
        <f t="shared" si="52"/>
        <v>-1.6821107513899661E-2</v>
      </c>
      <c r="O1006" s="20">
        <f t="shared" si="53"/>
        <v>-1.6964189140068697E-2</v>
      </c>
      <c r="P1006"/>
      <c r="S1006" s="9"/>
      <c r="T1006" s="82"/>
      <c r="U1006" s="57"/>
      <c r="V1006"/>
      <c r="W1006"/>
      <c r="X1006"/>
    </row>
    <row r="1007" spans="1:24" x14ac:dyDescent="0.35">
      <c r="A1007" s="18">
        <v>43136</v>
      </c>
      <c r="B1007" s="22">
        <v>188.63</v>
      </c>
      <c r="C1007" s="20">
        <f>(B1007-B1006)/B1006</f>
        <v>-2.5167958656330772E-2</v>
      </c>
      <c r="D1007" s="20">
        <f>LN(B1007)-LN(B1006)</f>
        <v>-2.5490088112203324E-2</v>
      </c>
      <c r="E1007" s="28">
        <f t="shared" si="51"/>
        <v>0.97450991188779668</v>
      </c>
      <c r="F1007"/>
      <c r="G1007" s="9"/>
      <c r="H1007" s="9"/>
      <c r="I1007" s="9"/>
      <c r="J1007" s="82"/>
      <c r="K1007" t="str">
        <f>IF(L1007=A1007,"","yyy")</f>
        <v/>
      </c>
      <c r="L1007" s="18">
        <v>43136</v>
      </c>
      <c r="M1007" s="19">
        <v>12687.49</v>
      </c>
      <c r="N1007" s="20">
        <f t="shared" si="52"/>
        <v>-7.639325593109517E-3</v>
      </c>
      <c r="O1007" s="20">
        <f t="shared" si="53"/>
        <v>-7.6686547061104449E-3</v>
      </c>
      <c r="P1007"/>
      <c r="S1007" s="9"/>
      <c r="T1007" s="82"/>
      <c r="U1007" s="57"/>
      <c r="V1007"/>
      <c r="W1007"/>
      <c r="X1007"/>
    </row>
    <row r="1008" spans="1:24" x14ac:dyDescent="0.35">
      <c r="A1008" s="18">
        <v>43137</v>
      </c>
      <c r="B1008" s="22">
        <v>187.56</v>
      </c>
      <c r="C1008" s="20">
        <f>(B1008-B1007)/B1007</f>
        <v>-5.672480517415009E-3</v>
      </c>
      <c r="D1008" s="20">
        <f>LN(B1008)-LN(B1007)</f>
        <v>-5.6886301362473191E-3</v>
      </c>
      <c r="E1008" s="28">
        <f t="shared" si="51"/>
        <v>0.99431136986375268</v>
      </c>
      <c r="F1008"/>
      <c r="G1008" s="9"/>
      <c r="H1008" s="9"/>
      <c r="I1008" s="9"/>
      <c r="J1008" s="82"/>
      <c r="K1008" t="str">
        <f>IF(L1008=A1008,"","yyy")</f>
        <v/>
      </c>
      <c r="L1008" s="18">
        <v>43137</v>
      </c>
      <c r="M1008" s="19">
        <v>12392.66</v>
      </c>
      <c r="N1008" s="20">
        <f t="shared" si="52"/>
        <v>-2.3237850827862717E-2</v>
      </c>
      <c r="O1008" s="20">
        <f t="shared" si="53"/>
        <v>-2.3512106760209761E-2</v>
      </c>
      <c r="P1008"/>
      <c r="S1008" s="9"/>
      <c r="T1008" s="82"/>
      <c r="U1008" s="57"/>
      <c r="V1008"/>
      <c r="W1008"/>
      <c r="X1008"/>
    </row>
    <row r="1009" spans="1:24" x14ac:dyDescent="0.35">
      <c r="A1009" s="18">
        <v>43138</v>
      </c>
      <c r="B1009" s="22">
        <v>189.58</v>
      </c>
      <c r="C1009" s="20">
        <f>(B1009-B1008)/B1008</f>
        <v>1.0769886969503147E-2</v>
      </c>
      <c r="D1009" s="20">
        <f>LN(B1009)-LN(B1008)</f>
        <v>1.0712304803509376E-2</v>
      </c>
      <c r="E1009" s="28">
        <f t="shared" si="51"/>
        <v>1.0107123048035094</v>
      </c>
      <c r="F1009"/>
      <c r="G1009" s="9"/>
      <c r="H1009" s="9"/>
      <c r="I1009" s="9"/>
      <c r="J1009" s="82"/>
      <c r="K1009" t="str">
        <f>IF(L1009=A1009,"","yyy")</f>
        <v/>
      </c>
      <c r="L1009" s="18">
        <v>43138</v>
      </c>
      <c r="M1009" s="19">
        <v>12590.43</v>
      </c>
      <c r="N1009" s="20">
        <f t="shared" si="52"/>
        <v>1.5958640033697402E-2</v>
      </c>
      <c r="O1009" s="20">
        <f t="shared" si="53"/>
        <v>1.583263969942017E-2</v>
      </c>
      <c r="P1009"/>
      <c r="S1009" s="9"/>
      <c r="T1009" s="82"/>
      <c r="U1009" s="57"/>
      <c r="V1009"/>
      <c r="W1009"/>
      <c r="X1009"/>
    </row>
    <row r="1010" spans="1:24" x14ac:dyDescent="0.35">
      <c r="A1010" s="18">
        <v>43139</v>
      </c>
      <c r="B1010" s="22">
        <v>186.63</v>
      </c>
      <c r="C1010" s="20">
        <f>(B1010-B1009)/B1009</f>
        <v>-1.5560713155396227E-2</v>
      </c>
      <c r="D1010" s="20">
        <f>LN(B1010)-LN(B1009)</f>
        <v>-1.5683051829856964E-2</v>
      </c>
      <c r="E1010" s="28">
        <f t="shared" si="51"/>
        <v>0.98431694817014304</v>
      </c>
      <c r="F1010"/>
      <c r="G1010" s="9"/>
      <c r="H1010" s="9"/>
      <c r="I1010" s="9"/>
      <c r="J1010" s="82"/>
      <c r="K1010" t="str">
        <f>IF(L1010=A1010,"","yyy")</f>
        <v/>
      </c>
      <c r="L1010" s="18">
        <v>43139</v>
      </c>
      <c r="M1010" s="19">
        <v>12260.29</v>
      </c>
      <c r="N1010" s="20">
        <f t="shared" si="52"/>
        <v>-2.6221503157556923E-2</v>
      </c>
      <c r="O1010" s="20">
        <f t="shared" si="53"/>
        <v>-2.6571417175386358E-2</v>
      </c>
      <c r="P1010"/>
      <c r="S1010" s="9"/>
      <c r="T1010" s="82"/>
      <c r="U1010" s="57"/>
      <c r="V1010"/>
      <c r="W1010"/>
      <c r="X1010"/>
    </row>
    <row r="1011" spans="1:24" x14ac:dyDescent="0.35">
      <c r="A1011" s="18">
        <v>43140</v>
      </c>
      <c r="B1011" s="22">
        <v>186.41</v>
      </c>
      <c r="C1011" s="20">
        <f>(B1011-B1010)/B1010</f>
        <v>-1.1788029791566139E-3</v>
      </c>
      <c r="D1011" s="20">
        <f>LN(B1011)-LN(B1010)</f>
        <v>-1.1794983138839754E-3</v>
      </c>
      <c r="E1011" s="28">
        <f t="shared" si="51"/>
        <v>0.99882050168611602</v>
      </c>
      <c r="F1011"/>
      <c r="G1011" s="9"/>
      <c r="H1011" s="9"/>
      <c r="I1011" s="9"/>
      <c r="J1011" s="82"/>
      <c r="K1011" t="str">
        <f>IF(L1011=A1011,"","yyy")</f>
        <v/>
      </c>
      <c r="L1011" s="18">
        <v>43140</v>
      </c>
      <c r="M1011" s="19">
        <v>12107.48</v>
      </c>
      <c r="N1011" s="20">
        <f t="shared" si="52"/>
        <v>-1.2463816108754466E-2</v>
      </c>
      <c r="O1011" s="20">
        <f t="shared" si="53"/>
        <v>-1.2542140962972681E-2</v>
      </c>
      <c r="P1011"/>
      <c r="S1011" s="9"/>
      <c r="T1011" s="82"/>
      <c r="U1011" s="57"/>
      <c r="V1011"/>
      <c r="W1011"/>
      <c r="X1011"/>
    </row>
    <row r="1012" spans="1:24" x14ac:dyDescent="0.35">
      <c r="A1012" s="18">
        <v>43143</v>
      </c>
      <c r="B1012" s="22">
        <v>188.72</v>
      </c>
      <c r="C1012" s="20">
        <f>(B1012-B1011)/B1011</f>
        <v>1.2392039053698848E-2</v>
      </c>
      <c r="D1012" s="20">
        <f>LN(B1012)-LN(B1011)</f>
        <v>1.2315886218265071E-2</v>
      </c>
      <c r="E1012" s="28">
        <f t="shared" si="51"/>
        <v>1.0123158862182651</v>
      </c>
      <c r="F1012"/>
      <c r="G1012" s="9"/>
      <c r="H1012" s="9"/>
      <c r="I1012" s="9"/>
      <c r="J1012" s="82"/>
      <c r="K1012" t="str">
        <f>IF(L1012=A1012,"","yyy")</f>
        <v/>
      </c>
      <c r="L1012" s="18">
        <v>43143</v>
      </c>
      <c r="M1012" s="19">
        <v>12282.77</v>
      </c>
      <c r="N1012" s="20">
        <f t="shared" si="52"/>
        <v>1.4477826930129216E-2</v>
      </c>
      <c r="O1012" s="20">
        <f t="shared" si="53"/>
        <v>1.4374023889269338E-2</v>
      </c>
      <c r="P1012"/>
      <c r="S1012" s="9"/>
      <c r="T1012" s="82"/>
      <c r="U1012" s="57"/>
      <c r="V1012"/>
      <c r="W1012"/>
      <c r="X1012"/>
    </row>
    <row r="1013" spans="1:24" x14ac:dyDescent="0.35">
      <c r="A1013" s="18">
        <v>43144</v>
      </c>
      <c r="B1013" s="22">
        <v>188.09</v>
      </c>
      <c r="C1013" s="20">
        <f>(B1013-B1012)/B1012</f>
        <v>-3.3382789317507179E-3</v>
      </c>
      <c r="D1013" s="20">
        <f>LN(B1013)-LN(B1012)</f>
        <v>-3.3438634167062276E-3</v>
      </c>
      <c r="E1013" s="28">
        <f t="shared" si="51"/>
        <v>0.99665613658329377</v>
      </c>
      <c r="F1013"/>
      <c r="G1013" s="9"/>
      <c r="H1013" s="9"/>
      <c r="I1013" s="9"/>
      <c r="J1013" s="82"/>
      <c r="K1013" t="str">
        <f>IF(L1013=A1013,"","yyy")</f>
        <v/>
      </c>
      <c r="L1013" s="18">
        <v>43144</v>
      </c>
      <c r="M1013" s="19">
        <v>12196.5</v>
      </c>
      <c r="N1013" s="20">
        <f t="shared" si="52"/>
        <v>-7.0236599724655298E-3</v>
      </c>
      <c r="O1013" s="20">
        <f t="shared" si="53"/>
        <v>-7.0484419806113863E-3</v>
      </c>
      <c r="P1013"/>
      <c r="S1013" s="9"/>
      <c r="T1013" s="82"/>
      <c r="U1013" s="57"/>
      <c r="V1013"/>
      <c r="W1013"/>
      <c r="X1013"/>
    </row>
    <row r="1014" spans="1:24" x14ac:dyDescent="0.35">
      <c r="A1014" s="18">
        <v>43145</v>
      </c>
      <c r="B1014" s="22">
        <v>188.81</v>
      </c>
      <c r="C1014" s="20">
        <f>(B1014-B1013)/B1013</f>
        <v>3.8279547025360139E-3</v>
      </c>
      <c r="D1014" s="20">
        <f>LN(B1014)-LN(B1013)</f>
        <v>3.820646727727528E-3</v>
      </c>
      <c r="E1014" s="28">
        <f t="shared" si="51"/>
        <v>1.0038206467277275</v>
      </c>
      <c r="F1014"/>
      <c r="G1014" s="9"/>
      <c r="H1014" s="9"/>
      <c r="I1014" s="9"/>
      <c r="J1014" s="82"/>
      <c r="K1014" t="str">
        <f>IF(L1014=A1014,"","yyy")</f>
        <v/>
      </c>
      <c r="L1014" s="18">
        <v>43145</v>
      </c>
      <c r="M1014" s="19">
        <v>12339.16</v>
      </c>
      <c r="N1014" s="20">
        <f t="shared" si="52"/>
        <v>1.1696798261796405E-2</v>
      </c>
      <c r="O1014" s="20">
        <f t="shared" si="53"/>
        <v>1.162891951361722E-2</v>
      </c>
      <c r="P1014"/>
      <c r="S1014" s="9"/>
      <c r="T1014" s="82"/>
      <c r="U1014" s="57"/>
      <c r="V1014"/>
      <c r="W1014"/>
      <c r="X1014"/>
    </row>
    <row r="1015" spans="1:24" x14ac:dyDescent="0.35">
      <c r="A1015" s="18">
        <v>43146</v>
      </c>
      <c r="B1015" s="22">
        <v>190.19</v>
      </c>
      <c r="C1015" s="20">
        <f>(B1015-B1014)/B1014</f>
        <v>7.3089349081086564E-3</v>
      </c>
      <c r="D1015" s="20">
        <f>LN(B1015)-LN(B1014)</f>
        <v>7.2823540831290501E-3</v>
      </c>
      <c r="E1015" s="28">
        <f t="shared" si="51"/>
        <v>1.0072823540831291</v>
      </c>
      <c r="F1015"/>
      <c r="G1015" s="9"/>
      <c r="H1015" s="9"/>
      <c r="I1015" s="9"/>
      <c r="J1015" s="82"/>
      <c r="K1015" t="str">
        <f>IF(L1015=A1015,"","yyy")</f>
        <v/>
      </c>
      <c r="L1015" s="18">
        <v>43146</v>
      </c>
      <c r="M1015" s="19">
        <v>12346.17</v>
      </c>
      <c r="N1015" s="20">
        <f t="shared" si="52"/>
        <v>5.6810998479638953E-4</v>
      </c>
      <c r="O1015" s="20">
        <f t="shared" si="53"/>
        <v>5.6794867141185534E-4</v>
      </c>
      <c r="P1015"/>
      <c r="S1015" s="9"/>
      <c r="T1015" s="82"/>
      <c r="U1015" s="57"/>
      <c r="V1015"/>
      <c r="W1015"/>
      <c r="X1015"/>
    </row>
    <row r="1016" spans="1:24" x14ac:dyDescent="0.35">
      <c r="A1016" s="18">
        <v>43147</v>
      </c>
      <c r="B1016" s="22">
        <v>191.42</v>
      </c>
      <c r="C1016" s="20">
        <f>(B1016-B1015)/B1015</f>
        <v>6.4672169935327296E-3</v>
      </c>
      <c r="D1016" s="20">
        <f>LN(B1016)-LN(B1015)</f>
        <v>6.4463942741905811E-3</v>
      </c>
      <c r="E1016" s="28">
        <f t="shared" si="51"/>
        <v>1.0064463942741906</v>
      </c>
      <c r="F1016"/>
      <c r="G1016" s="9"/>
      <c r="H1016" s="9"/>
      <c r="I1016" s="9"/>
      <c r="J1016" s="82"/>
      <c r="K1016" t="str">
        <f>IF(L1016=A1016,"","yyy")</f>
        <v/>
      </c>
      <c r="L1016" s="18">
        <v>43147</v>
      </c>
      <c r="M1016" s="19">
        <v>12451.96</v>
      </c>
      <c r="N1016" s="20">
        <f t="shared" si="52"/>
        <v>8.5686492248202521E-3</v>
      </c>
      <c r="O1016" s="20">
        <f t="shared" si="53"/>
        <v>8.5321467199399592E-3</v>
      </c>
      <c r="P1016"/>
      <c r="S1016" s="9"/>
      <c r="T1016" s="82"/>
      <c r="U1016" s="57"/>
      <c r="V1016"/>
      <c r="W1016"/>
      <c r="X1016"/>
    </row>
    <row r="1017" spans="1:24" x14ac:dyDescent="0.35">
      <c r="A1017" s="18">
        <v>43150</v>
      </c>
      <c r="B1017" s="22">
        <v>191.95</v>
      </c>
      <c r="C1017" s="20">
        <f>(B1017-B1016)/B1016</f>
        <v>2.7687806916727674E-3</v>
      </c>
      <c r="D1017" s="20">
        <f>LN(B1017)-LN(B1016)</f>
        <v>2.7649546790460278E-3</v>
      </c>
      <c r="E1017" s="28">
        <f t="shared" si="51"/>
        <v>1.002764954679046</v>
      </c>
      <c r="F1017"/>
      <c r="G1017" s="9"/>
      <c r="H1017" s="9"/>
      <c r="I1017" s="9"/>
      <c r="J1017" s="82"/>
      <c r="K1017" t="str">
        <f>IF(L1017=A1017,"","yyy")</f>
        <v/>
      </c>
      <c r="L1017" s="18">
        <v>43150</v>
      </c>
      <c r="M1017" s="19">
        <v>12385.6</v>
      </c>
      <c r="N1017" s="20">
        <f t="shared" si="52"/>
        <v>-5.3292814946401023E-3</v>
      </c>
      <c r="O1017" s="20">
        <f t="shared" si="53"/>
        <v>-5.343532770520909E-3</v>
      </c>
      <c r="P1017"/>
      <c r="S1017" s="9"/>
      <c r="T1017" s="82"/>
      <c r="U1017" s="57"/>
      <c r="V1017"/>
      <c r="W1017"/>
      <c r="X1017"/>
    </row>
    <row r="1018" spans="1:24" x14ac:dyDescent="0.35">
      <c r="A1018" s="18">
        <v>43151</v>
      </c>
      <c r="B1018" s="22">
        <v>192.31</v>
      </c>
      <c r="C1018" s="20">
        <f>(B1018-B1017)/B1017</f>
        <v>1.875488408439769E-3</v>
      </c>
      <c r="D1018" s="20">
        <f>LN(B1018)-LN(B1017)</f>
        <v>1.8737318759498578E-3</v>
      </c>
      <c r="E1018" s="28">
        <f t="shared" si="51"/>
        <v>1.0018737318759499</v>
      </c>
      <c r="F1018"/>
      <c r="G1018" s="9"/>
      <c r="H1018" s="9"/>
      <c r="I1018" s="9"/>
      <c r="J1018" s="82"/>
      <c r="K1018" t="str">
        <f>IF(L1018=A1018,"","yyy")</f>
        <v/>
      </c>
      <c r="L1018" s="18">
        <v>43151</v>
      </c>
      <c r="M1018" s="19">
        <v>12487.9</v>
      </c>
      <c r="N1018" s="20">
        <f t="shared" si="52"/>
        <v>8.2595917840071753E-3</v>
      </c>
      <c r="O1018" s="20">
        <f t="shared" si="53"/>
        <v>8.22566802537672E-3</v>
      </c>
      <c r="P1018"/>
      <c r="S1018" s="9"/>
      <c r="T1018" s="82"/>
      <c r="U1018" s="57"/>
      <c r="V1018"/>
      <c r="W1018"/>
      <c r="X1018"/>
    </row>
    <row r="1019" spans="1:24" x14ac:dyDescent="0.35">
      <c r="A1019" s="18">
        <v>43152</v>
      </c>
      <c r="B1019" s="22">
        <v>192.97</v>
      </c>
      <c r="C1019" s="20">
        <f>(B1019-B1018)/B1018</f>
        <v>3.4319588164941845E-3</v>
      </c>
      <c r="D1019" s="20">
        <f>LN(B1019)-LN(B1018)</f>
        <v>3.4260830855084023E-3</v>
      </c>
      <c r="E1019" s="28">
        <f t="shared" si="51"/>
        <v>1.0034260830855084</v>
      </c>
      <c r="F1019"/>
      <c r="G1019" s="9"/>
      <c r="H1019" s="9"/>
      <c r="I1019" s="9"/>
      <c r="J1019" s="82"/>
      <c r="K1019" t="str">
        <f>IF(L1019=A1019,"","yyy")</f>
        <v/>
      </c>
      <c r="L1019" s="18">
        <v>43152</v>
      </c>
      <c r="M1019" s="19">
        <v>12470.49</v>
      </c>
      <c r="N1019" s="20">
        <f t="shared" si="52"/>
        <v>-1.3941495367515639E-3</v>
      </c>
      <c r="O1019" s="20">
        <f t="shared" si="53"/>
        <v>-1.3951222674091213E-3</v>
      </c>
      <c r="P1019"/>
      <c r="S1019" s="9"/>
      <c r="T1019" s="82"/>
      <c r="U1019" s="57"/>
      <c r="V1019"/>
      <c r="W1019"/>
      <c r="X1019"/>
    </row>
    <row r="1020" spans="1:24" x14ac:dyDescent="0.35">
      <c r="A1020" s="18">
        <v>43153</v>
      </c>
      <c r="B1020" s="22">
        <v>192.44</v>
      </c>
      <c r="C1020" s="20">
        <f>(B1020-B1019)/B1019</f>
        <v>-2.7465409130953055E-3</v>
      </c>
      <c r="D1020" s="20">
        <f>LN(B1020)-LN(B1019)</f>
        <v>-2.7503195770117728E-3</v>
      </c>
      <c r="E1020" s="28">
        <f t="shared" si="51"/>
        <v>0.99724968042298823</v>
      </c>
      <c r="F1020"/>
      <c r="G1020" s="9"/>
      <c r="H1020" s="9"/>
      <c r="I1020" s="9"/>
      <c r="J1020" s="82"/>
      <c r="K1020" t="str">
        <f>IF(L1020=A1020,"","yyy")</f>
        <v/>
      </c>
      <c r="L1020" s="18">
        <v>43153</v>
      </c>
      <c r="M1020" s="19">
        <v>12461.91</v>
      </c>
      <c r="N1020" s="20">
        <f t="shared" si="52"/>
        <v>-6.880242877384872E-4</v>
      </c>
      <c r="O1020" s="20">
        <f t="shared" si="53"/>
        <v>-6.8826108507025197E-4</v>
      </c>
      <c r="P1020"/>
      <c r="S1020" s="9"/>
      <c r="T1020" s="82"/>
      <c r="U1020" s="57"/>
      <c r="V1020"/>
      <c r="W1020"/>
      <c r="X1020"/>
    </row>
    <row r="1021" spans="1:24" x14ac:dyDescent="0.35">
      <c r="A1021" s="18">
        <v>43154</v>
      </c>
      <c r="B1021" s="22">
        <v>193.97</v>
      </c>
      <c r="C1021" s="20">
        <f>(B1021-B1020)/B1020</f>
        <v>7.9505300353356952E-3</v>
      </c>
      <c r="D1021" s="20">
        <f>LN(B1021)-LN(B1020)</f>
        <v>7.919091098947284E-3</v>
      </c>
      <c r="E1021" s="28">
        <f t="shared" si="51"/>
        <v>1.0079190910989473</v>
      </c>
      <c r="F1021"/>
      <c r="G1021" s="9"/>
      <c r="H1021" s="9"/>
      <c r="I1021" s="9"/>
      <c r="J1021" s="82"/>
      <c r="K1021" t="str">
        <f>IF(L1021=A1021,"","yyy")</f>
        <v/>
      </c>
      <c r="L1021" s="18">
        <v>43154</v>
      </c>
      <c r="M1021" s="19">
        <v>12483.79</v>
      </c>
      <c r="N1021" s="20">
        <f t="shared" si="52"/>
        <v>1.7557501217711426E-3</v>
      </c>
      <c r="O1021" s="20">
        <f t="shared" si="53"/>
        <v>1.7542105942798258E-3</v>
      </c>
      <c r="P1021"/>
      <c r="S1021" s="9"/>
      <c r="T1021" s="82"/>
      <c r="U1021" s="57"/>
      <c r="V1021"/>
      <c r="W1021"/>
      <c r="X1021"/>
    </row>
    <row r="1022" spans="1:24" x14ac:dyDescent="0.35">
      <c r="A1022" s="18">
        <v>43157</v>
      </c>
      <c r="B1022" s="22">
        <v>194.81</v>
      </c>
      <c r="C1022" s="20">
        <f>(B1022-B1021)/B1021</f>
        <v>4.3305665824612226E-3</v>
      </c>
      <c r="D1022" s="20">
        <f>LN(B1022)-LN(B1021)</f>
        <v>4.3212166629125193E-3</v>
      </c>
      <c r="E1022" s="28">
        <f t="shared" si="51"/>
        <v>1.0043212166629125</v>
      </c>
      <c r="F1022"/>
      <c r="G1022" s="9"/>
      <c r="H1022" s="9"/>
      <c r="I1022" s="9"/>
      <c r="J1022" s="82"/>
      <c r="K1022" t="str">
        <f>IF(L1022=A1022,"","yyy")</f>
        <v/>
      </c>
      <c r="L1022" s="18">
        <v>43157</v>
      </c>
      <c r="M1022" s="19">
        <v>12527.04</v>
      </c>
      <c r="N1022" s="20">
        <f t="shared" si="52"/>
        <v>3.4644927542036509E-3</v>
      </c>
      <c r="O1022" s="20">
        <f t="shared" si="53"/>
        <v>3.4585052243656378E-3</v>
      </c>
      <c r="P1022"/>
      <c r="S1022" s="9"/>
      <c r="T1022" s="82"/>
      <c r="U1022" s="57"/>
      <c r="V1022"/>
      <c r="W1022"/>
      <c r="X1022"/>
    </row>
    <row r="1023" spans="1:24" x14ac:dyDescent="0.35">
      <c r="A1023" s="18">
        <v>43158</v>
      </c>
      <c r="B1023" s="22">
        <v>194.06</v>
      </c>
      <c r="C1023" s="20">
        <f>(B1023-B1022)/B1022</f>
        <v>-3.8499050356757868E-3</v>
      </c>
      <c r="D1023" s="20">
        <f>LN(B1023)-LN(B1022)</f>
        <v>-3.857334995958972E-3</v>
      </c>
      <c r="E1023" s="28">
        <f t="shared" si="51"/>
        <v>0.99614266500404103</v>
      </c>
      <c r="F1023"/>
      <c r="G1023" s="9"/>
      <c r="H1023" s="9"/>
      <c r="I1023" s="9"/>
      <c r="J1023" s="82"/>
      <c r="K1023" t="str">
        <f>IF(L1023=A1023,"","yyy")</f>
        <v/>
      </c>
      <c r="L1023" s="18">
        <v>43158</v>
      </c>
      <c r="M1023" s="19">
        <v>12490.73</v>
      </c>
      <c r="N1023" s="20">
        <f t="shared" si="52"/>
        <v>-2.8985299001201646E-3</v>
      </c>
      <c r="O1023" s="20">
        <f t="shared" si="53"/>
        <v>-2.9027387729083642E-3</v>
      </c>
      <c r="P1023"/>
      <c r="S1023" s="9"/>
      <c r="T1023" s="82"/>
      <c r="U1023" s="57"/>
      <c r="V1023"/>
      <c r="W1023"/>
      <c r="X1023"/>
    </row>
    <row r="1024" spans="1:24" x14ac:dyDescent="0.35">
      <c r="A1024" s="18">
        <v>43159</v>
      </c>
      <c r="B1024" s="22">
        <v>192.87</v>
      </c>
      <c r="C1024" s="20">
        <f>(B1024-B1023)/B1023</f>
        <v>-6.132124085334421E-3</v>
      </c>
      <c r="D1024" s="20">
        <f>LN(B1024)-LN(B1023)</f>
        <v>-6.1510027754483332E-3</v>
      </c>
      <c r="E1024" s="28">
        <f t="shared" si="51"/>
        <v>0.99384899722455167</v>
      </c>
      <c r="F1024"/>
      <c r="G1024" s="9"/>
      <c r="H1024" s="9"/>
      <c r="I1024" s="9"/>
      <c r="J1024" s="82"/>
      <c r="K1024" t="str">
        <f>IF(L1024=A1024,"","yyy")</f>
        <v/>
      </c>
      <c r="L1024" s="18">
        <v>43159</v>
      </c>
      <c r="M1024" s="19">
        <v>12435.85</v>
      </c>
      <c r="N1024" s="20">
        <f t="shared" si="52"/>
        <v>-4.3936583370226719E-3</v>
      </c>
      <c r="O1024" s="20">
        <f t="shared" si="53"/>
        <v>-4.4033388193742695E-3</v>
      </c>
      <c r="P1024"/>
      <c r="S1024" s="9"/>
      <c r="T1024" s="82"/>
      <c r="U1024" s="57"/>
      <c r="V1024"/>
      <c r="W1024"/>
      <c r="X1024"/>
    </row>
    <row r="1025" spans="1:24" x14ac:dyDescent="0.35">
      <c r="A1025" s="18">
        <v>43160</v>
      </c>
      <c r="B1025" s="22">
        <v>190.89</v>
      </c>
      <c r="C1025" s="20">
        <f>(B1025-B1024)/B1024</f>
        <v>-1.0265982267848904E-2</v>
      </c>
      <c r="D1025" s="20">
        <f>LN(B1025)-LN(B1024)</f>
        <v>-1.0319040908894905E-2</v>
      </c>
      <c r="E1025" s="28">
        <f t="shared" si="51"/>
        <v>0.98968095909110509</v>
      </c>
      <c r="F1025"/>
      <c r="G1025" s="9"/>
      <c r="H1025" s="9"/>
      <c r="I1025" s="9"/>
      <c r="J1025" s="82"/>
      <c r="K1025" t="str">
        <f>IF(L1025=A1025,"","yyy")</f>
        <v/>
      </c>
      <c r="L1025" s="18">
        <v>43160</v>
      </c>
      <c r="M1025" s="19">
        <v>12190.94</v>
      </c>
      <c r="N1025" s="20">
        <f t="shared" si="52"/>
        <v>-1.9693868935376339E-2</v>
      </c>
      <c r="O1025" s="20">
        <f t="shared" si="53"/>
        <v>-1.9890377460196618E-2</v>
      </c>
      <c r="P1025"/>
      <c r="S1025" s="9"/>
      <c r="T1025" s="82"/>
      <c r="U1025" s="57"/>
      <c r="V1025"/>
      <c r="W1025"/>
      <c r="X1025"/>
    </row>
    <row r="1026" spans="1:24" x14ac:dyDescent="0.35">
      <c r="A1026" s="18">
        <v>43161</v>
      </c>
      <c r="B1026" s="22">
        <v>188.37</v>
      </c>
      <c r="C1026" s="20">
        <f>(B1026-B1025)/B1025</f>
        <v>-1.3201320132013108E-2</v>
      </c>
      <c r="D1026" s="20">
        <f>LN(B1026)-LN(B1025)</f>
        <v>-1.3289232118682826E-2</v>
      </c>
      <c r="E1026" s="28">
        <f t="shared" si="51"/>
        <v>0.98671076788131717</v>
      </c>
      <c r="F1026"/>
      <c r="G1026" s="9"/>
      <c r="H1026" s="9"/>
      <c r="I1026" s="9"/>
      <c r="J1026" s="82"/>
      <c r="K1026" t="str">
        <f>IF(L1026=A1026,"","yyy")</f>
        <v/>
      </c>
      <c r="L1026" s="18">
        <v>43161</v>
      </c>
      <c r="M1026" s="19">
        <v>11913.71</v>
      </c>
      <c r="N1026" s="20">
        <f t="shared" si="52"/>
        <v>-2.2740658226519151E-2</v>
      </c>
      <c r="O1026" s="20">
        <f t="shared" si="53"/>
        <v>-2.3003215108428066E-2</v>
      </c>
      <c r="P1026"/>
      <c r="S1026" s="9"/>
      <c r="T1026" s="82"/>
      <c r="U1026" s="57"/>
      <c r="V1026"/>
      <c r="W1026"/>
      <c r="X1026"/>
    </row>
    <row r="1027" spans="1:24" x14ac:dyDescent="0.35">
      <c r="A1027" s="18">
        <v>43165</v>
      </c>
      <c r="B1027" s="22">
        <v>190.54</v>
      </c>
      <c r="C1027" s="20">
        <f>(B1027-B1026)/B1026</f>
        <v>1.151988108509841E-2</v>
      </c>
      <c r="D1027" s="20">
        <f>LN(B1027)-LN(B1026)</f>
        <v>1.1454032484505383E-2</v>
      </c>
      <c r="E1027" s="28">
        <f t="shared" si="51"/>
        <v>1.0114540324845054</v>
      </c>
      <c r="F1027"/>
      <c r="G1027" s="9"/>
      <c r="H1027" s="9"/>
      <c r="I1027" s="9"/>
      <c r="J1027" s="82"/>
      <c r="K1027" t="str">
        <f>IF(L1027=A1027,"","yyy")</f>
        <v/>
      </c>
      <c r="L1027" s="18">
        <v>43165</v>
      </c>
      <c r="M1027" s="19">
        <v>12113.87</v>
      </c>
      <c r="N1027" s="20">
        <f t="shared" si="52"/>
        <v>1.6800811837790385E-2</v>
      </c>
      <c r="O1027" s="20">
        <f t="shared" si="53"/>
        <v>1.6661239317052434E-2</v>
      </c>
      <c r="P1027"/>
      <c r="S1027" s="9"/>
      <c r="T1027" s="82"/>
      <c r="U1027" s="57"/>
      <c r="V1027"/>
      <c r="W1027"/>
      <c r="X1027"/>
    </row>
    <row r="1028" spans="1:24" x14ac:dyDescent="0.35">
      <c r="A1028" s="18">
        <v>43166</v>
      </c>
      <c r="B1028" s="22">
        <v>190.92</v>
      </c>
      <c r="C1028" s="20">
        <f>(B1028-B1027)/B1027</f>
        <v>1.9943318988138734E-3</v>
      </c>
      <c r="D1028" s="20">
        <f>LN(B1028)-LN(B1027)</f>
        <v>1.9923458590627163E-3</v>
      </c>
      <c r="E1028" s="28">
        <f t="shared" ref="E1028:E1091" si="54">D1028+1</f>
        <v>1.0019923458590627</v>
      </c>
      <c r="F1028"/>
      <c r="G1028" s="9"/>
      <c r="H1028" s="9"/>
      <c r="I1028" s="9"/>
      <c r="J1028" s="82"/>
      <c r="K1028" t="str">
        <f>IF(L1028=A1028,"","yyy")</f>
        <v/>
      </c>
      <c r="L1028" s="18">
        <v>43166</v>
      </c>
      <c r="M1028" s="19">
        <v>12245.36</v>
      </c>
      <c r="N1028" s="20">
        <f t="shared" si="52"/>
        <v>1.0854499841916726E-2</v>
      </c>
      <c r="O1028" s="20">
        <f t="shared" si="53"/>
        <v>1.0796012610969186E-2</v>
      </c>
      <c r="P1028"/>
      <c r="S1028" s="9"/>
      <c r="T1028" s="82"/>
      <c r="U1028" s="57"/>
      <c r="V1028"/>
      <c r="W1028"/>
      <c r="X1028"/>
    </row>
    <row r="1029" spans="1:24" x14ac:dyDescent="0.35">
      <c r="A1029" s="18">
        <v>43167</v>
      </c>
      <c r="B1029" s="22">
        <v>193.32</v>
      </c>
      <c r="C1029" s="20">
        <f>(B1029-B1028)/B1028</f>
        <v>1.257071024512888E-2</v>
      </c>
      <c r="D1029" s="20">
        <f>LN(B1029)-LN(B1028)</f>
        <v>1.2492354839187314E-2</v>
      </c>
      <c r="E1029" s="28">
        <f t="shared" si="54"/>
        <v>1.0124923548391873</v>
      </c>
      <c r="F1029"/>
      <c r="G1029" s="9"/>
      <c r="H1029" s="9"/>
      <c r="I1029" s="9"/>
      <c r="J1029" s="82"/>
      <c r="K1029" t="str">
        <f>IF(L1029=A1029,"","yyy")</f>
        <v/>
      </c>
      <c r="L1029" s="18">
        <v>43167</v>
      </c>
      <c r="M1029" s="19">
        <v>12355.57</v>
      </c>
      <c r="N1029" s="20">
        <f t="shared" ref="N1029:N1092" si="55">(M1029-M1028)/M1028</f>
        <v>9.0001437279099289E-3</v>
      </c>
      <c r="O1029" s="20">
        <f t="shared" ref="O1029:O1092" si="56">LN(M1029)-LN(M1028)</f>
        <v>8.9598838173579054E-3</v>
      </c>
      <c r="P1029"/>
      <c r="S1029" s="9"/>
      <c r="T1029" s="82"/>
      <c r="U1029" s="57"/>
      <c r="V1029"/>
      <c r="W1029"/>
      <c r="X1029"/>
    </row>
    <row r="1030" spans="1:24" x14ac:dyDescent="0.35">
      <c r="A1030" s="18">
        <v>43168</v>
      </c>
      <c r="B1030" s="22">
        <v>195.38</v>
      </c>
      <c r="C1030" s="20">
        <f>(B1030-B1029)/B1029</f>
        <v>1.0655907303952009E-2</v>
      </c>
      <c r="D1030" s="20">
        <f>LN(B1030)-LN(B1029)</f>
        <v>1.0599533247913406E-2</v>
      </c>
      <c r="E1030" s="28">
        <f t="shared" si="54"/>
        <v>1.0105995332479134</v>
      </c>
      <c r="F1030"/>
      <c r="G1030" s="9"/>
      <c r="H1030" s="9"/>
      <c r="I1030" s="9"/>
      <c r="J1030" s="82"/>
      <c r="K1030" t="str">
        <f>IF(L1030=A1030,"","yyy")</f>
        <v/>
      </c>
      <c r="L1030" s="18">
        <v>43168</v>
      </c>
      <c r="M1030" s="19">
        <v>12346.68</v>
      </c>
      <c r="N1030" s="20">
        <f t="shared" si="55"/>
        <v>-7.1951354733123748E-4</v>
      </c>
      <c r="O1030" s="20">
        <f t="shared" si="56"/>
        <v>-7.1977252143540227E-4</v>
      </c>
      <c r="P1030"/>
      <c r="S1030" s="9"/>
      <c r="T1030" s="82"/>
      <c r="U1030" s="57"/>
      <c r="V1030"/>
      <c r="W1030"/>
      <c r="X1030"/>
    </row>
    <row r="1031" spans="1:24" x14ac:dyDescent="0.35">
      <c r="A1031" s="18">
        <v>43171</v>
      </c>
      <c r="B1031" s="22">
        <v>196.04</v>
      </c>
      <c r="C1031" s="20">
        <f>(B1031-B1030)/B1030</f>
        <v>3.3780325519500286E-3</v>
      </c>
      <c r="D1031" s="20">
        <f>LN(B1031)-LN(B1030)</f>
        <v>3.3723398165506069E-3</v>
      </c>
      <c r="E1031" s="28">
        <f t="shared" si="54"/>
        <v>1.0033723398165506</v>
      </c>
      <c r="F1031"/>
      <c r="G1031" s="9"/>
      <c r="H1031" s="9"/>
      <c r="I1031" s="9"/>
      <c r="J1031" s="82"/>
      <c r="K1031" t="str">
        <f>IF(L1031=A1031,"","yyy")</f>
        <v/>
      </c>
      <c r="L1031" s="18">
        <v>43171</v>
      </c>
      <c r="M1031" s="19">
        <v>12418.39</v>
      </c>
      <c r="N1031" s="20">
        <f t="shared" si="55"/>
        <v>5.8080390841909833E-3</v>
      </c>
      <c r="O1031" s="20">
        <f t="shared" si="56"/>
        <v>5.7912374501647434E-3</v>
      </c>
      <c r="P1031"/>
      <c r="S1031" s="9"/>
      <c r="T1031" s="82"/>
      <c r="U1031" s="57"/>
      <c r="V1031"/>
      <c r="W1031"/>
      <c r="X1031"/>
    </row>
    <row r="1032" spans="1:24" x14ac:dyDescent="0.35">
      <c r="A1032" s="18">
        <v>43172</v>
      </c>
      <c r="B1032" s="22">
        <v>194.42</v>
      </c>
      <c r="C1032" s="20">
        <f>(B1032-B1031)/B1031</f>
        <v>-8.2636196694552376E-3</v>
      </c>
      <c r="D1032" s="20">
        <f>LN(B1032)-LN(B1031)</f>
        <v>-8.297952648423923E-3</v>
      </c>
      <c r="E1032" s="28">
        <f t="shared" si="54"/>
        <v>0.99170204735157608</v>
      </c>
      <c r="F1032"/>
      <c r="G1032" s="9"/>
      <c r="H1032" s="9"/>
      <c r="I1032" s="9"/>
      <c r="J1032" s="82"/>
      <c r="K1032" t="str">
        <f>IF(L1032=A1032,"","yyy")</f>
        <v/>
      </c>
      <c r="L1032" s="18">
        <v>43172</v>
      </c>
      <c r="M1032" s="19">
        <v>12221.03</v>
      </c>
      <c r="N1032" s="20">
        <f t="shared" si="55"/>
        <v>-1.589255934142822E-2</v>
      </c>
      <c r="O1032" s="20">
        <f t="shared" si="56"/>
        <v>-1.6020200229272419E-2</v>
      </c>
      <c r="P1032"/>
      <c r="S1032" s="9"/>
      <c r="T1032" s="82"/>
      <c r="U1032" s="57"/>
      <c r="V1032"/>
      <c r="W1032"/>
      <c r="X1032"/>
    </row>
    <row r="1033" spans="1:24" x14ac:dyDescent="0.35">
      <c r="A1033" s="18">
        <v>43173</v>
      </c>
      <c r="B1033" s="22">
        <v>194.19</v>
      </c>
      <c r="C1033" s="20">
        <f>(B1033-B1032)/B1032</f>
        <v>-1.1830058635942278E-3</v>
      </c>
      <c r="D1033" s="20">
        <f>LN(B1033)-LN(B1032)</f>
        <v>-1.1837061673949378E-3</v>
      </c>
      <c r="E1033" s="28">
        <f t="shared" si="54"/>
        <v>0.99881629383260506</v>
      </c>
      <c r="F1033"/>
      <c r="G1033" s="9"/>
      <c r="H1033" s="9"/>
      <c r="I1033" s="9"/>
      <c r="J1033" s="82"/>
      <c r="K1033" t="str">
        <f>IF(L1033=A1033,"","yyy")</f>
        <v/>
      </c>
      <c r="L1033" s="18">
        <v>43173</v>
      </c>
      <c r="M1033" s="19">
        <v>12237.74</v>
      </c>
      <c r="N1033" s="20">
        <f t="shared" si="55"/>
        <v>1.3673151935638098E-3</v>
      </c>
      <c r="O1033" s="20">
        <f t="shared" si="56"/>
        <v>1.3663812693600619E-3</v>
      </c>
      <c r="P1033"/>
      <c r="S1033" s="9"/>
      <c r="T1033" s="82"/>
      <c r="U1033" s="57"/>
      <c r="V1033"/>
      <c r="W1033"/>
      <c r="X1033"/>
    </row>
    <row r="1034" spans="1:24" x14ac:dyDescent="0.35">
      <c r="A1034" s="18">
        <v>43174</v>
      </c>
      <c r="B1034" s="22">
        <v>195.17</v>
      </c>
      <c r="C1034" s="20">
        <f>(B1034-B1033)/B1033</f>
        <v>5.0466038415983815E-3</v>
      </c>
      <c r="D1034" s="20">
        <f>LN(B1034)-LN(B1033)</f>
        <v>5.0339124175824423E-3</v>
      </c>
      <c r="E1034" s="28">
        <f t="shared" si="54"/>
        <v>1.0050339124175824</v>
      </c>
      <c r="F1034"/>
      <c r="G1034" s="9"/>
      <c r="H1034" s="9"/>
      <c r="I1034" s="9"/>
      <c r="J1034" s="82"/>
      <c r="K1034" t="str">
        <f>IF(L1034=A1034,"","yyy")</f>
        <v/>
      </c>
      <c r="L1034" s="18">
        <v>43174</v>
      </c>
      <c r="M1034" s="19">
        <v>12345.56</v>
      </c>
      <c r="N1034" s="20">
        <f t="shared" si="55"/>
        <v>8.8104502955610852E-3</v>
      </c>
      <c r="O1034" s="20">
        <f t="shared" si="56"/>
        <v>8.7718647500878433E-3</v>
      </c>
      <c r="P1034"/>
      <c r="S1034" s="9"/>
      <c r="T1034" s="82"/>
      <c r="U1034" s="57"/>
      <c r="V1034"/>
      <c r="W1034"/>
      <c r="X1034"/>
    </row>
    <row r="1035" spans="1:24" x14ac:dyDescent="0.35">
      <c r="A1035" s="18">
        <v>43175</v>
      </c>
      <c r="B1035" s="22">
        <v>196.04</v>
      </c>
      <c r="C1035" s="20">
        <f>(B1035-B1034)/B1034</f>
        <v>4.4576523031203798E-3</v>
      </c>
      <c r="D1035" s="20">
        <f>LN(B1035)-LN(B1034)</f>
        <v>4.4477463982364185E-3</v>
      </c>
      <c r="E1035" s="28">
        <f t="shared" si="54"/>
        <v>1.0044477463982364</v>
      </c>
      <c r="F1035"/>
      <c r="G1035" s="9"/>
      <c r="H1035" s="9"/>
      <c r="I1035" s="9"/>
      <c r="J1035" s="82"/>
      <c r="K1035" t="str">
        <f>IF(L1035=A1035,"","yyy")</f>
        <v/>
      </c>
      <c r="L1035" s="18">
        <v>43175</v>
      </c>
      <c r="M1035" s="19">
        <v>12389.58</v>
      </c>
      <c r="N1035" s="20">
        <f t="shared" si="55"/>
        <v>3.5656543729081901E-3</v>
      </c>
      <c r="O1035" s="20">
        <f t="shared" si="56"/>
        <v>3.5593124981740942E-3</v>
      </c>
      <c r="P1035"/>
      <c r="S1035" s="9"/>
      <c r="T1035" s="82"/>
      <c r="U1035" s="57"/>
      <c r="V1035"/>
      <c r="W1035"/>
      <c r="X1035"/>
    </row>
    <row r="1036" spans="1:24" x14ac:dyDescent="0.35">
      <c r="A1036" s="18">
        <v>43178</v>
      </c>
      <c r="B1036" s="22">
        <v>193.9</v>
      </c>
      <c r="C1036" s="20">
        <f>(B1036-B1035)/B1035</f>
        <v>-1.0916139563354348E-2</v>
      </c>
      <c r="D1036" s="20">
        <f>LN(B1036)-LN(B1035)</f>
        <v>-1.097615779274097E-2</v>
      </c>
      <c r="E1036" s="28">
        <f t="shared" si="54"/>
        <v>0.98902384220725903</v>
      </c>
      <c r="F1036"/>
      <c r="G1036" s="9"/>
      <c r="H1036" s="9"/>
      <c r="I1036" s="9"/>
      <c r="J1036" s="82"/>
      <c r="K1036" t="str">
        <f>IF(L1036=A1036,"","yyy")</f>
        <v/>
      </c>
      <c r="L1036" s="18">
        <v>43178</v>
      </c>
      <c r="M1036" s="19">
        <v>12217.02</v>
      </c>
      <c r="N1036" s="20">
        <f t="shared" si="55"/>
        <v>-1.3927832904747335E-2</v>
      </c>
      <c r="O1036" s="20">
        <f t="shared" si="56"/>
        <v>-1.4025735277714446E-2</v>
      </c>
      <c r="P1036"/>
      <c r="S1036" s="9"/>
      <c r="T1036" s="82"/>
      <c r="U1036" s="57"/>
      <c r="V1036"/>
      <c r="W1036"/>
      <c r="X1036"/>
    </row>
    <row r="1037" spans="1:24" x14ac:dyDescent="0.35">
      <c r="A1037" s="18">
        <v>43179</v>
      </c>
      <c r="B1037" s="22">
        <v>195.71</v>
      </c>
      <c r="C1037" s="20">
        <f>(B1037-B1036)/B1036</f>
        <v>9.3347086126869643E-3</v>
      </c>
      <c r="D1037" s="20">
        <f>LN(B1037)-LN(B1036)</f>
        <v>9.291409468271894E-3</v>
      </c>
      <c r="E1037" s="28">
        <f t="shared" si="54"/>
        <v>1.0092914094682719</v>
      </c>
      <c r="F1037"/>
      <c r="G1037" s="9"/>
      <c r="H1037" s="9"/>
      <c r="I1037" s="9"/>
      <c r="J1037" s="82"/>
      <c r="K1037" t="str">
        <f>IF(L1037=A1037,"","yyy")</f>
        <v/>
      </c>
      <c r="L1037" s="18">
        <v>43179</v>
      </c>
      <c r="M1037" s="19">
        <v>12307.33</v>
      </c>
      <c r="N1037" s="20">
        <f t="shared" si="55"/>
        <v>7.3921463662987774E-3</v>
      </c>
      <c r="O1037" s="20">
        <f t="shared" si="56"/>
        <v>7.3649583553070386E-3</v>
      </c>
      <c r="P1037"/>
      <c r="S1037" s="9"/>
      <c r="T1037" s="82"/>
      <c r="U1037" s="57"/>
      <c r="V1037"/>
      <c r="W1037"/>
      <c r="X1037"/>
    </row>
    <row r="1038" spans="1:24" x14ac:dyDescent="0.35">
      <c r="A1038" s="18">
        <v>43180</v>
      </c>
      <c r="B1038" s="22">
        <v>196</v>
      </c>
      <c r="C1038" s="20">
        <f>(B1038-B1037)/B1037</f>
        <v>1.4817842726482654E-3</v>
      </c>
      <c r="D1038" s="20">
        <f>LN(B1038)-LN(B1037)</f>
        <v>1.4806875136388342E-3</v>
      </c>
      <c r="E1038" s="28">
        <f t="shared" si="54"/>
        <v>1.0014806875136388</v>
      </c>
      <c r="F1038"/>
      <c r="G1038" s="9"/>
      <c r="H1038" s="9"/>
      <c r="I1038" s="9"/>
      <c r="J1038" s="82"/>
      <c r="K1038" t="str">
        <f>IF(L1038=A1038,"","yyy")</f>
        <v/>
      </c>
      <c r="L1038" s="18">
        <v>43180</v>
      </c>
      <c r="M1038" s="19">
        <v>12309.15</v>
      </c>
      <c r="N1038" s="20">
        <f t="shared" si="55"/>
        <v>1.4787935319843614E-4</v>
      </c>
      <c r="O1038" s="20">
        <f t="shared" si="56"/>
        <v>1.47868420123487E-4</v>
      </c>
      <c r="P1038"/>
      <c r="S1038" s="9"/>
      <c r="T1038" s="82"/>
      <c r="U1038" s="57"/>
      <c r="V1038"/>
      <c r="W1038"/>
      <c r="X1038"/>
    </row>
    <row r="1039" spans="1:24" x14ac:dyDescent="0.35">
      <c r="A1039" s="18">
        <v>43181</v>
      </c>
      <c r="B1039" s="22">
        <v>192.29</v>
      </c>
      <c r="C1039" s="20">
        <f>(B1039-B1038)/B1038</f>
        <v>-1.8928571428571468E-2</v>
      </c>
      <c r="D1039" s="20">
        <f>LN(B1039)-LN(B1038)</f>
        <v>-1.9110010068021488E-2</v>
      </c>
      <c r="E1039" s="28">
        <f t="shared" si="54"/>
        <v>0.98088998993197851</v>
      </c>
      <c r="F1039"/>
      <c r="G1039" s="9"/>
      <c r="H1039" s="9"/>
      <c r="I1039" s="9"/>
      <c r="J1039" s="82"/>
      <c r="K1039" t="str">
        <f>IF(L1039=A1039,"","yyy")</f>
        <v/>
      </c>
      <c r="L1039" s="18">
        <v>43181</v>
      </c>
      <c r="M1039" s="19">
        <v>12100.08</v>
      </c>
      <c r="N1039" s="20">
        <f t="shared" si="55"/>
        <v>-1.6984925847844872E-2</v>
      </c>
      <c r="O1039" s="20">
        <f t="shared" si="56"/>
        <v>-1.7130824108035014E-2</v>
      </c>
      <c r="P1039"/>
      <c r="S1039" s="9"/>
      <c r="T1039" s="82"/>
      <c r="U1039" s="57"/>
      <c r="V1039"/>
      <c r="W1039"/>
      <c r="X1039"/>
    </row>
    <row r="1040" spans="1:24" x14ac:dyDescent="0.35">
      <c r="A1040" s="18">
        <v>43182</v>
      </c>
      <c r="B1040" s="22">
        <v>188.8</v>
      </c>
      <c r="C1040" s="20">
        <f>(B1040-B1039)/B1039</f>
        <v>-1.8149669769618706E-2</v>
      </c>
      <c r="D1040" s="20">
        <f>LN(B1040)-LN(B1039)</f>
        <v>-1.8316395451094536E-2</v>
      </c>
      <c r="E1040" s="28">
        <f t="shared" si="54"/>
        <v>0.98168360454890546</v>
      </c>
      <c r="F1040"/>
      <c r="G1040" s="9"/>
      <c r="H1040" s="9"/>
      <c r="I1040" s="9"/>
      <c r="J1040" s="82"/>
      <c r="K1040" t="str">
        <f>IF(L1040=A1040,"","yyy")</f>
        <v/>
      </c>
      <c r="L1040" s="18">
        <v>43182</v>
      </c>
      <c r="M1040" s="19">
        <v>11886.31</v>
      </c>
      <c r="N1040" s="20">
        <f t="shared" si="55"/>
        <v>-1.7666825343303553E-2</v>
      </c>
      <c r="O1040" s="20">
        <f t="shared" si="56"/>
        <v>-1.7824746442904882E-2</v>
      </c>
      <c r="P1040"/>
      <c r="S1040" s="9"/>
      <c r="T1040" s="82"/>
      <c r="U1040" s="57"/>
      <c r="V1040"/>
      <c r="W1040"/>
      <c r="X1040"/>
    </row>
    <row r="1041" spans="1:24" x14ac:dyDescent="0.35">
      <c r="A1041" s="18">
        <v>43185</v>
      </c>
      <c r="B1041" s="22">
        <v>189.67</v>
      </c>
      <c r="C1041" s="20">
        <f>(B1041-B1040)/B1040</f>
        <v>4.6080508474575007E-3</v>
      </c>
      <c r="D1041" s="20">
        <f>LN(B1041)-LN(B1040)</f>
        <v>4.5974662848298209E-3</v>
      </c>
      <c r="E1041" s="28">
        <f t="shared" si="54"/>
        <v>1.0045974662848298</v>
      </c>
      <c r="F1041"/>
      <c r="G1041" s="9"/>
      <c r="H1041" s="9"/>
      <c r="I1041" s="9"/>
      <c r="J1041" s="82"/>
      <c r="K1041" t="str">
        <f>IF(L1041=A1041,"","yyy")</f>
        <v/>
      </c>
      <c r="L1041" s="18">
        <v>43185</v>
      </c>
      <c r="M1041" s="19">
        <v>11787.26</v>
      </c>
      <c r="N1041" s="20">
        <f t="shared" si="55"/>
        <v>-8.3331159964698271E-3</v>
      </c>
      <c r="O1041" s="20">
        <f t="shared" si="56"/>
        <v>-8.3680305073166039E-3</v>
      </c>
      <c r="P1041"/>
      <c r="S1041" s="9"/>
      <c r="T1041" s="82"/>
      <c r="U1041" s="57"/>
      <c r="V1041"/>
      <c r="W1041"/>
      <c r="X1041"/>
    </row>
    <row r="1042" spans="1:24" x14ac:dyDescent="0.35">
      <c r="A1042" s="18">
        <v>43186</v>
      </c>
      <c r="B1042" s="22">
        <v>189.76</v>
      </c>
      <c r="C1042" s="20">
        <f>(B1042-B1041)/B1041</f>
        <v>4.7450835661940957E-4</v>
      </c>
      <c r="D1042" s="20">
        <f>LN(B1042)-LN(B1041)</f>
        <v>4.7439581313035717E-4</v>
      </c>
      <c r="E1042" s="28">
        <f t="shared" si="54"/>
        <v>1.0004743958131304</v>
      </c>
      <c r="F1042"/>
      <c r="G1042" s="9"/>
      <c r="H1042" s="9"/>
      <c r="I1042" s="9"/>
      <c r="J1042" s="82"/>
      <c r="K1042" t="str">
        <f>IF(L1042=A1042,"","yyy")</f>
        <v/>
      </c>
      <c r="L1042" s="18">
        <v>43186</v>
      </c>
      <c r="M1042" s="19">
        <v>11970.83</v>
      </c>
      <c r="N1042" s="20">
        <f t="shared" si="55"/>
        <v>1.5573593863204825E-2</v>
      </c>
      <c r="O1042" s="20">
        <f t="shared" si="56"/>
        <v>1.5453569981815463E-2</v>
      </c>
      <c r="P1042"/>
      <c r="S1042" s="9"/>
      <c r="T1042" s="82"/>
      <c r="U1042" s="57"/>
      <c r="V1042"/>
      <c r="W1042"/>
      <c r="X1042"/>
    </row>
    <row r="1043" spans="1:24" x14ac:dyDescent="0.35">
      <c r="A1043" s="18">
        <v>43187</v>
      </c>
      <c r="B1043" s="22">
        <v>190.19</v>
      </c>
      <c r="C1043" s="20">
        <f>(B1043-B1042)/B1042</f>
        <v>2.2660202360877259E-3</v>
      </c>
      <c r="D1043" s="20">
        <f>LN(B1043)-LN(B1042)</f>
        <v>2.2634566842087978E-3</v>
      </c>
      <c r="E1043" s="28">
        <f t="shared" si="54"/>
        <v>1.0022634566842088</v>
      </c>
      <c r="F1043"/>
      <c r="G1043" s="9"/>
      <c r="H1043" s="9"/>
      <c r="I1043" s="9"/>
      <c r="J1043" s="82"/>
      <c r="K1043" t="str">
        <f>IF(L1043=A1043,"","yyy")</f>
        <v/>
      </c>
      <c r="L1043" s="18">
        <v>43187</v>
      </c>
      <c r="M1043" s="19">
        <v>11940.71</v>
      </c>
      <c r="N1043" s="20">
        <f t="shared" si="55"/>
        <v>-2.5161162592736513E-3</v>
      </c>
      <c r="O1043" s="20">
        <f t="shared" si="56"/>
        <v>-2.5192869995382949E-3</v>
      </c>
      <c r="P1043"/>
      <c r="S1043" s="9"/>
      <c r="T1043" s="82"/>
      <c r="U1043" s="57"/>
      <c r="V1043"/>
      <c r="W1043"/>
      <c r="X1043"/>
    </row>
    <row r="1044" spans="1:24" x14ac:dyDescent="0.35">
      <c r="A1044" s="18">
        <v>43188</v>
      </c>
      <c r="B1044" s="22">
        <v>191.51</v>
      </c>
      <c r="C1044" s="20">
        <f>(B1044-B1043)/B1043</f>
        <v>6.9404279930595364E-3</v>
      </c>
      <c r="D1044" s="20">
        <f>LN(B1044)-LN(B1043)</f>
        <v>6.9164540848980494E-3</v>
      </c>
      <c r="E1044" s="28">
        <f t="shared" si="54"/>
        <v>1.006916454084898</v>
      </c>
      <c r="F1044"/>
      <c r="G1044" s="9"/>
      <c r="H1044" s="9"/>
      <c r="I1044" s="9"/>
      <c r="J1044" s="82"/>
      <c r="K1044" t="str">
        <f>IF(L1044=A1044,"","yyy")</f>
        <v/>
      </c>
      <c r="L1044" s="18">
        <v>43188</v>
      </c>
      <c r="M1044" s="19">
        <v>12096.73</v>
      </c>
      <c r="N1044" s="20">
        <f t="shared" si="55"/>
        <v>1.3066224705231133E-2</v>
      </c>
      <c r="O1044" s="20">
        <f t="shared" si="56"/>
        <v>1.2981597962115288E-2</v>
      </c>
      <c r="P1044"/>
      <c r="S1044" s="9"/>
      <c r="T1044" s="82"/>
      <c r="U1044" s="57"/>
      <c r="V1044"/>
      <c r="W1044"/>
      <c r="X1044"/>
    </row>
    <row r="1045" spans="1:24" x14ac:dyDescent="0.35">
      <c r="A1045" s="18">
        <v>43193</v>
      </c>
      <c r="B1045" s="22">
        <v>190.69</v>
      </c>
      <c r="C1045" s="20">
        <f>(B1045-B1044)/B1044</f>
        <v>-4.2817607435642691E-3</v>
      </c>
      <c r="D1045" s="20">
        <f>LN(B1045)-LN(B1044)</f>
        <v>-4.2909537319326674E-3</v>
      </c>
      <c r="E1045" s="28">
        <f t="shared" si="54"/>
        <v>0.99570904626806733</v>
      </c>
      <c r="F1045"/>
      <c r="G1045" s="9"/>
      <c r="H1045" s="9"/>
      <c r="I1045" s="9"/>
      <c r="J1045" s="82"/>
      <c r="K1045" t="str">
        <f>IF(L1045=A1045,"","yyy")</f>
        <v/>
      </c>
      <c r="L1045" s="18">
        <v>43193</v>
      </c>
      <c r="M1045" s="19">
        <v>12002.45</v>
      </c>
      <c r="N1045" s="20">
        <f t="shared" si="55"/>
        <v>-7.7938418068353053E-3</v>
      </c>
      <c r="O1045" s="20">
        <f t="shared" si="56"/>
        <v>-7.8243725297681976E-3</v>
      </c>
      <c r="P1045"/>
      <c r="S1045" s="9"/>
      <c r="T1045" s="82"/>
      <c r="U1045" s="57"/>
      <c r="V1045"/>
      <c r="W1045"/>
      <c r="X1045"/>
    </row>
    <row r="1046" spans="1:24" x14ac:dyDescent="0.35">
      <c r="A1046" s="18">
        <v>43194</v>
      </c>
      <c r="B1046" s="22">
        <v>189.71</v>
      </c>
      <c r="C1046" s="20">
        <f>(B1046-B1045)/B1045</f>
        <v>-5.1392312129633954E-3</v>
      </c>
      <c r="D1046" s="20">
        <f>LN(B1046)-LN(B1045)</f>
        <v>-5.152482482080778E-3</v>
      </c>
      <c r="E1046" s="28">
        <f t="shared" si="54"/>
        <v>0.99484751751791922</v>
      </c>
      <c r="F1046"/>
      <c r="G1046" s="9"/>
      <c r="H1046" s="9"/>
      <c r="I1046" s="9"/>
      <c r="J1046" s="82"/>
      <c r="K1046" t="str">
        <f>IF(L1046=A1046,"","yyy")</f>
        <v/>
      </c>
      <c r="L1046" s="18">
        <v>43194</v>
      </c>
      <c r="M1046" s="19">
        <v>11957.9</v>
      </c>
      <c r="N1046" s="20">
        <f t="shared" si="55"/>
        <v>-3.7117421859704553E-3</v>
      </c>
      <c r="O1046" s="20">
        <f t="shared" si="56"/>
        <v>-3.7186477941855145E-3</v>
      </c>
      <c r="P1046"/>
      <c r="S1046" s="9"/>
      <c r="T1046" s="82"/>
      <c r="U1046" s="57"/>
      <c r="V1046"/>
      <c r="W1046"/>
      <c r="X1046"/>
    </row>
    <row r="1047" spans="1:24" x14ac:dyDescent="0.35">
      <c r="A1047" s="18">
        <v>43195</v>
      </c>
      <c r="B1047" s="22">
        <v>192.63</v>
      </c>
      <c r="C1047" s="20">
        <f>(B1047-B1046)/B1046</f>
        <v>1.5391913973960189E-2</v>
      </c>
      <c r="D1047" s="20">
        <f>LN(B1047)-LN(B1046)</f>
        <v>1.5274660109612093E-2</v>
      </c>
      <c r="E1047" s="28">
        <f t="shared" si="54"/>
        <v>1.0152746601096121</v>
      </c>
      <c r="F1047"/>
      <c r="G1047" s="9"/>
      <c r="H1047" s="9"/>
      <c r="I1047" s="9"/>
      <c r="J1047" s="82"/>
      <c r="K1047" t="str">
        <f>IF(L1047=A1047,"","yyy")</f>
        <v/>
      </c>
      <c r="L1047" s="18">
        <v>43195</v>
      </c>
      <c r="M1047" s="19">
        <v>12305.19</v>
      </c>
      <c r="N1047" s="20">
        <f t="shared" si="55"/>
        <v>2.9042724893166935E-2</v>
      </c>
      <c r="O1047" s="20">
        <f t="shared" si="56"/>
        <v>2.862897678019749E-2</v>
      </c>
      <c r="P1047"/>
      <c r="S1047" s="9"/>
      <c r="T1047" s="82"/>
      <c r="U1047" s="57"/>
      <c r="V1047"/>
      <c r="W1047"/>
      <c r="X1047"/>
    </row>
    <row r="1048" spans="1:24" x14ac:dyDescent="0.35">
      <c r="A1048" s="18">
        <v>43196</v>
      </c>
      <c r="B1048" s="22">
        <v>191.07</v>
      </c>
      <c r="C1048" s="20">
        <f>(B1048-B1047)/B1047</f>
        <v>-8.0984270362871955E-3</v>
      </c>
      <c r="D1048" s="20">
        <f>LN(B1048)-LN(B1047)</f>
        <v>-8.1313974226819852E-3</v>
      </c>
      <c r="E1048" s="28">
        <f t="shared" si="54"/>
        <v>0.99186860257731801</v>
      </c>
      <c r="F1048"/>
      <c r="G1048" s="9"/>
      <c r="H1048" s="9"/>
      <c r="I1048" s="9"/>
      <c r="J1048" s="82"/>
      <c r="K1048" t="str">
        <f>IF(L1048=A1048,"","yyy")</f>
        <v/>
      </c>
      <c r="L1048" s="18">
        <v>43196</v>
      </c>
      <c r="M1048" s="19">
        <v>12241.27</v>
      </c>
      <c r="N1048" s="20">
        <f t="shared" si="55"/>
        <v>-5.1945561181907856E-3</v>
      </c>
      <c r="O1048" s="20">
        <f t="shared" si="56"/>
        <v>-5.2080947298946967E-3</v>
      </c>
      <c r="P1048"/>
      <c r="S1048" s="9"/>
      <c r="T1048" s="82"/>
      <c r="U1048" s="57"/>
      <c r="V1048"/>
      <c r="W1048"/>
      <c r="X1048"/>
    </row>
    <row r="1049" spans="1:24" x14ac:dyDescent="0.35">
      <c r="A1049" s="18">
        <v>43199</v>
      </c>
      <c r="B1049" s="22">
        <v>190.08</v>
      </c>
      <c r="C1049" s="20">
        <f>(B1049-B1048)/B1048</f>
        <v>-5.1813471502589661E-3</v>
      </c>
      <c r="D1049" s="20">
        <f>LN(B1049)-LN(B1048)</f>
        <v>-5.1948168771041026E-3</v>
      </c>
      <c r="E1049" s="28">
        <f t="shared" si="54"/>
        <v>0.9948051831228959</v>
      </c>
      <c r="F1049"/>
      <c r="G1049" s="9"/>
      <c r="H1049" s="9"/>
      <c r="I1049" s="9"/>
      <c r="J1049" s="82"/>
      <c r="K1049" t="str">
        <f>IF(L1049=A1049,"","yyy")</f>
        <v/>
      </c>
      <c r="L1049" s="18">
        <v>43199</v>
      </c>
      <c r="M1049" s="19">
        <v>12261.75</v>
      </c>
      <c r="N1049" s="20">
        <f t="shared" si="55"/>
        <v>1.6730290239492767E-3</v>
      </c>
      <c r="O1049" s="20">
        <f t="shared" si="56"/>
        <v>1.6716310698861037E-3</v>
      </c>
      <c r="P1049"/>
      <c r="S1049" s="9"/>
      <c r="T1049" s="82"/>
      <c r="U1049" s="57"/>
      <c r="V1049"/>
      <c r="W1049"/>
      <c r="X1049"/>
    </row>
    <row r="1050" spans="1:24" x14ac:dyDescent="0.35">
      <c r="A1050" s="18">
        <v>43200</v>
      </c>
      <c r="B1050" s="22">
        <v>191.63</v>
      </c>
      <c r="C1050" s="20">
        <f>(B1050-B1049)/B1049</f>
        <v>8.1544612794611886E-3</v>
      </c>
      <c r="D1050" s="20">
        <f>LN(B1050)-LN(B1049)</f>
        <v>8.1213933061237142E-3</v>
      </c>
      <c r="E1050" s="28">
        <f t="shared" si="54"/>
        <v>1.0081213933061237</v>
      </c>
      <c r="F1050"/>
      <c r="G1050" s="9"/>
      <c r="H1050" s="9"/>
      <c r="I1050" s="9"/>
      <c r="J1050" s="82"/>
      <c r="K1050" t="str">
        <f>IF(L1050=A1050,"","yyy")</f>
        <v/>
      </c>
      <c r="L1050" s="18">
        <v>43200</v>
      </c>
      <c r="M1050" s="19">
        <v>12397.32</v>
      </c>
      <c r="N1050" s="20">
        <f t="shared" si="55"/>
        <v>1.105633372071684E-2</v>
      </c>
      <c r="O1050" s="20">
        <f t="shared" si="56"/>
        <v>1.0995659277995173E-2</v>
      </c>
      <c r="P1050"/>
      <c r="S1050" s="9"/>
      <c r="T1050" s="82"/>
      <c r="U1050" s="57"/>
      <c r="V1050"/>
      <c r="W1050"/>
      <c r="X1050"/>
    </row>
    <row r="1051" spans="1:24" x14ac:dyDescent="0.35">
      <c r="A1051" s="18">
        <v>43201</v>
      </c>
      <c r="B1051" s="22">
        <v>190.62</v>
      </c>
      <c r="C1051" s="20">
        <f>(B1051-B1050)/B1050</f>
        <v>-5.2705735010175388E-3</v>
      </c>
      <c r="D1051" s="20">
        <f>LN(B1051)-LN(B1050)</f>
        <v>-5.2845119709239441E-3</v>
      </c>
      <c r="E1051" s="28">
        <f t="shared" si="54"/>
        <v>0.99471548802907606</v>
      </c>
      <c r="F1051"/>
      <c r="G1051" s="9"/>
      <c r="H1051" s="9"/>
      <c r="I1051" s="9"/>
      <c r="J1051" s="82"/>
      <c r="K1051" t="str">
        <f>IF(L1051=A1051,"","yyy")</f>
        <v/>
      </c>
      <c r="L1051" s="18">
        <v>43201</v>
      </c>
      <c r="M1051" s="19">
        <v>12293.97</v>
      </c>
      <c r="N1051" s="20">
        <f t="shared" si="55"/>
        <v>-8.3364791745312999E-3</v>
      </c>
      <c r="O1051" s="20">
        <f t="shared" si="56"/>
        <v>-8.3714219523880473E-3</v>
      </c>
      <c r="P1051"/>
      <c r="S1051" s="9"/>
      <c r="T1051" s="82"/>
      <c r="U1051" s="57"/>
      <c r="V1051"/>
      <c r="W1051"/>
      <c r="X1051"/>
    </row>
    <row r="1052" spans="1:24" x14ac:dyDescent="0.35">
      <c r="A1052" s="18">
        <v>43202</v>
      </c>
      <c r="B1052" s="22">
        <v>192.32</v>
      </c>
      <c r="C1052" s="20">
        <f>(B1052-B1051)/B1051</f>
        <v>8.9182667086349209E-3</v>
      </c>
      <c r="D1052" s="20">
        <f>LN(B1052)-LN(B1051)</f>
        <v>8.8787338373625957E-3</v>
      </c>
      <c r="E1052" s="28">
        <f t="shared" si="54"/>
        <v>1.0088787338373626</v>
      </c>
      <c r="F1052"/>
      <c r="G1052" s="9"/>
      <c r="H1052" s="9"/>
      <c r="I1052" s="9"/>
      <c r="J1052" s="82"/>
      <c r="K1052" t="str">
        <f>IF(L1052=A1052,"","yyy")</f>
        <v/>
      </c>
      <c r="L1052" s="18">
        <v>43202</v>
      </c>
      <c r="M1052" s="19">
        <v>12415.01</v>
      </c>
      <c r="N1052" s="20">
        <f t="shared" si="55"/>
        <v>9.8454770916149032E-3</v>
      </c>
      <c r="O1052" s="20">
        <f t="shared" si="56"/>
        <v>9.7973261699504377E-3</v>
      </c>
      <c r="P1052"/>
      <c r="S1052" s="9"/>
      <c r="T1052" s="82"/>
      <c r="U1052" s="57"/>
      <c r="V1052"/>
      <c r="W1052"/>
      <c r="X1052"/>
    </row>
    <row r="1053" spans="1:24" x14ac:dyDescent="0.35">
      <c r="A1053" s="18">
        <v>43203</v>
      </c>
      <c r="B1053" s="22">
        <v>191.74</v>
      </c>
      <c r="C1053" s="20">
        <f>(B1053-B1052)/B1052</f>
        <v>-3.0158069883526629E-3</v>
      </c>
      <c r="D1053" s="20">
        <f>LN(B1053)-LN(B1052)</f>
        <v>-3.0203636979919679E-3</v>
      </c>
      <c r="E1053" s="28">
        <f t="shared" si="54"/>
        <v>0.99697963630200803</v>
      </c>
      <c r="F1053"/>
      <c r="G1053" s="9"/>
      <c r="H1053" s="9"/>
      <c r="I1053" s="9"/>
      <c r="J1053" s="82"/>
      <c r="K1053" t="str">
        <f>IF(L1053=A1053,"","yyy")</f>
        <v/>
      </c>
      <c r="L1053" s="18">
        <v>43203</v>
      </c>
      <c r="M1053" s="19">
        <v>12442.4</v>
      </c>
      <c r="N1053" s="20">
        <f t="shared" si="55"/>
        <v>2.2062003977442964E-3</v>
      </c>
      <c r="O1053" s="20">
        <f t="shared" si="56"/>
        <v>2.2037703111621454E-3</v>
      </c>
      <c r="P1053"/>
      <c r="S1053" s="9"/>
      <c r="T1053" s="82"/>
      <c r="U1053" s="57"/>
      <c r="V1053"/>
      <c r="W1053"/>
      <c r="X1053"/>
    </row>
    <row r="1054" spans="1:24" x14ac:dyDescent="0.35">
      <c r="A1054" s="18">
        <v>43206</v>
      </c>
      <c r="B1054" s="22">
        <v>191.77</v>
      </c>
      <c r="C1054" s="20">
        <f>(B1054-B1053)/B1053</f>
        <v>1.5646187545635305E-4</v>
      </c>
      <c r="D1054" s="20">
        <f>LN(B1054)-LN(B1053)</f>
        <v>1.5644963657379662E-4</v>
      </c>
      <c r="E1054" s="28">
        <f t="shared" si="54"/>
        <v>1.0001564496365738</v>
      </c>
      <c r="F1054"/>
      <c r="G1054" s="9"/>
      <c r="H1054" s="9"/>
      <c r="I1054" s="9"/>
      <c r="J1054" s="82"/>
      <c r="K1054" t="str">
        <f>IF(L1054=A1054,"","yyy")</f>
        <v/>
      </c>
      <c r="L1054" s="18">
        <v>43206</v>
      </c>
      <c r="M1054" s="19">
        <v>12391.41</v>
      </c>
      <c r="N1054" s="20">
        <f t="shared" si="55"/>
        <v>-4.098083970938065E-3</v>
      </c>
      <c r="O1054" s="20">
        <f t="shared" si="56"/>
        <v>-4.1065041292718263E-3</v>
      </c>
      <c r="P1054"/>
      <c r="S1054" s="9"/>
      <c r="T1054" s="82"/>
      <c r="U1054" s="57"/>
      <c r="V1054"/>
      <c r="W1054"/>
      <c r="X1054"/>
    </row>
    <row r="1055" spans="1:24" x14ac:dyDescent="0.35">
      <c r="A1055" s="18">
        <v>43207</v>
      </c>
      <c r="B1055" s="22">
        <v>193.22</v>
      </c>
      <c r="C1055" s="20">
        <f>(B1055-B1054)/B1054</f>
        <v>7.5611409500964104E-3</v>
      </c>
      <c r="D1055" s="20">
        <f>LN(B1055)-LN(B1054)</f>
        <v>7.5326988039385867E-3</v>
      </c>
      <c r="E1055" s="28">
        <f t="shared" si="54"/>
        <v>1.0075326988039386</v>
      </c>
      <c r="F1055"/>
      <c r="G1055" s="9"/>
      <c r="H1055" s="9"/>
      <c r="I1055" s="9"/>
      <c r="J1055" s="82"/>
      <c r="K1055" t="str">
        <f>IF(L1055=A1055,"","yyy")</f>
        <v/>
      </c>
      <c r="L1055" s="18">
        <v>43207</v>
      </c>
      <c r="M1055" s="19">
        <v>12585.57</v>
      </c>
      <c r="N1055" s="20">
        <f t="shared" si="55"/>
        <v>1.5668919033427178E-2</v>
      </c>
      <c r="O1055" s="20">
        <f t="shared" si="56"/>
        <v>1.5547428956988796E-2</v>
      </c>
      <c r="P1055"/>
      <c r="S1055" s="9"/>
      <c r="T1055" s="82"/>
      <c r="U1055" s="57"/>
      <c r="V1055"/>
      <c r="W1055"/>
      <c r="X1055"/>
    </row>
    <row r="1056" spans="1:24" x14ac:dyDescent="0.35">
      <c r="A1056" s="18">
        <v>43208</v>
      </c>
      <c r="B1056" s="22">
        <v>193.55</v>
      </c>
      <c r="C1056" s="20">
        <f>(B1056-B1055)/B1055</f>
        <v>1.7078977331539825E-3</v>
      </c>
      <c r="D1056" s="20">
        <f>LN(B1056)-LN(B1055)</f>
        <v>1.7064409342939513E-3</v>
      </c>
      <c r="E1056" s="28">
        <f t="shared" si="54"/>
        <v>1.001706440934294</v>
      </c>
      <c r="F1056"/>
      <c r="G1056" s="9"/>
      <c r="H1056" s="9"/>
      <c r="I1056" s="9"/>
      <c r="J1056" s="82"/>
      <c r="K1056" t="str">
        <f>IF(L1056=A1056,"","yyy")</f>
        <v/>
      </c>
      <c r="L1056" s="18">
        <v>43208</v>
      </c>
      <c r="M1056" s="19">
        <v>12590.83</v>
      </c>
      <c r="N1056" s="20">
        <f t="shared" si="55"/>
        <v>4.1793895707546171E-4</v>
      </c>
      <c r="O1056" s="20">
        <f t="shared" si="56"/>
        <v>4.1785164491514593E-4</v>
      </c>
      <c r="P1056"/>
      <c r="S1056" s="9"/>
      <c r="T1056" s="82"/>
      <c r="U1056" s="57"/>
      <c r="V1056"/>
      <c r="W1056"/>
      <c r="X1056"/>
    </row>
    <row r="1057" spans="1:24" x14ac:dyDescent="0.35">
      <c r="A1057" s="18">
        <v>43209</v>
      </c>
      <c r="B1057" s="22">
        <v>193.26</v>
      </c>
      <c r="C1057" s="20">
        <f>(B1057-B1056)/B1056</f>
        <v>-1.4983208473263779E-3</v>
      </c>
      <c r="D1057" s="20">
        <f>LN(B1057)-LN(B1056)</f>
        <v>-1.4994444524942807E-3</v>
      </c>
      <c r="E1057" s="28">
        <f t="shared" si="54"/>
        <v>0.99850055554750572</v>
      </c>
      <c r="F1057"/>
      <c r="G1057" s="9"/>
      <c r="H1057" s="9"/>
      <c r="I1057" s="9"/>
      <c r="J1057" s="82"/>
      <c r="K1057" t="str">
        <f>IF(L1057=A1057,"","yyy")</f>
        <v/>
      </c>
      <c r="L1057" s="18">
        <v>43209</v>
      </c>
      <c r="M1057" s="19">
        <v>12567.42</v>
      </c>
      <c r="N1057" s="20">
        <f t="shared" si="55"/>
        <v>-1.8592896576317729E-3</v>
      </c>
      <c r="O1057" s="20">
        <f t="shared" si="56"/>
        <v>-1.8610202821349731E-3</v>
      </c>
      <c r="P1057"/>
      <c r="S1057" s="9"/>
      <c r="T1057" s="82"/>
      <c r="U1057" s="57"/>
      <c r="V1057"/>
      <c r="W1057"/>
      <c r="X1057"/>
    </row>
    <row r="1058" spans="1:24" x14ac:dyDescent="0.35">
      <c r="A1058" s="18">
        <v>43210</v>
      </c>
      <c r="B1058" s="22">
        <v>193.63</v>
      </c>
      <c r="C1058" s="20">
        <f>(B1058-B1057)/B1057</f>
        <v>1.9145193004243225E-3</v>
      </c>
      <c r="D1058" s="20">
        <f>LN(B1058)-LN(B1057)</f>
        <v>1.912688944144314E-3</v>
      </c>
      <c r="E1058" s="28">
        <f t="shared" si="54"/>
        <v>1.0019126889441443</v>
      </c>
      <c r="F1058"/>
      <c r="G1058" s="9"/>
      <c r="H1058" s="9"/>
      <c r="I1058" s="9"/>
      <c r="J1058" s="82"/>
      <c r="K1058" t="str">
        <f>IF(L1058=A1058,"","yyy")</f>
        <v/>
      </c>
      <c r="L1058" s="18">
        <v>43210</v>
      </c>
      <c r="M1058" s="19">
        <v>12540.5</v>
      </c>
      <c r="N1058" s="20">
        <f t="shared" si="55"/>
        <v>-2.1420466571500014E-3</v>
      </c>
      <c r="O1058" s="20">
        <f t="shared" si="56"/>
        <v>-2.1443441205253322E-3</v>
      </c>
      <c r="P1058"/>
      <c r="S1058" s="9"/>
      <c r="T1058" s="82"/>
      <c r="U1058" s="57"/>
      <c r="V1058"/>
      <c r="W1058"/>
      <c r="X1058"/>
    </row>
    <row r="1059" spans="1:24" x14ac:dyDescent="0.35">
      <c r="A1059" s="18">
        <v>43213</v>
      </c>
      <c r="B1059" s="22">
        <v>193.93</v>
      </c>
      <c r="C1059" s="20">
        <f>(B1059-B1058)/B1058</f>
        <v>1.549346692144871E-3</v>
      </c>
      <c r="D1059" s="20">
        <f>LN(B1059)-LN(B1058)</f>
        <v>1.5481476928425053E-3</v>
      </c>
      <c r="E1059" s="28">
        <f t="shared" si="54"/>
        <v>1.0015481476928425</v>
      </c>
      <c r="F1059"/>
      <c r="G1059" s="9"/>
      <c r="H1059" s="9"/>
      <c r="I1059" s="9"/>
      <c r="J1059" s="82"/>
      <c r="K1059" t="str">
        <f>IF(L1059=A1059,"","yyy")</f>
        <v/>
      </c>
      <c r="L1059" s="18">
        <v>43213</v>
      </c>
      <c r="M1059" s="19">
        <v>12572.39</v>
      </c>
      <c r="N1059" s="20">
        <f t="shared" si="55"/>
        <v>2.5429608069853209E-3</v>
      </c>
      <c r="O1059" s="20">
        <f t="shared" si="56"/>
        <v>2.5397329531973156E-3</v>
      </c>
      <c r="P1059"/>
      <c r="S1059" s="9"/>
      <c r="T1059" s="82"/>
      <c r="U1059" s="57"/>
      <c r="V1059"/>
      <c r="W1059"/>
      <c r="X1059"/>
    </row>
    <row r="1060" spans="1:24" x14ac:dyDescent="0.35">
      <c r="A1060" s="18">
        <v>43214</v>
      </c>
      <c r="B1060" s="22">
        <v>192.84</v>
      </c>
      <c r="C1060" s="20">
        <f>(B1060-B1059)/B1059</f>
        <v>-5.6205847470737038E-3</v>
      </c>
      <c r="D1060" s="20">
        <f>LN(B1060)-LN(B1059)</f>
        <v>-5.6364396707282438E-3</v>
      </c>
      <c r="E1060" s="28">
        <f t="shared" si="54"/>
        <v>0.99436356032927176</v>
      </c>
      <c r="F1060"/>
      <c r="G1060" s="9"/>
      <c r="H1060" s="9"/>
      <c r="I1060" s="9"/>
      <c r="J1060" s="82"/>
      <c r="K1060" t="str">
        <f>IF(L1060=A1060,"","yyy")</f>
        <v/>
      </c>
      <c r="L1060" s="18">
        <v>43214</v>
      </c>
      <c r="M1060" s="19">
        <v>12550.82</v>
      </c>
      <c r="N1060" s="20">
        <f t="shared" si="55"/>
        <v>-1.7156642452230411E-3</v>
      </c>
      <c r="O1060" s="20">
        <f t="shared" si="56"/>
        <v>-1.7171376826468077E-3</v>
      </c>
      <c r="P1060"/>
      <c r="S1060" s="9"/>
      <c r="T1060" s="82"/>
      <c r="U1060" s="57"/>
      <c r="V1060"/>
      <c r="W1060"/>
      <c r="X1060"/>
    </row>
    <row r="1061" spans="1:24" x14ac:dyDescent="0.35">
      <c r="A1061" s="18">
        <v>43215</v>
      </c>
      <c r="B1061" s="22">
        <v>191.91</v>
      </c>
      <c r="C1061" s="20">
        <f>(B1061-B1060)/B1060</f>
        <v>-4.8226509023024623E-3</v>
      </c>
      <c r="D1061" s="20">
        <f>LN(B1061)-LN(B1060)</f>
        <v>-4.834317407265587E-3</v>
      </c>
      <c r="E1061" s="28">
        <f t="shared" si="54"/>
        <v>0.99516568259273441</v>
      </c>
      <c r="F1061"/>
      <c r="G1061" s="9"/>
      <c r="H1061" s="9"/>
      <c r="I1061" s="9"/>
      <c r="J1061" s="82"/>
      <c r="K1061" t="str">
        <f>IF(L1061=A1061,"","yyy")</f>
        <v/>
      </c>
      <c r="L1061" s="18">
        <v>43215</v>
      </c>
      <c r="M1061" s="19">
        <v>12422.3</v>
      </c>
      <c r="N1061" s="20">
        <f t="shared" si="55"/>
        <v>-1.0239968384535865E-2</v>
      </c>
      <c r="O1061" s="20">
        <f t="shared" si="56"/>
        <v>-1.0292757542877951E-2</v>
      </c>
      <c r="P1061"/>
      <c r="S1061" s="9"/>
      <c r="T1061" s="82"/>
      <c r="U1061" s="57"/>
      <c r="V1061"/>
      <c r="W1061"/>
      <c r="X1061"/>
    </row>
    <row r="1062" spans="1:24" x14ac:dyDescent="0.35">
      <c r="A1062" s="18">
        <v>43216</v>
      </c>
      <c r="B1062" s="22">
        <v>192.64</v>
      </c>
      <c r="C1062" s="20">
        <f>(B1062-B1061)/B1061</f>
        <v>3.8038663957062676E-3</v>
      </c>
      <c r="D1062" s="20">
        <f>LN(B1062)-LN(B1061)</f>
        <v>3.7966499903001605E-3</v>
      </c>
      <c r="E1062" s="28">
        <f t="shared" si="54"/>
        <v>1.0037966499903002</v>
      </c>
      <c r="F1062"/>
      <c r="G1062" s="9"/>
      <c r="H1062" s="9"/>
      <c r="I1062" s="9"/>
      <c r="J1062" s="82"/>
      <c r="K1062" t="str">
        <f>IF(L1062=A1062,"","yyy")</f>
        <v/>
      </c>
      <c r="L1062" s="18">
        <v>43216</v>
      </c>
      <c r="M1062" s="19">
        <v>12500.47</v>
      </c>
      <c r="N1062" s="20">
        <f t="shared" si="55"/>
        <v>6.2927155196702764E-3</v>
      </c>
      <c r="O1062" s="20">
        <f t="shared" si="56"/>
        <v>6.2729990555361326E-3</v>
      </c>
      <c r="P1062"/>
      <c r="S1062" s="9"/>
      <c r="T1062" s="82"/>
      <c r="U1062" s="57"/>
      <c r="V1062"/>
      <c r="W1062"/>
      <c r="X1062"/>
    </row>
    <row r="1063" spans="1:24" x14ac:dyDescent="0.35">
      <c r="A1063" s="18">
        <v>43217</v>
      </c>
      <c r="B1063" s="22">
        <v>193.88</v>
      </c>
      <c r="C1063" s="20">
        <f>(B1063-B1062)/B1062</f>
        <v>6.4368770764120075E-3</v>
      </c>
      <c r="D1063" s="20">
        <f>LN(B1063)-LN(B1062)</f>
        <v>6.4162488567189868E-3</v>
      </c>
      <c r="E1063" s="28">
        <f t="shared" si="54"/>
        <v>1.006416248856719</v>
      </c>
      <c r="F1063"/>
      <c r="G1063" s="9"/>
      <c r="H1063" s="9"/>
      <c r="I1063" s="9"/>
      <c r="J1063" s="82"/>
      <c r="K1063" t="str">
        <f>IF(L1063=A1063,"","yyy")</f>
        <v/>
      </c>
      <c r="L1063" s="18">
        <v>43217</v>
      </c>
      <c r="M1063" s="19">
        <v>12580.87</v>
      </c>
      <c r="N1063" s="20">
        <f t="shared" si="55"/>
        <v>6.4317581658930789E-3</v>
      </c>
      <c r="O1063" s="20">
        <f t="shared" si="56"/>
        <v>6.4111626723253323E-3</v>
      </c>
      <c r="P1063"/>
      <c r="S1063" s="9"/>
      <c r="T1063" s="82"/>
      <c r="U1063" s="57"/>
      <c r="V1063"/>
      <c r="W1063"/>
      <c r="X1063"/>
    </row>
    <row r="1064" spans="1:24" x14ac:dyDescent="0.35">
      <c r="A1064" s="18">
        <v>43220</v>
      </c>
      <c r="B1064" s="22">
        <v>193.66</v>
      </c>
      <c r="C1064" s="20">
        <f>(B1064-B1063)/B1063</f>
        <v>-1.1347225087683045E-3</v>
      </c>
      <c r="D1064" s="20">
        <f>LN(B1064)-LN(B1063)</f>
        <v>-1.1353667937896716E-3</v>
      </c>
      <c r="E1064" s="28">
        <f t="shared" si="54"/>
        <v>0.99886463320621033</v>
      </c>
      <c r="F1064"/>
      <c r="G1064" s="9"/>
      <c r="H1064" s="9"/>
      <c r="I1064" s="9"/>
      <c r="J1064" s="82"/>
      <c r="K1064" t="str">
        <f>IF(L1064=A1064,"","yyy")</f>
        <v/>
      </c>
      <c r="L1064" s="18">
        <v>43220</v>
      </c>
      <c r="M1064" s="19">
        <v>12612.11</v>
      </c>
      <c r="N1064" s="20">
        <f t="shared" si="55"/>
        <v>2.4831351090981611E-3</v>
      </c>
      <c r="O1064" s="20">
        <f t="shared" si="56"/>
        <v>2.480057223264609E-3</v>
      </c>
      <c r="P1064"/>
      <c r="S1064" s="9"/>
      <c r="T1064" s="82"/>
      <c r="U1064" s="57"/>
      <c r="V1064"/>
      <c r="W1064"/>
      <c r="X1064"/>
    </row>
    <row r="1065" spans="1:24" x14ac:dyDescent="0.35">
      <c r="A1065" s="18">
        <v>43222</v>
      </c>
      <c r="B1065" s="22">
        <v>195.07</v>
      </c>
      <c r="C1065" s="20">
        <f>(B1065-B1064)/B1064</f>
        <v>7.2808014045233739E-3</v>
      </c>
      <c r="D1065" s="20">
        <f>LN(B1065)-LN(B1064)</f>
        <v>7.2544243234560213E-3</v>
      </c>
      <c r="E1065" s="28">
        <f t="shared" si="54"/>
        <v>1.007254424323456</v>
      </c>
      <c r="F1065"/>
      <c r="G1065" s="9"/>
      <c r="H1065" s="9"/>
      <c r="I1065" s="9"/>
      <c r="J1065" s="82"/>
      <c r="K1065" t="str">
        <f>IF(L1065=A1065,"","yyy")</f>
        <v/>
      </c>
      <c r="L1065" s="18">
        <v>43222</v>
      </c>
      <c r="M1065" s="19">
        <v>12802.25</v>
      </c>
      <c r="N1065" s="20">
        <f t="shared" si="55"/>
        <v>1.5075986492347388E-2</v>
      </c>
      <c r="O1065" s="20">
        <f t="shared" si="56"/>
        <v>1.4963473230874769E-2</v>
      </c>
      <c r="P1065"/>
      <c r="S1065" s="9"/>
      <c r="T1065" s="82"/>
      <c r="U1065" s="57"/>
      <c r="V1065"/>
      <c r="W1065"/>
      <c r="X1065"/>
    </row>
    <row r="1066" spans="1:24" x14ac:dyDescent="0.35">
      <c r="A1066" s="18">
        <v>43223</v>
      </c>
      <c r="B1066" s="22">
        <v>194.74</v>
      </c>
      <c r="C1066" s="20">
        <f>(B1066-B1065)/B1065</f>
        <v>-1.6917004152354749E-3</v>
      </c>
      <c r="D1066" s="20">
        <f>LN(B1066)-LN(B1065)</f>
        <v>-1.6931329562313024E-3</v>
      </c>
      <c r="E1066" s="28">
        <f t="shared" si="54"/>
        <v>0.9983068670437687</v>
      </c>
      <c r="F1066"/>
      <c r="G1066" s="9"/>
      <c r="H1066" s="9"/>
      <c r="I1066" s="9"/>
      <c r="J1066" s="82"/>
      <c r="K1066" t="str">
        <f>IF(L1066=A1066,"","yyy")</f>
        <v/>
      </c>
      <c r="L1066" s="18">
        <v>43223</v>
      </c>
      <c r="M1066" s="19">
        <v>12690.15</v>
      </c>
      <c r="N1066" s="20">
        <f t="shared" si="55"/>
        <v>-8.7562733113320211E-3</v>
      </c>
      <c r="O1066" s="20">
        <f t="shared" si="56"/>
        <v>-8.7948347404527283E-3</v>
      </c>
      <c r="P1066"/>
      <c r="S1066" s="9"/>
      <c r="T1066" s="82"/>
      <c r="U1066" s="57"/>
      <c r="V1066"/>
      <c r="W1066"/>
      <c r="X1066"/>
    </row>
    <row r="1067" spans="1:24" x14ac:dyDescent="0.35">
      <c r="A1067" s="18">
        <v>43224</v>
      </c>
      <c r="B1067" s="22">
        <v>195.76</v>
      </c>
      <c r="C1067" s="20">
        <f>(B1067-B1066)/B1066</f>
        <v>5.2377529013042093E-3</v>
      </c>
      <c r="D1067" s="20">
        <f>LN(B1067)-LN(B1066)</f>
        <v>5.224083583805772E-3</v>
      </c>
      <c r="E1067" s="28">
        <f t="shared" si="54"/>
        <v>1.0052240835838058</v>
      </c>
      <c r="F1067"/>
      <c r="G1067" s="9"/>
      <c r="H1067" s="9"/>
      <c r="I1067" s="9"/>
      <c r="J1067" s="82"/>
      <c r="K1067" t="str">
        <f>IF(L1067=A1067,"","yyy")</f>
        <v/>
      </c>
      <c r="L1067" s="18">
        <v>43224</v>
      </c>
      <c r="M1067" s="19">
        <v>12819.6</v>
      </c>
      <c r="N1067" s="20">
        <f t="shared" si="55"/>
        <v>1.0200825049349356E-2</v>
      </c>
      <c r="O1067" s="20">
        <f t="shared" si="56"/>
        <v>1.0149147770299294E-2</v>
      </c>
      <c r="P1067"/>
      <c r="S1067" s="9"/>
      <c r="T1067" s="82"/>
      <c r="U1067" s="57"/>
      <c r="V1067"/>
      <c r="W1067"/>
      <c r="X1067"/>
    </row>
    <row r="1068" spans="1:24" x14ac:dyDescent="0.35">
      <c r="A1068" s="18">
        <v>43227</v>
      </c>
      <c r="B1068" s="22">
        <v>197.96</v>
      </c>
      <c r="C1068" s="20">
        <f>(B1068-B1067)/B1067</f>
        <v>1.1238250919493344E-2</v>
      </c>
      <c r="D1068" s="20">
        <f>LN(B1068)-LN(B1067)</f>
        <v>1.1175570949269797E-2</v>
      </c>
      <c r="E1068" s="28">
        <f t="shared" si="54"/>
        <v>1.0111755709492698</v>
      </c>
      <c r="F1068"/>
      <c r="G1068" s="9"/>
      <c r="H1068" s="9"/>
      <c r="I1068" s="9"/>
      <c r="J1068" s="82"/>
      <c r="K1068" t="str">
        <f>IF(L1068=A1068,"","yyy")</f>
        <v/>
      </c>
      <c r="L1068" s="18">
        <v>43227</v>
      </c>
      <c r="M1068" s="19">
        <v>12948.14</v>
      </c>
      <c r="N1068" s="20">
        <f t="shared" si="55"/>
        <v>1.002683391057436E-2</v>
      </c>
      <c r="O1068" s="20">
        <f t="shared" si="56"/>
        <v>9.9768987285298039E-3</v>
      </c>
      <c r="P1068"/>
      <c r="S1068" s="9"/>
      <c r="T1068" s="82"/>
      <c r="U1068" s="57"/>
      <c r="V1068"/>
      <c r="W1068"/>
      <c r="X1068"/>
    </row>
    <row r="1069" spans="1:24" x14ac:dyDescent="0.35">
      <c r="A1069" s="18">
        <v>43228</v>
      </c>
      <c r="B1069" s="22">
        <v>198.29</v>
      </c>
      <c r="C1069" s="20">
        <f>(B1069-B1068)/B1068</f>
        <v>1.6670034350373009E-3</v>
      </c>
      <c r="D1069" s="20">
        <f>LN(B1069)-LN(B1068)</f>
        <v>1.6656155270284856E-3</v>
      </c>
      <c r="E1069" s="28">
        <f t="shared" si="54"/>
        <v>1.0016656155270285</v>
      </c>
      <c r="F1069"/>
      <c r="G1069" s="9"/>
      <c r="H1069" s="9"/>
      <c r="I1069" s="9"/>
      <c r="J1069" s="82"/>
      <c r="K1069" t="str">
        <f>IF(L1069=A1069,"","yyy")</f>
        <v/>
      </c>
      <c r="L1069" s="18">
        <v>43228</v>
      </c>
      <c r="M1069" s="19">
        <v>12912.21</v>
      </c>
      <c r="N1069" s="20">
        <f t="shared" si="55"/>
        <v>-2.7749159338716057E-3</v>
      </c>
      <c r="O1069" s="20">
        <f t="shared" si="56"/>
        <v>-2.7787731503785551E-3</v>
      </c>
      <c r="P1069"/>
      <c r="S1069" s="9"/>
      <c r="T1069" s="82"/>
      <c r="U1069" s="57"/>
      <c r="V1069"/>
      <c r="W1069"/>
      <c r="X1069"/>
    </row>
    <row r="1070" spans="1:24" x14ac:dyDescent="0.35">
      <c r="A1070" s="18">
        <v>43229</v>
      </c>
      <c r="B1070" s="22">
        <v>198.78</v>
      </c>
      <c r="C1070" s="20">
        <f>(B1070-B1069)/B1069</f>
        <v>2.471128145645313E-3</v>
      </c>
      <c r="D1070" s="20">
        <f>LN(B1070)-LN(B1069)</f>
        <v>2.4680799291454392E-3</v>
      </c>
      <c r="E1070" s="28">
        <f t="shared" si="54"/>
        <v>1.0024680799291454</v>
      </c>
      <c r="F1070"/>
      <c r="G1070" s="9"/>
      <c r="H1070" s="9"/>
      <c r="I1070" s="9"/>
      <c r="J1070" s="82"/>
      <c r="K1070" t="str">
        <f>IF(L1070=A1070,"","yyy")</f>
        <v/>
      </c>
      <c r="L1070" s="18">
        <v>43229</v>
      </c>
      <c r="M1070" s="19">
        <v>12943.06</v>
      </c>
      <c r="N1070" s="20">
        <f t="shared" si="55"/>
        <v>2.3892114517964289E-3</v>
      </c>
      <c r="O1070" s="20">
        <f t="shared" si="56"/>
        <v>2.3863618241222184E-3</v>
      </c>
      <c r="P1070"/>
      <c r="S1070" s="9"/>
      <c r="T1070" s="82"/>
      <c r="U1070" s="57"/>
      <c r="V1070"/>
      <c r="W1070"/>
      <c r="X1070"/>
    </row>
    <row r="1071" spans="1:24" x14ac:dyDescent="0.35">
      <c r="A1071" s="18">
        <v>43231</v>
      </c>
      <c r="B1071" s="22">
        <v>198.47</v>
      </c>
      <c r="C1071" s="20">
        <f>(B1071-B1070)/B1070</f>
        <v>-1.5595130294798383E-3</v>
      </c>
      <c r="D1071" s="20">
        <f>LN(B1071)-LN(B1070)</f>
        <v>-1.5607303356919289E-3</v>
      </c>
      <c r="E1071" s="28">
        <f t="shared" si="54"/>
        <v>0.99843926966430807</v>
      </c>
      <c r="F1071"/>
      <c r="G1071" s="9"/>
      <c r="H1071" s="9"/>
      <c r="I1071" s="9"/>
      <c r="J1071" s="82"/>
      <c r="K1071" t="str">
        <f>IF(L1071=A1071,"","yyy")</f>
        <v/>
      </c>
      <c r="L1071" s="18">
        <v>43231</v>
      </c>
      <c r="M1071" s="19">
        <v>13001.24</v>
      </c>
      <c r="N1071" s="20">
        <f t="shared" si="55"/>
        <v>4.4950730352791603E-3</v>
      </c>
      <c r="O1071" s="20">
        <f t="shared" si="56"/>
        <v>4.4850003681187189E-3</v>
      </c>
      <c r="P1071"/>
      <c r="S1071" s="9"/>
      <c r="T1071" s="82"/>
      <c r="U1071" s="57"/>
      <c r="V1071"/>
      <c r="W1071"/>
      <c r="X1071"/>
    </row>
    <row r="1072" spans="1:24" x14ac:dyDescent="0.35">
      <c r="A1072" s="18">
        <v>43234</v>
      </c>
      <c r="B1072" s="22">
        <v>197.96</v>
      </c>
      <c r="C1072" s="20">
        <f>(B1072-B1071)/B1071</f>
        <v>-2.5696578828034006E-3</v>
      </c>
      <c r="D1072" s="20">
        <f>LN(B1072)-LN(B1071)</f>
        <v>-2.5729651204819959E-3</v>
      </c>
      <c r="E1072" s="28">
        <f t="shared" si="54"/>
        <v>0.997427034879518</v>
      </c>
      <c r="F1072"/>
      <c r="G1072" s="9"/>
      <c r="H1072" s="9"/>
      <c r="I1072" s="9"/>
      <c r="J1072" s="82"/>
      <c r="K1072" t="str">
        <f>IF(L1072=A1072,"","yyy")</f>
        <v/>
      </c>
      <c r="L1072" s="18">
        <v>43234</v>
      </c>
      <c r="M1072" s="19">
        <v>12977.71</v>
      </c>
      <c r="N1072" s="20">
        <f t="shared" si="55"/>
        <v>-1.8098273703124207E-3</v>
      </c>
      <c r="O1072" s="20">
        <f t="shared" si="56"/>
        <v>-1.8114670865685412E-3</v>
      </c>
      <c r="P1072"/>
      <c r="S1072" s="9"/>
      <c r="T1072" s="82"/>
      <c r="U1072" s="57"/>
      <c r="V1072"/>
      <c r="W1072"/>
      <c r="X1072"/>
    </row>
    <row r="1073" spans="1:24" x14ac:dyDescent="0.35">
      <c r="A1073" s="18">
        <v>43235</v>
      </c>
      <c r="B1073" s="22">
        <v>198.26</v>
      </c>
      <c r="C1073" s="20">
        <f>(B1073-B1072)/B1072</f>
        <v>1.515457668215715E-3</v>
      </c>
      <c r="D1073" s="20">
        <f>LN(B1073)-LN(B1072)</f>
        <v>1.5143105210659868E-3</v>
      </c>
      <c r="E1073" s="28">
        <f t="shared" si="54"/>
        <v>1.001514310521066</v>
      </c>
      <c r="F1073"/>
      <c r="G1073" s="9"/>
      <c r="H1073" s="9"/>
      <c r="I1073" s="9"/>
      <c r="J1073" s="82"/>
      <c r="K1073" t="str">
        <f>IF(L1073=A1073,"","yyy")</f>
        <v/>
      </c>
      <c r="L1073" s="18">
        <v>43235</v>
      </c>
      <c r="M1073" s="19">
        <v>12970.04</v>
      </c>
      <c r="N1073" s="20">
        <f t="shared" si="55"/>
        <v>-5.9101336060046446E-4</v>
      </c>
      <c r="O1073" s="20">
        <f t="shared" si="56"/>
        <v>-5.9118807783953287E-4</v>
      </c>
      <c r="P1073"/>
      <c r="S1073" s="9"/>
      <c r="T1073" s="82"/>
      <c r="U1073" s="57"/>
      <c r="V1073"/>
      <c r="W1073"/>
      <c r="X1073"/>
    </row>
    <row r="1074" spans="1:24" x14ac:dyDescent="0.35">
      <c r="A1074" s="18">
        <v>43236</v>
      </c>
      <c r="B1074" s="22">
        <v>199.46</v>
      </c>
      <c r="C1074" s="20">
        <f>(B1074-B1073)/B1073</f>
        <v>6.0526581256936203E-3</v>
      </c>
      <c r="D1074" s="20">
        <f>LN(B1074)-LN(B1073)</f>
        <v>6.0344143689707863E-3</v>
      </c>
      <c r="E1074" s="28">
        <f t="shared" si="54"/>
        <v>1.0060344143689708</v>
      </c>
      <c r="F1074"/>
      <c r="G1074" s="9"/>
      <c r="H1074" s="9"/>
      <c r="I1074" s="9"/>
      <c r="J1074" s="82"/>
      <c r="K1074" t="str">
        <f>IF(L1074=A1074,"","yyy")</f>
        <v/>
      </c>
      <c r="L1074" s="18">
        <v>43236</v>
      </c>
      <c r="M1074" s="19">
        <v>12996.33</v>
      </c>
      <c r="N1074" s="20">
        <f t="shared" si="55"/>
        <v>2.0269790995246779E-3</v>
      </c>
      <c r="O1074" s="20">
        <f t="shared" si="56"/>
        <v>2.0249275492218999E-3</v>
      </c>
      <c r="P1074"/>
      <c r="S1074" s="9"/>
      <c r="T1074" s="82"/>
      <c r="U1074" s="57"/>
      <c r="V1074"/>
      <c r="W1074"/>
      <c r="X1074"/>
    </row>
    <row r="1075" spans="1:24" x14ac:dyDescent="0.35">
      <c r="A1075" s="18">
        <v>43237</v>
      </c>
      <c r="B1075" s="22">
        <v>200.13</v>
      </c>
      <c r="C1075" s="20">
        <f>(B1075-B1074)/B1074</f>
        <v>3.359069487616502E-3</v>
      </c>
      <c r="D1075" s="20">
        <f>LN(B1075)-LN(B1074)</f>
        <v>3.3534404158110931E-3</v>
      </c>
      <c r="E1075" s="28">
        <f t="shared" si="54"/>
        <v>1.0033534404158111</v>
      </c>
      <c r="F1075"/>
      <c r="G1075" s="9"/>
      <c r="H1075" s="9"/>
      <c r="I1075" s="9"/>
      <c r="J1075" s="82"/>
      <c r="K1075" t="str">
        <f>IF(L1075=A1075,"","yyy")</f>
        <v/>
      </c>
      <c r="L1075" s="18">
        <v>43237</v>
      </c>
      <c r="M1075" s="19">
        <v>13114.61</v>
      </c>
      <c r="N1075" s="20">
        <f t="shared" si="55"/>
        <v>9.1010308294726793E-3</v>
      </c>
      <c r="O1075" s="20">
        <f t="shared" si="56"/>
        <v>9.0598660213423443E-3</v>
      </c>
      <c r="P1075"/>
      <c r="S1075" s="9"/>
      <c r="T1075" s="82"/>
      <c r="U1075" s="57"/>
      <c r="V1075"/>
      <c r="W1075"/>
      <c r="X1075"/>
    </row>
    <row r="1076" spans="1:24" x14ac:dyDescent="0.35">
      <c r="A1076" s="18">
        <v>43238</v>
      </c>
      <c r="B1076" s="22">
        <v>200.09</v>
      </c>
      <c r="C1076" s="20">
        <f>(B1076-B1075)/B1075</f>
        <v>-1.9987008444507091E-4</v>
      </c>
      <c r="D1076" s="20">
        <f>LN(B1076)-LN(B1075)</f>
        <v>-1.9989006113174668E-4</v>
      </c>
      <c r="E1076" s="28">
        <f t="shared" si="54"/>
        <v>0.99980010993886825</v>
      </c>
      <c r="F1076"/>
      <c r="G1076" s="9"/>
      <c r="H1076" s="9"/>
      <c r="I1076" s="9"/>
      <c r="J1076" s="82"/>
      <c r="K1076" t="str">
        <f>IF(L1076=A1076,"","yyy")</f>
        <v/>
      </c>
      <c r="L1076" s="18">
        <v>43238</v>
      </c>
      <c r="M1076" s="19">
        <v>13077.72</v>
      </c>
      <c r="N1076" s="20">
        <f t="shared" si="55"/>
        <v>-2.8128934066664001E-3</v>
      </c>
      <c r="O1076" s="20">
        <f t="shared" si="56"/>
        <v>-2.8168570258966241E-3</v>
      </c>
      <c r="P1076"/>
      <c r="S1076" s="9"/>
      <c r="T1076" s="82"/>
      <c r="U1076" s="57"/>
      <c r="V1076"/>
      <c r="W1076"/>
      <c r="X1076"/>
    </row>
    <row r="1077" spans="1:24" x14ac:dyDescent="0.35">
      <c r="A1077" s="18">
        <v>43242</v>
      </c>
      <c r="B1077" s="22">
        <v>202.07</v>
      </c>
      <c r="C1077" s="20">
        <f>(B1077-B1076)/B1076</f>
        <v>9.8955470038482162E-3</v>
      </c>
      <c r="D1077" s="20">
        <f>LN(B1077)-LN(B1076)</f>
        <v>9.846906697003277E-3</v>
      </c>
      <c r="E1077" s="28">
        <f t="shared" si="54"/>
        <v>1.0098469066970033</v>
      </c>
      <c r="F1077"/>
      <c r="G1077" s="9"/>
      <c r="H1077" s="9"/>
      <c r="I1077" s="9"/>
      <c r="J1077" s="82"/>
      <c r="K1077" t="str">
        <f>IF(L1077=A1077,"","yyy")</f>
        <v/>
      </c>
      <c r="L1077" s="18">
        <v>43242</v>
      </c>
      <c r="M1077" s="19">
        <v>13169.92</v>
      </c>
      <c r="N1077" s="20">
        <f t="shared" si="55"/>
        <v>7.0501585903353743E-3</v>
      </c>
      <c r="O1077" s="20">
        <f t="shared" si="56"/>
        <v>7.0254224168415647E-3</v>
      </c>
      <c r="P1077"/>
      <c r="S1077" s="9"/>
      <c r="T1077" s="82"/>
      <c r="U1077" s="57"/>
      <c r="V1077"/>
      <c r="W1077"/>
      <c r="X1077"/>
    </row>
    <row r="1078" spans="1:24" x14ac:dyDescent="0.35">
      <c r="A1078" s="18">
        <v>43243</v>
      </c>
      <c r="B1078" s="22">
        <v>202</v>
      </c>
      <c r="C1078" s="20">
        <f>(B1078-B1077)/B1077</f>
        <v>-3.4641460879889733E-4</v>
      </c>
      <c r="D1078" s="20">
        <f>LN(B1078)-LN(B1077)</f>
        <v>-3.4647462419989949E-4</v>
      </c>
      <c r="E1078" s="28">
        <f t="shared" si="54"/>
        <v>0.9996535253758001</v>
      </c>
      <c r="F1078"/>
      <c r="G1078" s="9"/>
      <c r="H1078" s="9"/>
      <c r="I1078" s="9"/>
      <c r="J1078" s="82"/>
      <c r="K1078" t="str">
        <f>IF(L1078=A1078,"","yyy")</f>
        <v/>
      </c>
      <c r="L1078" s="18">
        <v>43243</v>
      </c>
      <c r="M1078" s="19">
        <v>12976.84</v>
      </c>
      <c r="N1078" s="20">
        <f t="shared" si="55"/>
        <v>-1.4660681310137034E-2</v>
      </c>
      <c r="O1078" s="20">
        <f t="shared" si="56"/>
        <v>-1.4769211152163564E-2</v>
      </c>
      <c r="P1078"/>
      <c r="S1078" s="9"/>
      <c r="T1078" s="82"/>
      <c r="U1078" s="57"/>
      <c r="V1078"/>
      <c r="W1078"/>
      <c r="X1078"/>
    </row>
    <row r="1079" spans="1:24" x14ac:dyDescent="0.35">
      <c r="A1079" s="18">
        <v>43244</v>
      </c>
      <c r="B1079" s="22">
        <v>201.39</v>
      </c>
      <c r="C1079" s="20">
        <f>(B1079-B1078)/B1078</f>
        <v>-3.0198019801980875E-3</v>
      </c>
      <c r="D1079" s="20">
        <f>LN(B1079)-LN(B1078)</f>
        <v>-3.0243707824348931E-3</v>
      </c>
      <c r="E1079" s="28">
        <f t="shared" si="54"/>
        <v>0.99697562921756511</v>
      </c>
      <c r="F1079"/>
      <c r="G1079" s="9"/>
      <c r="H1079" s="9"/>
      <c r="I1079" s="9"/>
      <c r="J1079" s="82"/>
      <c r="K1079" t="str">
        <f>IF(L1079=A1079,"","yyy")</f>
        <v/>
      </c>
      <c r="L1079" s="18">
        <v>43244</v>
      </c>
      <c r="M1079" s="19">
        <v>12855.09</v>
      </c>
      <c r="N1079" s="20">
        <f t="shared" si="55"/>
        <v>-9.3820991859343266E-3</v>
      </c>
      <c r="O1079" s="20">
        <f t="shared" si="56"/>
        <v>-9.4263883128284931E-3</v>
      </c>
      <c r="P1079"/>
      <c r="S1079" s="9"/>
      <c r="T1079" s="82"/>
      <c r="U1079" s="57"/>
      <c r="V1079"/>
      <c r="W1079"/>
      <c r="X1079"/>
    </row>
    <row r="1080" spans="1:24" x14ac:dyDescent="0.35">
      <c r="A1080" s="18">
        <v>43245</v>
      </c>
      <c r="B1080" s="22">
        <v>202.22</v>
      </c>
      <c r="C1080" s="20">
        <f>(B1080-B1079)/B1079</f>
        <v>4.1213565718258727E-3</v>
      </c>
      <c r="D1080" s="20">
        <f>LN(B1080)-LN(B1079)</f>
        <v>4.1128870444824273E-3</v>
      </c>
      <c r="E1080" s="28">
        <f t="shared" si="54"/>
        <v>1.0041128870444824</v>
      </c>
      <c r="F1080"/>
      <c r="G1080" s="9"/>
      <c r="H1080" s="9"/>
      <c r="I1080" s="9"/>
      <c r="J1080" s="82"/>
      <c r="K1080" t="str">
        <f>IF(L1080=A1080,"","yyy")</f>
        <v/>
      </c>
      <c r="L1080" s="18">
        <v>43245</v>
      </c>
      <c r="M1080" s="19">
        <v>12938.01</v>
      </c>
      <c r="N1080" s="20">
        <f t="shared" si="55"/>
        <v>6.4503632413308717E-3</v>
      </c>
      <c r="O1080" s="20">
        <f t="shared" si="56"/>
        <v>6.4296486782779994E-3</v>
      </c>
      <c r="P1080"/>
      <c r="S1080" s="9"/>
      <c r="T1080" s="82"/>
      <c r="U1080" s="57"/>
      <c r="V1080"/>
      <c r="W1080"/>
      <c r="X1080"/>
    </row>
    <row r="1081" spans="1:24" x14ac:dyDescent="0.35">
      <c r="A1081" s="18">
        <v>43248</v>
      </c>
      <c r="B1081" s="22">
        <v>203.2</v>
      </c>
      <c r="C1081" s="20">
        <f>(B1081-B1080)/B1080</f>
        <v>4.8462071011768854E-3</v>
      </c>
      <c r="D1081" s="20">
        <f>LN(B1081)-LN(B1080)</f>
        <v>4.8345020410742734E-3</v>
      </c>
      <c r="E1081" s="28">
        <f t="shared" si="54"/>
        <v>1.0048345020410743</v>
      </c>
      <c r="F1081"/>
      <c r="G1081" s="9"/>
      <c r="H1081" s="9"/>
      <c r="I1081" s="9"/>
      <c r="J1081" s="82"/>
      <c r="K1081" t="str">
        <f>IF(L1081=A1081,"","yyy")</f>
        <v/>
      </c>
      <c r="L1081" s="18">
        <v>43248</v>
      </c>
      <c r="M1081" s="19">
        <v>12863.46</v>
      </c>
      <c r="N1081" s="20">
        <f t="shared" si="55"/>
        <v>-5.7620916972549174E-3</v>
      </c>
      <c r="O1081" s="20">
        <f t="shared" si="56"/>
        <v>-5.7787565948981268E-3</v>
      </c>
      <c r="P1081"/>
      <c r="S1081" s="9"/>
      <c r="T1081" s="82"/>
      <c r="U1081" s="57"/>
      <c r="V1081"/>
      <c r="W1081"/>
      <c r="X1081"/>
    </row>
    <row r="1082" spans="1:24" x14ac:dyDescent="0.35">
      <c r="A1082" s="18">
        <v>43249</v>
      </c>
      <c r="B1082" s="22">
        <v>202.44</v>
      </c>
      <c r="C1082" s="20">
        <f>(B1082-B1081)/B1081</f>
        <v>-3.7401574803149159E-3</v>
      </c>
      <c r="D1082" s="20">
        <f>LN(B1082)-LN(B1081)</f>
        <v>-3.7471693584496535E-3</v>
      </c>
      <c r="E1082" s="28">
        <f t="shared" si="54"/>
        <v>0.99625283064155035</v>
      </c>
      <c r="F1082"/>
      <c r="G1082" s="9"/>
      <c r="H1082" s="9"/>
      <c r="I1082" s="9"/>
      <c r="J1082" s="82"/>
      <c r="K1082" t="str">
        <f>IF(L1082=A1082,"","yyy")</f>
        <v/>
      </c>
      <c r="L1082" s="18">
        <v>43249</v>
      </c>
      <c r="M1082" s="19">
        <v>12666.51</v>
      </c>
      <c r="N1082" s="20">
        <f t="shared" si="55"/>
        <v>-1.5310810621714447E-2</v>
      </c>
      <c r="O1082" s="20">
        <f t="shared" si="56"/>
        <v>-1.5429231382851682E-2</v>
      </c>
      <c r="P1082"/>
      <c r="S1082" s="9"/>
      <c r="T1082" s="82"/>
      <c r="U1082" s="57"/>
      <c r="V1082"/>
      <c r="W1082"/>
      <c r="X1082"/>
    </row>
    <row r="1083" spans="1:24" x14ac:dyDescent="0.35">
      <c r="A1083" s="18">
        <v>43250</v>
      </c>
      <c r="B1083" s="22">
        <v>202.61</v>
      </c>
      <c r="C1083" s="20">
        <f>(B1083-B1082)/B1082</f>
        <v>8.3975498913266115E-4</v>
      </c>
      <c r="D1083" s="20">
        <f>LN(B1083)-LN(B1082)</f>
        <v>8.3940259218273638E-4</v>
      </c>
      <c r="E1083" s="28">
        <f t="shared" si="54"/>
        <v>1.0008394025921827</v>
      </c>
      <c r="F1083"/>
      <c r="G1083" s="9"/>
      <c r="H1083" s="9"/>
      <c r="I1083" s="9"/>
      <c r="J1083" s="82"/>
      <c r="K1083" t="str">
        <f>IF(L1083=A1083,"","yyy")</f>
        <v/>
      </c>
      <c r="L1083" s="18">
        <v>43250</v>
      </c>
      <c r="M1083" s="19">
        <v>12783.76</v>
      </c>
      <c r="N1083" s="20">
        <f t="shared" si="55"/>
        <v>9.256693438050417E-3</v>
      </c>
      <c r="O1083" s="20">
        <f t="shared" si="56"/>
        <v>9.2141128201266298E-3</v>
      </c>
      <c r="P1083"/>
      <c r="S1083" s="9"/>
      <c r="T1083" s="82"/>
      <c r="U1083" s="57"/>
      <c r="V1083"/>
      <c r="W1083"/>
      <c r="X1083"/>
    </row>
    <row r="1084" spans="1:24" x14ac:dyDescent="0.35">
      <c r="A1084" s="18">
        <v>43251</v>
      </c>
      <c r="B1084" s="22">
        <v>201.27</v>
      </c>
      <c r="C1084" s="20">
        <f>(B1084-B1083)/B1083</f>
        <v>-6.6136913281674313E-3</v>
      </c>
      <c r="D1084" s="20">
        <f>LN(B1084)-LN(B1083)</f>
        <v>-6.6356586951537011E-3</v>
      </c>
      <c r="E1084" s="28">
        <f t="shared" si="54"/>
        <v>0.9933643413048463</v>
      </c>
      <c r="F1084"/>
      <c r="G1084" s="9"/>
      <c r="H1084" s="9"/>
      <c r="I1084" s="9"/>
      <c r="J1084" s="82"/>
      <c r="K1084" t="str">
        <f>IF(L1084=A1084,"","yyy")</f>
        <v/>
      </c>
      <c r="L1084" s="18">
        <v>43251</v>
      </c>
      <c r="M1084" s="19">
        <v>12604.89</v>
      </c>
      <c r="N1084" s="20">
        <f t="shared" si="55"/>
        <v>-1.3991971063286607E-2</v>
      </c>
      <c r="O1084" s="20">
        <f t="shared" si="56"/>
        <v>-1.4090781474811465E-2</v>
      </c>
      <c r="P1084"/>
      <c r="S1084" s="9"/>
      <c r="T1084" s="82"/>
      <c r="U1084" s="57"/>
      <c r="V1084"/>
      <c r="W1084"/>
      <c r="X1084"/>
    </row>
    <row r="1085" spans="1:24" x14ac:dyDescent="0.35">
      <c r="A1085" s="18">
        <v>43252</v>
      </c>
      <c r="B1085" s="22">
        <v>202.64</v>
      </c>
      <c r="C1085" s="20">
        <f>(B1085-B1084)/B1084</f>
        <v>6.8067769662641031E-3</v>
      </c>
      <c r="D1085" s="20">
        <f>LN(B1085)-LN(B1084)</f>
        <v>6.7837154505134833E-3</v>
      </c>
      <c r="E1085" s="28">
        <f t="shared" si="54"/>
        <v>1.0067837154505135</v>
      </c>
      <c r="F1085"/>
      <c r="G1085" s="9"/>
      <c r="H1085" s="9"/>
      <c r="I1085" s="9"/>
      <c r="J1085" s="82"/>
      <c r="K1085" t="str">
        <f>IF(L1085=A1085,"","yyy")</f>
        <v/>
      </c>
      <c r="L1085" s="18">
        <v>43252</v>
      </c>
      <c r="M1085" s="19">
        <v>12724.27</v>
      </c>
      <c r="N1085" s="20">
        <f t="shared" si="55"/>
        <v>9.4709275527197004E-3</v>
      </c>
      <c r="O1085" s="20">
        <f t="shared" si="56"/>
        <v>9.4263594979313581E-3</v>
      </c>
      <c r="P1085"/>
      <c r="S1085" s="9"/>
      <c r="T1085" s="82"/>
      <c r="U1085" s="57"/>
      <c r="V1085"/>
      <c r="W1085"/>
      <c r="X1085"/>
    </row>
    <row r="1086" spans="1:24" x14ac:dyDescent="0.35">
      <c r="A1086" s="18">
        <v>43255</v>
      </c>
      <c r="B1086" s="22">
        <v>201.8</v>
      </c>
      <c r="C1086" s="20">
        <f>(B1086-B1085)/B1085</f>
        <v>-4.1452822739832954E-3</v>
      </c>
      <c r="D1086" s="20">
        <f>LN(B1086)-LN(B1085)</f>
        <v>-4.1538977739108418E-3</v>
      </c>
      <c r="E1086" s="28">
        <f t="shared" si="54"/>
        <v>0.99584610222608916</v>
      </c>
      <c r="F1086"/>
      <c r="G1086" s="9"/>
      <c r="H1086" s="9"/>
      <c r="I1086" s="9"/>
      <c r="J1086" s="82"/>
      <c r="K1086" t="str">
        <f>IF(L1086=A1086,"","yyy")</f>
        <v/>
      </c>
      <c r="L1086" s="18">
        <v>43255</v>
      </c>
      <c r="M1086" s="19">
        <v>12770.75</v>
      </c>
      <c r="N1086" s="20">
        <f t="shared" si="55"/>
        <v>3.6528618144694791E-3</v>
      </c>
      <c r="O1086" s="20">
        <f t="shared" si="56"/>
        <v>3.6462063175690673E-3</v>
      </c>
      <c r="P1086"/>
      <c r="S1086" s="9"/>
      <c r="T1086" s="82"/>
      <c r="U1086" s="57"/>
      <c r="V1086"/>
      <c r="W1086"/>
      <c r="X1086"/>
    </row>
    <row r="1087" spans="1:24" x14ac:dyDescent="0.35">
      <c r="A1087" s="18">
        <v>43256</v>
      </c>
      <c r="B1087" s="22">
        <v>202.47</v>
      </c>
      <c r="C1087" s="20">
        <f>(B1087-B1086)/B1086</f>
        <v>3.320118929633238E-3</v>
      </c>
      <c r="D1087" s="20">
        <f>LN(B1087)-LN(B1086)</f>
        <v>3.3146195039162052E-3</v>
      </c>
      <c r="E1087" s="28">
        <f t="shared" si="54"/>
        <v>1.0033146195039162</v>
      </c>
      <c r="F1087"/>
      <c r="G1087" s="9"/>
      <c r="H1087" s="9"/>
      <c r="I1087" s="9"/>
      <c r="J1087" s="82"/>
      <c r="K1087" t="str">
        <f>IF(L1087=A1087,"","yyy")</f>
        <v/>
      </c>
      <c r="L1087" s="18">
        <v>43256</v>
      </c>
      <c r="M1087" s="19">
        <v>12787.13</v>
      </c>
      <c r="N1087" s="20">
        <f t="shared" si="55"/>
        <v>1.2826184836442025E-3</v>
      </c>
      <c r="O1087" s="20">
        <f t="shared" si="56"/>
        <v>1.2817966312290707E-3</v>
      </c>
      <c r="P1087"/>
      <c r="S1087" s="9"/>
      <c r="T1087" s="82"/>
      <c r="U1087" s="57"/>
      <c r="V1087"/>
      <c r="W1087"/>
      <c r="X1087"/>
    </row>
    <row r="1088" spans="1:24" x14ac:dyDescent="0.35">
      <c r="A1088" s="18">
        <v>43257</v>
      </c>
      <c r="B1088" s="22">
        <v>201.7</v>
      </c>
      <c r="C1088" s="20">
        <f>(B1088-B1087)/B1087</f>
        <v>-3.8030325480318578E-3</v>
      </c>
      <c r="D1088" s="20">
        <f>LN(B1088)-LN(B1087)</f>
        <v>-3.8102824632586518E-3</v>
      </c>
      <c r="E1088" s="28">
        <f t="shared" si="54"/>
        <v>0.99618971753674135</v>
      </c>
      <c r="F1088"/>
      <c r="G1088" s="9"/>
      <c r="H1088" s="9"/>
      <c r="I1088" s="9"/>
      <c r="J1088" s="82"/>
      <c r="K1088" t="str">
        <f>IF(L1088=A1088,"","yyy")</f>
        <v/>
      </c>
      <c r="L1088" s="18">
        <v>43257</v>
      </c>
      <c r="M1088" s="19">
        <v>12830.07</v>
      </c>
      <c r="N1088" s="20">
        <f t="shared" si="55"/>
        <v>3.3580639283404888E-3</v>
      </c>
      <c r="O1088" s="20">
        <f t="shared" si="56"/>
        <v>3.3524382224694449E-3</v>
      </c>
      <c r="P1088"/>
      <c r="S1088" s="9"/>
      <c r="T1088" s="82"/>
      <c r="U1088" s="57"/>
      <c r="V1088"/>
      <c r="W1088"/>
      <c r="X1088"/>
    </row>
    <row r="1089" spans="1:24" x14ac:dyDescent="0.35">
      <c r="A1089" s="18">
        <v>43258</v>
      </c>
      <c r="B1089" s="22">
        <v>200.59</v>
      </c>
      <c r="C1089" s="20">
        <f>(B1089-B1088)/B1088</f>
        <v>-5.503222607833343E-3</v>
      </c>
      <c r="D1089" s="20">
        <f>LN(B1089)-LN(B1088)</f>
        <v>-5.5184211235603797E-3</v>
      </c>
      <c r="E1089" s="28">
        <f t="shared" si="54"/>
        <v>0.99448157887643962</v>
      </c>
      <c r="F1089"/>
      <c r="G1089" s="9"/>
      <c r="H1089" s="9"/>
      <c r="I1089" s="9"/>
      <c r="J1089" s="82"/>
      <c r="K1089" t="str">
        <f>IF(L1089=A1089,"","yyy")</f>
        <v/>
      </c>
      <c r="L1089" s="18">
        <v>43258</v>
      </c>
      <c r="M1089" s="19">
        <v>12811.05</v>
      </c>
      <c r="N1089" s="20">
        <f t="shared" si="55"/>
        <v>-1.4824548891783473E-3</v>
      </c>
      <c r="O1089" s="20">
        <f t="shared" si="56"/>
        <v>-1.4835548126193032E-3</v>
      </c>
      <c r="P1089"/>
      <c r="S1089" s="9"/>
      <c r="T1089" s="82"/>
      <c r="U1089" s="57"/>
      <c r="V1089"/>
      <c r="W1089"/>
      <c r="X1089"/>
    </row>
    <row r="1090" spans="1:24" x14ac:dyDescent="0.35">
      <c r="A1090" s="18">
        <v>43259</v>
      </c>
      <c r="B1090" s="22">
        <v>201.11</v>
      </c>
      <c r="C1090" s="20">
        <f>(B1090-B1089)/B1089</f>
        <v>2.5923525599482037E-3</v>
      </c>
      <c r="D1090" s="20">
        <f>LN(B1090)-LN(B1089)</f>
        <v>2.5889982099052133E-3</v>
      </c>
      <c r="E1090" s="28">
        <f t="shared" si="54"/>
        <v>1.0025889982099052</v>
      </c>
      <c r="F1090"/>
      <c r="G1090" s="9"/>
      <c r="H1090" s="9"/>
      <c r="I1090" s="9"/>
      <c r="J1090" s="82"/>
      <c r="K1090" t="str">
        <f>IF(L1090=A1090,"","yyy")</f>
        <v/>
      </c>
      <c r="L1090" s="18">
        <v>43259</v>
      </c>
      <c r="M1090" s="19">
        <v>12766.55</v>
      </c>
      <c r="N1090" s="20">
        <f t="shared" si="55"/>
        <v>-3.4735638374684356E-3</v>
      </c>
      <c r="O1090" s="20">
        <f t="shared" si="56"/>
        <v>-3.4796106670960114E-3</v>
      </c>
      <c r="P1090"/>
      <c r="S1090" s="9"/>
      <c r="T1090" s="82"/>
      <c r="U1090" s="57"/>
      <c r="V1090"/>
      <c r="W1090"/>
      <c r="X1090"/>
    </row>
    <row r="1091" spans="1:24" x14ac:dyDescent="0.35">
      <c r="A1091" s="18">
        <v>43262</v>
      </c>
      <c r="B1091" s="22">
        <v>201.04</v>
      </c>
      <c r="C1091" s="20">
        <f>(B1091-B1090)/B1090</f>
        <v>-3.4806822137149616E-4</v>
      </c>
      <c r="D1091" s="20">
        <f>LN(B1091)-LN(B1090)</f>
        <v>-3.4812881117485261E-4</v>
      </c>
      <c r="E1091" s="28">
        <f t="shared" si="54"/>
        <v>0.99965187118882515</v>
      </c>
      <c r="F1091"/>
      <c r="G1091" s="9"/>
      <c r="H1091" s="9"/>
      <c r="I1091" s="9"/>
      <c r="J1091" s="82"/>
      <c r="K1091" t="str">
        <f>IF(L1091=A1091,"","yyy")</f>
        <v/>
      </c>
      <c r="L1091" s="18">
        <v>43262</v>
      </c>
      <c r="M1091" s="19">
        <v>12842.91</v>
      </c>
      <c r="N1091" s="20">
        <f t="shared" si="55"/>
        <v>5.9812557033811472E-3</v>
      </c>
      <c r="O1091" s="20">
        <f t="shared" si="56"/>
        <v>5.9634390023521888E-3</v>
      </c>
      <c r="P1091"/>
      <c r="S1091" s="9"/>
      <c r="T1091" s="82"/>
      <c r="U1091" s="57"/>
      <c r="V1091"/>
      <c r="W1091"/>
      <c r="X1091"/>
    </row>
    <row r="1092" spans="1:24" x14ac:dyDescent="0.35">
      <c r="A1092" s="18">
        <v>43263</v>
      </c>
      <c r="B1092" s="22">
        <v>201.69</v>
      </c>
      <c r="C1092" s="20">
        <f>(B1092-B1091)/B1091</f>
        <v>3.2331874253880111E-3</v>
      </c>
      <c r="D1092" s="20">
        <f>LN(B1092)-LN(B1091)</f>
        <v>3.2279719137182639E-3</v>
      </c>
      <c r="E1092" s="28">
        <f t="shared" ref="E1092:E1155" si="57">D1092+1</f>
        <v>1.0032279719137183</v>
      </c>
      <c r="F1092"/>
      <c r="G1092" s="9"/>
      <c r="H1092" s="9"/>
      <c r="I1092" s="9"/>
      <c r="J1092" s="82"/>
      <c r="K1092" t="str">
        <f>IF(L1092=A1092,"","yyy")</f>
        <v/>
      </c>
      <c r="L1092" s="18">
        <v>43263</v>
      </c>
      <c r="M1092" s="19">
        <v>12842.3</v>
      </c>
      <c r="N1092" s="20">
        <f t="shared" si="55"/>
        <v>-4.7497023649669899E-5</v>
      </c>
      <c r="O1092" s="20">
        <f t="shared" si="56"/>
        <v>-4.7498151669600475E-5</v>
      </c>
      <c r="P1092"/>
      <c r="S1092" s="9"/>
      <c r="T1092" s="82"/>
      <c r="U1092" s="57"/>
      <c r="V1092"/>
      <c r="W1092"/>
      <c r="X1092"/>
    </row>
    <row r="1093" spans="1:24" x14ac:dyDescent="0.35">
      <c r="A1093" s="18">
        <v>43264</v>
      </c>
      <c r="B1093" s="22">
        <v>202.02</v>
      </c>
      <c r="C1093" s="20">
        <f>(B1093-B1092)/B1092</f>
        <v>1.6361743269374411E-3</v>
      </c>
      <c r="D1093" s="20">
        <f>LN(B1093)-LN(B1092)</f>
        <v>1.6348372519834342E-3</v>
      </c>
      <c r="E1093" s="28">
        <f t="shared" si="57"/>
        <v>1.0016348372519834</v>
      </c>
      <c r="F1093"/>
      <c r="G1093" s="9"/>
      <c r="H1093" s="9"/>
      <c r="I1093" s="9"/>
      <c r="J1093" s="82"/>
      <c r="K1093" t="str">
        <f>IF(L1093=A1093,"","yyy")</f>
        <v/>
      </c>
      <c r="L1093" s="18">
        <v>43264</v>
      </c>
      <c r="M1093" s="19">
        <v>12890.58</v>
      </c>
      <c r="N1093" s="20">
        <f t="shared" ref="N1093:N1156" si="58">(M1093-M1092)/M1092</f>
        <v>3.7594511886500596E-3</v>
      </c>
      <c r="O1093" s="20">
        <f t="shared" ref="O1093:O1156" si="59">LN(M1093)-LN(M1092)</f>
        <v>3.7524021136086105E-3</v>
      </c>
      <c r="P1093"/>
      <c r="S1093" s="9"/>
      <c r="T1093" s="82"/>
      <c r="U1093" s="57"/>
      <c r="V1093"/>
      <c r="W1093"/>
      <c r="X1093"/>
    </row>
    <row r="1094" spans="1:24" x14ac:dyDescent="0.35">
      <c r="A1094" s="18">
        <v>43265</v>
      </c>
      <c r="B1094" s="22">
        <v>203.66</v>
      </c>
      <c r="C1094" s="20">
        <f>(B1094-B1093)/B1093</f>
        <v>8.1180081180080507E-3</v>
      </c>
      <c r="D1094" s="20">
        <f>LN(B1094)-LN(B1093)</f>
        <v>8.0852343424808737E-3</v>
      </c>
      <c r="E1094" s="28">
        <f t="shared" si="57"/>
        <v>1.0080852343424809</v>
      </c>
      <c r="F1094"/>
      <c r="G1094" s="9"/>
      <c r="H1094" s="9"/>
      <c r="I1094" s="9"/>
      <c r="J1094" s="82"/>
      <c r="K1094" t="str">
        <f>IF(L1094=A1094,"","yyy")</f>
        <v/>
      </c>
      <c r="L1094" s="18">
        <v>43265</v>
      </c>
      <c r="M1094" s="19">
        <v>13107.1</v>
      </c>
      <c r="N1094" s="20">
        <f t="shared" si="58"/>
        <v>1.6796761666271063E-2</v>
      </c>
      <c r="O1094" s="20">
        <f t="shared" si="59"/>
        <v>1.6657256059428249E-2</v>
      </c>
      <c r="P1094"/>
      <c r="S1094" s="9"/>
      <c r="T1094" s="82"/>
      <c r="U1094" s="57"/>
      <c r="V1094"/>
      <c r="W1094"/>
      <c r="X1094"/>
    </row>
    <row r="1095" spans="1:24" x14ac:dyDescent="0.35">
      <c r="A1095" s="18">
        <v>43266</v>
      </c>
      <c r="B1095" s="22">
        <v>203.02</v>
      </c>
      <c r="C1095" s="20">
        <f>(B1095-B1094)/B1094</f>
        <v>-3.1424923892761779E-3</v>
      </c>
      <c r="D1095" s="20">
        <f>LN(B1095)-LN(B1094)</f>
        <v>-3.1474403872335799E-3</v>
      </c>
      <c r="E1095" s="28">
        <f t="shared" si="57"/>
        <v>0.99685255961276642</v>
      </c>
      <c r="F1095"/>
      <c r="G1095" s="9"/>
      <c r="H1095" s="9"/>
      <c r="I1095" s="9"/>
      <c r="J1095" s="82"/>
      <c r="K1095" t="str">
        <f>IF(L1095=A1095,"","yyy")</f>
        <v/>
      </c>
      <c r="L1095" s="18">
        <v>43266</v>
      </c>
      <c r="M1095" s="19">
        <v>13010.55</v>
      </c>
      <c r="N1095" s="20">
        <f t="shared" si="58"/>
        <v>-7.3662366198473418E-3</v>
      </c>
      <c r="O1095" s="20">
        <f t="shared" si="59"/>
        <v>-7.3935013154642348E-3</v>
      </c>
      <c r="P1095"/>
      <c r="S1095" s="9"/>
      <c r="T1095" s="82"/>
      <c r="U1095" s="57"/>
      <c r="V1095"/>
      <c r="W1095"/>
      <c r="X1095"/>
    </row>
    <row r="1096" spans="1:24" x14ac:dyDescent="0.35">
      <c r="A1096" s="18">
        <v>43269</v>
      </c>
      <c r="B1096" s="22">
        <v>202.74</v>
      </c>
      <c r="C1096" s="20">
        <f>(B1096-B1095)/B1095</f>
        <v>-1.3791744655699001E-3</v>
      </c>
      <c r="D1096" s="20">
        <f>LN(B1096)-LN(B1095)</f>
        <v>-1.3801264020321113E-3</v>
      </c>
      <c r="E1096" s="28">
        <f t="shared" si="57"/>
        <v>0.99861987359796789</v>
      </c>
      <c r="F1096"/>
      <c r="G1096" s="9"/>
      <c r="H1096" s="9"/>
      <c r="I1096" s="9"/>
      <c r="J1096" s="82"/>
      <c r="K1096" t="str">
        <f>IF(L1096=A1096,"","yyy")</f>
        <v/>
      </c>
      <c r="L1096" s="18">
        <v>43269</v>
      </c>
      <c r="M1096" s="19">
        <v>12834.11</v>
      </c>
      <c r="N1096" s="20">
        <f t="shared" si="58"/>
        <v>-1.3561302174004843E-2</v>
      </c>
      <c r="O1096" s="20">
        <f t="shared" si="59"/>
        <v>-1.3654096528870951E-2</v>
      </c>
      <c r="P1096"/>
      <c r="S1096" s="9"/>
      <c r="T1096" s="82"/>
      <c r="U1096" s="57"/>
      <c r="V1096"/>
      <c r="W1096"/>
      <c r="X1096"/>
    </row>
    <row r="1097" spans="1:24" x14ac:dyDescent="0.35">
      <c r="A1097" s="18">
        <v>43270</v>
      </c>
      <c r="B1097" s="22">
        <v>201.23</v>
      </c>
      <c r="C1097" s="20">
        <f>(B1097-B1096)/B1096</f>
        <v>-7.447962908158327E-3</v>
      </c>
      <c r="D1097" s="20">
        <f>LN(B1097)-LN(B1096)</f>
        <v>-7.4758374759769097E-3</v>
      </c>
      <c r="E1097" s="28">
        <f t="shared" si="57"/>
        <v>0.99252416252402309</v>
      </c>
      <c r="F1097"/>
      <c r="G1097" s="9"/>
      <c r="H1097" s="9"/>
      <c r="I1097" s="9"/>
      <c r="J1097" s="82"/>
      <c r="K1097" t="str">
        <f>IF(L1097=A1097,"","yyy")</f>
        <v/>
      </c>
      <c r="L1097" s="18">
        <v>43270</v>
      </c>
      <c r="M1097" s="19">
        <v>12677.97</v>
      </c>
      <c r="N1097" s="20">
        <f t="shared" si="58"/>
        <v>-1.2166016965726585E-2</v>
      </c>
      <c r="O1097" s="20">
        <f t="shared" si="59"/>
        <v>-1.2240628719576208E-2</v>
      </c>
      <c r="P1097"/>
      <c r="S1097" s="9"/>
      <c r="T1097" s="82"/>
      <c r="U1097" s="57"/>
      <c r="V1097"/>
      <c r="W1097"/>
      <c r="X1097"/>
    </row>
    <row r="1098" spans="1:24" x14ac:dyDescent="0.35">
      <c r="A1098" s="18">
        <v>43271</v>
      </c>
      <c r="B1098" s="22">
        <v>201.29</v>
      </c>
      <c r="C1098" s="20">
        <f>(B1098-B1097)/B1097</f>
        <v>2.9816627739403807E-4</v>
      </c>
      <c r="D1098" s="20">
        <f>LN(B1098)-LN(B1097)</f>
        <v>2.9812183466404463E-4</v>
      </c>
      <c r="E1098" s="28">
        <f t="shared" si="57"/>
        <v>1.000298121834664</v>
      </c>
      <c r="F1098"/>
      <c r="G1098" s="9"/>
      <c r="H1098" s="9"/>
      <c r="I1098" s="9"/>
      <c r="J1098" s="82"/>
      <c r="K1098" t="str">
        <f>IF(L1098=A1098,"","yyy")</f>
        <v/>
      </c>
      <c r="L1098" s="18">
        <v>43271</v>
      </c>
      <c r="M1098" s="19">
        <v>12695.16</v>
      </c>
      <c r="N1098" s="20">
        <f t="shared" si="58"/>
        <v>1.3558953050054946E-3</v>
      </c>
      <c r="O1098" s="20">
        <f t="shared" si="59"/>
        <v>1.3549769090381858E-3</v>
      </c>
      <c r="P1098"/>
      <c r="S1098" s="9"/>
      <c r="T1098" s="82"/>
      <c r="U1098" s="57"/>
      <c r="V1098"/>
      <c r="W1098"/>
      <c r="X1098"/>
    </row>
    <row r="1099" spans="1:24" x14ac:dyDescent="0.35">
      <c r="A1099" s="18">
        <v>43272</v>
      </c>
      <c r="B1099" s="22">
        <v>198.52</v>
      </c>
      <c r="C1099" s="20">
        <f>(B1099-B1098)/B1098</f>
        <v>-1.3761240001987092E-2</v>
      </c>
      <c r="D1099" s="20">
        <f>LN(B1099)-LN(B1098)</f>
        <v>-1.3856803593700562E-2</v>
      </c>
      <c r="E1099" s="28">
        <f t="shared" si="57"/>
        <v>0.98614319640629944</v>
      </c>
      <c r="F1099"/>
      <c r="G1099" s="9"/>
      <c r="H1099" s="9"/>
      <c r="I1099" s="9"/>
      <c r="J1099" s="82"/>
      <c r="K1099" t="str">
        <f>IF(L1099=A1099,"","yyy")</f>
        <v/>
      </c>
      <c r="L1099" s="18">
        <v>43272</v>
      </c>
      <c r="M1099" s="19">
        <v>12511.91</v>
      </c>
      <c r="N1099" s="20">
        <f t="shared" si="58"/>
        <v>-1.4434634931737765E-2</v>
      </c>
      <c r="O1099" s="20">
        <f t="shared" si="59"/>
        <v>-1.4539827781923975E-2</v>
      </c>
      <c r="P1099"/>
      <c r="S1099" s="9"/>
      <c r="T1099" s="82"/>
      <c r="U1099" s="57"/>
      <c r="V1099"/>
      <c r="W1099"/>
      <c r="X1099"/>
    </row>
    <row r="1100" spans="1:24" x14ac:dyDescent="0.35">
      <c r="A1100" s="18">
        <v>43273</v>
      </c>
      <c r="B1100" s="22">
        <v>199.36</v>
      </c>
      <c r="C1100" s="20">
        <f>(B1100-B1099)/B1099</f>
        <v>4.2313117066290718E-3</v>
      </c>
      <c r="D1100" s="20">
        <f>LN(B1100)-LN(B1099)</f>
        <v>4.2223848798483843E-3</v>
      </c>
      <c r="E1100" s="28">
        <f t="shared" si="57"/>
        <v>1.0042223848798484</v>
      </c>
      <c r="F1100"/>
      <c r="G1100" s="9"/>
      <c r="H1100" s="9"/>
      <c r="I1100" s="9"/>
      <c r="J1100" s="82"/>
      <c r="K1100" t="str">
        <f>IF(L1100=A1100,"","yyy")</f>
        <v/>
      </c>
      <c r="L1100" s="18">
        <v>43273</v>
      </c>
      <c r="M1100" s="19">
        <v>12579.72</v>
      </c>
      <c r="N1100" s="20">
        <f t="shared" si="58"/>
        <v>5.4196361706565577E-3</v>
      </c>
      <c r="O1100" s="20">
        <f t="shared" si="59"/>
        <v>5.4050027904661846E-3</v>
      </c>
      <c r="P1100"/>
      <c r="S1100" s="9"/>
      <c r="T1100" s="82"/>
      <c r="U1100" s="57"/>
      <c r="V1100"/>
      <c r="W1100"/>
      <c r="X1100"/>
    </row>
    <row r="1101" spans="1:24" x14ac:dyDescent="0.35">
      <c r="A1101" s="18">
        <v>43276</v>
      </c>
      <c r="B1101" s="22">
        <v>196.32</v>
      </c>
      <c r="C1101" s="20">
        <f>(B1101-B1100)/B1100</f>
        <v>-1.5248796147672654E-2</v>
      </c>
      <c r="D1101" s="20">
        <f>LN(B1101)-LN(B1100)</f>
        <v>-1.536625463648722E-2</v>
      </c>
      <c r="E1101" s="28">
        <f t="shared" si="57"/>
        <v>0.98463374536351278</v>
      </c>
      <c r="F1101"/>
      <c r="G1101" s="9"/>
      <c r="H1101" s="9"/>
      <c r="I1101" s="9"/>
      <c r="J1101" s="82"/>
      <c r="K1101" t="str">
        <f>IF(L1101=A1101,"","yyy")</f>
        <v/>
      </c>
      <c r="L1101" s="18">
        <v>43276</v>
      </c>
      <c r="M1101" s="19">
        <v>12270.33</v>
      </c>
      <c r="N1101" s="20">
        <f t="shared" si="58"/>
        <v>-2.4594347091986105E-2</v>
      </c>
      <c r="O1101" s="20">
        <f t="shared" si="59"/>
        <v>-2.4901840246236873E-2</v>
      </c>
      <c r="P1101"/>
      <c r="S1101" s="9"/>
      <c r="T1101" s="82"/>
      <c r="U1101" s="57"/>
      <c r="V1101"/>
      <c r="W1101"/>
      <c r="X1101"/>
    </row>
    <row r="1102" spans="1:24" x14ac:dyDescent="0.35">
      <c r="A1102" s="18">
        <v>43277</v>
      </c>
      <c r="B1102" s="22">
        <v>197.02</v>
      </c>
      <c r="C1102" s="20">
        <f>(B1102-B1101)/B1101</f>
        <v>3.5656071719642273E-3</v>
      </c>
      <c r="D1102" s="20">
        <f>LN(B1102)-LN(B1101)</f>
        <v>3.5592654649319044E-3</v>
      </c>
      <c r="E1102" s="28">
        <f t="shared" si="57"/>
        <v>1.0035592654649319</v>
      </c>
      <c r="F1102"/>
      <c r="G1102" s="9"/>
      <c r="H1102" s="9"/>
      <c r="I1102" s="9"/>
      <c r="J1102" s="82"/>
      <c r="K1102" t="str">
        <f>IF(L1102=A1102,"","yyy")</f>
        <v/>
      </c>
      <c r="L1102" s="18">
        <v>43277</v>
      </c>
      <c r="M1102" s="19">
        <v>12234.34</v>
      </c>
      <c r="N1102" s="20">
        <f t="shared" si="58"/>
        <v>-2.9330914490482149E-3</v>
      </c>
      <c r="O1102" s="20">
        <f t="shared" si="59"/>
        <v>-2.9374013914722497E-3</v>
      </c>
      <c r="P1102"/>
      <c r="S1102" s="9"/>
      <c r="T1102" s="82"/>
      <c r="U1102" s="57"/>
      <c r="V1102"/>
      <c r="W1102"/>
      <c r="X1102"/>
    </row>
    <row r="1103" spans="1:24" x14ac:dyDescent="0.35">
      <c r="A1103" s="18">
        <v>43278</v>
      </c>
      <c r="B1103" s="22">
        <v>196.64</v>
      </c>
      <c r="C1103" s="20">
        <f>(B1103-B1102)/B1102</f>
        <v>-1.9287381991677183E-3</v>
      </c>
      <c r="D1103" s="20">
        <f>LN(B1103)-LN(B1102)</f>
        <v>-1.9306006098087636E-3</v>
      </c>
      <c r="E1103" s="28">
        <f t="shared" si="57"/>
        <v>0.99806939939019124</v>
      </c>
      <c r="F1103"/>
      <c r="G1103" s="9"/>
      <c r="H1103" s="9"/>
      <c r="I1103" s="9"/>
      <c r="J1103" s="82"/>
      <c r="K1103" t="str">
        <f>IF(L1103=A1103,"","yyy")</f>
        <v/>
      </c>
      <c r="L1103" s="18">
        <v>43278</v>
      </c>
      <c r="M1103" s="19">
        <v>12348.61</v>
      </c>
      <c r="N1103" s="20">
        <f t="shared" si="58"/>
        <v>9.3401033484438421E-3</v>
      </c>
      <c r="O1103" s="20">
        <f t="shared" si="59"/>
        <v>9.2967542971909012E-3</v>
      </c>
      <c r="P1103"/>
      <c r="S1103" s="9"/>
      <c r="T1103" s="82"/>
      <c r="U1103" s="57"/>
      <c r="V1103"/>
      <c r="W1103"/>
      <c r="X1103"/>
    </row>
    <row r="1104" spans="1:24" x14ac:dyDescent="0.35">
      <c r="A1104" s="18">
        <v>43279</v>
      </c>
      <c r="B1104" s="22">
        <v>195.44</v>
      </c>
      <c r="C1104" s="20">
        <f>(B1104-B1103)/B1103</f>
        <v>-6.1025223759153206E-3</v>
      </c>
      <c r="D1104" s="20">
        <f>LN(B1104)-LN(B1103)</f>
        <v>-6.1212188682393531E-3</v>
      </c>
      <c r="E1104" s="28">
        <f t="shared" si="57"/>
        <v>0.99387878113176065</v>
      </c>
      <c r="F1104"/>
      <c r="G1104" s="9"/>
      <c r="H1104" s="9"/>
      <c r="I1104" s="9"/>
      <c r="J1104" s="82"/>
      <c r="K1104" t="str">
        <f>IF(L1104=A1104,"","yyy")</f>
        <v/>
      </c>
      <c r="L1104" s="18">
        <v>43279</v>
      </c>
      <c r="M1104" s="19">
        <v>12177.23</v>
      </c>
      <c r="N1104" s="20">
        <f t="shared" si="58"/>
        <v>-1.387848510885039E-2</v>
      </c>
      <c r="O1104" s="20">
        <f t="shared" si="59"/>
        <v>-1.3975691718242089E-2</v>
      </c>
      <c r="P1104"/>
      <c r="S1104" s="9"/>
      <c r="T1104" s="82"/>
      <c r="U1104" s="57"/>
      <c r="V1104"/>
      <c r="W1104"/>
      <c r="X1104"/>
    </row>
    <row r="1105" spans="1:24" x14ac:dyDescent="0.35">
      <c r="A1105" s="18">
        <v>43280</v>
      </c>
      <c r="B1105" s="22">
        <v>196.23</v>
      </c>
      <c r="C1105" s="20">
        <f>(B1105-B1104)/B1104</f>
        <v>4.0421612771182561E-3</v>
      </c>
      <c r="D1105" s="20">
        <f>LN(B1105)-LN(B1104)</f>
        <v>4.0340136917462743E-3</v>
      </c>
      <c r="E1105" s="28">
        <f t="shared" si="57"/>
        <v>1.0040340136917463</v>
      </c>
      <c r="F1105"/>
      <c r="G1105" s="9"/>
      <c r="H1105" s="9"/>
      <c r="I1105" s="9"/>
      <c r="J1105" s="82"/>
      <c r="K1105" t="str">
        <f>IF(L1105=A1105,"","yyy")</f>
        <v/>
      </c>
      <c r="L1105" s="18">
        <v>43280</v>
      </c>
      <c r="M1105" s="21">
        <v>12306</v>
      </c>
      <c r="N1105" s="20">
        <f t="shared" si="58"/>
        <v>1.0574654498601115E-2</v>
      </c>
      <c r="O1105" s="20">
        <f t="shared" si="59"/>
        <v>1.0519133904136169E-2</v>
      </c>
      <c r="P1105"/>
      <c r="S1105" s="9"/>
      <c r="T1105" s="82"/>
      <c r="U1105" s="57"/>
      <c r="V1105"/>
      <c r="W1105"/>
      <c r="X1105"/>
    </row>
    <row r="1106" spans="1:24" x14ac:dyDescent="0.35">
      <c r="A1106" s="18">
        <v>43283</v>
      </c>
      <c r="B1106" s="22">
        <v>196.13</v>
      </c>
      <c r="C1106" s="20">
        <f>(B1106-B1105)/B1105</f>
        <v>-5.0960607450437913E-4</v>
      </c>
      <c r="D1106" s="20">
        <f>LN(B1106)-LN(B1105)</f>
        <v>-5.0973596781123121E-4</v>
      </c>
      <c r="E1106" s="28">
        <f t="shared" si="57"/>
        <v>0.99949026403218877</v>
      </c>
      <c r="F1106"/>
      <c r="G1106" s="9"/>
      <c r="H1106" s="9"/>
      <c r="I1106" s="9"/>
      <c r="J1106" s="82"/>
      <c r="K1106" t="str">
        <f>IF(L1106=A1106,"","yyy")</f>
        <v/>
      </c>
      <c r="L1106" s="18">
        <v>43283</v>
      </c>
      <c r="M1106" s="19">
        <v>12238.17</v>
      </c>
      <c r="N1106" s="20">
        <f t="shared" si="58"/>
        <v>-5.5119453924914619E-3</v>
      </c>
      <c r="O1106" s="20">
        <f t="shared" si="59"/>
        <v>-5.5271922157444919E-3</v>
      </c>
      <c r="P1106"/>
      <c r="S1106" s="9"/>
      <c r="T1106" s="82"/>
      <c r="U1106" s="57"/>
      <c r="V1106"/>
      <c r="W1106"/>
      <c r="X1106"/>
    </row>
    <row r="1107" spans="1:24" x14ac:dyDescent="0.35">
      <c r="A1107" s="18">
        <v>43284</v>
      </c>
      <c r="B1107" s="22">
        <v>196.61</v>
      </c>
      <c r="C1107" s="20">
        <f>(B1107-B1106)/B1106</f>
        <v>2.447356345281284E-3</v>
      </c>
      <c r="D1107" s="20">
        <f>LN(B1107)-LN(B1106)</f>
        <v>2.4443664459798953E-3</v>
      </c>
      <c r="E1107" s="28">
        <f t="shared" si="57"/>
        <v>1.0024443664459799</v>
      </c>
      <c r="F1107"/>
      <c r="G1107" s="9"/>
      <c r="H1107" s="9"/>
      <c r="I1107" s="9"/>
      <c r="J1107" s="82"/>
      <c r="K1107" t="str">
        <f>IF(L1107=A1107,"","yyy")</f>
        <v/>
      </c>
      <c r="L1107" s="18">
        <v>43284</v>
      </c>
      <c r="M1107" s="19">
        <v>12349.14</v>
      </c>
      <c r="N1107" s="20">
        <f t="shared" si="58"/>
        <v>9.0675321555428092E-3</v>
      </c>
      <c r="O1107" s="20">
        <f t="shared" si="59"/>
        <v>9.0266689192297633E-3</v>
      </c>
      <c r="P1107"/>
      <c r="S1107" s="9"/>
      <c r="T1107" s="82"/>
      <c r="U1107" s="57"/>
      <c r="V1107"/>
      <c r="W1107"/>
      <c r="X1107"/>
    </row>
    <row r="1108" spans="1:24" x14ac:dyDescent="0.35">
      <c r="A1108" s="18">
        <v>43285</v>
      </c>
      <c r="B1108" s="22">
        <v>195.52</v>
      </c>
      <c r="C1108" s="20">
        <f>(B1108-B1107)/B1107</f>
        <v>-5.5439702965261349E-3</v>
      </c>
      <c r="D1108" s="20">
        <f>LN(B1108)-LN(B1107)</f>
        <v>-5.5593951361689875E-3</v>
      </c>
      <c r="E1108" s="28">
        <f t="shared" si="57"/>
        <v>0.99444060486383101</v>
      </c>
      <c r="F1108"/>
      <c r="G1108" s="9"/>
      <c r="H1108" s="9"/>
      <c r="I1108" s="9"/>
      <c r="J1108" s="82"/>
      <c r="K1108" t="str">
        <f>IF(L1108=A1108,"","yyy")</f>
        <v/>
      </c>
      <c r="L1108" s="18">
        <v>43285</v>
      </c>
      <c r="M1108" s="19">
        <v>12317.61</v>
      </c>
      <c r="N1108" s="20">
        <f t="shared" si="58"/>
        <v>-2.5532142319221289E-3</v>
      </c>
      <c r="O1108" s="20">
        <f t="shared" si="59"/>
        <v>-2.5564792420773585E-3</v>
      </c>
      <c r="P1108"/>
      <c r="S1108" s="9"/>
      <c r="T1108" s="82"/>
      <c r="U1108" s="57"/>
      <c r="V1108"/>
      <c r="W1108"/>
      <c r="X1108"/>
    </row>
    <row r="1109" spans="1:24" x14ac:dyDescent="0.35">
      <c r="A1109" s="18">
        <v>43286</v>
      </c>
      <c r="B1109" s="22">
        <v>196.53</v>
      </c>
      <c r="C1109" s="20">
        <f>(B1109-B1108)/B1108</f>
        <v>5.1657119476267947E-3</v>
      </c>
      <c r="D1109" s="20">
        <f>LN(B1109)-LN(B1108)</f>
        <v>5.1524154286637369E-3</v>
      </c>
      <c r="E1109" s="28">
        <f t="shared" si="57"/>
        <v>1.0051524154286637</v>
      </c>
      <c r="F1109"/>
      <c r="G1109" s="9"/>
      <c r="H1109" s="9"/>
      <c r="I1109" s="9"/>
      <c r="J1109" s="82"/>
      <c r="K1109" t="str">
        <f>IF(L1109=A1109,"","yyy")</f>
        <v/>
      </c>
      <c r="L1109" s="18">
        <v>43286</v>
      </c>
      <c r="M1109" s="19">
        <v>12464.29</v>
      </c>
      <c r="N1109" s="20">
        <f t="shared" si="58"/>
        <v>1.1908154260445029E-2</v>
      </c>
      <c r="O1109" s="20">
        <f t="shared" si="59"/>
        <v>1.1837810087000022E-2</v>
      </c>
      <c r="P1109"/>
      <c r="S1109" s="9"/>
      <c r="T1109" s="82"/>
      <c r="U1109" s="57"/>
      <c r="V1109"/>
      <c r="W1109"/>
      <c r="X1109"/>
    </row>
    <row r="1110" spans="1:24" x14ac:dyDescent="0.35">
      <c r="A1110" s="18">
        <v>43287</v>
      </c>
      <c r="B1110" s="22">
        <v>196.77</v>
      </c>
      <c r="C1110" s="20">
        <f>(B1110-B1109)/B1109</f>
        <v>1.2211876049458561E-3</v>
      </c>
      <c r="D1110" s="20">
        <f>LN(B1110)-LN(B1109)</f>
        <v>1.2204425618591586E-3</v>
      </c>
      <c r="E1110" s="28">
        <f t="shared" si="57"/>
        <v>1.0012204425618592</v>
      </c>
      <c r="F1110"/>
      <c r="G1110" s="9"/>
      <c r="H1110" s="9"/>
      <c r="I1110" s="9"/>
      <c r="J1110" s="82"/>
      <c r="K1110" t="str">
        <f>IF(L1110=A1110,"","yyy")</f>
        <v/>
      </c>
      <c r="L1110" s="18">
        <v>43287</v>
      </c>
      <c r="M1110" s="19">
        <v>12496.17</v>
      </c>
      <c r="N1110" s="20">
        <f t="shared" si="58"/>
        <v>2.5577068569488672E-3</v>
      </c>
      <c r="O1110" s="20">
        <f t="shared" si="59"/>
        <v>2.5544414914797642E-3</v>
      </c>
      <c r="P1110"/>
      <c r="S1110" s="9"/>
      <c r="T1110" s="82"/>
      <c r="U1110" s="57"/>
      <c r="V1110"/>
      <c r="W1110"/>
      <c r="X1110"/>
    </row>
    <row r="1111" spans="1:24" x14ac:dyDescent="0.35">
      <c r="A1111" s="18">
        <v>43290</v>
      </c>
      <c r="B1111" s="22">
        <v>198.55</v>
      </c>
      <c r="C1111" s="20">
        <f>(B1111-B1110)/B1110</f>
        <v>9.0460944249631595E-3</v>
      </c>
      <c r="D1111" s="20">
        <f>LN(B1111)-LN(B1110)</f>
        <v>9.00542360350709E-3</v>
      </c>
      <c r="E1111" s="28">
        <f t="shared" si="57"/>
        <v>1.0090054236035071</v>
      </c>
      <c r="F1111"/>
      <c r="G1111" s="9"/>
      <c r="H1111" s="9"/>
      <c r="I1111" s="9"/>
      <c r="J1111" s="82"/>
      <c r="K1111" t="str">
        <f>IF(L1111=A1111,"","yyy")</f>
        <v/>
      </c>
      <c r="L1111" s="18">
        <v>43290</v>
      </c>
      <c r="M1111" s="19">
        <v>12543.89</v>
      </c>
      <c r="N1111" s="20">
        <f t="shared" si="58"/>
        <v>3.818770071149748E-3</v>
      </c>
      <c r="O1111" s="20">
        <f t="shared" si="59"/>
        <v>3.811497078764603E-3</v>
      </c>
      <c r="P1111"/>
      <c r="S1111" s="9"/>
      <c r="T1111" s="82"/>
      <c r="U1111" s="57"/>
      <c r="V1111"/>
      <c r="W1111"/>
      <c r="X1111"/>
    </row>
    <row r="1112" spans="1:24" x14ac:dyDescent="0.35">
      <c r="A1112" s="18">
        <v>43291</v>
      </c>
      <c r="B1112" s="22">
        <v>199.23</v>
      </c>
      <c r="C1112" s="20">
        <f>(B1112-B1111)/B1111</f>
        <v>3.4248300176276925E-3</v>
      </c>
      <c r="D1112" s="20">
        <f>LN(B1112)-LN(B1111)</f>
        <v>3.4189786434710712E-3</v>
      </c>
      <c r="E1112" s="28">
        <f t="shared" si="57"/>
        <v>1.0034189786434711</v>
      </c>
      <c r="F1112"/>
      <c r="G1112" s="9"/>
      <c r="H1112" s="9"/>
      <c r="I1112" s="9"/>
      <c r="J1112" s="82"/>
      <c r="K1112" t="str">
        <f>IF(L1112=A1112,"","yyy")</f>
        <v/>
      </c>
      <c r="L1112" s="18">
        <v>43291</v>
      </c>
      <c r="M1112" s="19">
        <v>12609.85</v>
      </c>
      <c r="N1112" s="20">
        <f t="shared" si="58"/>
        <v>5.2583369273806572E-3</v>
      </c>
      <c r="O1112" s="20">
        <f t="shared" si="59"/>
        <v>5.2445601479540471E-3</v>
      </c>
      <c r="P1112"/>
      <c r="S1112" s="9"/>
      <c r="T1112" s="82"/>
      <c r="U1112" s="57"/>
      <c r="V1112"/>
      <c r="W1112"/>
      <c r="X1112"/>
    </row>
    <row r="1113" spans="1:24" x14ac:dyDescent="0.35">
      <c r="A1113" s="18">
        <v>43292</v>
      </c>
      <c r="B1113" s="22">
        <v>196.98</v>
      </c>
      <c r="C1113" s="20">
        <f>(B1113-B1112)/B1112</f>
        <v>-1.1293479897605783E-2</v>
      </c>
      <c r="D1113" s="20">
        <f>LN(B1113)-LN(B1112)</f>
        <v>-1.1357735479175624E-2</v>
      </c>
      <c r="E1113" s="28">
        <f t="shared" si="57"/>
        <v>0.98864226452082438</v>
      </c>
      <c r="F1113"/>
      <c r="G1113" s="9"/>
      <c r="H1113" s="9"/>
      <c r="I1113" s="9"/>
      <c r="J1113" s="82"/>
      <c r="K1113" t="str">
        <f>IF(L1113=A1113,"","yyy")</f>
        <v/>
      </c>
      <c r="L1113" s="18">
        <v>43292</v>
      </c>
      <c r="M1113" s="19">
        <v>12417.13</v>
      </c>
      <c r="N1113" s="20">
        <f t="shared" si="58"/>
        <v>-1.5283290443581895E-2</v>
      </c>
      <c r="O1113" s="20">
        <f t="shared" si="59"/>
        <v>-1.5401283687406675E-2</v>
      </c>
      <c r="P1113"/>
      <c r="S1113" s="9"/>
      <c r="T1113" s="82"/>
      <c r="U1113" s="57"/>
      <c r="V1113"/>
      <c r="W1113"/>
      <c r="X1113"/>
    </row>
    <row r="1114" spans="1:24" x14ac:dyDescent="0.35">
      <c r="A1114" s="18">
        <v>43293</v>
      </c>
      <c r="B1114" s="22">
        <v>199.4</v>
      </c>
      <c r="C1114" s="20">
        <f>(B1114-B1113)/B1113</f>
        <v>1.2285511219413219E-2</v>
      </c>
      <c r="D1114" s="20">
        <f>LN(B1114)-LN(B1113)</f>
        <v>1.2210656786181495E-2</v>
      </c>
      <c r="E1114" s="28">
        <f t="shared" si="57"/>
        <v>1.0122106567861815</v>
      </c>
      <c r="F1114"/>
      <c r="G1114" s="9"/>
      <c r="H1114" s="9"/>
      <c r="I1114" s="9"/>
      <c r="J1114" s="82"/>
      <c r="K1114" t="str">
        <f>IF(L1114=A1114,"","yyy")</f>
        <v/>
      </c>
      <c r="L1114" s="18">
        <v>43293</v>
      </c>
      <c r="M1114" s="19">
        <v>12492.97</v>
      </c>
      <c r="N1114" s="20">
        <f t="shared" si="58"/>
        <v>6.1076915519125714E-3</v>
      </c>
      <c r="O1114" s="20">
        <f t="shared" si="59"/>
        <v>6.0891152045581265E-3</v>
      </c>
      <c r="P1114"/>
      <c r="S1114" s="9"/>
      <c r="T1114" s="82"/>
      <c r="U1114" s="57"/>
      <c r="V1114"/>
      <c r="W1114"/>
      <c r="X1114"/>
    </row>
    <row r="1115" spans="1:24" x14ac:dyDescent="0.35">
      <c r="A1115" s="18">
        <v>43294</v>
      </c>
      <c r="B1115" s="22">
        <v>200.3</v>
      </c>
      <c r="C1115" s="20">
        <f>(B1115-B1114)/B1114</f>
        <v>4.5135406218656249E-3</v>
      </c>
      <c r="D1115" s="20">
        <f>LN(B1115)-LN(B1114)</f>
        <v>4.5033851440345884E-3</v>
      </c>
      <c r="E1115" s="28">
        <f t="shared" si="57"/>
        <v>1.0045033851440346</v>
      </c>
      <c r="F1115"/>
      <c r="G1115" s="9"/>
      <c r="H1115" s="9"/>
      <c r="I1115" s="9"/>
      <c r="J1115" s="82"/>
      <c r="K1115" t="str">
        <f>IF(L1115=A1115,"","yyy")</f>
        <v/>
      </c>
      <c r="L1115" s="18">
        <v>43294</v>
      </c>
      <c r="M1115" s="19">
        <v>12540.73</v>
      </c>
      <c r="N1115" s="20">
        <f t="shared" si="58"/>
        <v>3.822950027095256E-3</v>
      </c>
      <c r="O1115" s="20">
        <f t="shared" si="59"/>
        <v>3.8156611244755112E-3</v>
      </c>
      <c r="P1115"/>
      <c r="S1115" s="9"/>
      <c r="T1115" s="82"/>
      <c r="U1115" s="57"/>
      <c r="V1115"/>
      <c r="W1115"/>
      <c r="X1115"/>
    </row>
    <row r="1116" spans="1:24" x14ac:dyDescent="0.35">
      <c r="A1116" s="18">
        <v>43297</v>
      </c>
      <c r="B1116" s="22">
        <v>199.65</v>
      </c>
      <c r="C1116" s="20">
        <f>(B1116-B1115)/B1115</f>
        <v>-3.2451323015477065E-3</v>
      </c>
      <c r="D1116" s="20">
        <f>LN(B1116)-LN(B1115)</f>
        <v>-3.2504091625416009E-3</v>
      </c>
      <c r="E1116" s="28">
        <f t="shared" si="57"/>
        <v>0.9967495908374584</v>
      </c>
      <c r="F1116"/>
      <c r="G1116" s="9"/>
      <c r="H1116" s="9"/>
      <c r="I1116" s="9"/>
      <c r="J1116" s="82"/>
      <c r="K1116" t="str">
        <f>IF(L1116=A1116,"","yyy")</f>
        <v/>
      </c>
      <c r="L1116" s="18">
        <v>43297</v>
      </c>
      <c r="M1116" s="19">
        <v>12561.02</v>
      </c>
      <c r="N1116" s="20">
        <f t="shared" si="58"/>
        <v>1.6179281429391172E-3</v>
      </c>
      <c r="O1116" s="20">
        <f t="shared" si="59"/>
        <v>1.6166207072352279E-3</v>
      </c>
      <c r="P1116"/>
      <c r="S1116" s="9"/>
      <c r="T1116" s="82"/>
      <c r="U1116" s="57"/>
      <c r="V1116"/>
      <c r="W1116"/>
      <c r="X1116"/>
    </row>
    <row r="1117" spans="1:24" x14ac:dyDescent="0.35">
      <c r="A1117" s="18">
        <v>43298</v>
      </c>
      <c r="B1117" s="22">
        <v>200.2</v>
      </c>
      <c r="C1117" s="20">
        <f>(B1117-B1116)/B1116</f>
        <v>2.7548209366390331E-3</v>
      </c>
      <c r="D1117" s="20">
        <f>LN(B1117)-LN(B1116)</f>
        <v>2.7510333718891999E-3</v>
      </c>
      <c r="E1117" s="28">
        <f t="shared" si="57"/>
        <v>1.0027510333718892</v>
      </c>
      <c r="F1117"/>
      <c r="G1117" s="9"/>
      <c r="H1117" s="9"/>
      <c r="I1117" s="9"/>
      <c r="J1117" s="82"/>
      <c r="K1117" t="str">
        <f>IF(L1117=A1117,"","yyy")</f>
        <v/>
      </c>
      <c r="L1117" s="18">
        <v>43298</v>
      </c>
      <c r="M1117" s="19">
        <v>12661.54</v>
      </c>
      <c r="N1117" s="20">
        <f t="shared" si="58"/>
        <v>8.002534825993465E-3</v>
      </c>
      <c r="O1117" s="20">
        <f t="shared" si="59"/>
        <v>7.9706843543423389E-3</v>
      </c>
      <c r="P1117"/>
      <c r="S1117" s="9"/>
      <c r="T1117" s="82"/>
      <c r="U1117" s="57"/>
      <c r="V1117"/>
      <c r="W1117"/>
      <c r="X1117"/>
    </row>
    <row r="1118" spans="1:24" x14ac:dyDescent="0.35">
      <c r="A1118" s="18">
        <v>43299</v>
      </c>
      <c r="B1118" s="22">
        <v>201.06</v>
      </c>
      <c r="C1118" s="20">
        <f>(B1118-B1117)/B1117</f>
        <v>4.2957042957043638E-3</v>
      </c>
      <c r="D1118" s="20">
        <f>LN(B1118)-LN(B1117)</f>
        <v>4.2865040961537204E-3</v>
      </c>
      <c r="E1118" s="28">
        <f t="shared" si="57"/>
        <v>1.0042865040961537</v>
      </c>
      <c r="F1118"/>
      <c r="G1118" s="9"/>
      <c r="H1118" s="9"/>
      <c r="I1118" s="9"/>
      <c r="J1118" s="82"/>
      <c r="K1118" t="str">
        <f>IF(L1118=A1118,"","yyy")</f>
        <v/>
      </c>
      <c r="L1118" s="18">
        <v>43299</v>
      </c>
      <c r="M1118" s="19">
        <v>12765.94</v>
      </c>
      <c r="N1118" s="20">
        <f t="shared" si="58"/>
        <v>8.2454424975160704E-3</v>
      </c>
      <c r="O1118" s="20">
        <f t="shared" si="59"/>
        <v>8.2116345503795429E-3</v>
      </c>
      <c r="P1118"/>
      <c r="S1118" s="9"/>
      <c r="T1118" s="82"/>
      <c r="U1118" s="57"/>
      <c r="V1118"/>
      <c r="W1118"/>
      <c r="X1118"/>
    </row>
    <row r="1119" spans="1:24" x14ac:dyDescent="0.35">
      <c r="A1119" s="18">
        <v>43300</v>
      </c>
      <c r="B1119" s="22">
        <v>201.46</v>
      </c>
      <c r="C1119" s="20">
        <f>(B1119-B1118)/B1118</f>
        <v>1.9894558838158046E-3</v>
      </c>
      <c r="D1119" s="20">
        <f>LN(B1119)-LN(B1118)</f>
        <v>1.9874795372611942E-3</v>
      </c>
      <c r="E1119" s="28">
        <f t="shared" si="57"/>
        <v>1.0019874795372612</v>
      </c>
      <c r="F1119"/>
      <c r="G1119" s="9"/>
      <c r="H1119" s="9"/>
      <c r="I1119" s="9"/>
      <c r="J1119" s="82"/>
      <c r="K1119" t="str">
        <f>IF(L1119=A1119,"","yyy")</f>
        <v/>
      </c>
      <c r="L1119" s="18">
        <v>43300</v>
      </c>
      <c r="M1119" s="19">
        <v>12686.29</v>
      </c>
      <c r="N1119" s="20">
        <f t="shared" si="58"/>
        <v>-6.2392585269866246E-3</v>
      </c>
      <c r="O1119" s="20">
        <f t="shared" si="59"/>
        <v>-6.2588040425666236E-3</v>
      </c>
      <c r="P1119"/>
      <c r="S1119" s="9"/>
      <c r="T1119" s="82"/>
      <c r="U1119" s="57"/>
      <c r="V1119"/>
      <c r="W1119"/>
      <c r="X1119"/>
    </row>
    <row r="1120" spans="1:24" x14ac:dyDescent="0.35">
      <c r="A1120" s="18">
        <v>43301</v>
      </c>
      <c r="B1120" s="22">
        <v>200.84</v>
      </c>
      <c r="C1120" s="20">
        <f>(B1120-B1119)/B1119</f>
        <v>-3.0775340017869775E-3</v>
      </c>
      <c r="D1120" s="20">
        <f>LN(B1120)-LN(B1119)</f>
        <v>-3.0822793480300703E-3</v>
      </c>
      <c r="E1120" s="28">
        <f t="shared" si="57"/>
        <v>0.99691772065196993</v>
      </c>
      <c r="F1120"/>
      <c r="G1120" s="9"/>
      <c r="H1120" s="9"/>
      <c r="I1120" s="9"/>
      <c r="J1120" s="82"/>
      <c r="K1120" t="str">
        <f>IF(L1120=A1120,"","yyy")</f>
        <v/>
      </c>
      <c r="L1120" s="18">
        <v>43301</v>
      </c>
      <c r="M1120" s="19">
        <v>12561.42</v>
      </c>
      <c r="N1120" s="20">
        <f t="shared" si="58"/>
        <v>-9.842909156262453E-3</v>
      </c>
      <c r="O1120" s="20">
        <f t="shared" si="59"/>
        <v>-9.8916708215259774E-3</v>
      </c>
      <c r="P1120"/>
      <c r="S1120" s="9"/>
      <c r="T1120" s="82"/>
      <c r="U1120" s="57"/>
      <c r="V1120"/>
      <c r="W1120"/>
      <c r="X1120"/>
    </row>
    <row r="1121" spans="1:24" x14ac:dyDescent="0.35">
      <c r="A1121" s="18">
        <v>43304</v>
      </c>
      <c r="B1121" s="22">
        <v>200.27</v>
      </c>
      <c r="C1121" s="20">
        <f>(B1121-B1120)/B1120</f>
        <v>-2.83808006373229E-3</v>
      </c>
      <c r="D1121" s="20">
        <f>LN(B1121)-LN(B1120)</f>
        <v>-2.8421150491722003E-3</v>
      </c>
      <c r="E1121" s="28">
        <f t="shared" si="57"/>
        <v>0.9971578849508278</v>
      </c>
      <c r="F1121"/>
      <c r="G1121" s="9"/>
      <c r="H1121" s="9"/>
      <c r="I1121" s="9"/>
      <c r="J1121" s="82"/>
      <c r="K1121" t="str">
        <f>IF(L1121=A1121,"","yyy")</f>
        <v/>
      </c>
      <c r="L1121" s="18">
        <v>43304</v>
      </c>
      <c r="M1121" s="19">
        <v>12548.57</v>
      </c>
      <c r="N1121" s="20">
        <f t="shared" si="58"/>
        <v>-1.0229735173252995E-3</v>
      </c>
      <c r="O1121" s="20">
        <f t="shared" si="59"/>
        <v>-1.0234971118467939E-3</v>
      </c>
      <c r="P1121"/>
      <c r="S1121" s="9"/>
      <c r="T1121" s="82"/>
      <c r="U1121" s="57"/>
      <c r="V1121"/>
      <c r="W1121"/>
      <c r="X1121"/>
    </row>
    <row r="1122" spans="1:24" x14ac:dyDescent="0.35">
      <c r="A1122" s="18">
        <v>43305</v>
      </c>
      <c r="B1122" s="22">
        <v>201.91</v>
      </c>
      <c r="C1122" s="20">
        <f>(B1122-B1121)/B1121</f>
        <v>8.1889449243520568E-3</v>
      </c>
      <c r="D1122" s="20">
        <f>LN(B1122)-LN(B1121)</f>
        <v>8.1555974449498692E-3</v>
      </c>
      <c r="E1122" s="28">
        <f t="shared" si="57"/>
        <v>1.0081555974449499</v>
      </c>
      <c r="F1122"/>
      <c r="G1122" s="9"/>
      <c r="H1122" s="9"/>
      <c r="I1122" s="9"/>
      <c r="J1122" s="82"/>
      <c r="K1122" t="str">
        <f>IF(L1122=A1122,"","yyy")</f>
        <v/>
      </c>
      <c r="L1122" s="18">
        <v>43305</v>
      </c>
      <c r="M1122" s="19">
        <v>12689.39</v>
      </c>
      <c r="N1122" s="20">
        <f t="shared" si="58"/>
        <v>1.1221995813068717E-2</v>
      </c>
      <c r="O1122" s="20">
        <f t="shared" si="59"/>
        <v>1.1159496362438404E-2</v>
      </c>
      <c r="P1122"/>
      <c r="S1122" s="9"/>
      <c r="T1122" s="82"/>
      <c r="U1122" s="57"/>
      <c r="V1122"/>
      <c r="W1122"/>
      <c r="X1122"/>
    </row>
    <row r="1123" spans="1:24" x14ac:dyDescent="0.35">
      <c r="A1123" s="18">
        <v>43306</v>
      </c>
      <c r="B1123" s="22">
        <v>201.94</v>
      </c>
      <c r="C1123" s="20">
        <f>(B1123-B1122)/B1122</f>
        <v>1.4858105096330612E-4</v>
      </c>
      <c r="D1123" s="20">
        <f>LN(B1123)-LN(B1122)</f>
        <v>1.4857001389234625E-4</v>
      </c>
      <c r="E1123" s="28">
        <f t="shared" si="57"/>
        <v>1.0001485700138923</v>
      </c>
      <c r="F1123"/>
      <c r="G1123" s="9"/>
      <c r="H1123" s="9"/>
      <c r="I1123" s="9"/>
      <c r="J1123" s="82"/>
      <c r="K1123" t="str">
        <f>IF(L1123=A1123,"","yyy")</f>
        <v/>
      </c>
      <c r="L1123" s="18">
        <v>43306</v>
      </c>
      <c r="M1123" s="19">
        <v>12579.33</v>
      </c>
      <c r="N1123" s="20">
        <f t="shared" si="58"/>
        <v>-8.6733877672606399E-3</v>
      </c>
      <c r="O1123" s="20">
        <f t="shared" si="59"/>
        <v>-8.7112205125059461E-3</v>
      </c>
      <c r="P1123"/>
      <c r="S1123" s="9"/>
      <c r="T1123" s="82"/>
      <c r="U1123" s="57"/>
      <c r="V1123"/>
      <c r="W1123"/>
      <c r="X1123"/>
    </row>
    <row r="1124" spans="1:24" x14ac:dyDescent="0.35">
      <c r="A1124" s="18">
        <v>43307</v>
      </c>
      <c r="B1124" s="22">
        <v>203.35</v>
      </c>
      <c r="C1124" s="20">
        <f>(B1124-B1123)/B1123</f>
        <v>6.9822719619688847E-3</v>
      </c>
      <c r="D1124" s="20">
        <f>LN(B1124)-LN(B1123)</f>
        <v>6.9580087770590993E-3</v>
      </c>
      <c r="E1124" s="28">
        <f t="shared" si="57"/>
        <v>1.0069580087770591</v>
      </c>
      <c r="F1124"/>
      <c r="G1124" s="9"/>
      <c r="H1124" s="9"/>
      <c r="I1124" s="9"/>
      <c r="J1124" s="82"/>
      <c r="K1124" t="str">
        <f>IF(L1124=A1124,"","yyy")</f>
        <v/>
      </c>
      <c r="L1124" s="18">
        <v>43307</v>
      </c>
      <c r="M1124" s="19">
        <v>12809.23</v>
      </c>
      <c r="N1124" s="20">
        <f t="shared" si="58"/>
        <v>1.8276013110396151E-2</v>
      </c>
      <c r="O1124" s="20">
        <f t="shared" si="59"/>
        <v>1.8111014099908118E-2</v>
      </c>
      <c r="P1124"/>
      <c r="S1124" s="9"/>
      <c r="T1124" s="82"/>
      <c r="U1124" s="57"/>
      <c r="V1124"/>
      <c r="W1124"/>
      <c r="X1124"/>
    </row>
    <row r="1125" spans="1:24" x14ac:dyDescent="0.35">
      <c r="A1125" s="18">
        <v>43308</v>
      </c>
      <c r="B1125" s="22">
        <v>203.17</v>
      </c>
      <c r="C1125" s="20">
        <f>(B1125-B1124)/B1124</f>
        <v>-8.8517334644704613E-4</v>
      </c>
      <c r="D1125" s="20">
        <f>LN(B1125)-LN(B1124)</f>
        <v>-8.8556534371520002E-4</v>
      </c>
      <c r="E1125" s="28">
        <f t="shared" si="57"/>
        <v>0.9991144346562848</v>
      </c>
      <c r="F1125"/>
      <c r="G1125" s="9"/>
      <c r="H1125" s="9"/>
      <c r="I1125" s="9"/>
      <c r="J1125" s="82"/>
      <c r="K1125" t="str">
        <f>IF(L1125=A1125,"","yyy")</f>
        <v/>
      </c>
      <c r="L1125" s="18">
        <v>43308</v>
      </c>
      <c r="M1125" s="19">
        <v>12860.4</v>
      </c>
      <c r="N1125" s="20">
        <f t="shared" si="58"/>
        <v>3.9947756422517256E-3</v>
      </c>
      <c r="O1125" s="20">
        <f t="shared" si="59"/>
        <v>3.9868177124251503E-3</v>
      </c>
      <c r="P1125"/>
      <c r="S1125" s="9"/>
      <c r="T1125" s="82"/>
      <c r="U1125" s="57"/>
      <c r="V1125"/>
      <c r="W1125"/>
      <c r="X1125"/>
    </row>
    <row r="1126" spans="1:24" x14ac:dyDescent="0.35">
      <c r="A1126" s="18">
        <v>43311</v>
      </c>
      <c r="B1126" s="22">
        <v>202.48</v>
      </c>
      <c r="C1126" s="20">
        <f>(B1126-B1125)/B1125</f>
        <v>-3.3961706944922862E-3</v>
      </c>
      <c r="D1126" s="20">
        <f>LN(B1126)-LN(B1125)</f>
        <v>-3.401950772650153E-3</v>
      </c>
      <c r="E1126" s="28">
        <f t="shared" si="57"/>
        <v>0.99659804922734985</v>
      </c>
      <c r="F1126"/>
      <c r="G1126" s="9"/>
      <c r="H1126" s="9"/>
      <c r="I1126" s="9"/>
      <c r="J1126" s="82"/>
      <c r="K1126" t="str">
        <f>IF(L1126=A1126,"","yyy")</f>
        <v/>
      </c>
      <c r="L1126" s="18">
        <v>43311</v>
      </c>
      <c r="M1126" s="19">
        <v>12798.2</v>
      </c>
      <c r="N1126" s="20">
        <f t="shared" si="58"/>
        <v>-4.8365525178065156E-3</v>
      </c>
      <c r="O1126" s="20">
        <f t="shared" si="59"/>
        <v>-4.8482864878653942E-3</v>
      </c>
      <c r="P1126"/>
      <c r="S1126" s="9"/>
      <c r="T1126" s="82"/>
      <c r="U1126" s="57"/>
      <c r="V1126"/>
      <c r="W1126"/>
      <c r="X1126"/>
    </row>
    <row r="1127" spans="1:24" x14ac:dyDescent="0.35">
      <c r="A1127" s="18">
        <v>43312</v>
      </c>
      <c r="B1127" s="22">
        <v>204.15</v>
      </c>
      <c r="C1127" s="20">
        <f>(B1127-B1126)/B1126</f>
        <v>8.2477281706836037E-3</v>
      </c>
      <c r="D1127" s="20">
        <f>LN(B1127)-LN(B1126)</f>
        <v>8.2139015287161499E-3</v>
      </c>
      <c r="E1127" s="28">
        <f t="shared" si="57"/>
        <v>1.0082139015287161</v>
      </c>
      <c r="F1127"/>
      <c r="G1127" s="9"/>
      <c r="H1127" s="9"/>
      <c r="I1127" s="9"/>
      <c r="J1127" s="82"/>
      <c r="K1127" t="str">
        <f>IF(L1127=A1127,"","yyy")</f>
        <v/>
      </c>
      <c r="L1127" s="18">
        <v>43312</v>
      </c>
      <c r="M1127" s="19">
        <v>12805.5</v>
      </c>
      <c r="N1127" s="20">
        <f t="shared" si="58"/>
        <v>5.7039271147499434E-4</v>
      </c>
      <c r="O1127" s="20">
        <f t="shared" si="59"/>
        <v>5.7023009938461655E-4</v>
      </c>
      <c r="P1127"/>
      <c r="S1127" s="9"/>
      <c r="T1127" s="82"/>
      <c r="U1127" s="57"/>
      <c r="V1127"/>
      <c r="W1127"/>
      <c r="X1127"/>
    </row>
    <row r="1128" spans="1:24" x14ac:dyDescent="0.35">
      <c r="A1128" s="18">
        <v>43313</v>
      </c>
      <c r="B1128" s="22">
        <v>203.85</v>
      </c>
      <c r="C1128" s="20">
        <f>(B1128-B1127)/B1127</f>
        <v>-1.4695077149155589E-3</v>
      </c>
      <c r="D1128" s="20">
        <f>LN(B1128)-LN(B1127)</f>
        <v>-1.4705885003225561E-3</v>
      </c>
      <c r="E1128" s="28">
        <f t="shared" si="57"/>
        <v>0.99852941149967744</v>
      </c>
      <c r="F1128"/>
      <c r="G1128" s="9"/>
      <c r="H1128" s="9"/>
      <c r="I1128" s="9"/>
      <c r="J1128" s="82"/>
      <c r="K1128" t="str">
        <f>IF(L1128=A1128,"","yyy")</f>
        <v/>
      </c>
      <c r="L1128" s="18">
        <v>43313</v>
      </c>
      <c r="M1128" s="19">
        <v>12737.05</v>
      </c>
      <c r="N1128" s="20">
        <f t="shared" si="58"/>
        <v>-5.3453594158760472E-3</v>
      </c>
      <c r="O1128" s="20">
        <f t="shared" si="59"/>
        <v>-5.3596969652449644E-3</v>
      </c>
      <c r="P1128"/>
      <c r="S1128" s="9"/>
      <c r="T1128" s="82"/>
      <c r="U1128" s="57"/>
      <c r="V1128"/>
      <c r="W1128"/>
      <c r="X1128"/>
    </row>
    <row r="1129" spans="1:24" x14ac:dyDescent="0.35">
      <c r="A1129" s="18">
        <v>43314</v>
      </c>
      <c r="B1129" s="22">
        <v>204.63</v>
      </c>
      <c r="C1129" s="20">
        <f>(B1129-B1128)/B1128</f>
        <v>3.8263428991905869E-3</v>
      </c>
      <c r="D1129" s="20">
        <f>LN(B1129)-LN(B1128)</f>
        <v>3.819041069475837E-3</v>
      </c>
      <c r="E1129" s="28">
        <f t="shared" si="57"/>
        <v>1.0038190410694758</v>
      </c>
      <c r="F1129"/>
      <c r="G1129" s="9"/>
      <c r="H1129" s="9"/>
      <c r="I1129" s="9"/>
      <c r="J1129" s="82"/>
      <c r="K1129" t="str">
        <f>IF(L1129=A1129,"","yyy")</f>
        <v/>
      </c>
      <c r="L1129" s="18">
        <v>43314</v>
      </c>
      <c r="M1129" s="19">
        <v>12546.33</v>
      </c>
      <c r="N1129" s="20">
        <f t="shared" si="58"/>
        <v>-1.4973639893067811E-2</v>
      </c>
      <c r="O1129" s="20">
        <f t="shared" si="59"/>
        <v>-1.5086876638251923E-2</v>
      </c>
      <c r="P1129"/>
      <c r="S1129" s="9"/>
      <c r="T1129" s="82"/>
      <c r="U1129" s="57"/>
      <c r="V1129"/>
      <c r="W1129"/>
      <c r="X1129"/>
    </row>
    <row r="1130" spans="1:24" x14ac:dyDescent="0.35">
      <c r="A1130" s="18">
        <v>43315</v>
      </c>
      <c r="B1130" s="22">
        <v>205.04</v>
      </c>
      <c r="C1130" s="20">
        <f>(B1130-B1129)/B1129</f>
        <v>2.003616283047435E-3</v>
      </c>
      <c r="D1130" s="20">
        <f>LN(B1130)-LN(B1129)</f>
        <v>2.0016117210772677E-3</v>
      </c>
      <c r="E1130" s="28">
        <f t="shared" si="57"/>
        <v>1.0020016117210773</v>
      </c>
      <c r="F1130"/>
      <c r="G1130" s="9"/>
      <c r="H1130" s="9"/>
      <c r="I1130" s="9"/>
      <c r="J1130" s="82"/>
      <c r="K1130" t="str">
        <f>IF(L1130=A1130,"","yyy")</f>
        <v/>
      </c>
      <c r="L1130" s="18">
        <v>43315</v>
      </c>
      <c r="M1130" s="19">
        <v>12615.76</v>
      </c>
      <c r="N1130" s="20">
        <f t="shared" si="58"/>
        <v>5.5338891930947365E-3</v>
      </c>
      <c r="O1130" s="20">
        <f t="shared" si="59"/>
        <v>5.5186334846819562E-3</v>
      </c>
      <c r="P1130"/>
      <c r="S1130" s="9"/>
      <c r="T1130" s="82"/>
      <c r="U1130" s="57"/>
      <c r="V1130"/>
      <c r="W1130"/>
      <c r="X1130"/>
    </row>
    <row r="1131" spans="1:24" x14ac:dyDescent="0.35">
      <c r="A1131" s="18">
        <v>43318</v>
      </c>
      <c r="B1131" s="22">
        <v>205.19</v>
      </c>
      <c r="C1131" s="20">
        <f>(B1131-B1130)/B1130</f>
        <v>7.3156457276631721E-4</v>
      </c>
      <c r="D1131" s="20">
        <f>LN(B1131)-LN(B1130)</f>
        <v>7.3129710984076723E-4</v>
      </c>
      <c r="E1131" s="28">
        <f t="shared" si="57"/>
        <v>1.0007312971098408</v>
      </c>
      <c r="F1131"/>
      <c r="G1131" s="9"/>
      <c r="H1131" s="9"/>
      <c r="I1131" s="9"/>
      <c r="J1131" s="82"/>
      <c r="K1131" t="str">
        <f>IF(L1131=A1131,"","yyy")</f>
        <v/>
      </c>
      <c r="L1131" s="18">
        <v>43318</v>
      </c>
      <c r="M1131" s="19">
        <v>12598.21</v>
      </c>
      <c r="N1131" s="20">
        <f t="shared" si="58"/>
        <v>-1.3911171423680454E-3</v>
      </c>
      <c r="O1131" s="20">
        <f t="shared" si="59"/>
        <v>-1.3920856441238527E-3</v>
      </c>
      <c r="P1131"/>
      <c r="S1131" s="9"/>
      <c r="T1131" s="82"/>
      <c r="U1131" s="57"/>
      <c r="V1131"/>
      <c r="W1131"/>
      <c r="X1131"/>
    </row>
    <row r="1132" spans="1:24" x14ac:dyDescent="0.35">
      <c r="A1132" s="18">
        <v>43319</v>
      </c>
      <c r="B1132" s="22">
        <v>205.87</v>
      </c>
      <c r="C1132" s="20">
        <f>(B1132-B1131)/B1131</f>
        <v>3.3140016570008617E-3</v>
      </c>
      <c r="D1132" s="20">
        <f>LN(B1132)-LN(B1131)</f>
        <v>3.3085224555611248E-3</v>
      </c>
      <c r="E1132" s="28">
        <f t="shared" si="57"/>
        <v>1.0033085224555611</v>
      </c>
      <c r="F1132"/>
      <c r="G1132" s="9"/>
      <c r="H1132" s="9"/>
      <c r="I1132" s="9"/>
      <c r="J1132" s="82"/>
      <c r="K1132" t="str">
        <f>IF(L1132=A1132,"","yyy")</f>
        <v/>
      </c>
      <c r="L1132" s="18">
        <v>43319</v>
      </c>
      <c r="M1132" s="19">
        <v>12648.19</v>
      </c>
      <c r="N1132" s="20">
        <f t="shared" si="58"/>
        <v>3.9672302652520785E-3</v>
      </c>
      <c r="O1132" s="20">
        <f t="shared" si="59"/>
        <v>3.9593815588325754E-3</v>
      </c>
      <c r="P1132"/>
      <c r="S1132" s="9"/>
      <c r="T1132" s="82"/>
      <c r="U1132" s="57"/>
      <c r="V1132"/>
      <c r="W1132"/>
      <c r="X1132"/>
    </row>
    <row r="1133" spans="1:24" x14ac:dyDescent="0.35">
      <c r="A1133" s="18">
        <v>43320</v>
      </c>
      <c r="B1133" s="22">
        <v>205.48</v>
      </c>
      <c r="C1133" s="20">
        <f>(B1133-B1132)/B1132</f>
        <v>-1.8943993782484809E-3</v>
      </c>
      <c r="D1133" s="20">
        <f>LN(B1133)-LN(B1132)</f>
        <v>-1.8961960221499652E-3</v>
      </c>
      <c r="E1133" s="28">
        <f t="shared" si="57"/>
        <v>0.99810380397785003</v>
      </c>
      <c r="F1133"/>
      <c r="G1133" s="9"/>
      <c r="H1133" s="9"/>
      <c r="I1133" s="9"/>
      <c r="J1133" s="82"/>
      <c r="K1133" t="str">
        <f>IF(L1133=A1133,"","yyy")</f>
        <v/>
      </c>
      <c r="L1133" s="18">
        <v>43320</v>
      </c>
      <c r="M1133" s="19">
        <v>12633.54</v>
      </c>
      <c r="N1133" s="20">
        <f t="shared" si="58"/>
        <v>-1.1582684953340861E-3</v>
      </c>
      <c r="O1133" s="20">
        <f t="shared" si="59"/>
        <v>-1.1589398067108903E-3</v>
      </c>
      <c r="P1133"/>
      <c r="S1133" s="9"/>
      <c r="T1133" s="82"/>
      <c r="U1133" s="57"/>
      <c r="V1133"/>
      <c r="W1133"/>
      <c r="X1133"/>
    </row>
    <row r="1134" spans="1:24" x14ac:dyDescent="0.35">
      <c r="A1134" s="18">
        <v>43321</v>
      </c>
      <c r="B1134" s="22">
        <v>206.28</v>
      </c>
      <c r="C1134" s="20">
        <f>(B1134-B1133)/B1133</f>
        <v>3.8933229511388524E-3</v>
      </c>
      <c r="D1134" s="20">
        <f>LN(B1134)-LN(B1133)</f>
        <v>3.8857635836908599E-3</v>
      </c>
      <c r="E1134" s="28">
        <f t="shared" si="57"/>
        <v>1.0038857635836909</v>
      </c>
      <c r="F1134"/>
      <c r="G1134" s="9"/>
      <c r="H1134" s="9"/>
      <c r="I1134" s="9"/>
      <c r="J1134" s="82"/>
      <c r="K1134" t="str">
        <f>IF(L1134=A1134,"","yyy")</f>
        <v/>
      </c>
      <c r="L1134" s="18">
        <v>43321</v>
      </c>
      <c r="M1134" s="19">
        <v>12676.11</v>
      </c>
      <c r="N1134" s="20">
        <f t="shared" si="58"/>
        <v>3.3696018693097664E-3</v>
      </c>
      <c r="O1134" s="20">
        <f t="shared" si="59"/>
        <v>3.3639374818523748E-3</v>
      </c>
      <c r="P1134"/>
      <c r="S1134" s="9"/>
      <c r="T1134" s="82"/>
      <c r="U1134" s="57"/>
      <c r="V1134"/>
      <c r="W1134"/>
      <c r="X1134"/>
    </row>
    <row r="1135" spans="1:24" x14ac:dyDescent="0.35">
      <c r="A1135" s="18">
        <v>43322</v>
      </c>
      <c r="B1135" s="22">
        <v>205.65</v>
      </c>
      <c r="C1135" s="20">
        <f>(B1135-B1134)/B1134</f>
        <v>-3.0541012216404664E-3</v>
      </c>
      <c r="D1135" s="20">
        <f>LN(B1135)-LN(B1134)</f>
        <v>-3.0587745063250793E-3</v>
      </c>
      <c r="E1135" s="28">
        <f t="shared" si="57"/>
        <v>0.99694122549367492</v>
      </c>
      <c r="F1135"/>
      <c r="G1135" s="9"/>
      <c r="H1135" s="9"/>
      <c r="I1135" s="9"/>
      <c r="J1135" s="82"/>
      <c r="K1135" t="str">
        <f>IF(L1135=A1135,"","yyy")</f>
        <v/>
      </c>
      <c r="L1135" s="18">
        <v>43322</v>
      </c>
      <c r="M1135" s="19">
        <v>12424.35</v>
      </c>
      <c r="N1135" s="20">
        <f t="shared" si="58"/>
        <v>-1.9860982588507058E-2</v>
      </c>
      <c r="O1135" s="20">
        <f t="shared" si="59"/>
        <v>-2.0060862876395191E-2</v>
      </c>
      <c r="P1135"/>
      <c r="S1135" s="9"/>
      <c r="T1135" s="82"/>
      <c r="U1135" s="57"/>
      <c r="V1135"/>
      <c r="W1135"/>
      <c r="X1135"/>
    </row>
    <row r="1136" spans="1:24" x14ac:dyDescent="0.35">
      <c r="A1136" s="18">
        <v>43325</v>
      </c>
      <c r="B1136" s="22">
        <v>205.02</v>
      </c>
      <c r="C1136" s="20">
        <f>(B1136-B1135)/B1135</f>
        <v>-3.0634573304157329E-3</v>
      </c>
      <c r="D1136" s="20">
        <f>LN(B1136)-LN(B1135)</f>
        <v>-3.0681593211774327E-3</v>
      </c>
      <c r="E1136" s="28">
        <f t="shared" si="57"/>
        <v>0.99693184067882257</v>
      </c>
      <c r="F1136"/>
      <c r="G1136" s="9"/>
      <c r="H1136" s="9"/>
      <c r="I1136" s="9"/>
      <c r="J1136" s="82"/>
      <c r="K1136" t="str">
        <f>IF(L1136=A1136,"","yyy")</f>
        <v/>
      </c>
      <c r="L1136" s="18">
        <v>43325</v>
      </c>
      <c r="M1136" s="19">
        <v>12358.74</v>
      </c>
      <c r="N1136" s="20">
        <f t="shared" si="58"/>
        <v>-5.2807591544024902E-3</v>
      </c>
      <c r="O1136" s="20">
        <f t="shared" si="59"/>
        <v>-5.2947516454153742E-3</v>
      </c>
      <c r="P1136"/>
      <c r="S1136" s="9"/>
      <c r="T1136" s="82"/>
      <c r="U1136" s="57"/>
      <c r="V1136"/>
      <c r="W1136"/>
      <c r="X1136"/>
    </row>
    <row r="1137" spans="1:24" x14ac:dyDescent="0.35">
      <c r="A1137" s="18">
        <v>43326</v>
      </c>
      <c r="B1137" s="22">
        <v>205.53</v>
      </c>
      <c r="C1137" s="20">
        <f>(B1137-B1136)/B1136</f>
        <v>2.4875621890546821E-3</v>
      </c>
      <c r="D1137" s="20">
        <f>LN(B1137)-LN(B1136)</f>
        <v>2.4844733276623288E-3</v>
      </c>
      <c r="E1137" s="28">
        <f t="shared" si="57"/>
        <v>1.0024844733276623</v>
      </c>
      <c r="F1137"/>
      <c r="G1137" s="9"/>
      <c r="H1137" s="9"/>
      <c r="I1137" s="9"/>
      <c r="J1137" s="82"/>
      <c r="K1137" t="str">
        <f>IF(L1137=A1137,"","yyy")</f>
        <v/>
      </c>
      <c r="L1137" s="18">
        <v>43326</v>
      </c>
      <c r="M1137" s="19">
        <v>12358.87</v>
      </c>
      <c r="N1137" s="20">
        <f t="shared" si="58"/>
        <v>1.0518871664993247E-5</v>
      </c>
      <c r="O1137" s="20">
        <f t="shared" si="59"/>
        <v>1.0518816342397486E-5</v>
      </c>
      <c r="P1137"/>
      <c r="S1137" s="9"/>
      <c r="T1137" s="82"/>
      <c r="U1137" s="57"/>
      <c r="V1137"/>
      <c r="W1137"/>
      <c r="X1137"/>
    </row>
    <row r="1138" spans="1:24" x14ac:dyDescent="0.35">
      <c r="A1138" s="18">
        <v>43328</v>
      </c>
      <c r="B1138" s="22">
        <v>203.9</v>
      </c>
      <c r="C1138" s="20">
        <f>(B1138-B1137)/B1137</f>
        <v>-7.9307157106018357E-3</v>
      </c>
      <c r="D1138" s="20">
        <f>LN(B1138)-LN(B1137)</f>
        <v>-7.9623311025081023E-3</v>
      </c>
      <c r="E1138" s="28">
        <f t="shared" si="57"/>
        <v>0.9920376688974919</v>
      </c>
      <c r="F1138"/>
      <c r="G1138" s="9"/>
      <c r="H1138" s="9"/>
      <c r="I1138" s="9"/>
      <c r="J1138" s="82"/>
      <c r="K1138" t="str">
        <f>IF(L1138=A1138,"","yyy")</f>
        <v/>
      </c>
      <c r="L1138" s="18">
        <v>43328</v>
      </c>
      <c r="M1138" s="19">
        <v>12237.17</v>
      </c>
      <c r="N1138" s="20">
        <f t="shared" si="58"/>
        <v>-9.8471785850972396E-3</v>
      </c>
      <c r="O1138" s="20">
        <f t="shared" si="59"/>
        <v>-9.8959827010034473E-3</v>
      </c>
      <c r="P1138"/>
      <c r="S1138" s="9"/>
      <c r="T1138" s="82"/>
      <c r="U1138" s="57"/>
      <c r="V1138"/>
      <c r="W1138"/>
      <c r="X1138"/>
    </row>
    <row r="1139" spans="1:24" x14ac:dyDescent="0.35">
      <c r="A1139" s="18">
        <v>43329</v>
      </c>
      <c r="B1139" s="22">
        <v>204.03</v>
      </c>
      <c r="C1139" s="20">
        <f>(B1139-B1138)/B1138</f>
        <v>6.3756743501714298E-4</v>
      </c>
      <c r="D1139" s="20">
        <f>LN(B1139)-LN(B1138)</f>
        <v>6.373642752475206E-4</v>
      </c>
      <c r="E1139" s="28">
        <f t="shared" si="57"/>
        <v>1.0006373642752475</v>
      </c>
      <c r="F1139"/>
      <c r="G1139" s="9"/>
      <c r="H1139" s="9"/>
      <c r="I1139" s="9"/>
      <c r="J1139" s="82"/>
      <c r="K1139" t="str">
        <f>IF(L1139=A1139,"","yyy")</f>
        <v/>
      </c>
      <c r="L1139" s="18">
        <v>43329</v>
      </c>
      <c r="M1139" s="19">
        <v>12210.55</v>
      </c>
      <c r="N1139" s="20">
        <f t="shared" si="58"/>
        <v>-2.1753395597185299E-3</v>
      </c>
      <c r="O1139" s="20">
        <f t="shared" si="59"/>
        <v>-2.1777090477357319E-3</v>
      </c>
      <c r="P1139"/>
      <c r="S1139" s="9"/>
      <c r="T1139" s="82"/>
      <c r="U1139" s="57"/>
      <c r="V1139"/>
      <c r="W1139"/>
      <c r="X1139"/>
    </row>
    <row r="1140" spans="1:24" x14ac:dyDescent="0.35">
      <c r="A1140" s="18">
        <v>43332</v>
      </c>
      <c r="B1140" s="22">
        <v>204.47</v>
      </c>
      <c r="C1140" s="20">
        <f>(B1140-B1139)/B1139</f>
        <v>2.1565456060383165E-3</v>
      </c>
      <c r="D1140" s="20">
        <f>LN(B1140)-LN(B1139)</f>
        <v>2.1542235993052827E-3</v>
      </c>
      <c r="E1140" s="28">
        <f t="shared" si="57"/>
        <v>1.0021542235993053</v>
      </c>
      <c r="F1140"/>
      <c r="G1140" s="9"/>
      <c r="H1140" s="9"/>
      <c r="I1140" s="9"/>
      <c r="J1140" s="82"/>
      <c r="K1140" t="str">
        <f>IF(L1140=A1140,"","yyy")</f>
        <v/>
      </c>
      <c r="L1140" s="18">
        <v>43332</v>
      </c>
      <c r="M1140" s="19">
        <v>12331.3</v>
      </c>
      <c r="N1140" s="20">
        <f t="shared" si="58"/>
        <v>9.8889894394601392E-3</v>
      </c>
      <c r="O1140" s="20">
        <f t="shared" si="59"/>
        <v>9.8404133663816395E-3</v>
      </c>
      <c r="P1140"/>
      <c r="S1140" s="9"/>
      <c r="T1140" s="82"/>
      <c r="U1140" s="57"/>
      <c r="V1140"/>
      <c r="W1140"/>
      <c r="X1140"/>
    </row>
    <row r="1141" spans="1:24" x14ac:dyDescent="0.35">
      <c r="A1141" s="18">
        <v>43333</v>
      </c>
      <c r="B1141" s="22">
        <v>205.19</v>
      </c>
      <c r="C1141" s="20">
        <f>(B1141-B1140)/B1140</f>
        <v>3.5212989680637693E-3</v>
      </c>
      <c r="D1141" s="20">
        <f>LN(B1141)-LN(B1140)</f>
        <v>3.5151137106934627E-3</v>
      </c>
      <c r="E1141" s="28">
        <f t="shared" si="57"/>
        <v>1.0035151137106935</v>
      </c>
      <c r="F1141"/>
      <c r="G1141" s="9"/>
      <c r="H1141" s="9"/>
      <c r="I1141" s="9"/>
      <c r="J1141" s="82"/>
      <c r="K1141" t="str">
        <f>IF(L1141=A1141,"","yyy")</f>
        <v/>
      </c>
      <c r="L1141" s="18">
        <v>43333</v>
      </c>
      <c r="M1141" s="19">
        <v>12384.49</v>
      </c>
      <c r="N1141" s="20">
        <f t="shared" si="58"/>
        <v>4.3134138330914434E-3</v>
      </c>
      <c r="O1141" s="20">
        <f t="shared" si="59"/>
        <v>4.3041377285302218E-3</v>
      </c>
      <c r="P1141"/>
      <c r="S1141" s="9"/>
      <c r="T1141" s="82"/>
      <c r="U1141" s="57"/>
      <c r="V1141"/>
      <c r="W1141"/>
      <c r="X1141"/>
    </row>
    <row r="1142" spans="1:24" x14ac:dyDescent="0.35">
      <c r="A1142" s="18">
        <v>43334</v>
      </c>
      <c r="B1142" s="22">
        <v>204.13</v>
      </c>
      <c r="C1142" s="20">
        <f>(B1142-B1141)/B1141</f>
        <v>-5.1659437594424795E-3</v>
      </c>
      <c r="D1142" s="20">
        <f>LN(B1142)-LN(B1141)</f>
        <v>-5.17933338016352E-3</v>
      </c>
      <c r="E1142" s="28">
        <f t="shared" si="57"/>
        <v>0.99482066661983648</v>
      </c>
      <c r="F1142"/>
      <c r="G1142" s="9"/>
      <c r="H1142" s="9"/>
      <c r="I1142" s="9"/>
      <c r="J1142" s="82"/>
      <c r="K1142" t="str">
        <f>IF(L1142=A1142,"","yyy")</f>
        <v/>
      </c>
      <c r="L1142" s="18">
        <v>43334</v>
      </c>
      <c r="M1142" s="19">
        <v>12385.7</v>
      </c>
      <c r="N1142" s="20">
        <f t="shared" si="58"/>
        <v>9.770285251963916E-5</v>
      </c>
      <c r="O1142" s="20">
        <f t="shared" si="59"/>
        <v>9.7698079907004853E-5</v>
      </c>
      <c r="P1142"/>
      <c r="S1142" s="9"/>
      <c r="T1142" s="82"/>
      <c r="U1142" s="57"/>
      <c r="V1142"/>
      <c r="W1142"/>
      <c r="X1142"/>
    </row>
    <row r="1143" spans="1:24" x14ac:dyDescent="0.35">
      <c r="A1143" s="18">
        <v>43335</v>
      </c>
      <c r="B1143" s="22">
        <v>202.86</v>
      </c>
      <c r="C1143" s="20">
        <f>(B1143-B1142)/B1142</f>
        <v>-6.221525498456777E-3</v>
      </c>
      <c r="D1143" s="20">
        <f>LN(B1143)-LN(B1142)</f>
        <v>-6.2409598376431674E-3</v>
      </c>
      <c r="E1143" s="28">
        <f t="shared" si="57"/>
        <v>0.99375904016235683</v>
      </c>
      <c r="F1143"/>
      <c r="G1143" s="9"/>
      <c r="H1143" s="9"/>
      <c r="I1143" s="9"/>
      <c r="J1143" s="82"/>
      <c r="K1143" t="str">
        <f>IF(L1143=A1143,"","yyy")</f>
        <v/>
      </c>
      <c r="L1143" s="18">
        <v>43335</v>
      </c>
      <c r="M1143" s="19">
        <v>12365.58</v>
      </c>
      <c r="N1143" s="20">
        <f t="shared" si="58"/>
        <v>-1.624454007444133E-3</v>
      </c>
      <c r="O1143" s="20">
        <f t="shared" si="59"/>
        <v>-1.6257748634966873E-3</v>
      </c>
      <c r="P1143"/>
      <c r="S1143" s="9"/>
      <c r="T1143" s="82"/>
      <c r="U1143" s="57"/>
      <c r="V1143"/>
      <c r="W1143"/>
      <c r="X1143"/>
    </row>
    <row r="1144" spans="1:24" x14ac:dyDescent="0.35">
      <c r="A1144" s="18">
        <v>43336</v>
      </c>
      <c r="B1144" s="22">
        <v>203.53</v>
      </c>
      <c r="C1144" s="20">
        <f>(B1144-B1143)/B1143</f>
        <v>3.3027703835156632E-3</v>
      </c>
      <c r="D1144" s="20">
        <f>LN(B1144)-LN(B1143)</f>
        <v>3.297328216938844E-3</v>
      </c>
      <c r="E1144" s="28">
        <f t="shared" si="57"/>
        <v>1.0032973282169388</v>
      </c>
      <c r="F1144"/>
      <c r="G1144" s="9"/>
      <c r="H1144" s="9"/>
      <c r="I1144" s="9"/>
      <c r="J1144" s="82"/>
      <c r="K1144" t="str">
        <f>IF(L1144=A1144,"","yyy")</f>
        <v/>
      </c>
      <c r="L1144" s="18">
        <v>43336</v>
      </c>
      <c r="M1144" s="19">
        <v>12394.52</v>
      </c>
      <c r="N1144" s="20">
        <f t="shared" si="58"/>
        <v>2.3403673745995344E-3</v>
      </c>
      <c r="O1144" s="20">
        <f t="shared" si="59"/>
        <v>2.3376329803692641E-3</v>
      </c>
      <c r="P1144"/>
      <c r="S1144" s="9"/>
      <c r="T1144" s="82"/>
      <c r="U1144" s="57"/>
      <c r="V1144"/>
      <c r="W1144"/>
      <c r="X1144"/>
    </row>
    <row r="1145" spans="1:24" x14ac:dyDescent="0.35">
      <c r="A1145" s="18">
        <v>43339</v>
      </c>
      <c r="B1145" s="22">
        <v>204.94</v>
      </c>
      <c r="C1145" s="20">
        <f>(B1145-B1144)/B1144</f>
        <v>6.927725642411421E-3</v>
      </c>
      <c r="D1145" s="20">
        <f>LN(B1145)-LN(B1144)</f>
        <v>6.9038392067835019E-3</v>
      </c>
      <c r="E1145" s="28">
        <f t="shared" si="57"/>
        <v>1.0069038392067835</v>
      </c>
      <c r="F1145"/>
      <c r="G1145" s="9"/>
      <c r="H1145" s="9"/>
      <c r="I1145" s="9"/>
      <c r="J1145" s="82"/>
      <c r="K1145" t="str">
        <f>IF(L1145=A1145,"","yyy")</f>
        <v/>
      </c>
      <c r="L1145" s="18">
        <v>43339</v>
      </c>
      <c r="M1145" s="19">
        <v>12538.31</v>
      </c>
      <c r="N1145" s="20">
        <f t="shared" si="58"/>
        <v>1.1601094677325063E-2</v>
      </c>
      <c r="O1145" s="20">
        <f t="shared" si="59"/>
        <v>1.1534317937767824E-2</v>
      </c>
      <c r="P1145"/>
      <c r="S1145" s="9"/>
      <c r="T1145" s="82"/>
      <c r="U1145" s="57"/>
      <c r="V1145"/>
      <c r="W1145"/>
      <c r="X1145"/>
    </row>
    <row r="1146" spans="1:24" x14ac:dyDescent="0.35">
      <c r="A1146" s="18">
        <v>43340</v>
      </c>
      <c r="B1146" s="22">
        <v>204.87</v>
      </c>
      <c r="C1146" s="20">
        <f>(B1146-B1145)/B1145</f>
        <v>-3.415633844051585E-4</v>
      </c>
      <c r="D1146" s="20">
        <f>LN(B1146)-LN(B1145)</f>
        <v>-3.4162173046414779E-4</v>
      </c>
      <c r="E1146" s="28">
        <f t="shared" si="57"/>
        <v>0.99965837826953585</v>
      </c>
      <c r="F1146"/>
      <c r="G1146" s="9"/>
      <c r="H1146" s="9"/>
      <c r="I1146" s="9"/>
      <c r="J1146" s="82"/>
      <c r="K1146" t="str">
        <f>IF(L1146=A1146,"","yyy")</f>
        <v/>
      </c>
      <c r="L1146" s="18">
        <v>43340</v>
      </c>
      <c r="M1146" s="19">
        <v>12527.42</v>
      </c>
      <c r="N1146" s="20">
        <f t="shared" si="58"/>
        <v>-8.6853810441753459E-4</v>
      </c>
      <c r="O1146" s="20">
        <f t="shared" si="59"/>
        <v>-8.689155021759376E-4</v>
      </c>
      <c r="P1146"/>
      <c r="S1146" s="9"/>
      <c r="T1146" s="82"/>
      <c r="U1146" s="57"/>
      <c r="V1146"/>
      <c r="W1146"/>
      <c r="X1146"/>
    </row>
    <row r="1147" spans="1:24" x14ac:dyDescent="0.35">
      <c r="A1147" s="18">
        <v>43341</v>
      </c>
      <c r="B1147" s="22">
        <v>205.6</v>
      </c>
      <c r="C1147" s="20">
        <f>(B1147-B1146)/B1146</f>
        <v>3.5632352223360655E-3</v>
      </c>
      <c r="D1147" s="20">
        <f>LN(B1147)-LN(B1146)</f>
        <v>3.556901939902879E-3</v>
      </c>
      <c r="E1147" s="28">
        <f t="shared" si="57"/>
        <v>1.0035569019399029</v>
      </c>
      <c r="F1147"/>
      <c r="G1147" s="9"/>
      <c r="H1147" s="9"/>
      <c r="I1147" s="9"/>
      <c r="J1147" s="82"/>
      <c r="K1147" t="str">
        <f>IF(L1147=A1147,"","yyy")</f>
        <v/>
      </c>
      <c r="L1147" s="18">
        <v>43341</v>
      </c>
      <c r="M1147" s="19">
        <v>12561.68</v>
      </c>
      <c r="N1147" s="20">
        <f t="shared" si="58"/>
        <v>2.7348009406565933E-3</v>
      </c>
      <c r="O1147" s="20">
        <f t="shared" si="59"/>
        <v>2.7310681765921885E-3</v>
      </c>
      <c r="P1147"/>
      <c r="S1147" s="9"/>
      <c r="T1147" s="82"/>
      <c r="U1147" s="57"/>
      <c r="V1147"/>
      <c r="W1147"/>
      <c r="X1147"/>
    </row>
    <row r="1148" spans="1:24" x14ac:dyDescent="0.35">
      <c r="A1148" s="18">
        <v>43342</v>
      </c>
      <c r="B1148" s="22">
        <v>205.02</v>
      </c>
      <c r="C1148" s="20">
        <f>(B1148-B1147)/B1147</f>
        <v>-2.8210116731516737E-3</v>
      </c>
      <c r="D1148" s="20">
        <f>LN(B1148)-LN(B1147)</f>
        <v>-2.8249982257548822E-3</v>
      </c>
      <c r="E1148" s="28">
        <f t="shared" si="57"/>
        <v>0.99717500177424512</v>
      </c>
      <c r="F1148"/>
      <c r="G1148" s="9"/>
      <c r="H1148" s="9"/>
      <c r="I1148" s="9"/>
      <c r="J1148" s="82"/>
      <c r="K1148" t="str">
        <f>IF(L1148=A1148,"","yyy")</f>
        <v/>
      </c>
      <c r="L1148" s="18">
        <v>43342</v>
      </c>
      <c r="M1148" s="19">
        <v>12494.24</v>
      </c>
      <c r="N1148" s="20">
        <f t="shared" si="58"/>
        <v>-5.3687086440667572E-3</v>
      </c>
      <c r="O1148" s="20">
        <f t="shared" si="59"/>
        <v>-5.3831719497274833E-3</v>
      </c>
      <c r="P1148"/>
      <c r="S1148" s="9"/>
      <c r="T1148" s="82"/>
      <c r="U1148" s="57"/>
      <c r="V1148"/>
      <c r="W1148"/>
      <c r="X1148"/>
    </row>
    <row r="1149" spans="1:24" x14ac:dyDescent="0.35">
      <c r="A1149" s="18">
        <v>43343</v>
      </c>
      <c r="B1149" s="22">
        <v>205.35</v>
      </c>
      <c r="C1149" s="20">
        <f>(B1149-B1148)/B1148</f>
        <v>1.6095990635059216E-3</v>
      </c>
      <c r="D1149" s="20">
        <f>LN(B1149)-LN(B1148)</f>
        <v>1.6083050473119087E-3</v>
      </c>
      <c r="E1149" s="28">
        <f t="shared" si="57"/>
        <v>1.0016083050473119</v>
      </c>
      <c r="F1149"/>
      <c r="G1149" s="9"/>
      <c r="H1149" s="9"/>
      <c r="I1149" s="9"/>
      <c r="J1149" s="82"/>
      <c r="K1149" t="str">
        <f>IF(L1149=A1149,"","yyy")</f>
        <v/>
      </c>
      <c r="L1149" s="18">
        <v>43343</v>
      </c>
      <c r="M1149" s="19">
        <v>12364.06</v>
      </c>
      <c r="N1149" s="20">
        <f t="shared" si="58"/>
        <v>-1.0419201167898191E-2</v>
      </c>
      <c r="O1149" s="20">
        <f t="shared" si="59"/>
        <v>-1.0473861050767752E-2</v>
      </c>
      <c r="P1149"/>
      <c r="S1149" s="9"/>
      <c r="T1149" s="82"/>
      <c r="U1149" s="57"/>
      <c r="V1149"/>
      <c r="W1149"/>
      <c r="X1149"/>
    </row>
    <row r="1150" spans="1:24" x14ac:dyDescent="0.35">
      <c r="A1150" s="18">
        <v>43346</v>
      </c>
      <c r="B1150" s="22">
        <v>205</v>
      </c>
      <c r="C1150" s="20">
        <f>(B1150-B1149)/B1149</f>
        <v>-1.7044071098124877E-3</v>
      </c>
      <c r="D1150" s="20">
        <f>LN(B1150)-LN(B1149)</f>
        <v>-1.7058612641589477E-3</v>
      </c>
      <c r="E1150" s="28">
        <f t="shared" si="57"/>
        <v>0.99829413873584105</v>
      </c>
      <c r="F1150"/>
      <c r="G1150" s="9"/>
      <c r="H1150" s="9"/>
      <c r="I1150" s="9"/>
      <c r="J1150" s="82"/>
      <c r="K1150" t="str">
        <f>IF(L1150=A1150,"","yyy")</f>
        <v/>
      </c>
      <c r="L1150" s="18">
        <v>43346</v>
      </c>
      <c r="M1150" s="19">
        <v>12346.41</v>
      </c>
      <c r="N1150" s="20">
        <f t="shared" si="58"/>
        <v>-1.4275246157006386E-3</v>
      </c>
      <c r="O1150" s="20">
        <f t="shared" si="59"/>
        <v>-1.428544499686879E-3</v>
      </c>
      <c r="P1150"/>
      <c r="S1150" s="9"/>
      <c r="T1150" s="82"/>
      <c r="U1150" s="57"/>
      <c r="V1150"/>
      <c r="W1150"/>
      <c r="X1150"/>
    </row>
    <row r="1151" spans="1:24" x14ac:dyDescent="0.35">
      <c r="A1151" s="18">
        <v>43347</v>
      </c>
      <c r="B1151" s="22">
        <v>204.67</v>
      </c>
      <c r="C1151" s="20">
        <f>(B1151-B1150)/B1150</f>
        <v>-1.6097560975610367E-3</v>
      </c>
      <c r="D1151" s="20">
        <f>LN(B1151)-LN(B1150)</f>
        <v>-1.6110531470507894E-3</v>
      </c>
      <c r="E1151" s="28">
        <f t="shared" si="57"/>
        <v>0.99838894685294921</v>
      </c>
      <c r="F1151"/>
      <c r="G1151" s="9"/>
      <c r="H1151" s="9"/>
      <c r="I1151" s="9"/>
      <c r="J1151" s="82"/>
      <c r="K1151" t="str">
        <f>IF(L1151=A1151,"","yyy")</f>
        <v/>
      </c>
      <c r="L1151" s="18">
        <v>43347</v>
      </c>
      <c r="M1151" s="19">
        <v>12210.21</v>
      </c>
      <c r="N1151" s="20">
        <f t="shared" si="58"/>
        <v>-1.1031546822112721E-2</v>
      </c>
      <c r="O1151" s="20">
        <f t="shared" si="59"/>
        <v>-1.1092845564943943E-2</v>
      </c>
      <c r="P1151"/>
      <c r="S1151" s="9"/>
      <c r="T1151" s="82"/>
      <c r="U1151" s="57"/>
      <c r="V1151"/>
      <c r="W1151"/>
      <c r="X1151"/>
    </row>
    <row r="1152" spans="1:24" x14ac:dyDescent="0.35">
      <c r="A1152" s="18">
        <v>43348</v>
      </c>
      <c r="B1152" s="22">
        <v>203.14</v>
      </c>
      <c r="C1152" s="20">
        <f>(B1152-B1151)/B1151</f>
        <v>-7.4754482826012662E-3</v>
      </c>
      <c r="D1152" s="20">
        <f>LN(B1152)-LN(B1151)</f>
        <v>-7.5035294800027685E-3</v>
      </c>
      <c r="E1152" s="28">
        <f t="shared" si="57"/>
        <v>0.99249647051999723</v>
      </c>
      <c r="F1152"/>
      <c r="G1152" s="9"/>
      <c r="H1152" s="9"/>
      <c r="I1152" s="9"/>
      <c r="J1152" s="82"/>
      <c r="K1152" t="str">
        <f>IF(L1152=A1152,"","yyy")</f>
        <v/>
      </c>
      <c r="L1152" s="18">
        <v>43348</v>
      </c>
      <c r="M1152" s="19">
        <v>12040.46</v>
      </c>
      <c r="N1152" s="20">
        <f t="shared" si="58"/>
        <v>-1.3902299796645595E-2</v>
      </c>
      <c r="O1152" s="20">
        <f t="shared" si="59"/>
        <v>-1.3999841860998785E-2</v>
      </c>
      <c r="P1152"/>
      <c r="S1152" s="9"/>
      <c r="T1152" s="82"/>
      <c r="U1152" s="57"/>
      <c r="V1152"/>
      <c r="W1152"/>
      <c r="X1152"/>
    </row>
    <row r="1153" spans="1:24" x14ac:dyDescent="0.35">
      <c r="A1153" s="18">
        <v>43349</v>
      </c>
      <c r="B1153" s="22">
        <v>202.75</v>
      </c>
      <c r="C1153" s="20">
        <f>(B1153-B1152)/B1152</f>
        <v>-1.9198582258540238E-3</v>
      </c>
      <c r="D1153" s="20">
        <f>LN(B1153)-LN(B1152)</f>
        <v>-1.9217035158325402E-3</v>
      </c>
      <c r="E1153" s="28">
        <f t="shared" si="57"/>
        <v>0.99807829648416746</v>
      </c>
      <c r="F1153"/>
      <c r="G1153" s="9"/>
      <c r="H1153" s="9"/>
      <c r="I1153" s="9"/>
      <c r="J1153" s="82"/>
      <c r="K1153" t="str">
        <f>IF(L1153=A1153,"","yyy")</f>
        <v/>
      </c>
      <c r="L1153" s="18">
        <v>43349</v>
      </c>
      <c r="M1153" s="19">
        <v>11955.25</v>
      </c>
      <c r="N1153" s="20">
        <f t="shared" si="58"/>
        <v>-7.0769721422602738E-3</v>
      </c>
      <c r="O1153" s="20">
        <f t="shared" si="59"/>
        <v>-7.102132686867435E-3</v>
      </c>
      <c r="P1153"/>
      <c r="S1153" s="9"/>
      <c r="T1153" s="82"/>
      <c r="U1153" s="57"/>
      <c r="V1153"/>
      <c r="W1153"/>
      <c r="X1153"/>
    </row>
    <row r="1154" spans="1:24" x14ac:dyDescent="0.35">
      <c r="A1154" s="18">
        <v>43350</v>
      </c>
      <c r="B1154" s="22">
        <v>202.61</v>
      </c>
      <c r="C1154" s="20">
        <f>(B1154-B1153)/B1153</f>
        <v>-6.9050554870523479E-4</v>
      </c>
      <c r="D1154" s="20">
        <f>LN(B1154)-LN(B1153)</f>
        <v>-6.9074405746238909E-4</v>
      </c>
      <c r="E1154" s="28">
        <f t="shared" si="57"/>
        <v>0.99930925594253761</v>
      </c>
      <c r="F1154"/>
      <c r="G1154" s="9"/>
      <c r="H1154" s="9"/>
      <c r="I1154" s="9"/>
      <c r="J1154" s="82"/>
      <c r="K1154" t="str">
        <f>IF(L1154=A1154,"","yyy")</f>
        <v/>
      </c>
      <c r="L1154" s="18">
        <v>43350</v>
      </c>
      <c r="M1154" s="19">
        <v>11959.63</v>
      </c>
      <c r="N1154" s="20">
        <f t="shared" si="58"/>
        <v>3.6636624077281528E-4</v>
      </c>
      <c r="O1154" s="20">
        <f t="shared" si="59"/>
        <v>3.6629914504970884E-4</v>
      </c>
      <c r="P1154"/>
      <c r="S1154" s="9"/>
      <c r="T1154" s="82"/>
      <c r="U1154" s="57"/>
      <c r="V1154"/>
      <c r="W1154"/>
      <c r="X1154"/>
    </row>
    <row r="1155" spans="1:24" x14ac:dyDescent="0.35">
      <c r="A1155" s="18">
        <v>43353</v>
      </c>
      <c r="B1155" s="22">
        <v>203.62</v>
      </c>
      <c r="C1155" s="20">
        <f>(B1155-B1154)/B1154</f>
        <v>4.9849464488425591E-3</v>
      </c>
      <c r="D1155" s="20">
        <f>LN(B1155)-LN(B1154)</f>
        <v>4.9725627409893391E-3</v>
      </c>
      <c r="E1155" s="28">
        <f t="shared" si="57"/>
        <v>1.0049725627409893</v>
      </c>
      <c r="F1155"/>
      <c r="G1155" s="9"/>
      <c r="H1155" s="9"/>
      <c r="I1155" s="9"/>
      <c r="J1155" s="82"/>
      <c r="K1155" t="str">
        <f>IF(L1155=A1155,"","yyy")</f>
        <v/>
      </c>
      <c r="L1155" s="18">
        <v>43353</v>
      </c>
      <c r="M1155" s="19">
        <v>11986.34</v>
      </c>
      <c r="N1155" s="20">
        <f t="shared" si="58"/>
        <v>2.23334668380217E-3</v>
      </c>
      <c r="O1155" s="20">
        <f t="shared" si="59"/>
        <v>2.2308564720781021E-3</v>
      </c>
      <c r="P1155"/>
      <c r="S1155" s="9"/>
      <c r="T1155" s="82"/>
      <c r="U1155" s="57"/>
      <c r="V1155"/>
      <c r="W1155"/>
      <c r="X1155"/>
    </row>
    <row r="1156" spans="1:24" x14ac:dyDescent="0.35">
      <c r="A1156" s="18">
        <v>43354</v>
      </c>
      <c r="B1156" s="22">
        <v>203.93</v>
      </c>
      <c r="C1156" s="20">
        <f>(B1156-B1155)/B1155</f>
        <v>1.522443767802781E-3</v>
      </c>
      <c r="D1156" s="20">
        <f>LN(B1156)-LN(B1155)</f>
        <v>1.5212860252065141E-3</v>
      </c>
      <c r="E1156" s="28">
        <f t="shared" ref="E1156:E1219" si="60">D1156+1</f>
        <v>1.0015212860252065</v>
      </c>
      <c r="F1156"/>
      <c r="G1156" s="9"/>
      <c r="H1156" s="9"/>
      <c r="I1156" s="9"/>
      <c r="J1156" s="82"/>
      <c r="K1156" t="str">
        <f>IF(L1156=A1156,"","yyy")</f>
        <v/>
      </c>
      <c r="L1156" s="18">
        <v>43354</v>
      </c>
      <c r="M1156" s="19">
        <v>11970.27</v>
      </c>
      <c r="N1156" s="20">
        <f t="shared" si="58"/>
        <v>-1.3406928219956808E-3</v>
      </c>
      <c r="O1156" s="20">
        <f t="shared" si="59"/>
        <v>-1.3415923547057673E-3</v>
      </c>
      <c r="P1156"/>
      <c r="S1156" s="9"/>
      <c r="T1156" s="82"/>
      <c r="U1156" s="57"/>
      <c r="V1156"/>
      <c r="W1156"/>
      <c r="X1156"/>
    </row>
    <row r="1157" spans="1:24" x14ac:dyDescent="0.35">
      <c r="A1157" s="18">
        <v>43355</v>
      </c>
      <c r="B1157" s="22">
        <v>202.97</v>
      </c>
      <c r="C1157" s="20">
        <f>(B1157-B1156)/B1156</f>
        <v>-4.7074976707694206E-3</v>
      </c>
      <c r="D1157" s="20">
        <f>LN(B1157)-LN(B1156)</f>
        <v>-4.7186128347203038E-3</v>
      </c>
      <c r="E1157" s="28">
        <f t="shared" si="60"/>
        <v>0.9952813871652797</v>
      </c>
      <c r="F1157"/>
      <c r="G1157" s="9"/>
      <c r="H1157" s="9"/>
      <c r="I1157" s="9"/>
      <c r="J1157" s="82"/>
      <c r="K1157" t="str">
        <f>IF(L1157=A1157,"","yyy")</f>
        <v/>
      </c>
      <c r="L1157" s="18">
        <v>43355</v>
      </c>
      <c r="M1157" s="19">
        <v>12032.3</v>
      </c>
      <c r="N1157" s="20">
        <f t="shared" ref="N1157:N1220" si="61">(M1157-M1156)/M1156</f>
        <v>5.182005084262831E-3</v>
      </c>
      <c r="O1157" s="20">
        <f t="shared" ref="O1157:O1220" si="62">LN(M1157)-LN(M1156)</f>
        <v>5.1686247008202457E-3</v>
      </c>
      <c r="P1157"/>
      <c r="S1157" s="9"/>
      <c r="T1157" s="82"/>
      <c r="U1157" s="57"/>
      <c r="V1157"/>
      <c r="W1157"/>
      <c r="X1157"/>
    </row>
    <row r="1158" spans="1:24" x14ac:dyDescent="0.35">
      <c r="A1158" s="18">
        <v>43356</v>
      </c>
      <c r="B1158" s="22">
        <v>203.02</v>
      </c>
      <c r="C1158" s="20">
        <f>(B1158-B1157)/B1157</f>
        <v>2.463418239149203E-4</v>
      </c>
      <c r="D1158" s="20">
        <f>LN(B1158)-LN(B1157)</f>
        <v>2.4631148674991721E-4</v>
      </c>
      <c r="E1158" s="28">
        <f t="shared" si="60"/>
        <v>1.0002463114867499</v>
      </c>
      <c r="F1158"/>
      <c r="G1158" s="9"/>
      <c r="H1158" s="9"/>
      <c r="I1158" s="9"/>
      <c r="J1158" s="82"/>
      <c r="K1158" t="str">
        <f>IF(L1158=A1158,"","yyy")</f>
        <v/>
      </c>
      <c r="L1158" s="18">
        <v>43356</v>
      </c>
      <c r="M1158" s="19">
        <v>12055.55</v>
      </c>
      <c r="N1158" s="20">
        <f t="shared" si="61"/>
        <v>1.9322988954730185E-3</v>
      </c>
      <c r="O1158" s="20">
        <f t="shared" si="62"/>
        <v>1.9304344074075885E-3</v>
      </c>
      <c r="P1158"/>
      <c r="S1158" s="9"/>
      <c r="T1158" s="82"/>
      <c r="U1158" s="57"/>
      <c r="V1158"/>
      <c r="W1158"/>
      <c r="X1158"/>
    </row>
    <row r="1159" spans="1:24" x14ac:dyDescent="0.35">
      <c r="A1159" s="18">
        <v>43357</v>
      </c>
      <c r="B1159" s="22">
        <v>204.12</v>
      </c>
      <c r="C1159" s="20">
        <f>(B1159-B1158)/B1158</f>
        <v>5.4181854004531288E-3</v>
      </c>
      <c r="D1159" s="20">
        <f>LN(B1159)-LN(B1158)</f>
        <v>5.4035598394852613E-3</v>
      </c>
      <c r="E1159" s="28">
        <f t="shared" si="60"/>
        <v>1.0054035598394853</v>
      </c>
      <c r="F1159"/>
      <c r="G1159" s="9"/>
      <c r="H1159" s="9"/>
      <c r="I1159" s="9"/>
      <c r="J1159" s="82"/>
      <c r="K1159" t="str">
        <f>IF(L1159=A1159,"","yyy")</f>
        <v/>
      </c>
      <c r="L1159" s="18">
        <v>43357</v>
      </c>
      <c r="M1159" s="19">
        <v>12124.33</v>
      </c>
      <c r="N1159" s="20">
        <f t="shared" si="61"/>
        <v>5.7052560853715229E-3</v>
      </c>
      <c r="O1159" s="20">
        <f t="shared" si="62"/>
        <v>5.6890427501290475E-3</v>
      </c>
      <c r="P1159"/>
      <c r="S1159" s="9"/>
      <c r="T1159" s="82"/>
      <c r="U1159" s="57"/>
      <c r="V1159"/>
      <c r="W1159"/>
      <c r="X1159"/>
    </row>
    <row r="1160" spans="1:24" x14ac:dyDescent="0.35">
      <c r="A1160" s="18">
        <v>43360</v>
      </c>
      <c r="B1160" s="22">
        <v>203.12</v>
      </c>
      <c r="C1160" s="20">
        <f>(B1160-B1159)/B1159</f>
        <v>-4.8990789731530471E-3</v>
      </c>
      <c r="D1160" s="20">
        <f>LN(B1160)-LN(B1159)</f>
        <v>-4.9111187993480243E-3</v>
      </c>
      <c r="E1160" s="28">
        <f t="shared" si="60"/>
        <v>0.99508888120065198</v>
      </c>
      <c r="F1160"/>
      <c r="G1160" s="9"/>
      <c r="H1160" s="9"/>
      <c r="I1160" s="9"/>
      <c r="J1160" s="82"/>
      <c r="K1160" t="str">
        <f>IF(L1160=A1160,"","yyy")</f>
        <v/>
      </c>
      <c r="L1160" s="18">
        <v>43360</v>
      </c>
      <c r="M1160" s="19">
        <v>12096.41</v>
      </c>
      <c r="N1160" s="20">
        <f t="shared" si="61"/>
        <v>-2.3028076602995854E-3</v>
      </c>
      <c r="O1160" s="20">
        <f t="shared" si="62"/>
        <v>-2.3054631994412489E-3</v>
      </c>
      <c r="P1160"/>
      <c r="S1160" s="9"/>
      <c r="T1160" s="82"/>
      <c r="U1160" s="57"/>
      <c r="V1160"/>
      <c r="W1160"/>
      <c r="X1160"/>
    </row>
    <row r="1161" spans="1:24" x14ac:dyDescent="0.35">
      <c r="A1161" s="18">
        <v>43361</v>
      </c>
      <c r="B1161" s="22">
        <v>204.35</v>
      </c>
      <c r="C1161" s="20">
        <f>(B1161-B1160)/B1160</f>
        <v>6.0555336746750182E-3</v>
      </c>
      <c r="D1161" s="20">
        <f>LN(B1161)-LN(B1160)</f>
        <v>6.0372726138639976E-3</v>
      </c>
      <c r="E1161" s="28">
        <f t="shared" si="60"/>
        <v>1.006037272613864</v>
      </c>
      <c r="F1161"/>
      <c r="G1161" s="9"/>
      <c r="H1161" s="9"/>
      <c r="I1161" s="9"/>
      <c r="J1161" s="82"/>
      <c r="K1161" t="str">
        <f>IF(L1161=A1161,"","yyy")</f>
        <v/>
      </c>
      <c r="L1161" s="18">
        <v>43361</v>
      </c>
      <c r="M1161" s="19">
        <v>12157.67</v>
      </c>
      <c r="N1161" s="20">
        <f t="shared" si="61"/>
        <v>5.0643124695674349E-3</v>
      </c>
      <c r="O1161" s="20">
        <f t="shared" si="62"/>
        <v>5.0515319706381234E-3</v>
      </c>
      <c r="P1161"/>
      <c r="S1161" s="9"/>
      <c r="T1161" s="82"/>
      <c r="U1161" s="57"/>
      <c r="V1161"/>
      <c r="W1161"/>
      <c r="X1161"/>
    </row>
    <row r="1162" spans="1:24" x14ac:dyDescent="0.35">
      <c r="A1162" s="18">
        <v>43362</v>
      </c>
      <c r="B1162" s="22">
        <v>204.39</v>
      </c>
      <c r="C1162" s="20">
        <f>(B1162-B1161)/B1161</f>
        <v>1.9574259848295593E-4</v>
      </c>
      <c r="D1162" s="20">
        <f>LN(B1162)-LN(B1161)</f>
        <v>1.957234434000199E-4</v>
      </c>
      <c r="E1162" s="28">
        <f t="shared" si="60"/>
        <v>1.0001957234434</v>
      </c>
      <c r="F1162"/>
      <c r="G1162" s="9"/>
      <c r="H1162" s="9"/>
      <c r="I1162" s="9"/>
      <c r="J1162" s="82"/>
      <c r="K1162" t="str">
        <f>IF(L1162=A1162,"","yyy")</f>
        <v/>
      </c>
      <c r="L1162" s="18">
        <v>43362</v>
      </c>
      <c r="M1162" s="19">
        <v>12219.02</v>
      </c>
      <c r="N1162" s="20">
        <f t="shared" si="61"/>
        <v>5.0461971742941179E-3</v>
      </c>
      <c r="O1162" s="20">
        <f t="shared" si="62"/>
        <v>5.0335077921808136E-3</v>
      </c>
      <c r="P1162"/>
      <c r="S1162" s="9"/>
      <c r="T1162" s="82"/>
      <c r="U1162" s="57"/>
      <c r="V1162"/>
      <c r="W1162"/>
      <c r="X1162"/>
    </row>
    <row r="1163" spans="1:24" x14ac:dyDescent="0.35">
      <c r="A1163" s="18">
        <v>43363</v>
      </c>
      <c r="B1163" s="22">
        <v>204.74</v>
      </c>
      <c r="C1163" s="20">
        <f>(B1163-B1162)/B1162</f>
        <v>1.7124125446451527E-3</v>
      </c>
      <c r="D1163" s="20">
        <f>LN(B1163)-LN(B1162)</f>
        <v>1.7109480379380315E-3</v>
      </c>
      <c r="E1163" s="28">
        <f t="shared" si="60"/>
        <v>1.001710948037938</v>
      </c>
      <c r="F1163"/>
      <c r="G1163" s="9"/>
      <c r="H1163" s="9"/>
      <c r="I1163" s="9"/>
      <c r="J1163" s="82"/>
      <c r="K1163" t="str">
        <f>IF(L1163=A1163,"","yyy")</f>
        <v/>
      </c>
      <c r="L1163" s="18">
        <v>43363</v>
      </c>
      <c r="M1163" s="19">
        <v>12326.48</v>
      </c>
      <c r="N1163" s="20">
        <f t="shared" si="61"/>
        <v>8.7944859735068059E-3</v>
      </c>
      <c r="O1163" s="20">
        <f t="shared" si="62"/>
        <v>8.7560397272916646E-3</v>
      </c>
      <c r="P1163"/>
      <c r="S1163" s="9"/>
      <c r="T1163" s="82"/>
      <c r="U1163" s="57"/>
      <c r="V1163"/>
      <c r="W1163"/>
      <c r="X1163"/>
    </row>
    <row r="1164" spans="1:24" x14ac:dyDescent="0.35">
      <c r="A1164" s="18">
        <v>43364</v>
      </c>
      <c r="B1164" s="22">
        <v>205.59</v>
      </c>
      <c r="C1164" s="20">
        <f>(B1164-B1163)/B1163</f>
        <v>4.1516069160886697E-3</v>
      </c>
      <c r="D1164" s="20">
        <f>LN(B1164)-LN(B1163)</f>
        <v>4.1430127742172473E-3</v>
      </c>
      <c r="E1164" s="28">
        <f t="shared" si="60"/>
        <v>1.0041430127742172</v>
      </c>
      <c r="F1164"/>
      <c r="G1164" s="9"/>
      <c r="H1164" s="9"/>
      <c r="I1164" s="9"/>
      <c r="J1164" s="82"/>
      <c r="K1164" t="str">
        <f>IF(L1164=A1164,"","yyy")</f>
        <v/>
      </c>
      <c r="L1164" s="18">
        <v>43364</v>
      </c>
      <c r="M1164" s="19">
        <v>12430.88</v>
      </c>
      <c r="N1164" s="20">
        <f t="shared" si="61"/>
        <v>8.4695711995638363E-3</v>
      </c>
      <c r="O1164" s="20">
        <f t="shared" si="62"/>
        <v>8.4339056213522667E-3</v>
      </c>
      <c r="P1164"/>
      <c r="S1164" s="9"/>
      <c r="T1164" s="82"/>
      <c r="U1164" s="57"/>
      <c r="V1164"/>
      <c r="W1164"/>
      <c r="X1164"/>
    </row>
    <row r="1165" spans="1:24" x14ac:dyDescent="0.35">
      <c r="A1165" s="18">
        <v>43367</v>
      </c>
      <c r="B1165" s="22">
        <v>203.11</v>
      </c>
      <c r="C1165" s="20">
        <f>(B1165-B1164)/B1164</f>
        <v>-1.206284352351763E-2</v>
      </c>
      <c r="D1165" s="20">
        <f>LN(B1165)-LN(B1164)</f>
        <v>-1.2136190062447483E-2</v>
      </c>
      <c r="E1165" s="28">
        <f t="shared" si="60"/>
        <v>0.98786380993755252</v>
      </c>
      <c r="F1165"/>
      <c r="G1165" s="9"/>
      <c r="H1165" s="9"/>
      <c r="I1165" s="9"/>
      <c r="J1165" s="82"/>
      <c r="K1165" t="str">
        <f>IF(L1165=A1165,"","yyy")</f>
        <v/>
      </c>
      <c r="L1165" s="18">
        <v>43367</v>
      </c>
      <c r="M1165" s="19">
        <v>12350.82</v>
      </c>
      <c r="N1165" s="20">
        <f t="shared" si="61"/>
        <v>-6.4404129072116777E-3</v>
      </c>
      <c r="O1165" s="20">
        <f t="shared" si="62"/>
        <v>-6.4612418458924736E-3</v>
      </c>
      <c r="P1165"/>
      <c r="S1165" s="9"/>
      <c r="T1165" s="82"/>
      <c r="U1165" s="57"/>
      <c r="V1165"/>
      <c r="W1165"/>
      <c r="X1165"/>
    </row>
    <row r="1166" spans="1:24" x14ac:dyDescent="0.35">
      <c r="A1166" s="18">
        <v>43368</v>
      </c>
      <c r="B1166" s="22">
        <v>202.57</v>
      </c>
      <c r="C1166" s="20">
        <f>(B1166-B1165)/B1165</f>
        <v>-2.6586578701197402E-3</v>
      </c>
      <c r="D1166" s="20">
        <f>LN(B1166)-LN(B1165)</f>
        <v>-2.6621983776795588E-3</v>
      </c>
      <c r="E1166" s="28">
        <f t="shared" si="60"/>
        <v>0.99733780162232044</v>
      </c>
      <c r="F1166"/>
      <c r="G1166" s="9"/>
      <c r="H1166" s="9"/>
      <c r="I1166" s="9"/>
      <c r="J1166" s="82"/>
      <c r="K1166" t="str">
        <f>IF(L1166=A1166,"","yyy")</f>
        <v/>
      </c>
      <c r="L1166" s="18">
        <v>43368</v>
      </c>
      <c r="M1166" s="19">
        <v>12374.66</v>
      </c>
      <c r="N1166" s="20">
        <f t="shared" si="61"/>
        <v>1.9302362110370118E-3</v>
      </c>
      <c r="O1166" s="20">
        <f t="shared" si="62"/>
        <v>1.9283756988883738E-3</v>
      </c>
      <c r="P1166"/>
      <c r="S1166" s="9"/>
      <c r="T1166" s="82"/>
      <c r="U1166" s="57"/>
      <c r="V1166"/>
      <c r="W1166"/>
      <c r="X1166"/>
    </row>
    <row r="1167" spans="1:24" x14ac:dyDescent="0.35">
      <c r="A1167" s="18">
        <v>43369</v>
      </c>
      <c r="B1167" s="22">
        <v>202.09</v>
      </c>
      <c r="C1167" s="20">
        <f>(B1167-B1166)/B1166</f>
        <v>-2.3695512662289075E-3</v>
      </c>
      <c r="D1167" s="20">
        <f>LN(B1167)-LN(B1166)</f>
        <v>-2.3723630955574393E-3</v>
      </c>
      <c r="E1167" s="28">
        <f t="shared" si="60"/>
        <v>0.99762763690444256</v>
      </c>
      <c r="F1167"/>
      <c r="G1167" s="9"/>
      <c r="H1167" s="9"/>
      <c r="I1167" s="9"/>
      <c r="J1167" s="82"/>
      <c r="K1167" t="str">
        <f>IF(L1167=A1167,"","yyy")</f>
        <v/>
      </c>
      <c r="L1167" s="18">
        <v>43369</v>
      </c>
      <c r="M1167" s="19">
        <v>12385.89</v>
      </c>
      <c r="N1167" s="20">
        <f t="shared" si="61"/>
        <v>9.0749968079927555E-4</v>
      </c>
      <c r="O1167" s="20">
        <f t="shared" si="62"/>
        <v>9.070881519193108E-4</v>
      </c>
      <c r="P1167"/>
      <c r="S1167" s="9"/>
      <c r="T1167" s="82"/>
      <c r="U1167" s="57"/>
      <c r="V1167"/>
      <c r="W1167"/>
      <c r="X1167"/>
    </row>
    <row r="1168" spans="1:24" x14ac:dyDescent="0.35">
      <c r="A1168" s="18">
        <v>43370</v>
      </c>
      <c r="B1168" s="22">
        <v>202.79</v>
      </c>
      <c r="C1168" s="20">
        <f>(B1168-B1167)/B1167</f>
        <v>3.4638032559750043E-3</v>
      </c>
      <c r="D1168" s="20">
        <f>LN(B1168)-LN(B1167)</f>
        <v>3.4578181064146563E-3</v>
      </c>
      <c r="E1168" s="28">
        <f t="shared" si="60"/>
        <v>1.0034578181064147</v>
      </c>
      <c r="F1168"/>
      <c r="G1168" s="9"/>
      <c r="H1168" s="9"/>
      <c r="I1168" s="9"/>
      <c r="J1168" s="82"/>
      <c r="K1168" t="str">
        <f>IF(L1168=A1168,"","yyy")</f>
        <v/>
      </c>
      <c r="L1168" s="18">
        <v>43370</v>
      </c>
      <c r="M1168" s="19">
        <v>12435.59</v>
      </c>
      <c r="N1168" s="20">
        <f t="shared" si="61"/>
        <v>4.0126305013205134E-3</v>
      </c>
      <c r="O1168" s="20">
        <f t="shared" si="62"/>
        <v>4.0046013710064443E-3</v>
      </c>
      <c r="P1168"/>
      <c r="S1168" s="9"/>
      <c r="T1168" s="82"/>
      <c r="U1168" s="57"/>
      <c r="V1168"/>
      <c r="W1168"/>
      <c r="X1168"/>
    </row>
    <row r="1169" spans="1:24" x14ac:dyDescent="0.35">
      <c r="A1169" s="18">
        <v>43371</v>
      </c>
      <c r="B1169" s="22">
        <v>202.91</v>
      </c>
      <c r="C1169" s="20">
        <f>(B1169-B1168)/B1168</f>
        <v>5.9174515508656519E-4</v>
      </c>
      <c r="D1169" s="20">
        <f>LN(B1169)-LN(B1168)</f>
        <v>5.91570142960407E-4</v>
      </c>
      <c r="E1169" s="28">
        <f t="shared" si="60"/>
        <v>1.0005915701429604</v>
      </c>
      <c r="F1169"/>
      <c r="G1169" s="9"/>
      <c r="H1169" s="9"/>
      <c r="I1169" s="9"/>
      <c r="J1169" s="82"/>
      <c r="K1169" t="str">
        <f>IF(L1169=A1169,"","yyy")</f>
        <v/>
      </c>
      <c r="L1169" s="18">
        <v>43371</v>
      </c>
      <c r="M1169" s="19">
        <v>12246.73</v>
      </c>
      <c r="N1169" s="20">
        <f t="shared" si="61"/>
        <v>-1.5187055861442889E-2</v>
      </c>
      <c r="O1169" s="20">
        <f t="shared" si="62"/>
        <v>-1.5303560272037942E-2</v>
      </c>
      <c r="P1169"/>
      <c r="S1169" s="9"/>
      <c r="T1169" s="82"/>
      <c r="U1169" s="57"/>
      <c r="V1169"/>
      <c r="W1169"/>
      <c r="X1169"/>
    </row>
    <row r="1170" spans="1:24" x14ac:dyDescent="0.35">
      <c r="A1170" s="18">
        <v>43374</v>
      </c>
      <c r="B1170" s="22">
        <v>202.45</v>
      </c>
      <c r="C1170" s="20">
        <f>(B1170-B1169)/B1169</f>
        <v>-2.2670149327288351E-3</v>
      </c>
      <c r="D1170" s="20">
        <f>LN(B1170)-LN(B1169)</f>
        <v>-2.2695885013623851E-3</v>
      </c>
      <c r="E1170" s="28">
        <f t="shared" si="60"/>
        <v>0.99773041149863761</v>
      </c>
      <c r="F1170"/>
      <c r="G1170" s="9"/>
      <c r="H1170" s="9"/>
      <c r="I1170" s="9"/>
      <c r="J1170" s="82"/>
      <c r="K1170" t="str">
        <f>IF(L1170=A1170,"","yyy")</f>
        <v/>
      </c>
      <c r="L1170" s="18">
        <v>43374</v>
      </c>
      <c r="M1170" s="19">
        <v>12339.03</v>
      </c>
      <c r="N1170" s="20">
        <f t="shared" si="61"/>
        <v>7.5367057165464657E-3</v>
      </c>
      <c r="O1170" s="20">
        <f t="shared" si="62"/>
        <v>7.5084466480532797E-3</v>
      </c>
      <c r="P1170"/>
      <c r="S1170" s="9"/>
      <c r="T1170" s="82"/>
      <c r="U1170" s="57"/>
      <c r="V1170"/>
      <c r="W1170"/>
      <c r="X1170"/>
    </row>
    <row r="1171" spans="1:24" x14ac:dyDescent="0.35">
      <c r="A1171" s="18">
        <v>43375</v>
      </c>
      <c r="B1171" s="22">
        <v>201.95</v>
      </c>
      <c r="C1171" s="20">
        <f>(B1171-B1170)/B1170</f>
        <v>-2.4697456162015314E-3</v>
      </c>
      <c r="D1171" s="20">
        <f>LN(B1171)-LN(B1170)</f>
        <v>-2.4728004687482041E-3</v>
      </c>
      <c r="E1171" s="28">
        <f t="shared" si="60"/>
        <v>0.9975271995312518</v>
      </c>
      <c r="F1171"/>
      <c r="G1171" s="9"/>
      <c r="H1171" s="9"/>
      <c r="I1171" s="9"/>
      <c r="J1171" s="82"/>
      <c r="K1171" t="str">
        <f>IF(L1171=A1171,"","yyy")</f>
        <v/>
      </c>
      <c r="L1171" s="18">
        <v>43375</v>
      </c>
      <c r="M1171" s="19">
        <v>12287.58</v>
      </c>
      <c r="N1171" s="20">
        <f t="shared" si="61"/>
        <v>-4.1696956729986656E-3</v>
      </c>
      <c r="O1171" s="20">
        <f t="shared" si="62"/>
        <v>-4.1784130951043608E-3</v>
      </c>
      <c r="P1171"/>
      <c r="S1171" s="9"/>
      <c r="T1171" s="82"/>
      <c r="U1171" s="57"/>
      <c r="V1171"/>
      <c r="W1171"/>
      <c r="X1171"/>
    </row>
    <row r="1172" spans="1:24" x14ac:dyDescent="0.35">
      <c r="A1172" s="18">
        <v>43377</v>
      </c>
      <c r="B1172" s="22">
        <v>200.05</v>
      </c>
      <c r="C1172" s="20">
        <f>(B1172-B1171)/B1171</f>
        <v>-9.4082693736072167E-3</v>
      </c>
      <c r="D1172" s="20">
        <f>LN(B1172)-LN(B1171)</f>
        <v>-9.4528067061778742E-3</v>
      </c>
      <c r="E1172" s="28">
        <f t="shared" si="60"/>
        <v>0.99054719329382213</v>
      </c>
      <c r="F1172"/>
      <c r="G1172" s="9"/>
      <c r="H1172" s="9"/>
      <c r="I1172" s="9"/>
      <c r="J1172" s="82"/>
      <c r="K1172" t="str">
        <f>IF(L1172=A1172,"","yyy")</f>
        <v/>
      </c>
      <c r="L1172" s="18">
        <v>43377</v>
      </c>
      <c r="M1172" s="19">
        <v>12244.14</v>
      </c>
      <c r="N1172" s="20">
        <f t="shared" si="61"/>
        <v>-3.5352770846660215E-3</v>
      </c>
      <c r="O1172" s="20">
        <f t="shared" si="62"/>
        <v>-3.5415409440417989E-3</v>
      </c>
      <c r="P1172"/>
      <c r="S1172" s="9"/>
      <c r="T1172" s="82"/>
      <c r="U1172" s="57"/>
      <c r="V1172"/>
      <c r="W1172"/>
      <c r="X1172"/>
    </row>
    <row r="1173" spans="1:24" x14ac:dyDescent="0.35">
      <c r="A1173" s="18">
        <v>43378</v>
      </c>
      <c r="B1173" s="22">
        <v>198.27</v>
      </c>
      <c r="C1173" s="20">
        <f>(B1173-B1172)/B1172</f>
        <v>-8.8977755561109768E-3</v>
      </c>
      <c r="D1173" s="20">
        <f>LN(B1173)-LN(B1172)</f>
        <v>-8.9375971527729803E-3</v>
      </c>
      <c r="E1173" s="28">
        <f t="shared" si="60"/>
        <v>0.99106240284722702</v>
      </c>
      <c r="F1173"/>
      <c r="G1173" s="9"/>
      <c r="H1173" s="9"/>
      <c r="I1173" s="9"/>
      <c r="J1173" s="82"/>
      <c r="K1173" t="str">
        <f>IF(L1173=A1173,"","yyy")</f>
        <v/>
      </c>
      <c r="L1173" s="18">
        <v>43378</v>
      </c>
      <c r="M1173" s="19">
        <v>12111.9</v>
      </c>
      <c r="N1173" s="20">
        <f t="shared" si="61"/>
        <v>-1.0800268536622399E-2</v>
      </c>
      <c r="O1173" s="20">
        <f t="shared" si="62"/>
        <v>-1.0859014803395795E-2</v>
      </c>
      <c r="P1173"/>
      <c r="S1173" s="9"/>
      <c r="T1173" s="82"/>
      <c r="U1173" s="57"/>
      <c r="V1173"/>
      <c r="W1173"/>
      <c r="X1173"/>
    </row>
    <row r="1174" spans="1:24" x14ac:dyDescent="0.35">
      <c r="A1174" s="18">
        <v>43381</v>
      </c>
      <c r="B1174" s="22">
        <v>197.71</v>
      </c>
      <c r="C1174" s="20">
        <f>(B1174-B1173)/B1173</f>
        <v>-2.8244313310132759E-3</v>
      </c>
      <c r="D1174" s="20">
        <f>LN(B1174)-LN(B1173)</f>
        <v>-2.8284275636822898E-3</v>
      </c>
      <c r="E1174" s="28">
        <f t="shared" si="60"/>
        <v>0.99717157243631771</v>
      </c>
      <c r="F1174"/>
      <c r="G1174" s="9"/>
      <c r="H1174" s="9"/>
      <c r="I1174" s="9"/>
      <c r="J1174" s="82"/>
      <c r="K1174" t="str">
        <f>IF(L1174=A1174,"","yyy")</f>
        <v/>
      </c>
      <c r="L1174" s="18">
        <v>43381</v>
      </c>
      <c r="M1174" s="19">
        <v>11947.16</v>
      </c>
      <c r="N1174" s="20">
        <f t="shared" si="61"/>
        <v>-1.3601499351877062E-2</v>
      </c>
      <c r="O1174" s="20">
        <f t="shared" si="62"/>
        <v>-1.369484715736391E-2</v>
      </c>
      <c r="P1174"/>
      <c r="S1174" s="9"/>
      <c r="T1174" s="82"/>
      <c r="U1174" s="57"/>
      <c r="V1174"/>
      <c r="W1174"/>
      <c r="X1174"/>
    </row>
    <row r="1175" spans="1:24" x14ac:dyDescent="0.35">
      <c r="A1175" s="18">
        <v>43382</v>
      </c>
      <c r="B1175" s="22">
        <v>196.51</v>
      </c>
      <c r="C1175" s="20">
        <f>(B1175-B1174)/B1174</f>
        <v>-6.0694957260635125E-3</v>
      </c>
      <c r="D1175" s="20">
        <f>LN(B1175)-LN(B1174)</f>
        <v>-6.0879899871126852E-3</v>
      </c>
      <c r="E1175" s="28">
        <f t="shared" si="60"/>
        <v>0.99391201001288731</v>
      </c>
      <c r="F1175"/>
      <c r="G1175" s="9"/>
      <c r="H1175" s="9"/>
      <c r="I1175" s="9"/>
      <c r="J1175" s="82"/>
      <c r="K1175" t="str">
        <f>IF(L1175=A1175,"","yyy")</f>
        <v/>
      </c>
      <c r="L1175" s="18">
        <v>43382</v>
      </c>
      <c r="M1175" s="19">
        <v>11977.22</v>
      </c>
      <c r="N1175" s="20">
        <f t="shared" si="61"/>
        <v>2.5160791351249577E-3</v>
      </c>
      <c r="O1175" s="20">
        <f t="shared" si="62"/>
        <v>2.5129191074952928E-3</v>
      </c>
      <c r="P1175"/>
      <c r="S1175" s="9"/>
      <c r="T1175" s="82"/>
      <c r="U1175" s="57"/>
      <c r="V1175"/>
      <c r="W1175"/>
      <c r="X1175"/>
    </row>
    <row r="1176" spans="1:24" x14ac:dyDescent="0.35">
      <c r="A1176" s="18">
        <v>43383</v>
      </c>
      <c r="B1176" s="22">
        <v>190.75</v>
      </c>
      <c r="C1176" s="20">
        <f>(B1176-B1175)/B1175</f>
        <v>-2.9311485420589239E-2</v>
      </c>
      <c r="D1176" s="20">
        <f>LN(B1176)-LN(B1175)</f>
        <v>-2.974965043511002E-2</v>
      </c>
      <c r="E1176" s="28">
        <f t="shared" si="60"/>
        <v>0.97025034956488998</v>
      </c>
      <c r="F1176"/>
      <c r="G1176" s="9"/>
      <c r="H1176" s="9"/>
      <c r="I1176" s="9"/>
      <c r="J1176" s="82"/>
      <c r="K1176" t="str">
        <f>IF(L1176=A1176,"","yyy")</f>
        <v/>
      </c>
      <c r="L1176" s="18">
        <v>43383</v>
      </c>
      <c r="M1176" s="19">
        <v>11712.5</v>
      </c>
      <c r="N1176" s="20">
        <f t="shared" si="61"/>
        <v>-2.2101956881479957E-2</v>
      </c>
      <c r="O1176" s="20">
        <f t="shared" si="62"/>
        <v>-2.2349864771831207E-2</v>
      </c>
      <c r="P1176"/>
      <c r="S1176" s="9"/>
      <c r="T1176" s="82"/>
      <c r="U1176" s="57"/>
      <c r="V1176"/>
      <c r="W1176"/>
      <c r="X1176"/>
    </row>
    <row r="1177" spans="1:24" x14ac:dyDescent="0.35">
      <c r="A1177" s="18">
        <v>43384</v>
      </c>
      <c r="B1177" s="22">
        <v>186.98</v>
      </c>
      <c r="C1177" s="20">
        <f>(B1177-B1176)/B1176</f>
        <v>-1.9764089121887339E-2</v>
      </c>
      <c r="D1177" s="20">
        <f>LN(B1177)-LN(B1176)</f>
        <v>-1.996201090139671E-2</v>
      </c>
      <c r="E1177" s="28">
        <f t="shared" si="60"/>
        <v>0.98003798909860329</v>
      </c>
      <c r="F1177"/>
      <c r="G1177" s="9"/>
      <c r="H1177" s="9"/>
      <c r="I1177" s="9"/>
      <c r="J1177" s="82"/>
      <c r="K1177" t="str">
        <f>IF(L1177=A1177,"","yyy")</f>
        <v/>
      </c>
      <c r="L1177" s="18">
        <v>43384</v>
      </c>
      <c r="M1177" s="19">
        <v>11539.35</v>
      </c>
      <c r="N1177" s="20">
        <f t="shared" si="61"/>
        <v>-1.4783351120597621E-2</v>
      </c>
      <c r="O1177" s="20">
        <f t="shared" si="62"/>
        <v>-1.489371389416938E-2</v>
      </c>
      <c r="P1177"/>
      <c r="S1177" s="9"/>
      <c r="T1177" s="82"/>
      <c r="U1177" s="57"/>
      <c r="V1177"/>
      <c r="W1177"/>
      <c r="X1177"/>
    </row>
    <row r="1178" spans="1:24" x14ac:dyDescent="0.35">
      <c r="A1178" s="18">
        <v>43385</v>
      </c>
      <c r="B1178" s="22">
        <v>187.43</v>
      </c>
      <c r="C1178" s="20">
        <f>(B1178-B1177)/B1177</f>
        <v>2.4066745106429408E-3</v>
      </c>
      <c r="D1178" s="20">
        <f>LN(B1178)-LN(B1177)</f>
        <v>2.4037831077245997E-3</v>
      </c>
      <c r="E1178" s="28">
        <f t="shared" si="60"/>
        <v>1.0024037831077246</v>
      </c>
      <c r="F1178"/>
      <c r="G1178" s="9"/>
      <c r="H1178" s="9"/>
      <c r="I1178" s="9"/>
      <c r="J1178" s="82"/>
      <c r="K1178" t="str">
        <f>IF(L1178=A1178,"","yyy")</f>
        <v/>
      </c>
      <c r="L1178" s="18">
        <v>43385</v>
      </c>
      <c r="M1178" s="19">
        <v>11523.81</v>
      </c>
      <c r="N1178" s="20">
        <f t="shared" si="61"/>
        <v>-1.346696304384638E-3</v>
      </c>
      <c r="O1178" s="20">
        <f t="shared" si="62"/>
        <v>-1.347603914794604E-3</v>
      </c>
      <c r="P1178"/>
      <c r="S1178" s="9"/>
      <c r="T1178" s="82"/>
      <c r="U1178" s="57"/>
      <c r="V1178"/>
      <c r="W1178"/>
      <c r="X1178"/>
    </row>
    <row r="1179" spans="1:24" x14ac:dyDescent="0.35">
      <c r="A1179" s="18">
        <v>43388</v>
      </c>
      <c r="B1179" s="22">
        <v>187.19</v>
      </c>
      <c r="C1179" s="20">
        <f>(B1179-B1178)/B1178</f>
        <v>-1.2804780451368995E-3</v>
      </c>
      <c r="D1179" s="20">
        <f>LN(B1179)-LN(B1178)</f>
        <v>-1.2812985576564628E-3</v>
      </c>
      <c r="E1179" s="28">
        <f t="shared" si="60"/>
        <v>0.99871870144234354</v>
      </c>
      <c r="F1179"/>
      <c r="G1179" s="9"/>
      <c r="H1179" s="9"/>
      <c r="I1179" s="9"/>
      <c r="J1179" s="82"/>
      <c r="K1179" t="str">
        <f>IF(L1179=A1179,"","yyy")</f>
        <v/>
      </c>
      <c r="L1179" s="18">
        <v>43388</v>
      </c>
      <c r="M1179" s="19">
        <v>11614.16</v>
      </c>
      <c r="N1179" s="20">
        <f t="shared" si="61"/>
        <v>7.8402889322194969E-3</v>
      </c>
      <c r="O1179" s="20">
        <f t="shared" si="62"/>
        <v>7.8097135760533121E-3</v>
      </c>
      <c r="P1179"/>
      <c r="S1179" s="9"/>
      <c r="T1179" s="82"/>
      <c r="U1179" s="57"/>
      <c r="V1179"/>
      <c r="W1179"/>
      <c r="X1179"/>
    </row>
    <row r="1180" spans="1:24" x14ac:dyDescent="0.35">
      <c r="A1180" s="18">
        <v>43389</v>
      </c>
      <c r="B1180" s="22">
        <v>191.4</v>
      </c>
      <c r="C1180" s="20">
        <f>(B1180-B1179)/B1179</f>
        <v>2.2490517655857727E-2</v>
      </c>
      <c r="D1180" s="20">
        <f>LN(B1180)-LN(B1179)</f>
        <v>2.224133520561633E-2</v>
      </c>
      <c r="E1180" s="28">
        <f t="shared" si="60"/>
        <v>1.0222413352056163</v>
      </c>
      <c r="F1180"/>
      <c r="G1180" s="9"/>
      <c r="H1180" s="9"/>
      <c r="I1180" s="9"/>
      <c r="J1180" s="82"/>
      <c r="K1180" t="str">
        <f>IF(L1180=A1180,"","yyy")</f>
        <v/>
      </c>
      <c r="L1180" s="18">
        <v>43389</v>
      </c>
      <c r="M1180" s="19">
        <v>11776.55</v>
      </c>
      <c r="N1180" s="20">
        <f t="shared" si="61"/>
        <v>1.3982070162629017E-2</v>
      </c>
      <c r="O1180" s="20">
        <f t="shared" si="62"/>
        <v>1.3885222727282098E-2</v>
      </c>
      <c r="P1180"/>
      <c r="S1180" s="9"/>
      <c r="T1180" s="82"/>
      <c r="U1180" s="57"/>
      <c r="V1180"/>
      <c r="W1180"/>
      <c r="X1180"/>
    </row>
    <row r="1181" spans="1:24" x14ac:dyDescent="0.35">
      <c r="A1181" s="18">
        <v>43390</v>
      </c>
      <c r="B1181" s="22">
        <v>191.94</v>
      </c>
      <c r="C1181" s="20">
        <f>(B1181-B1180)/B1180</f>
        <v>2.8213166144200209E-3</v>
      </c>
      <c r="D1181" s="20">
        <f>LN(B1181)-LN(B1180)</f>
        <v>2.8173441706274005E-3</v>
      </c>
      <c r="E1181" s="28">
        <f t="shared" si="60"/>
        <v>1.0028173441706274</v>
      </c>
      <c r="F1181"/>
      <c r="G1181" s="9"/>
      <c r="H1181" s="9"/>
      <c r="I1181" s="9"/>
      <c r="J1181" s="82"/>
      <c r="K1181" t="str">
        <f>IF(L1181=A1181,"","yyy")</f>
        <v/>
      </c>
      <c r="L1181" s="18">
        <v>43390</v>
      </c>
      <c r="M1181" s="19">
        <v>11715.03</v>
      </c>
      <c r="N1181" s="20">
        <f t="shared" si="61"/>
        <v>-5.2239407976018967E-3</v>
      </c>
      <c r="O1181" s="20">
        <f t="shared" si="62"/>
        <v>-5.2376332829702221E-3</v>
      </c>
      <c r="P1181"/>
      <c r="S1181" s="9"/>
      <c r="T1181" s="82"/>
      <c r="U1181" s="57"/>
      <c r="V1181"/>
      <c r="W1181"/>
      <c r="X1181"/>
    </row>
    <row r="1182" spans="1:24" x14ac:dyDescent="0.35">
      <c r="A1182" s="18">
        <v>43391</v>
      </c>
      <c r="B1182" s="22">
        <v>191.01</v>
      </c>
      <c r="C1182" s="20">
        <f>(B1182-B1181)/B1181</f>
        <v>-4.8452641450453622E-3</v>
      </c>
      <c r="D1182" s="20">
        <f>LN(B1182)-LN(B1181)</f>
        <v>-4.8570404924372923E-3</v>
      </c>
      <c r="E1182" s="28">
        <f t="shared" si="60"/>
        <v>0.99514295950756271</v>
      </c>
      <c r="F1182"/>
      <c r="G1182" s="9"/>
      <c r="H1182" s="9"/>
      <c r="I1182" s="9"/>
      <c r="J1182" s="82"/>
      <c r="K1182" t="str">
        <f>IF(L1182=A1182,"","yyy")</f>
        <v/>
      </c>
      <c r="L1182" s="18">
        <v>43391</v>
      </c>
      <c r="M1182" s="19">
        <v>11589.21</v>
      </c>
      <c r="N1182" s="20">
        <f t="shared" si="61"/>
        <v>-1.074004932125667E-2</v>
      </c>
      <c r="O1182" s="20">
        <f t="shared" si="62"/>
        <v>-1.0798139956230912E-2</v>
      </c>
      <c r="P1182"/>
      <c r="S1182" s="9"/>
      <c r="T1182" s="82"/>
      <c r="U1182" s="57"/>
      <c r="V1182"/>
      <c r="W1182"/>
      <c r="X1182"/>
    </row>
    <row r="1183" spans="1:24" x14ac:dyDescent="0.35">
      <c r="A1183" s="18">
        <v>43392</v>
      </c>
      <c r="B1183" s="22">
        <v>189.41</v>
      </c>
      <c r="C1183" s="20">
        <f>(B1183-B1182)/B1182</f>
        <v>-8.3765247892780195E-3</v>
      </c>
      <c r="D1183" s="20">
        <f>LN(B1183)-LN(B1182)</f>
        <v>-8.4118050283938928E-3</v>
      </c>
      <c r="E1183" s="28">
        <f t="shared" si="60"/>
        <v>0.99158819497160611</v>
      </c>
      <c r="F1183"/>
      <c r="G1183" s="9"/>
      <c r="H1183" s="9"/>
      <c r="I1183" s="9"/>
      <c r="J1183" s="82"/>
      <c r="K1183" t="str">
        <f>IF(L1183=A1183,"","yyy")</f>
        <v/>
      </c>
      <c r="L1183" s="18">
        <v>43392</v>
      </c>
      <c r="M1183" s="19">
        <v>11553.83</v>
      </c>
      <c r="N1183" s="20">
        <f t="shared" si="61"/>
        <v>-3.052839667242133E-3</v>
      </c>
      <c r="O1183" s="20">
        <f t="shared" si="62"/>
        <v>-3.0575090880091693E-3</v>
      </c>
      <c r="P1183"/>
      <c r="S1183" s="9"/>
      <c r="T1183" s="82"/>
      <c r="U1183" s="57"/>
      <c r="V1183"/>
      <c r="W1183"/>
      <c r="X1183"/>
    </row>
    <row r="1184" spans="1:24" x14ac:dyDescent="0.35">
      <c r="A1184" s="18">
        <v>43395</v>
      </c>
      <c r="B1184" s="22">
        <v>189.8</v>
      </c>
      <c r="C1184" s="20">
        <f>(B1184-B1183)/B1183</f>
        <v>2.0590253946466122E-3</v>
      </c>
      <c r="D1184" s="20">
        <f>LN(B1184)-LN(B1183)</f>
        <v>2.0569085071775461E-3</v>
      </c>
      <c r="E1184" s="28">
        <f t="shared" si="60"/>
        <v>1.0020569085071775</v>
      </c>
      <c r="F1184"/>
      <c r="G1184" s="9"/>
      <c r="H1184" s="9"/>
      <c r="I1184" s="9"/>
      <c r="J1184" s="82"/>
      <c r="K1184" t="str">
        <f>IF(L1184=A1184,"","yyy")</f>
        <v/>
      </c>
      <c r="L1184" s="18">
        <v>43395</v>
      </c>
      <c r="M1184" s="19">
        <v>11524.34</v>
      </c>
      <c r="N1184" s="20">
        <f t="shared" si="61"/>
        <v>-2.552400372863352E-3</v>
      </c>
      <c r="O1184" s="20">
        <f t="shared" si="62"/>
        <v>-2.5556633000753948E-3</v>
      </c>
      <c r="P1184"/>
      <c r="S1184" s="9"/>
      <c r="T1184" s="82"/>
      <c r="U1184" s="57"/>
      <c r="V1184"/>
      <c r="W1184"/>
      <c r="X1184"/>
    </row>
    <row r="1185" spans="1:24" x14ac:dyDescent="0.35">
      <c r="A1185" s="18">
        <v>43396</v>
      </c>
      <c r="B1185" s="22">
        <v>187.1</v>
      </c>
      <c r="C1185" s="20">
        <f>(B1185-B1184)/B1184</f>
        <v>-1.4225500526870478E-2</v>
      </c>
      <c r="D1185" s="20">
        <f>LN(B1185)-LN(B1184)</f>
        <v>-1.4327652895783416E-2</v>
      </c>
      <c r="E1185" s="28">
        <f t="shared" si="60"/>
        <v>0.98567234710421658</v>
      </c>
      <c r="F1185"/>
      <c r="G1185" s="9"/>
      <c r="H1185" s="9"/>
      <c r="I1185" s="9"/>
      <c r="J1185" s="82"/>
      <c r="K1185" t="str">
        <f>IF(L1185=A1185,"","yyy")</f>
        <v/>
      </c>
      <c r="L1185" s="18">
        <v>43396</v>
      </c>
      <c r="M1185" s="19">
        <v>11274.28</v>
      </c>
      <c r="N1185" s="20">
        <f t="shared" si="61"/>
        <v>-2.1698422642858463E-2</v>
      </c>
      <c r="O1185" s="20">
        <f t="shared" si="62"/>
        <v>-2.1937295175025184E-2</v>
      </c>
      <c r="P1185"/>
      <c r="S1185" s="9"/>
      <c r="T1185" s="82"/>
      <c r="U1185" s="57"/>
      <c r="V1185"/>
      <c r="W1185"/>
      <c r="X1185"/>
    </row>
    <row r="1186" spans="1:24" x14ac:dyDescent="0.35">
      <c r="A1186" s="18">
        <v>43397</v>
      </c>
      <c r="B1186" s="22">
        <v>185.35</v>
      </c>
      <c r="C1186" s="20">
        <f>(B1186-B1185)/B1185</f>
        <v>-9.3532870122928925E-3</v>
      </c>
      <c r="D1186" s="20">
        <f>LN(B1186)-LN(B1185)</f>
        <v>-9.3973036833032708E-3</v>
      </c>
      <c r="E1186" s="28">
        <f t="shared" si="60"/>
        <v>0.99060269631669673</v>
      </c>
      <c r="F1186"/>
      <c r="G1186" s="9"/>
      <c r="H1186" s="9"/>
      <c r="I1186" s="9"/>
      <c r="J1186" s="82"/>
      <c r="K1186" t="str">
        <f>IF(L1186=A1186,"","yyy")</f>
        <v/>
      </c>
      <c r="L1186" s="18">
        <v>43397</v>
      </c>
      <c r="M1186" s="19">
        <v>11191.63</v>
      </c>
      <c r="N1186" s="20">
        <f t="shared" si="61"/>
        <v>-7.3308450739205918E-3</v>
      </c>
      <c r="O1186" s="20">
        <f t="shared" si="62"/>
        <v>-7.3578477679845378E-3</v>
      </c>
      <c r="P1186"/>
      <c r="S1186" s="9"/>
      <c r="T1186" s="82"/>
      <c r="U1186" s="57"/>
      <c r="V1186"/>
      <c r="W1186"/>
      <c r="X1186"/>
    </row>
    <row r="1187" spans="1:24" x14ac:dyDescent="0.35">
      <c r="A1187" s="18">
        <v>43398</v>
      </c>
      <c r="B1187" s="22">
        <v>186.51</v>
      </c>
      <c r="C1187" s="20">
        <f>(B1187-B1186)/B1186</f>
        <v>6.2584299973023824E-3</v>
      </c>
      <c r="D1187" s="20">
        <f>LN(B1187)-LN(B1186)</f>
        <v>6.238927352614887E-3</v>
      </c>
      <c r="E1187" s="28">
        <f t="shared" si="60"/>
        <v>1.0062389273526149</v>
      </c>
      <c r="F1187"/>
      <c r="G1187" s="9"/>
      <c r="H1187" s="9"/>
      <c r="I1187" s="9"/>
      <c r="J1187" s="82"/>
      <c r="K1187" t="str">
        <f>IF(L1187=A1187,"","yyy")</f>
        <v/>
      </c>
      <c r="L1187" s="18">
        <v>43398</v>
      </c>
      <c r="M1187" s="19">
        <v>11307.12</v>
      </c>
      <c r="N1187" s="20">
        <f t="shared" si="61"/>
        <v>1.0319318991067576E-2</v>
      </c>
      <c r="O1187" s="20">
        <f t="shared" si="62"/>
        <v>1.0266438302842573E-2</v>
      </c>
      <c r="P1187"/>
      <c r="S1187" s="9"/>
      <c r="T1187" s="82"/>
      <c r="U1187" s="57"/>
      <c r="V1187"/>
      <c r="W1187"/>
      <c r="X1187"/>
    </row>
    <row r="1188" spans="1:24" x14ac:dyDescent="0.35">
      <c r="A1188" s="18">
        <v>43399</v>
      </c>
      <c r="B1188" s="22">
        <v>184.46</v>
      </c>
      <c r="C1188" s="20">
        <f>(B1188-B1187)/B1187</f>
        <v>-1.0991367755080066E-2</v>
      </c>
      <c r="D1188" s="20">
        <f>LN(B1188)-LN(B1187)</f>
        <v>-1.1052219141783226E-2</v>
      </c>
      <c r="E1188" s="28">
        <f t="shared" si="60"/>
        <v>0.98894778085821677</v>
      </c>
      <c r="F1188"/>
      <c r="G1188" s="9"/>
      <c r="H1188" s="9"/>
      <c r="I1188" s="9"/>
      <c r="J1188" s="82"/>
      <c r="K1188" t="str">
        <f>IF(L1188=A1188,"","yyy")</f>
        <v/>
      </c>
      <c r="L1188" s="18">
        <v>43399</v>
      </c>
      <c r="M1188" s="19">
        <v>11200.62</v>
      </c>
      <c r="N1188" s="20">
        <f t="shared" si="61"/>
        <v>-9.4188440557807819E-3</v>
      </c>
      <c r="O1188" s="20">
        <f t="shared" si="62"/>
        <v>-9.4634818797025844E-3</v>
      </c>
      <c r="P1188"/>
      <c r="S1188" s="9"/>
      <c r="T1188" s="82"/>
      <c r="U1188" s="57"/>
      <c r="V1188"/>
      <c r="W1188"/>
      <c r="X1188"/>
    </row>
    <row r="1189" spans="1:24" x14ac:dyDescent="0.35">
      <c r="A1189" s="18">
        <v>43402</v>
      </c>
      <c r="B1189" s="22">
        <v>184.16</v>
      </c>
      <c r="C1189" s="20">
        <f>(B1189-B1188)/B1188</f>
        <v>-1.6263688604576134E-3</v>
      </c>
      <c r="D1189" s="20">
        <f>LN(B1189)-LN(B1188)</f>
        <v>-1.6276928339999941E-3</v>
      </c>
      <c r="E1189" s="28">
        <f t="shared" si="60"/>
        <v>0.99837230716600001</v>
      </c>
      <c r="F1189"/>
      <c r="G1189" s="9"/>
      <c r="H1189" s="9"/>
      <c r="I1189" s="9"/>
      <c r="J1189" s="82"/>
      <c r="K1189" t="str">
        <f>IF(L1189=A1189,"","yyy")</f>
        <v/>
      </c>
      <c r="L1189" s="18">
        <v>43402</v>
      </c>
      <c r="M1189" s="19">
        <v>11335.48</v>
      </c>
      <c r="N1189" s="20">
        <f t="shared" si="61"/>
        <v>1.2040404906156869E-2</v>
      </c>
      <c r="O1189" s="20">
        <f t="shared" si="62"/>
        <v>1.1968495864858042E-2</v>
      </c>
      <c r="P1189"/>
      <c r="S1189" s="9"/>
      <c r="T1189" s="82"/>
      <c r="U1189" s="57"/>
      <c r="V1189"/>
      <c r="W1189"/>
      <c r="X1189"/>
    </row>
    <row r="1190" spans="1:24" x14ac:dyDescent="0.35">
      <c r="A1190" s="18">
        <v>43403</v>
      </c>
      <c r="B1190" s="22">
        <v>187.04</v>
      </c>
      <c r="C1190" s="20">
        <f>(B1190-B1189)/B1189</f>
        <v>1.563857515204168E-2</v>
      </c>
      <c r="D1190" s="20">
        <f>LN(B1190)-LN(B1189)</f>
        <v>1.551755275018607E-2</v>
      </c>
      <c r="E1190" s="28">
        <f t="shared" si="60"/>
        <v>1.0155175527501861</v>
      </c>
      <c r="F1190"/>
      <c r="G1190" s="9"/>
      <c r="H1190" s="9"/>
      <c r="I1190" s="9"/>
      <c r="J1190" s="82"/>
      <c r="K1190" t="str">
        <f>IF(L1190=A1190,"","yyy")</f>
        <v/>
      </c>
      <c r="L1190" s="18">
        <v>43403</v>
      </c>
      <c r="M1190" s="19">
        <v>11287.39</v>
      </c>
      <c r="N1190" s="20">
        <f t="shared" si="61"/>
        <v>-4.2424317276374838E-3</v>
      </c>
      <c r="O1190" s="20">
        <f t="shared" si="62"/>
        <v>-4.2514563744635581E-3</v>
      </c>
      <c r="P1190"/>
      <c r="S1190" s="9"/>
      <c r="T1190" s="82"/>
      <c r="U1190" s="57"/>
      <c r="V1190"/>
      <c r="W1190"/>
      <c r="X1190"/>
    </row>
    <row r="1191" spans="1:24" x14ac:dyDescent="0.35">
      <c r="A1191" s="18">
        <v>43404</v>
      </c>
      <c r="B1191" s="22">
        <v>189.87</v>
      </c>
      <c r="C1191" s="20">
        <f>(B1191-B1190)/B1190</f>
        <v>1.5130453378956441E-2</v>
      </c>
      <c r="D1191" s="20">
        <f>LN(B1191)-LN(B1190)</f>
        <v>1.5017129731565326E-2</v>
      </c>
      <c r="E1191" s="28">
        <f t="shared" si="60"/>
        <v>1.0150171297315653</v>
      </c>
      <c r="F1191"/>
      <c r="G1191" s="9"/>
      <c r="H1191" s="9"/>
      <c r="I1191" s="9"/>
      <c r="J1191" s="82"/>
      <c r="K1191" t="str">
        <f>IF(L1191=A1191,"","yyy")</f>
        <v/>
      </c>
      <c r="L1191" s="18">
        <v>43404</v>
      </c>
      <c r="M1191" s="19">
        <v>11447.51</v>
      </c>
      <c r="N1191" s="20">
        <f t="shared" si="61"/>
        <v>1.4185741787959911E-2</v>
      </c>
      <c r="O1191" s="20">
        <f t="shared" si="62"/>
        <v>1.4086065699759232E-2</v>
      </c>
      <c r="P1191"/>
      <c r="S1191" s="9"/>
      <c r="T1191" s="82"/>
      <c r="U1191" s="57"/>
      <c r="V1191"/>
      <c r="W1191"/>
      <c r="X1191"/>
    </row>
    <row r="1192" spans="1:24" x14ac:dyDescent="0.35">
      <c r="A1192" s="18">
        <v>43406</v>
      </c>
      <c r="B1192" s="22">
        <v>193.59</v>
      </c>
      <c r="C1192" s="20">
        <f>(B1192-B1191)/B1191</f>
        <v>1.9592352662347916E-2</v>
      </c>
      <c r="D1192" s="20">
        <f>LN(B1192)-LN(B1191)</f>
        <v>1.940289316053434E-2</v>
      </c>
      <c r="E1192" s="28">
        <f t="shared" si="60"/>
        <v>1.0194028931605343</v>
      </c>
      <c r="F1192"/>
      <c r="G1192" s="9"/>
      <c r="H1192" s="9"/>
      <c r="I1192" s="9"/>
      <c r="J1192" s="82"/>
      <c r="K1192" t="str">
        <f>IF(L1192=A1192,"","yyy")</f>
        <v/>
      </c>
      <c r="L1192" s="18">
        <v>43406</v>
      </c>
      <c r="M1192" s="19">
        <v>11518.99</v>
      </c>
      <c r="N1192" s="20">
        <f t="shared" si="61"/>
        <v>6.2441526585257021E-3</v>
      </c>
      <c r="O1192" s="20">
        <f t="shared" si="62"/>
        <v>6.2247387111682428E-3</v>
      </c>
      <c r="P1192"/>
      <c r="S1192" s="9"/>
      <c r="T1192" s="82"/>
      <c r="U1192" s="57"/>
      <c r="V1192"/>
      <c r="W1192"/>
      <c r="X1192"/>
    </row>
    <row r="1193" spans="1:24" x14ac:dyDescent="0.35">
      <c r="A1193" s="18">
        <v>43409</v>
      </c>
      <c r="B1193" s="22">
        <v>192.3</v>
      </c>
      <c r="C1193" s="20">
        <f>(B1193-B1192)/B1192</f>
        <v>-6.6635673330233585E-3</v>
      </c>
      <c r="D1193" s="20">
        <f>LN(B1193)-LN(B1192)</f>
        <v>-6.6858680211243637E-3</v>
      </c>
      <c r="E1193" s="28">
        <f t="shared" si="60"/>
        <v>0.99331413197887564</v>
      </c>
      <c r="F1193"/>
      <c r="G1193" s="9"/>
      <c r="H1193" s="9"/>
      <c r="I1193" s="9"/>
      <c r="J1193" s="82"/>
      <c r="K1193" t="str">
        <f>IF(L1193=A1193,"","yyy")</f>
        <v/>
      </c>
      <c r="L1193" s="18">
        <v>43409</v>
      </c>
      <c r="M1193" s="19">
        <v>11494.96</v>
      </c>
      <c r="N1193" s="20">
        <f t="shared" si="61"/>
        <v>-2.0861203977085366E-3</v>
      </c>
      <c r="O1193" s="20">
        <f t="shared" si="62"/>
        <v>-2.0882993778030823E-3</v>
      </c>
      <c r="P1193"/>
      <c r="S1193" s="9"/>
      <c r="T1193" s="82"/>
      <c r="U1193" s="57"/>
      <c r="V1193"/>
      <c r="W1193"/>
      <c r="X1193"/>
    </row>
    <row r="1194" spans="1:24" x14ac:dyDescent="0.35">
      <c r="A1194" s="18">
        <v>43410</v>
      </c>
      <c r="B1194" s="22">
        <v>192.34</v>
      </c>
      <c r="C1194" s="20">
        <f>(B1194-B1193)/B1193</f>
        <v>2.0800832033277192E-4</v>
      </c>
      <c r="D1194" s="20">
        <f>LN(B1194)-LN(B1193)</f>
        <v>2.079866896016469E-4</v>
      </c>
      <c r="E1194" s="28">
        <f t="shared" si="60"/>
        <v>1.0002079866896016</v>
      </c>
      <c r="F1194"/>
      <c r="G1194" s="9"/>
      <c r="H1194" s="9"/>
      <c r="I1194" s="9"/>
      <c r="J1194" s="82"/>
      <c r="K1194" t="str">
        <f>IF(L1194=A1194,"","yyy")</f>
        <v/>
      </c>
      <c r="L1194" s="18">
        <v>43410</v>
      </c>
      <c r="M1194" s="19">
        <v>11484.34</v>
      </c>
      <c r="N1194" s="20">
        <f t="shared" si="61"/>
        <v>-9.2388316270774172E-4</v>
      </c>
      <c r="O1194" s="20">
        <f t="shared" si="62"/>
        <v>-9.243102058018593E-4</v>
      </c>
      <c r="P1194"/>
      <c r="S1194" s="9"/>
      <c r="T1194" s="82"/>
      <c r="U1194" s="57"/>
      <c r="V1194"/>
      <c r="W1194"/>
      <c r="X1194"/>
    </row>
    <row r="1195" spans="1:24" x14ac:dyDescent="0.35">
      <c r="A1195" s="18">
        <v>43411</v>
      </c>
      <c r="B1195" s="22">
        <v>194.85</v>
      </c>
      <c r="C1195" s="20">
        <f>(B1195-B1194)/B1194</f>
        <v>1.3049807632317723E-2</v>
      </c>
      <c r="D1195" s="20">
        <f>LN(B1195)-LN(B1194)</f>
        <v>1.2965392500382755E-2</v>
      </c>
      <c r="E1195" s="28">
        <f t="shared" si="60"/>
        <v>1.0129653925003828</v>
      </c>
      <c r="F1195"/>
      <c r="G1195" s="9"/>
      <c r="H1195" s="9"/>
      <c r="I1195" s="9"/>
      <c r="J1195" s="82"/>
      <c r="K1195" t="str">
        <f>IF(L1195=A1195,"","yyy")</f>
        <v/>
      </c>
      <c r="L1195" s="18">
        <v>43411</v>
      </c>
      <c r="M1195" s="19">
        <v>11579.1</v>
      </c>
      <c r="N1195" s="20">
        <f t="shared" si="61"/>
        <v>8.2512360309778543E-3</v>
      </c>
      <c r="O1195" s="20">
        <f t="shared" si="62"/>
        <v>8.2173806877499089E-3</v>
      </c>
      <c r="P1195"/>
      <c r="S1195" s="9"/>
      <c r="T1195" s="82"/>
      <c r="U1195" s="57"/>
      <c r="V1195"/>
      <c r="W1195"/>
      <c r="X1195"/>
    </row>
    <row r="1196" spans="1:24" x14ac:dyDescent="0.35">
      <c r="A1196" s="18">
        <v>43412</v>
      </c>
      <c r="B1196" s="22">
        <v>195.32</v>
      </c>
      <c r="C1196" s="20">
        <f>(B1196-B1195)/B1195</f>
        <v>2.412111880934046E-3</v>
      </c>
      <c r="D1196" s="20">
        <f>LN(B1196)-LN(B1195)</f>
        <v>2.4092074087409543E-3</v>
      </c>
      <c r="E1196" s="28">
        <f t="shared" si="60"/>
        <v>1.002409207408741</v>
      </c>
      <c r="F1196"/>
      <c r="G1196" s="9"/>
      <c r="H1196" s="9"/>
      <c r="I1196" s="9"/>
      <c r="J1196" s="82"/>
      <c r="K1196" t="str">
        <f>IF(L1196=A1196,"","yyy")</f>
        <v/>
      </c>
      <c r="L1196" s="18">
        <v>43412</v>
      </c>
      <c r="M1196" s="19">
        <v>11527.32</v>
      </c>
      <c r="N1196" s="20">
        <f t="shared" si="61"/>
        <v>-4.4718501437936153E-3</v>
      </c>
      <c r="O1196" s="20">
        <f t="shared" si="62"/>
        <v>-4.4818787745057875E-3</v>
      </c>
      <c r="P1196"/>
      <c r="S1196" s="9"/>
      <c r="T1196" s="82"/>
      <c r="U1196" s="57"/>
      <c r="V1196"/>
      <c r="W1196"/>
      <c r="X1196"/>
    </row>
    <row r="1197" spans="1:24" x14ac:dyDescent="0.35">
      <c r="A1197" s="18">
        <v>43413</v>
      </c>
      <c r="B1197" s="22">
        <v>194.1</v>
      </c>
      <c r="C1197" s="20">
        <f>(B1197-B1196)/B1196</f>
        <v>-6.2461601474503321E-3</v>
      </c>
      <c r="D1197" s="20">
        <f>LN(B1197)-LN(B1196)</f>
        <v>-6.2657490184951925E-3</v>
      </c>
      <c r="E1197" s="28">
        <f t="shared" si="60"/>
        <v>0.99373425098150481</v>
      </c>
      <c r="F1197"/>
      <c r="G1197" s="9"/>
      <c r="H1197" s="9"/>
      <c r="I1197" s="9"/>
      <c r="J1197" s="82"/>
      <c r="K1197" t="str">
        <f>IF(L1197=A1197,"","yyy")</f>
        <v/>
      </c>
      <c r="L1197" s="18">
        <v>43413</v>
      </c>
      <c r="M1197" s="19">
        <v>11529.16</v>
      </c>
      <c r="N1197" s="20">
        <f t="shared" si="61"/>
        <v>1.5962079650778721E-4</v>
      </c>
      <c r="O1197" s="20">
        <f t="shared" si="62"/>
        <v>1.5960805846404469E-4</v>
      </c>
      <c r="P1197"/>
      <c r="S1197" s="9"/>
      <c r="T1197" s="82"/>
      <c r="U1197" s="57"/>
      <c r="V1197"/>
      <c r="W1197"/>
      <c r="X1197"/>
    </row>
    <row r="1198" spans="1:24" x14ac:dyDescent="0.35">
      <c r="A1198" s="18">
        <v>43416</v>
      </c>
      <c r="B1198" s="22">
        <v>193.56</v>
      </c>
      <c r="C1198" s="20">
        <f>(B1198-B1197)/B1197</f>
        <v>-2.7820710973724475E-3</v>
      </c>
      <c r="D1198" s="20">
        <f>LN(B1198)-LN(B1197)</f>
        <v>-2.7859482498460153E-3</v>
      </c>
      <c r="E1198" s="28">
        <f t="shared" si="60"/>
        <v>0.99721405175015398</v>
      </c>
      <c r="F1198"/>
      <c r="G1198" s="9"/>
      <c r="H1198" s="9"/>
      <c r="I1198" s="9"/>
      <c r="J1198" s="82"/>
      <c r="K1198" t="str">
        <f>IF(L1198=A1198,"","yyy")</f>
        <v/>
      </c>
      <c r="L1198" s="18">
        <v>43416</v>
      </c>
      <c r="M1198" s="19">
        <v>11325.44</v>
      </c>
      <c r="N1198" s="20">
        <f t="shared" si="61"/>
        <v>-1.766997769134953E-2</v>
      </c>
      <c r="O1198" s="20">
        <f t="shared" si="62"/>
        <v>-1.7827955489677194E-2</v>
      </c>
      <c r="P1198"/>
      <c r="S1198" s="9"/>
      <c r="T1198" s="82"/>
      <c r="U1198" s="57"/>
      <c r="V1198"/>
      <c r="W1198"/>
      <c r="X1198"/>
    </row>
    <row r="1199" spans="1:24" x14ac:dyDescent="0.35">
      <c r="A1199" s="18">
        <v>43417</v>
      </c>
      <c r="B1199" s="22">
        <v>193.97</v>
      </c>
      <c r="C1199" s="20">
        <f>(B1199-B1198)/B1198</f>
        <v>2.118206240958858E-3</v>
      </c>
      <c r="D1199" s="20">
        <f>LN(B1199)-LN(B1198)</f>
        <v>2.115966005082015E-3</v>
      </c>
      <c r="E1199" s="28">
        <f t="shared" si="60"/>
        <v>1.002115966005082</v>
      </c>
      <c r="F1199"/>
      <c r="G1199" s="9"/>
      <c r="H1199" s="9"/>
      <c r="I1199" s="9"/>
      <c r="J1199" s="82"/>
      <c r="K1199" t="str">
        <f>IF(L1199=A1199,"","yyy")</f>
        <v/>
      </c>
      <c r="L1199" s="18">
        <v>43417</v>
      </c>
      <c r="M1199" s="19">
        <v>11472.22</v>
      </c>
      <c r="N1199" s="20">
        <f t="shared" si="61"/>
        <v>1.296020287070514E-2</v>
      </c>
      <c r="O1199" s="20">
        <f t="shared" si="62"/>
        <v>1.2876938088798084E-2</v>
      </c>
      <c r="P1199"/>
      <c r="S1199" s="9"/>
      <c r="T1199" s="82"/>
      <c r="U1199" s="57"/>
      <c r="V1199"/>
      <c r="W1199"/>
      <c r="X1199"/>
    </row>
    <row r="1200" spans="1:24" x14ac:dyDescent="0.35">
      <c r="A1200" s="18">
        <v>43418</v>
      </c>
      <c r="B1200" s="22">
        <v>193.5</v>
      </c>
      <c r="C1200" s="20">
        <f>(B1200-B1199)/B1199</f>
        <v>-2.4230551116151923E-3</v>
      </c>
      <c r="D1200" s="20">
        <f>LN(B1200)-LN(B1199)</f>
        <v>-2.4259954603635947E-3</v>
      </c>
      <c r="E1200" s="28">
        <f t="shared" si="60"/>
        <v>0.99757400453963641</v>
      </c>
      <c r="F1200"/>
      <c r="G1200" s="9"/>
      <c r="H1200" s="9"/>
      <c r="I1200" s="9"/>
      <c r="J1200" s="82"/>
      <c r="K1200" t="str">
        <f>IF(L1200=A1200,"","yyy")</f>
        <v/>
      </c>
      <c r="L1200" s="18">
        <v>43418</v>
      </c>
      <c r="M1200" s="19">
        <v>11412.53</v>
      </c>
      <c r="N1200" s="20">
        <f t="shared" si="61"/>
        <v>-5.2030034291530927E-3</v>
      </c>
      <c r="O1200" s="20">
        <f t="shared" si="62"/>
        <v>-5.2165861860657969E-3</v>
      </c>
      <c r="P1200"/>
      <c r="S1200" s="9"/>
      <c r="T1200" s="82"/>
      <c r="U1200" s="57"/>
      <c r="V1200"/>
      <c r="W1200"/>
      <c r="X1200"/>
    </row>
    <row r="1201" spans="1:24" x14ac:dyDescent="0.35">
      <c r="A1201" s="18">
        <v>43419</v>
      </c>
      <c r="B1201" s="22">
        <v>194.49</v>
      </c>
      <c r="C1201" s="20">
        <f>(B1201-B1200)/B1200</f>
        <v>5.1162790697674891E-3</v>
      </c>
      <c r="D1201" s="20">
        <f>LN(B1201)-LN(B1200)</f>
        <v>5.1032353851772072E-3</v>
      </c>
      <c r="E1201" s="28">
        <f t="shared" si="60"/>
        <v>1.0051032353851772</v>
      </c>
      <c r="F1201"/>
      <c r="G1201" s="9"/>
      <c r="H1201" s="9"/>
      <c r="I1201" s="9"/>
      <c r="J1201" s="82"/>
      <c r="K1201" t="str">
        <f>IF(L1201=A1201,"","yyy")</f>
        <v/>
      </c>
      <c r="L1201" s="18">
        <v>43419</v>
      </c>
      <c r="M1201" s="19">
        <v>11353.67</v>
      </c>
      <c r="N1201" s="20">
        <f t="shared" si="61"/>
        <v>-5.157489180751383E-3</v>
      </c>
      <c r="O1201" s="20">
        <f t="shared" si="62"/>
        <v>-5.1708349349084415E-3</v>
      </c>
      <c r="P1201"/>
      <c r="S1201" s="9"/>
      <c r="T1201" s="82"/>
      <c r="U1201" s="57"/>
      <c r="V1201"/>
      <c r="W1201"/>
      <c r="X1201"/>
    </row>
    <row r="1202" spans="1:24" x14ac:dyDescent="0.35">
      <c r="A1202" s="18">
        <v>43420</v>
      </c>
      <c r="B1202" s="22">
        <v>193.74</v>
      </c>
      <c r="C1202" s="20">
        <f>(B1202-B1201)/B1201</f>
        <v>-3.8562393953416626E-3</v>
      </c>
      <c r="D1202" s="20">
        <f>LN(B1202)-LN(B1201)</f>
        <v>-3.8636938567746526E-3</v>
      </c>
      <c r="E1202" s="28">
        <f t="shared" si="60"/>
        <v>0.99613630614322535</v>
      </c>
      <c r="F1202"/>
      <c r="G1202" s="9"/>
      <c r="H1202" s="9"/>
      <c r="I1202" s="9"/>
      <c r="J1202" s="82"/>
      <c r="K1202" t="str">
        <f>IF(L1202=A1202,"","yyy")</f>
        <v/>
      </c>
      <c r="L1202" s="18">
        <v>43420</v>
      </c>
      <c r="M1202" s="21">
        <v>11341</v>
      </c>
      <c r="N1202" s="20">
        <f t="shared" si="61"/>
        <v>-1.1159387228975364E-3</v>
      </c>
      <c r="O1202" s="20">
        <f t="shared" si="62"/>
        <v>-1.1165618461355109E-3</v>
      </c>
      <c r="P1202"/>
      <c r="S1202" s="9"/>
      <c r="T1202" s="82"/>
      <c r="U1202" s="57"/>
      <c r="V1202"/>
      <c r="W1202"/>
      <c r="X1202"/>
    </row>
    <row r="1203" spans="1:24" x14ac:dyDescent="0.35">
      <c r="A1203" s="18">
        <v>43423</v>
      </c>
      <c r="B1203" s="22">
        <v>191.96</v>
      </c>
      <c r="C1203" s="20">
        <f>(B1203-B1202)/B1202</f>
        <v>-9.1875709714049816E-3</v>
      </c>
      <c r="D1203" s="20">
        <f>LN(B1203)-LN(B1202)</f>
        <v>-9.2300370081943584E-3</v>
      </c>
      <c r="E1203" s="28">
        <f t="shared" si="60"/>
        <v>0.99076996299180564</v>
      </c>
      <c r="F1203"/>
      <c r="G1203" s="9"/>
      <c r="H1203" s="9"/>
      <c r="I1203" s="9"/>
      <c r="J1203" s="82"/>
      <c r="K1203" t="str">
        <f>IF(L1203=A1203,"","yyy")</f>
        <v/>
      </c>
      <c r="L1203" s="18">
        <v>43423</v>
      </c>
      <c r="M1203" s="19">
        <v>11244.54</v>
      </c>
      <c r="N1203" s="20">
        <f t="shared" si="61"/>
        <v>-8.5054228022219489E-3</v>
      </c>
      <c r="O1203" s="20">
        <f t="shared" si="62"/>
        <v>-8.5418003284392086E-3</v>
      </c>
      <c r="P1203"/>
      <c r="S1203" s="9"/>
      <c r="T1203" s="82"/>
      <c r="U1203" s="57"/>
      <c r="V1203"/>
      <c r="W1203"/>
      <c r="X1203"/>
    </row>
    <row r="1204" spans="1:24" x14ac:dyDescent="0.35">
      <c r="A1204" s="18">
        <v>43424</v>
      </c>
      <c r="B1204" s="22">
        <v>189.09</v>
      </c>
      <c r="C1204" s="20">
        <f>(B1204-B1203)/B1203</f>
        <v>-1.4951031464888541E-2</v>
      </c>
      <c r="D1204" s="20">
        <f>LN(B1204)-LN(B1203)</f>
        <v>-1.5063924796915984E-2</v>
      </c>
      <c r="E1204" s="28">
        <f t="shared" si="60"/>
        <v>0.98493607520308402</v>
      </c>
      <c r="F1204"/>
      <c r="G1204" s="9"/>
      <c r="H1204" s="9"/>
      <c r="I1204" s="9"/>
      <c r="J1204" s="82"/>
      <c r="K1204" t="str">
        <f>IF(L1204=A1204,"","yyy")</f>
        <v/>
      </c>
      <c r="L1204" s="55">
        <v>43424</v>
      </c>
      <c r="M1204" s="56">
        <v>11066.41</v>
      </c>
      <c r="N1204" s="20">
        <f t="shared" si="61"/>
        <v>-1.584146616935873E-2</v>
      </c>
      <c r="O1204" s="20">
        <f t="shared" si="62"/>
        <v>-1.5968283290462182E-2</v>
      </c>
      <c r="P1204"/>
      <c r="S1204" s="9"/>
      <c r="T1204" s="82"/>
      <c r="U1204" s="57"/>
      <c r="V1204"/>
      <c r="W1204"/>
      <c r="X1204"/>
    </row>
    <row r="1205" spans="1:24" x14ac:dyDescent="0.35">
      <c r="A1205" s="18">
        <v>43425</v>
      </c>
      <c r="B1205" s="22">
        <v>190.93</v>
      </c>
      <c r="C1205" s="20">
        <f>(B1205-B1204)/B1204</f>
        <v>9.7308160135385451E-3</v>
      </c>
      <c r="D1205" s="20">
        <f>LN(B1205)-LN(B1204)</f>
        <v>9.6837765322446145E-3</v>
      </c>
      <c r="E1205" s="28">
        <f t="shared" si="60"/>
        <v>1.0096837765322446</v>
      </c>
      <c r="F1205"/>
      <c r="G1205" s="9"/>
      <c r="H1205" s="9"/>
      <c r="I1205" s="9"/>
      <c r="J1205" s="82"/>
      <c r="K1205" t="str">
        <f>IF(L1205=A1205,"","yyy")</f>
        <v/>
      </c>
      <c r="L1205" s="55">
        <v>43425</v>
      </c>
      <c r="M1205" s="56">
        <v>11244.17</v>
      </c>
      <c r="N1205" s="20">
        <f t="shared" si="61"/>
        <v>1.6063023148428463E-2</v>
      </c>
      <c r="O1205" s="20">
        <f t="shared" si="62"/>
        <v>1.5935377890372138E-2</v>
      </c>
      <c r="P1205"/>
      <c r="S1205" s="9"/>
      <c r="T1205" s="82"/>
      <c r="U1205" s="57"/>
      <c r="V1205"/>
      <c r="W1205"/>
      <c r="X1205"/>
    </row>
    <row r="1206" spans="1:24" x14ac:dyDescent="0.35">
      <c r="A1206" s="18">
        <v>43426</v>
      </c>
      <c r="B1206" s="22">
        <v>190.18</v>
      </c>
      <c r="C1206" s="20">
        <f>(B1206-B1205)/B1205</f>
        <v>-3.9281412035824647E-3</v>
      </c>
      <c r="D1206" s="20">
        <f>LN(B1206)-LN(B1205)</f>
        <v>-3.9358766140749069E-3</v>
      </c>
      <c r="E1206" s="28">
        <f t="shared" si="60"/>
        <v>0.99606412338592509</v>
      </c>
      <c r="F1206"/>
      <c r="G1206" s="9"/>
      <c r="H1206" s="9"/>
      <c r="I1206" s="9"/>
      <c r="J1206" s="82"/>
      <c r="K1206" t="str">
        <f>IF(L1206=A1206,"","yyy")</f>
        <v/>
      </c>
      <c r="L1206" s="55">
        <v>43426</v>
      </c>
      <c r="M1206" s="56">
        <v>11138.49</v>
      </c>
      <c r="N1206" s="20">
        <f t="shared" si="61"/>
        <v>-9.3986483662200308E-3</v>
      </c>
      <c r="O1206" s="20">
        <f t="shared" si="62"/>
        <v>-9.4430943692298541E-3</v>
      </c>
      <c r="P1206"/>
      <c r="S1206" s="9"/>
      <c r="T1206" s="82"/>
      <c r="U1206" s="57"/>
      <c r="V1206"/>
      <c r="W1206"/>
      <c r="X1206"/>
    </row>
    <row r="1207" spans="1:24" x14ac:dyDescent="0.35">
      <c r="A1207" s="18">
        <v>43427</v>
      </c>
      <c r="B1207" s="22">
        <v>190.54</v>
      </c>
      <c r="C1207" s="20">
        <f>(B1207-B1206)/B1206</f>
        <v>1.8929435271846946E-3</v>
      </c>
      <c r="D1207" s="20">
        <f>LN(B1207)-LN(B1206)</f>
        <v>1.8911541673345411E-3</v>
      </c>
      <c r="E1207" s="28">
        <f t="shared" si="60"/>
        <v>1.0018911541673345</v>
      </c>
      <c r="F1207"/>
      <c r="G1207" s="9"/>
      <c r="H1207" s="9"/>
      <c r="I1207" s="9"/>
      <c r="J1207" s="82"/>
      <c r="K1207" t="str">
        <f>IF(L1207=A1207,"","yyy")</f>
        <v/>
      </c>
      <c r="L1207" s="55">
        <v>43427</v>
      </c>
      <c r="M1207" s="56">
        <v>11192.69</v>
      </c>
      <c r="N1207" s="20">
        <f t="shared" si="61"/>
        <v>4.8660096655831027E-3</v>
      </c>
      <c r="O1207" s="20">
        <f t="shared" si="62"/>
        <v>4.8542089068046579E-3</v>
      </c>
      <c r="P1207"/>
      <c r="S1207" s="9"/>
      <c r="T1207" s="82"/>
      <c r="U1207" s="57"/>
      <c r="V1207"/>
      <c r="W1207"/>
      <c r="X1207"/>
    </row>
    <row r="1208" spans="1:24" x14ac:dyDescent="0.35">
      <c r="A1208" s="18">
        <v>43430</v>
      </c>
      <c r="B1208" s="22">
        <v>193.24</v>
      </c>
      <c r="C1208" s="20">
        <f>(B1208-B1207)/B1207</f>
        <v>1.417025296525673E-2</v>
      </c>
      <c r="D1208" s="20">
        <f>LN(B1208)-LN(B1207)</f>
        <v>1.4070793407572779E-2</v>
      </c>
      <c r="E1208" s="28">
        <f t="shared" si="60"/>
        <v>1.0140707934075728</v>
      </c>
      <c r="F1208"/>
      <c r="G1208" s="9"/>
      <c r="H1208" s="9"/>
      <c r="I1208" s="9"/>
      <c r="J1208" s="82"/>
      <c r="K1208" t="str">
        <f>IF(L1208=A1208,"","yyy")</f>
        <v/>
      </c>
      <c r="L1208" s="55">
        <v>43430</v>
      </c>
      <c r="M1208" s="56">
        <v>11354.72</v>
      </c>
      <c r="N1208" s="20">
        <f t="shared" si="61"/>
        <v>1.4476412730094269E-2</v>
      </c>
      <c r="O1208" s="20">
        <f t="shared" si="62"/>
        <v>1.4372629870608833E-2</v>
      </c>
      <c r="P1208"/>
      <c r="S1208" s="9"/>
      <c r="T1208" s="82"/>
      <c r="U1208" s="57"/>
      <c r="V1208"/>
      <c r="W1208"/>
      <c r="X1208"/>
    </row>
    <row r="1209" spans="1:24" x14ac:dyDescent="0.35">
      <c r="A1209" s="18">
        <v>43431</v>
      </c>
      <c r="B1209" s="22">
        <v>193.75</v>
      </c>
      <c r="C1209" s="20">
        <f>(B1209-B1208)/B1208</f>
        <v>2.6392051335126831E-3</v>
      </c>
      <c r="D1209" s="20">
        <f>LN(B1209)-LN(B1208)</f>
        <v>2.6357285472506931E-3</v>
      </c>
      <c r="E1209" s="28">
        <f t="shared" si="60"/>
        <v>1.0026357285472507</v>
      </c>
      <c r="F1209"/>
      <c r="G1209" s="9"/>
      <c r="H1209" s="9"/>
      <c r="I1209" s="9"/>
      <c r="J1209" s="82"/>
      <c r="K1209" t="str">
        <f>IF(L1209=A1209,"","yyy")</f>
        <v/>
      </c>
      <c r="L1209" s="55">
        <v>43431</v>
      </c>
      <c r="M1209" s="56">
        <v>11309.11</v>
      </c>
      <c r="N1209" s="20">
        <f t="shared" si="61"/>
        <v>-4.0168317668774541E-3</v>
      </c>
      <c r="O1209" s="20">
        <f t="shared" si="62"/>
        <v>-4.0249209046692158E-3</v>
      </c>
      <c r="P1209"/>
      <c r="S1209" s="9"/>
      <c r="T1209" s="82"/>
      <c r="U1209" s="57"/>
      <c r="V1209"/>
      <c r="W1209"/>
      <c r="X1209"/>
    </row>
    <row r="1210" spans="1:24" x14ac:dyDescent="0.35">
      <c r="A1210" s="18">
        <v>43432</v>
      </c>
      <c r="B1210" s="22">
        <v>196.15</v>
      </c>
      <c r="C1210" s="20">
        <f>(B1210-B1209)/B1209</f>
        <v>1.2387096774193578E-2</v>
      </c>
      <c r="D1210" s="20">
        <f>LN(B1210)-LN(B1209)</f>
        <v>1.2311004422104865E-2</v>
      </c>
      <c r="E1210" s="28">
        <f t="shared" si="60"/>
        <v>1.0123110044221049</v>
      </c>
      <c r="F1210"/>
      <c r="G1210" s="9"/>
      <c r="H1210" s="9"/>
      <c r="I1210" s="9"/>
      <c r="J1210" s="82"/>
      <c r="K1210" t="str">
        <f>IF(L1210=A1210,"","yyy")</f>
        <v/>
      </c>
      <c r="L1210" s="55">
        <v>43432</v>
      </c>
      <c r="M1210" s="56">
        <v>11298.88</v>
      </c>
      <c r="N1210" s="20">
        <f t="shared" si="61"/>
        <v>-9.0458046654435067E-4</v>
      </c>
      <c r="O1210" s="20">
        <f t="shared" si="62"/>
        <v>-9.0498984635090096E-4</v>
      </c>
      <c r="P1210"/>
      <c r="S1210" s="9"/>
      <c r="T1210" s="82"/>
      <c r="U1210" s="57"/>
      <c r="V1210"/>
      <c r="W1210"/>
      <c r="X1210"/>
    </row>
    <row r="1211" spans="1:24" x14ac:dyDescent="0.35">
      <c r="A1211" s="18">
        <v>43433</v>
      </c>
      <c r="B1211" s="22">
        <v>194.8</v>
      </c>
      <c r="C1211" s="20">
        <f>(B1211-B1210)/B1210</f>
        <v>-6.8824878919194199E-3</v>
      </c>
      <c r="D1211" s="20">
        <f>LN(B1211)-LN(B1210)</f>
        <v>-6.9062814471267941E-3</v>
      </c>
      <c r="E1211" s="28">
        <f t="shared" si="60"/>
        <v>0.99309371855287321</v>
      </c>
      <c r="F1211"/>
      <c r="G1211" s="9"/>
      <c r="H1211" s="9"/>
      <c r="I1211" s="9"/>
      <c r="J1211" s="82"/>
      <c r="K1211" t="str">
        <f>IF(L1211=A1211,"","yyy")</f>
        <v/>
      </c>
      <c r="L1211" s="55">
        <v>43433</v>
      </c>
      <c r="M1211" s="56">
        <v>11298.23</v>
      </c>
      <c r="N1211" s="20">
        <f t="shared" si="61"/>
        <v>-5.7527825766769471E-5</v>
      </c>
      <c r="O1211" s="20">
        <f t="shared" si="62"/>
        <v>-5.7529480557150237E-5</v>
      </c>
      <c r="P1211"/>
      <c r="S1211" s="9"/>
      <c r="T1211" s="82"/>
      <c r="U1211" s="57"/>
      <c r="V1211"/>
      <c r="W1211"/>
      <c r="X1211"/>
    </row>
    <row r="1212" spans="1:24" x14ac:dyDescent="0.35">
      <c r="A1212" s="18">
        <v>43434</v>
      </c>
      <c r="B1212" s="22">
        <v>196.91</v>
      </c>
      <c r="C1212" s="20">
        <f>(B1212-B1211)/B1211</f>
        <v>1.08316221765913E-2</v>
      </c>
      <c r="D1212" s="20">
        <f>LN(B1212)-LN(B1211)</f>
        <v>1.0773380348644501E-2</v>
      </c>
      <c r="E1212" s="28">
        <f t="shared" si="60"/>
        <v>1.0107733803486445</v>
      </c>
      <c r="F1212"/>
      <c r="G1212" s="9"/>
      <c r="H1212" s="9"/>
      <c r="I1212" s="9"/>
      <c r="J1212" s="82"/>
      <c r="K1212" t="str">
        <f>IF(L1212=A1212,"","yyy")</f>
        <v/>
      </c>
      <c r="L1212" s="55">
        <v>43434</v>
      </c>
      <c r="M1212" s="56">
        <v>11257.24</v>
      </c>
      <c r="N1212" s="20">
        <f t="shared" si="61"/>
        <v>-3.6280019082634875E-3</v>
      </c>
      <c r="O1212" s="20">
        <f t="shared" si="62"/>
        <v>-3.6345990683592788E-3</v>
      </c>
      <c r="P1212"/>
      <c r="S1212" s="9"/>
      <c r="T1212" s="82"/>
      <c r="U1212" s="57"/>
      <c r="V1212"/>
      <c r="W1212"/>
      <c r="X1212"/>
    </row>
    <row r="1213" spans="1:24" x14ac:dyDescent="0.35">
      <c r="A1213" s="18">
        <v>43437</v>
      </c>
      <c r="B1213" s="22">
        <v>198.14</v>
      </c>
      <c r="C1213" s="20">
        <f>(B1213-B1212)/B1212</f>
        <v>6.2465085572088255E-3</v>
      </c>
      <c r="D1213" s="20">
        <f>LN(B1213)-LN(B1212)</f>
        <v>6.2270799878048066E-3</v>
      </c>
      <c r="E1213" s="28">
        <f t="shared" si="60"/>
        <v>1.0062270799878048</v>
      </c>
      <c r="F1213"/>
      <c r="G1213" s="9"/>
      <c r="H1213" s="9"/>
      <c r="I1213" s="9"/>
      <c r="J1213" s="82"/>
      <c r="K1213" t="str">
        <f>IF(L1213=A1213,"","yyy")</f>
        <v/>
      </c>
      <c r="L1213" s="55">
        <v>43437</v>
      </c>
      <c r="M1213" s="56">
        <v>11465.46</v>
      </c>
      <c r="N1213" s="20">
        <f t="shared" si="61"/>
        <v>1.8496540892794268E-2</v>
      </c>
      <c r="O1213" s="20">
        <f t="shared" si="62"/>
        <v>1.8327560402857657E-2</v>
      </c>
      <c r="P1213"/>
      <c r="S1213" s="9"/>
      <c r="T1213" s="82"/>
      <c r="U1213" s="57"/>
      <c r="V1213"/>
      <c r="W1213"/>
      <c r="X1213"/>
    </row>
    <row r="1214" spans="1:24" x14ac:dyDescent="0.35">
      <c r="A1214" s="18">
        <v>43438</v>
      </c>
      <c r="B1214" s="22">
        <v>194.26</v>
      </c>
      <c r="C1214" s="20">
        <f>(B1214-B1213)/B1213</f>
        <v>-1.9582113657010174E-2</v>
      </c>
      <c r="D1214" s="20">
        <f>LN(B1214)-LN(B1213)</f>
        <v>-1.9776383570698997E-2</v>
      </c>
      <c r="E1214" s="28">
        <f t="shared" si="60"/>
        <v>0.980223616429301</v>
      </c>
      <c r="F1214"/>
      <c r="G1214" s="9"/>
      <c r="H1214" s="9"/>
      <c r="I1214" s="9"/>
      <c r="J1214" s="82"/>
      <c r="K1214" t="str">
        <f>IF(L1214=A1214,"","yyy")</f>
        <v/>
      </c>
      <c r="L1214" s="55">
        <v>43438</v>
      </c>
      <c r="M1214" s="56">
        <v>11335.32</v>
      </c>
      <c r="N1214" s="20">
        <f t="shared" si="61"/>
        <v>-1.1350613058699732E-2</v>
      </c>
      <c r="O1214" s="20">
        <f t="shared" si="62"/>
        <v>-1.1415522912288978E-2</v>
      </c>
      <c r="P1214"/>
      <c r="S1214" s="9"/>
      <c r="T1214" s="82"/>
      <c r="U1214" s="57"/>
      <c r="V1214"/>
      <c r="W1214"/>
      <c r="X1214"/>
    </row>
    <row r="1215" spans="1:24" x14ac:dyDescent="0.35">
      <c r="A1215" s="18">
        <v>43439</v>
      </c>
      <c r="B1215" s="22">
        <v>193.05</v>
      </c>
      <c r="C1215" s="20">
        <f>(B1215-B1214)/B1214</f>
        <v>-6.2287655719138251E-3</v>
      </c>
      <c r="D1215" s="20">
        <f>LN(B1215)-LN(B1214)</f>
        <v>-6.2482452639391894E-3</v>
      </c>
      <c r="E1215" s="28">
        <f t="shared" si="60"/>
        <v>0.99375175473606081</v>
      </c>
      <c r="F1215"/>
      <c r="G1215" s="9"/>
      <c r="H1215" s="9"/>
      <c r="I1215" s="9"/>
      <c r="J1215" s="82"/>
      <c r="K1215" t="str">
        <f>IF(L1215=A1215,"","yyy")</f>
        <v/>
      </c>
      <c r="L1215" s="55">
        <v>43439</v>
      </c>
      <c r="M1215" s="56">
        <v>11200.24</v>
      </c>
      <c r="N1215" s="20">
        <f t="shared" si="61"/>
        <v>-1.191673459593553E-2</v>
      </c>
      <c r="O1215" s="20">
        <f t="shared" si="62"/>
        <v>-1.1988308060590924E-2</v>
      </c>
      <c r="P1215"/>
      <c r="S1215" s="9"/>
      <c r="T1215" s="82"/>
      <c r="U1215" s="57"/>
      <c r="V1215"/>
      <c r="W1215"/>
      <c r="X1215"/>
    </row>
    <row r="1216" spans="1:24" x14ac:dyDescent="0.35">
      <c r="A1216" s="18">
        <v>43440</v>
      </c>
      <c r="B1216" s="22">
        <v>189.47</v>
      </c>
      <c r="C1216" s="20">
        <f>(B1216-B1215)/B1215</f>
        <v>-1.8544418544418607E-2</v>
      </c>
      <c r="D1216" s="20">
        <f>LN(B1216)-LN(B1215)</f>
        <v>-1.8718522065975129E-2</v>
      </c>
      <c r="E1216" s="28">
        <f t="shared" si="60"/>
        <v>0.98128147793402487</v>
      </c>
      <c r="F1216"/>
      <c r="G1216" s="9"/>
      <c r="H1216" s="9"/>
      <c r="I1216" s="9"/>
      <c r="J1216" s="82"/>
      <c r="K1216" t="str">
        <f>IF(L1216=A1216,"","yyy")</f>
        <v/>
      </c>
      <c r="L1216" s="55">
        <v>43440</v>
      </c>
      <c r="M1216" s="56">
        <v>10810.98</v>
      </c>
      <c r="N1216" s="20">
        <f t="shared" si="61"/>
        <v>-3.475461240116285E-2</v>
      </c>
      <c r="O1216" s="20">
        <f t="shared" si="62"/>
        <v>-3.5372922301590393E-2</v>
      </c>
      <c r="P1216"/>
      <c r="S1216" s="9"/>
      <c r="T1216" s="82"/>
      <c r="U1216" s="57"/>
      <c r="V1216"/>
      <c r="W1216"/>
      <c r="X1216"/>
    </row>
    <row r="1217" spans="1:24" x14ac:dyDescent="0.35">
      <c r="A1217" s="18">
        <v>43441</v>
      </c>
      <c r="B1217" s="22">
        <v>188.54</v>
      </c>
      <c r="C1217" s="20">
        <f>(B1217-B1216)/B1216</f>
        <v>-4.9084287750039944E-3</v>
      </c>
      <c r="D1217" s="20">
        <f>LN(B1217)-LN(B1216)</f>
        <v>-4.9205146762663077E-3</v>
      </c>
      <c r="E1217" s="28">
        <f t="shared" si="60"/>
        <v>0.99507948532373369</v>
      </c>
      <c r="F1217"/>
      <c r="G1217" s="9"/>
      <c r="H1217" s="9"/>
      <c r="I1217" s="9"/>
      <c r="J1217" s="82"/>
      <c r="K1217" t="str">
        <f>IF(L1217=A1217,"","yyy")</f>
        <v/>
      </c>
      <c r="L1217" s="55">
        <v>43441</v>
      </c>
      <c r="M1217" s="56">
        <v>10788.09</v>
      </c>
      <c r="N1217" s="20">
        <f t="shared" si="61"/>
        <v>-2.1172918643822688E-3</v>
      </c>
      <c r="O1217" s="20">
        <f t="shared" si="62"/>
        <v>-2.1195364957211638E-3</v>
      </c>
      <c r="P1217"/>
      <c r="S1217" s="9"/>
      <c r="T1217" s="82"/>
      <c r="U1217" s="57"/>
      <c r="V1217"/>
      <c r="W1217"/>
      <c r="X1217"/>
    </row>
    <row r="1218" spans="1:24" x14ac:dyDescent="0.35">
      <c r="A1218" s="18">
        <v>43444</v>
      </c>
      <c r="B1218" s="22">
        <v>186</v>
      </c>
      <c r="C1218" s="20">
        <f>(B1218-B1217)/B1217</f>
        <v>-1.3471942293412496E-2</v>
      </c>
      <c r="D1218" s="20">
        <f>LN(B1218)-LN(B1217)</f>
        <v>-1.3563512254802568E-2</v>
      </c>
      <c r="E1218" s="28">
        <f t="shared" si="60"/>
        <v>0.98643648774519743</v>
      </c>
      <c r="F1218"/>
      <c r="G1218" s="9"/>
      <c r="H1218" s="9"/>
      <c r="I1218" s="9"/>
      <c r="J1218" s="82"/>
      <c r="K1218" t="str">
        <f>IF(L1218=A1218,"","yyy")</f>
        <v/>
      </c>
      <c r="L1218" s="55">
        <v>43444</v>
      </c>
      <c r="M1218" s="56">
        <v>10622.07</v>
      </c>
      <c r="N1218" s="20">
        <f t="shared" si="61"/>
        <v>-1.5389193082371433E-2</v>
      </c>
      <c r="O1218" s="20">
        <f t="shared" si="62"/>
        <v>-1.550883577105644E-2</v>
      </c>
      <c r="P1218"/>
      <c r="S1218" s="9"/>
      <c r="T1218" s="82"/>
      <c r="U1218" s="57"/>
      <c r="V1218"/>
      <c r="W1218"/>
      <c r="X1218"/>
    </row>
    <row r="1219" spans="1:24" x14ac:dyDescent="0.35">
      <c r="A1219" s="18">
        <v>43445</v>
      </c>
      <c r="B1219" s="22">
        <v>187.25</v>
      </c>
      <c r="C1219" s="20">
        <f>(B1219-B1218)/B1218</f>
        <v>6.7204301075268818E-3</v>
      </c>
      <c r="D1219" s="20">
        <f>LN(B1219)-LN(B1218)</f>
        <v>6.6979486841267644E-3</v>
      </c>
      <c r="E1219" s="28">
        <f t="shared" si="60"/>
        <v>1.0066979486841268</v>
      </c>
      <c r="F1219"/>
      <c r="G1219" s="9"/>
      <c r="H1219" s="9"/>
      <c r="I1219" s="9"/>
      <c r="J1219" s="82"/>
      <c r="K1219" t="str">
        <f>IF(L1219=A1219,"","yyy")</f>
        <v/>
      </c>
      <c r="L1219" s="55">
        <v>43445</v>
      </c>
      <c r="M1219" s="56">
        <v>10780.51</v>
      </c>
      <c r="N1219" s="20">
        <f t="shared" si="61"/>
        <v>1.4916113337607501E-2</v>
      </c>
      <c r="O1219" s="20">
        <f t="shared" si="62"/>
        <v>1.4805962120279403E-2</v>
      </c>
      <c r="P1219"/>
      <c r="S1219" s="9"/>
      <c r="T1219" s="82"/>
      <c r="U1219" s="57"/>
      <c r="V1219"/>
      <c r="W1219"/>
      <c r="X1219"/>
    </row>
    <row r="1220" spans="1:24" x14ac:dyDescent="0.35">
      <c r="A1220" s="18">
        <v>43446</v>
      </c>
      <c r="B1220" s="22">
        <v>189.46</v>
      </c>
      <c r="C1220" s="20">
        <f>(B1220-B1219)/B1219</f>
        <v>1.1802403204272406E-2</v>
      </c>
      <c r="D1220" s="20">
        <f>LN(B1220)-LN(B1219)</f>
        <v>1.1733298050059737E-2</v>
      </c>
      <c r="E1220" s="28">
        <f t="shared" ref="E1220:E1229" si="63">D1220+1</f>
        <v>1.0117332980500597</v>
      </c>
      <c r="F1220"/>
      <c r="G1220" s="9"/>
      <c r="H1220" s="9"/>
      <c r="I1220" s="9"/>
      <c r="J1220" s="82"/>
      <c r="K1220" t="str">
        <f>IF(L1220=A1220,"","yyy")</f>
        <v/>
      </c>
      <c r="L1220" s="55">
        <v>43446</v>
      </c>
      <c r="M1220" s="56">
        <v>10929.43</v>
      </c>
      <c r="N1220" s="20">
        <f t="shared" si="61"/>
        <v>1.3813817713633221E-2</v>
      </c>
      <c r="O1220" s="20">
        <f t="shared" si="62"/>
        <v>1.3719276588041396E-2</v>
      </c>
      <c r="P1220"/>
      <c r="S1220" s="9"/>
      <c r="T1220" s="82"/>
      <c r="U1220" s="57"/>
      <c r="V1220"/>
      <c r="W1220"/>
      <c r="X1220"/>
    </row>
    <row r="1221" spans="1:24" x14ac:dyDescent="0.35">
      <c r="A1221" s="18">
        <v>43447</v>
      </c>
      <c r="B1221" s="22">
        <v>189.65</v>
      </c>
      <c r="C1221" s="20">
        <f>(B1221-B1220)/B1220</f>
        <v>1.0028502058481881E-3</v>
      </c>
      <c r="D1221" s="20">
        <f>LN(B1221)-LN(B1220)</f>
        <v>1.0023476875193893E-3</v>
      </c>
      <c r="E1221" s="28">
        <f t="shared" si="63"/>
        <v>1.0010023476875194</v>
      </c>
      <c r="F1221"/>
      <c r="G1221" s="9"/>
      <c r="H1221" s="9"/>
      <c r="I1221" s="9"/>
      <c r="J1221" s="82"/>
      <c r="K1221" t="str">
        <f>IF(L1221=A1221,"","yyy")</f>
        <v/>
      </c>
      <c r="L1221" s="55">
        <v>43447</v>
      </c>
      <c r="M1221" s="56">
        <v>10924.7</v>
      </c>
      <c r="N1221" s="20">
        <f t="shared" ref="N1221:N1229" si="64">(M1221-M1220)/M1220</f>
        <v>-4.3277645769263022E-4</v>
      </c>
      <c r="O1221" s="20">
        <f t="shared" ref="O1221:O1229" si="65">LN(M1221)-LN(M1220)</f>
        <v>-4.3287013245141281E-4</v>
      </c>
      <c r="P1221"/>
      <c r="S1221" s="9"/>
      <c r="T1221" s="82"/>
      <c r="U1221" s="57"/>
      <c r="V1221"/>
      <c r="W1221"/>
      <c r="X1221"/>
    </row>
    <row r="1222" spans="1:24" x14ac:dyDescent="0.35">
      <c r="A1222" s="18">
        <v>43448</v>
      </c>
      <c r="B1222" s="22">
        <v>187.03</v>
      </c>
      <c r="C1222" s="20">
        <f>(B1222-B1221)/B1221</f>
        <v>-1.3814922225151618E-2</v>
      </c>
      <c r="D1222" s="20">
        <f>LN(B1222)-LN(B1221)</f>
        <v>-1.3911236339998467E-2</v>
      </c>
      <c r="E1222" s="28">
        <f t="shared" si="63"/>
        <v>0.98608876366000153</v>
      </c>
      <c r="F1222"/>
      <c r="G1222" s="9"/>
      <c r="H1222" s="9"/>
      <c r="I1222" s="9"/>
      <c r="J1222" s="82"/>
      <c r="K1222" t="str">
        <f>IF(L1222=A1222,"","yyy")</f>
        <v/>
      </c>
      <c r="L1222" s="55">
        <v>43448</v>
      </c>
      <c r="M1222" s="56">
        <v>10865.77</v>
      </c>
      <c r="N1222" s="20">
        <f t="shared" si="64"/>
        <v>-5.394198467692503E-3</v>
      </c>
      <c r="O1222" s="20">
        <f t="shared" si="65"/>
        <v>-5.4087996878386946E-3</v>
      </c>
      <c r="P1222"/>
      <c r="S1222" s="9"/>
      <c r="T1222" s="82"/>
      <c r="U1222" s="57"/>
      <c r="V1222"/>
      <c r="W1222"/>
      <c r="X1222"/>
    </row>
    <row r="1223" spans="1:24" x14ac:dyDescent="0.35">
      <c r="A1223" s="18">
        <v>43451</v>
      </c>
      <c r="B1223" s="22">
        <v>183.54</v>
      </c>
      <c r="C1223" s="20">
        <f>(B1223-B1222)/B1222</f>
        <v>-1.8660108004063567E-2</v>
      </c>
      <c r="D1223" s="20">
        <f>LN(B1223)-LN(B1222)</f>
        <v>-1.8836404404042106E-2</v>
      </c>
      <c r="E1223" s="28">
        <f t="shared" si="63"/>
        <v>0.98116359559595789</v>
      </c>
      <c r="F1223"/>
      <c r="G1223" s="9"/>
      <c r="H1223" s="9"/>
      <c r="I1223" s="9"/>
      <c r="J1223" s="82"/>
      <c r="K1223" t="str">
        <f>IF(L1223=A1223,"","yyy")</f>
        <v/>
      </c>
      <c r="L1223" s="55">
        <v>43451</v>
      </c>
      <c r="M1223" s="56">
        <v>10772.2</v>
      </c>
      <c r="N1223" s="20">
        <f t="shared" si="64"/>
        <v>-8.6114467727551481E-3</v>
      </c>
      <c r="O1223" s="20">
        <f t="shared" si="65"/>
        <v>-8.6487395312673243E-3</v>
      </c>
      <c r="P1223"/>
      <c r="S1223" s="9"/>
      <c r="T1223" s="82"/>
      <c r="U1223" s="57"/>
      <c r="V1223"/>
      <c r="W1223"/>
      <c r="X1223"/>
    </row>
    <row r="1224" spans="1:24" x14ac:dyDescent="0.35">
      <c r="A1224" s="18">
        <v>43452</v>
      </c>
      <c r="B1224" s="22">
        <v>183.58</v>
      </c>
      <c r="C1224" s="20">
        <f>(B1224-B1223)/B1223</f>
        <v>2.1793614470971159E-4</v>
      </c>
      <c r="D1224" s="20">
        <f>LN(B1224)-LN(B1223)</f>
        <v>2.179124000782906E-4</v>
      </c>
      <c r="E1224" s="28">
        <f t="shared" si="63"/>
        <v>1.0002179124000783</v>
      </c>
      <c r="F1224"/>
      <c r="G1224" s="9"/>
      <c r="H1224" s="9"/>
      <c r="I1224" s="9"/>
      <c r="J1224" s="82"/>
      <c r="K1224" t="str">
        <f>IF(L1224=A1224,"","yyy")</f>
        <v/>
      </c>
      <c r="L1224" s="55">
        <v>43452</v>
      </c>
      <c r="M1224" s="56">
        <v>10740.89</v>
      </c>
      <c r="N1224" s="20">
        <f t="shared" si="64"/>
        <v>-2.9065557639109288E-3</v>
      </c>
      <c r="O1224" s="20">
        <f t="shared" si="65"/>
        <v>-2.9107879999248354E-3</v>
      </c>
      <c r="P1224"/>
      <c r="S1224" s="9"/>
      <c r="T1224" s="82"/>
      <c r="U1224" s="57"/>
      <c r="V1224"/>
      <c r="W1224"/>
      <c r="X1224"/>
    </row>
    <row r="1225" spans="1:24" x14ac:dyDescent="0.35">
      <c r="A1225" s="18">
        <v>43453</v>
      </c>
      <c r="B1225" s="22">
        <v>181.93</v>
      </c>
      <c r="C1225" s="20">
        <f>(B1225-B1224)/B1224</f>
        <v>-8.9879071794313412E-3</v>
      </c>
      <c r="D1225" s="20">
        <f>LN(B1225)-LN(B1224)</f>
        <v>-9.0285420822331375E-3</v>
      </c>
      <c r="E1225" s="28">
        <f t="shared" si="63"/>
        <v>0.99097145791776686</v>
      </c>
      <c r="F1225"/>
      <c r="G1225" s="9"/>
      <c r="H1225" s="9"/>
      <c r="I1225" s="9"/>
      <c r="J1225" s="82"/>
      <c r="K1225" t="str">
        <f>IF(L1225=A1225,"","yyy")</f>
        <v/>
      </c>
      <c r="L1225" s="55">
        <v>43453</v>
      </c>
      <c r="M1225" s="56">
        <v>10766.21</v>
      </c>
      <c r="N1225" s="20">
        <f t="shared" si="64"/>
        <v>2.3573465513565179E-3</v>
      </c>
      <c r="O1225" s="20">
        <f t="shared" si="65"/>
        <v>2.3545723689260001E-3</v>
      </c>
      <c r="P1225"/>
      <c r="S1225" s="9"/>
      <c r="T1225" s="82"/>
      <c r="U1225" s="57"/>
      <c r="V1225"/>
      <c r="W1225"/>
      <c r="X1225"/>
    </row>
    <row r="1226" spans="1:24" x14ac:dyDescent="0.35">
      <c r="A1226" s="18">
        <v>43454</v>
      </c>
      <c r="B1226" s="22">
        <v>179.67</v>
      </c>
      <c r="C1226" s="20">
        <f>(B1226-B1225)/B1225</f>
        <v>-1.242236024844731E-2</v>
      </c>
      <c r="D1226" s="20">
        <f>LN(B1226)-LN(B1225)</f>
        <v>-1.2500162764231604E-2</v>
      </c>
      <c r="E1226" s="28">
        <f t="shared" si="63"/>
        <v>0.9874998372357684</v>
      </c>
      <c r="F1226"/>
      <c r="G1226" s="9"/>
      <c r="H1226" s="9"/>
      <c r="I1226" s="9"/>
      <c r="J1226" s="82"/>
      <c r="K1226" t="str">
        <f>IF(L1226=A1226,"","yyy")</f>
        <v/>
      </c>
      <c r="L1226" s="55">
        <v>43454</v>
      </c>
      <c r="M1226" s="56">
        <v>10611.1</v>
      </c>
      <c r="N1226" s="20">
        <f t="shared" si="64"/>
        <v>-1.4407112623662252E-2</v>
      </c>
      <c r="O1226" s="20">
        <f t="shared" si="65"/>
        <v>-1.4511902770786733E-2</v>
      </c>
      <c r="P1226"/>
      <c r="S1226" s="9"/>
      <c r="T1226" s="82"/>
      <c r="U1226" s="57"/>
      <c r="V1226"/>
      <c r="W1226"/>
      <c r="X1226"/>
    </row>
    <row r="1227" spans="1:24" x14ac:dyDescent="0.35">
      <c r="A1227" s="18">
        <v>43455</v>
      </c>
      <c r="B1227" s="22">
        <v>177.65</v>
      </c>
      <c r="C1227" s="20">
        <f>(B1227-B1226)/B1226</f>
        <v>-1.1242834084710758E-2</v>
      </c>
      <c r="D1227" s="20">
        <f>LN(B1227)-LN(B1226)</f>
        <v>-1.1306512477444741E-2</v>
      </c>
      <c r="E1227" s="28">
        <f t="shared" si="63"/>
        <v>0.98869348752255526</v>
      </c>
      <c r="F1227"/>
      <c r="G1227" s="9"/>
      <c r="H1227" s="9"/>
      <c r="I1227" s="9"/>
      <c r="J1227" s="82"/>
      <c r="K1227" t="str">
        <f>IF(L1227=A1227,"","yyy")</f>
        <v/>
      </c>
      <c r="L1227" s="55">
        <v>43455</v>
      </c>
      <c r="M1227" s="56">
        <v>10633.82</v>
      </c>
      <c r="N1227" s="20">
        <f t="shared" si="64"/>
        <v>2.1411540745068223E-3</v>
      </c>
      <c r="O1227" s="20">
        <f t="shared" si="65"/>
        <v>2.1388650709450729E-3</v>
      </c>
      <c r="P1227"/>
      <c r="S1227" s="9"/>
      <c r="T1227" s="82"/>
      <c r="U1227" s="57"/>
      <c r="V1227"/>
      <c r="W1227"/>
      <c r="X1227"/>
    </row>
    <row r="1228" spans="1:24" x14ac:dyDescent="0.35">
      <c r="A1228" s="18">
        <v>43461</v>
      </c>
      <c r="B1228" s="22">
        <v>178.73</v>
      </c>
      <c r="C1228" s="20">
        <f>(B1228-B1227)/B1227</f>
        <v>6.0793695468617168E-3</v>
      </c>
      <c r="D1228" s="20">
        <f>LN(B1228)-LN(B1227)</f>
        <v>6.0609647352514173E-3</v>
      </c>
      <c r="E1228" s="28">
        <f t="shared" si="63"/>
        <v>1.0060609647352514</v>
      </c>
      <c r="F1228"/>
      <c r="G1228" s="9"/>
      <c r="H1228" s="9"/>
      <c r="I1228" s="9"/>
      <c r="J1228" s="82"/>
      <c r="K1228" t="str">
        <f>IF(L1228=A1228,"","yyy")</f>
        <v/>
      </c>
      <c r="L1228" s="55">
        <v>43461</v>
      </c>
      <c r="M1228" s="56">
        <v>10381.51</v>
      </c>
      <c r="N1228" s="20">
        <f t="shared" si="64"/>
        <v>-2.3727127222390402E-2</v>
      </c>
      <c r="O1228" s="20">
        <f t="shared" si="65"/>
        <v>-2.4013148881078195E-2</v>
      </c>
      <c r="P1228"/>
      <c r="S1228" s="9"/>
      <c r="T1228" s="82"/>
      <c r="U1228" s="57"/>
      <c r="V1228"/>
      <c r="W1228"/>
      <c r="X1228"/>
    </row>
    <row r="1229" spans="1:24" s="60" customFormat="1" ht="15" thickBot="1" x14ac:dyDescent="0.4">
      <c r="A1229" s="45">
        <v>43467</v>
      </c>
      <c r="B1229" s="46">
        <v>179.99</v>
      </c>
      <c r="C1229" s="20">
        <f>(B1229-B1228)/B1228</f>
        <v>7.0497398310301537E-3</v>
      </c>
      <c r="D1229" s="20">
        <f>LN(B1229)-LN(B1228)</f>
        <v>7.0250065891004354E-3</v>
      </c>
      <c r="E1229" s="28">
        <f t="shared" si="63"/>
        <v>1.0070250065891004</v>
      </c>
      <c r="G1229" s="61"/>
      <c r="H1229" s="61"/>
      <c r="I1229" s="61"/>
      <c r="J1229" s="85"/>
      <c r="K1229" s="60" t="str">
        <f>IF(L1229=A1229,"","yyy")</f>
        <v/>
      </c>
      <c r="L1229" s="45">
        <v>43467</v>
      </c>
      <c r="M1229" s="62">
        <v>10558.96</v>
      </c>
      <c r="N1229" s="20">
        <f t="shared" si="64"/>
        <v>1.7092889184713873E-2</v>
      </c>
      <c r="O1229" s="20">
        <f t="shared" si="65"/>
        <v>1.6948449360313589E-2</v>
      </c>
      <c r="Q1229" s="14"/>
      <c r="R1229" s="14"/>
      <c r="S1229" s="61"/>
      <c r="T1229" s="85"/>
      <c r="U1229" s="65"/>
    </row>
    <row r="1230" spans="1:24" s="14" customFormat="1" x14ac:dyDescent="0.35">
      <c r="A1230" s="59"/>
      <c r="C1230" s="13"/>
      <c r="D1230" s="13"/>
      <c r="E1230" s="13"/>
      <c r="J1230" s="79"/>
      <c r="K1230" s="14" t="str">
        <f>IF(L1230=A1230,"","yyy")</f>
        <v/>
      </c>
      <c r="T1230" s="79"/>
      <c r="U1230" s="58"/>
    </row>
    <row r="1231" spans="1:24" s="14" customFormat="1" x14ac:dyDescent="0.35">
      <c r="G1231" s="64"/>
      <c r="J1231" s="79"/>
      <c r="K1231" s="14" t="str">
        <f>IF(L1231=A1231,"","yyy")</f>
        <v/>
      </c>
      <c r="T1231" s="79"/>
      <c r="U1231" s="58"/>
    </row>
    <row r="1232" spans="1:24" s="14" customFormat="1" x14ac:dyDescent="0.35">
      <c r="J1232" s="79"/>
      <c r="K1232" s="14" t="str">
        <f>IF(L1232=A1232,"","yyy")</f>
        <v/>
      </c>
      <c r="T1232" s="79"/>
      <c r="U1232" s="58"/>
    </row>
    <row r="1233" spans="3:21" s="14" customFormat="1" x14ac:dyDescent="0.35">
      <c r="J1233" s="79"/>
      <c r="K1233" s="14" t="str">
        <f>IF(L1233=A1233,"","yyy")</f>
        <v/>
      </c>
      <c r="T1233" s="79"/>
      <c r="U1233" s="58"/>
    </row>
    <row r="1234" spans="3:21" s="14" customFormat="1" x14ac:dyDescent="0.35">
      <c r="J1234" s="79"/>
      <c r="K1234" s="14" t="str">
        <f>IF(L1234=A1234,"","yyy")</f>
        <v/>
      </c>
      <c r="T1234" s="79"/>
      <c r="U1234" s="58"/>
    </row>
    <row r="1235" spans="3:21" s="14" customFormat="1" x14ac:dyDescent="0.35">
      <c r="J1235" s="79"/>
      <c r="K1235" s="14" t="str">
        <f>IF(L1235=A1235,"","yyy")</f>
        <v/>
      </c>
      <c r="T1235" s="79"/>
      <c r="U1235" s="58"/>
    </row>
    <row r="1236" spans="3:21" s="14" customFormat="1" x14ac:dyDescent="0.35">
      <c r="J1236" s="79"/>
      <c r="K1236" s="14" t="str">
        <f>IF(L1236=A1236,"","yyy")</f>
        <v/>
      </c>
      <c r="T1236" s="79"/>
      <c r="U1236" s="58"/>
    </row>
    <row r="1237" spans="3:21" s="14" customFormat="1" x14ac:dyDescent="0.35">
      <c r="J1237" s="79"/>
      <c r="K1237" s="14" t="str">
        <f>IF(L1237=A1237,"","yyy")</f>
        <v/>
      </c>
      <c r="T1237" s="79"/>
      <c r="U1237" s="58"/>
    </row>
    <row r="1238" spans="3:21" x14ac:dyDescent="0.35">
      <c r="C1238" s="12">
        <f t="shared" ref="C1238:C1262" si="66">$G$1239</f>
        <v>0</v>
      </c>
      <c r="D1238" s="13"/>
      <c r="E1238" s="13"/>
      <c r="G1238" s="15"/>
      <c r="K1238" t="str">
        <f>IF(L1238=A1238,"","yyy")</f>
        <v/>
      </c>
    </row>
    <row r="1239" spans="3:21" x14ac:dyDescent="0.35">
      <c r="C1239" s="12">
        <f t="shared" si="66"/>
        <v>0</v>
      </c>
      <c r="D1239" s="13"/>
      <c r="E1239" s="13"/>
      <c r="G1239" s="53"/>
      <c r="K1239" t="str">
        <f>IF(L1239=A1239,"","yyy")</f>
        <v/>
      </c>
    </row>
    <row r="1240" spans="3:21" x14ac:dyDescent="0.35">
      <c r="C1240" s="12">
        <f t="shared" si="66"/>
        <v>0</v>
      </c>
      <c r="D1240" s="13"/>
      <c r="E1240" s="13"/>
      <c r="G1240" s="15"/>
      <c r="K1240" t="str">
        <f>IF(L1240=A1240,"","yyy")</f>
        <v/>
      </c>
    </row>
    <row r="1241" spans="3:21" x14ac:dyDescent="0.35">
      <c r="C1241" s="12">
        <f t="shared" si="66"/>
        <v>0</v>
      </c>
      <c r="D1241" s="13"/>
      <c r="E1241" s="13"/>
      <c r="K1241" t="str">
        <f>IF(L1241=A1241,"","yyy")</f>
        <v/>
      </c>
    </row>
    <row r="1242" spans="3:21" x14ac:dyDescent="0.35">
      <c r="C1242" s="12">
        <f t="shared" si="66"/>
        <v>0</v>
      </c>
      <c r="D1242" s="13"/>
      <c r="E1242" s="13"/>
      <c r="K1242" t="str">
        <f>IF(L1242=A1242,"","yyy")</f>
        <v/>
      </c>
    </row>
    <row r="1243" spans="3:21" x14ac:dyDescent="0.35">
      <c r="C1243" s="12">
        <f t="shared" si="66"/>
        <v>0</v>
      </c>
      <c r="D1243" s="13"/>
      <c r="E1243" s="13"/>
      <c r="K1243" t="str">
        <f>IF(L1243=A1243,"","yyy")</f>
        <v/>
      </c>
    </row>
    <row r="1244" spans="3:21" x14ac:dyDescent="0.35">
      <c r="C1244" s="12">
        <f t="shared" si="66"/>
        <v>0</v>
      </c>
      <c r="D1244" s="13"/>
      <c r="E1244" s="13"/>
      <c r="K1244" t="str">
        <f>IF(L1244=A1244,"","yyy")</f>
        <v/>
      </c>
    </row>
    <row r="1245" spans="3:21" x14ac:dyDescent="0.35">
      <c r="C1245" s="12">
        <f t="shared" si="66"/>
        <v>0</v>
      </c>
      <c r="D1245" s="13"/>
      <c r="E1245" s="13"/>
      <c r="K1245" t="str">
        <f>IF(L1245=A1245,"","yyy")</f>
        <v/>
      </c>
    </row>
    <row r="1246" spans="3:21" x14ac:dyDescent="0.35">
      <c r="C1246" s="12">
        <f t="shared" si="66"/>
        <v>0</v>
      </c>
      <c r="D1246" s="13"/>
      <c r="E1246" s="13"/>
      <c r="K1246" t="str">
        <f>IF(L1246=A1246,"","yyy")</f>
        <v/>
      </c>
    </row>
    <row r="1247" spans="3:21" x14ac:dyDescent="0.35">
      <c r="C1247" s="12">
        <f t="shared" si="66"/>
        <v>0</v>
      </c>
      <c r="D1247" s="13"/>
      <c r="E1247" s="13"/>
      <c r="K1247" t="str">
        <f>IF(L1247=A1247,"","yyy")</f>
        <v/>
      </c>
    </row>
    <row r="1248" spans="3:21" x14ac:dyDescent="0.35">
      <c r="C1248" s="12">
        <f t="shared" si="66"/>
        <v>0</v>
      </c>
      <c r="D1248" s="13"/>
      <c r="E1248" s="13"/>
      <c r="K1248" t="str">
        <f>IF(L1248=A1248,"","yyy")</f>
        <v/>
      </c>
    </row>
    <row r="1249" spans="1:24" x14ac:dyDescent="0.35">
      <c r="C1249" s="12">
        <f t="shared" si="66"/>
        <v>0</v>
      </c>
      <c r="D1249" s="13"/>
      <c r="E1249" s="13"/>
      <c r="K1249" t="str">
        <f>IF(L1249=A1249,"","yyy")</f>
        <v/>
      </c>
    </row>
    <row r="1250" spans="1:24" x14ac:dyDescent="0.35">
      <c r="C1250" s="12">
        <f t="shared" si="66"/>
        <v>0</v>
      </c>
      <c r="D1250" s="13"/>
      <c r="E1250" s="13"/>
      <c r="K1250" t="str">
        <f>IF(L1250=A1250,"","yyy")</f>
        <v/>
      </c>
    </row>
    <row r="1251" spans="1:24" x14ac:dyDescent="0.35">
      <c r="C1251" s="12">
        <f t="shared" si="66"/>
        <v>0</v>
      </c>
      <c r="D1251" s="13"/>
      <c r="E1251" s="13"/>
      <c r="K1251" t="str">
        <f>IF(L1251=A1251,"","yyy")</f>
        <v/>
      </c>
    </row>
    <row r="1252" spans="1:24" x14ac:dyDescent="0.35">
      <c r="C1252" s="12">
        <f t="shared" si="66"/>
        <v>0</v>
      </c>
      <c r="D1252" s="13"/>
      <c r="E1252" s="13"/>
      <c r="K1252" t="str">
        <f>IF(L1252=A1252,"","yyy")</f>
        <v/>
      </c>
    </row>
    <row r="1253" spans="1:24" x14ac:dyDescent="0.35">
      <c r="C1253" s="12">
        <f t="shared" si="66"/>
        <v>0</v>
      </c>
      <c r="D1253" s="13"/>
      <c r="E1253" s="13"/>
      <c r="K1253" t="str">
        <f>IF(L1253=A1253,"","yyy")</f>
        <v/>
      </c>
    </row>
    <row r="1254" spans="1:24" x14ac:dyDescent="0.35">
      <c r="C1254" s="12">
        <f t="shared" si="66"/>
        <v>0</v>
      </c>
      <c r="D1254" s="13"/>
      <c r="E1254" s="13"/>
      <c r="K1254" t="str">
        <f>IF(L1254=A1254,"","yyy")</f>
        <v/>
      </c>
    </row>
    <row r="1255" spans="1:24" x14ac:dyDescent="0.35">
      <c r="C1255" s="12">
        <f t="shared" si="66"/>
        <v>0</v>
      </c>
      <c r="D1255" s="13"/>
      <c r="E1255" s="13"/>
      <c r="K1255" t="str">
        <f>IF(L1255=A1255,"","yyy")</f>
        <v/>
      </c>
    </row>
    <row r="1256" spans="1:24" x14ac:dyDescent="0.35">
      <c r="C1256" s="12">
        <f t="shared" si="66"/>
        <v>0</v>
      </c>
      <c r="D1256" s="13"/>
      <c r="E1256" s="13"/>
      <c r="K1256" t="str">
        <f>IF(L1256=A1256,"","yyy")</f>
        <v/>
      </c>
    </row>
    <row r="1257" spans="1:24" x14ac:dyDescent="0.35">
      <c r="C1257" s="12">
        <f t="shared" si="66"/>
        <v>0</v>
      </c>
      <c r="D1257" s="13"/>
      <c r="E1257" s="13"/>
      <c r="K1257" t="str">
        <f>IF(L1257=A1257,"","yyy")</f>
        <v/>
      </c>
    </row>
    <row r="1258" spans="1:24" x14ac:dyDescent="0.35">
      <c r="C1258" s="12">
        <f t="shared" si="66"/>
        <v>0</v>
      </c>
      <c r="D1258" s="13"/>
      <c r="E1258" s="13"/>
      <c r="K1258" t="str">
        <f>IF(L1258=A1258,"","yyy")</f>
        <v/>
      </c>
    </row>
    <row r="1259" spans="1:24" x14ac:dyDescent="0.35">
      <c r="C1259" s="12">
        <f t="shared" si="66"/>
        <v>0</v>
      </c>
      <c r="D1259" s="13"/>
      <c r="E1259" s="13"/>
      <c r="K1259" t="str">
        <f>IF(L1259=A1259,"","yyy")</f>
        <v/>
      </c>
    </row>
    <row r="1260" spans="1:24" x14ac:dyDescent="0.35">
      <c r="C1260" s="12">
        <f t="shared" si="66"/>
        <v>0</v>
      </c>
      <c r="D1260" s="13"/>
      <c r="E1260" s="13"/>
      <c r="K1260" t="str">
        <f>IF(L1260=A1260,"","yyy")</f>
        <v/>
      </c>
    </row>
    <row r="1261" spans="1:24" x14ac:dyDescent="0.35">
      <c r="C1261" s="12">
        <f t="shared" si="66"/>
        <v>0</v>
      </c>
      <c r="D1261" s="13"/>
      <c r="E1261" s="13"/>
      <c r="K1261" t="str">
        <f>IF(L1261=A1261,"","yyy")</f>
        <v/>
      </c>
    </row>
    <row r="1262" spans="1:24" s="6" customFormat="1" x14ac:dyDescent="0.35">
      <c r="A1262" s="14"/>
      <c r="B1262" s="14"/>
      <c r="C1262" s="12">
        <f t="shared" si="66"/>
        <v>0</v>
      </c>
      <c r="D1262" s="13"/>
      <c r="E1262" s="13"/>
      <c r="F1262" s="14"/>
      <c r="G1262" s="14"/>
      <c r="H1262" s="14"/>
      <c r="I1262" s="14"/>
      <c r="J1262" s="79"/>
      <c r="K1262" t="str">
        <f>IF(L1262=A1262,"","yyy")</f>
        <v/>
      </c>
      <c r="P1262" s="14"/>
      <c r="Q1262" s="14"/>
      <c r="R1262" s="14"/>
      <c r="S1262" s="14"/>
      <c r="T1262" s="79"/>
      <c r="U1262" s="58"/>
      <c r="V1262" s="14"/>
      <c r="W1262" s="14"/>
      <c r="X1262" s="14"/>
    </row>
  </sheetData>
  <mergeCells count="38">
    <mergeCell ref="G42:H42"/>
    <mergeCell ref="G43:H43"/>
    <mergeCell ref="G52:H52"/>
    <mergeCell ref="G53:H53"/>
    <mergeCell ref="Q42:R42"/>
    <mergeCell ref="Q43:R43"/>
    <mergeCell ref="Q52:R52"/>
    <mergeCell ref="Q53:R53"/>
    <mergeCell ref="G200:H200"/>
    <mergeCell ref="Q200:R200"/>
    <mergeCell ref="G215:H215"/>
    <mergeCell ref="Q215:R215"/>
    <mergeCell ref="G12:H12"/>
    <mergeCell ref="G19:H19"/>
    <mergeCell ref="G20:H20"/>
    <mergeCell ref="G29:H29"/>
    <mergeCell ref="Q12:R12"/>
    <mergeCell ref="Q19:R19"/>
    <mergeCell ref="G155:H155"/>
    <mergeCell ref="Q155:R155"/>
    <mergeCell ref="G170:H170"/>
    <mergeCell ref="Q170:R170"/>
    <mergeCell ref="G185:H185"/>
    <mergeCell ref="Q185:R185"/>
    <mergeCell ref="Q95:R95"/>
    <mergeCell ref="Q111:R111"/>
    <mergeCell ref="G146:H146"/>
    <mergeCell ref="Q146:R146"/>
    <mergeCell ref="Q63:R63"/>
    <mergeCell ref="Q79:R79"/>
    <mergeCell ref="Q38:R38"/>
    <mergeCell ref="Q21:R21"/>
    <mergeCell ref="Q29:R29"/>
    <mergeCell ref="A1:D1"/>
    <mergeCell ref="L1:O1"/>
    <mergeCell ref="W1:X1"/>
    <mergeCell ref="G3:H3"/>
    <mergeCell ref="Q3:R3"/>
  </mergeCells>
  <hyperlinks>
    <hyperlink ref="X2" r:id="rId1" display="https://www.deutsche-finanzagentur.de/en/fact-sheet/sheet-detail/productdata/sheet/DE0001141687/" xr:uid="{888D9648-B4FB-44B5-B37A-4045A06ED96B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15</v>
      </c>
      <c r="C1" t="s">
        <v>16</v>
      </c>
      <c r="D1" t="s">
        <v>17</v>
      </c>
      <c r="E1" t="s">
        <v>2</v>
      </c>
      <c r="G1" s="30" t="s">
        <v>25</v>
      </c>
      <c r="N1" s="31" t="s">
        <v>31</v>
      </c>
      <c r="O1" s="30" t="s">
        <v>26</v>
      </c>
    </row>
    <row r="2" spans="1:15" x14ac:dyDescent="0.35">
      <c r="A2" s="16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16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16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16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16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16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16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16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16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16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16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16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16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16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16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16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16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16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16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16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16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16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16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16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16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16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16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16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16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16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16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16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16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16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16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16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16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16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16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16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16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16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16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16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16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16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16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16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16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16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16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16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16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16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16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16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16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16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16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16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16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16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16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16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16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16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16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16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16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16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16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16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16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16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16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16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16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16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16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16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16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16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16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16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16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16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16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16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16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16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16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16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16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16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16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16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16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16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16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16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16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16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16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16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16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16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16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16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16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16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16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16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16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16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16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16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16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16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16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16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16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16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16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16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16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16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16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16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16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16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16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16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16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16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16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16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16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16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16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16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16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16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16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16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16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16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16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16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16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16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16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16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16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16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16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16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16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16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16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16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16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16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16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16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16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16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16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16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16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16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16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16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16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16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16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16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16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16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16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16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16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16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16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16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16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16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16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16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16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16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16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16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16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16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16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16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16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16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16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16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16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16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16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16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16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16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16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16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16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16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16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16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16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16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16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16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16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16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16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16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16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16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16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16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16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16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16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16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16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16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16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16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16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16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16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16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16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16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16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16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16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16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16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16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16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16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16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16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16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16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16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16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16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16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16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16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16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16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16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16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16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16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16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16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16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16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16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16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16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16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16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16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16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16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16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16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16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16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16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16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16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16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16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16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16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16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16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16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16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16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16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16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16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16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16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16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16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16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16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16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16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16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16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16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16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16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16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16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16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16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16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16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16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16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16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16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16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16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16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16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16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16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16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16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16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16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16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16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16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16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16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16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16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16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16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16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16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16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16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16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16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16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16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16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16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16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16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16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16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16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16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16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16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16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16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16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16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16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16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16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16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16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16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16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16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16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16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16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16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16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16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16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16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16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16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16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16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16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16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16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16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16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16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16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16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16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16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16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16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16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16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16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16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16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16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16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16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16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16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16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16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16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16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16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16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16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16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16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16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16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16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16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16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16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16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16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16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16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16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16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16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16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16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16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16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16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16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16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16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16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16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16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16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16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16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16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16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16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16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16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16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16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16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16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16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16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16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16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16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16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16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16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16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16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16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16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16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16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16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16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16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16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16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16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16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16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16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16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16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16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16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16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16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16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16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16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16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16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16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16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16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16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16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16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16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16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16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16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16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16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16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16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16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16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16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16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16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16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16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16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16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16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16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16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16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16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16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16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16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16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16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16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16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16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16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16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16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16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16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16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16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16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16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16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16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16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16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16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16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16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16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16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16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16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16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16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16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16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16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16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16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16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16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16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16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16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16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16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16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16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16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16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16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16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16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16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16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16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16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16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16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16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16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16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16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16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16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16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16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16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16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16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16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16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16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16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16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16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16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16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16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16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16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16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16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16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16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16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16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16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16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16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16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16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16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16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16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16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16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16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16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16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16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16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16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16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16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16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16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16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16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16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16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16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16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16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16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16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16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16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16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16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16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16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16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16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16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16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16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16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16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16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16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16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16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16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16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16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16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16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16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16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16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16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16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16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16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16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16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16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16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16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16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16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16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16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16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16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16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16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16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16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16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16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16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16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16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16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16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16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16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16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16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16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16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16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16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16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16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16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16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16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16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16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16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16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16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16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16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16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16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16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16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16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16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16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16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16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16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16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16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16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16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16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16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16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16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16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16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16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16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16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16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16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16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16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16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16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16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16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16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16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16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16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16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16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16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16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16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16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16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16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16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16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16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16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16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16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16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16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16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16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16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16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16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16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16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16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16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16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16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16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16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16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16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16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16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16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16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16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16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16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16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16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16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16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16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16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16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16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16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16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16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16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16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16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16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16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16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16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16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16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16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16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16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16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16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16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16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16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16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16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16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16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16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16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16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16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16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16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16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16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16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16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16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16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16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16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16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16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16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16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16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16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16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16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16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16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16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16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16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16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16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16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16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16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16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16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16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16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16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16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16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16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16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16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16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16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16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16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16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16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16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16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16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16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16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16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16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16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16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16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16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16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16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16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16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16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16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16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16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16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16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16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16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16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16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16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16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16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16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16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16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16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16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16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16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16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16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16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16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16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16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16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16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16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16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16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16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16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16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16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16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16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16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16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16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16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16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16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16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16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16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16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16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16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16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16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16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16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16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16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16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16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16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16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16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16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16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16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16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16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16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16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16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16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16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16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16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16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16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16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16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16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16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16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16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16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16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16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16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16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16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16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16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16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16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16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16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16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16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16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16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16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16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16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16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16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16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16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16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16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16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16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16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16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16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16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16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16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16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16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16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16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16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16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16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16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16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16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16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16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16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16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16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16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16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16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16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16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16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16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16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16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16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16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16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16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16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16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16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16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16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16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16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16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16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16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16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16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16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16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16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16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16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16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16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16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16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16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16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16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16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16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16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16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16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16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16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16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16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16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16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16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16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16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16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16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16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16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16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6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16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16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16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16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16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16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16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16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16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16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16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16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16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16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16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16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16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16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16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16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16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16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16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16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16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16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16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16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16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16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16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16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16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16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16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16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16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16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16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16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16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16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16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16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16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16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16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16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16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16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16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16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16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16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16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16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16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16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16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16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16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16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16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16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16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16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16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16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16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16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16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16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16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16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16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16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16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16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16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16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16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16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16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16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16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16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16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16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16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16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16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16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16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16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16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16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16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16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16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16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16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16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16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16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16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16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16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16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16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16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16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16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6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16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16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16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16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16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16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16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16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16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16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16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16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16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16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16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16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16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16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16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16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16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16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16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16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16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16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16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16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16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16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16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16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16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16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16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16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16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16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16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16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16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16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16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16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16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16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16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16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16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16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16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16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16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16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16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16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16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16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16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16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16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16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16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16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16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16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16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16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16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16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16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16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16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16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16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16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16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16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16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16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16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16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16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15</v>
      </c>
      <c r="C1" t="s">
        <v>16</v>
      </c>
      <c r="D1" t="s">
        <v>17</v>
      </c>
      <c r="E1" t="s">
        <v>2</v>
      </c>
      <c r="G1" s="30" t="s">
        <v>27</v>
      </c>
      <c r="L1" s="31" t="s">
        <v>31</v>
      </c>
      <c r="M1" s="30" t="s">
        <v>28</v>
      </c>
    </row>
    <row r="2" spans="1:13" x14ac:dyDescent="0.35">
      <c r="A2" s="16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16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16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16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16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16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16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16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16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16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16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16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16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16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16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16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16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16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16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16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16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16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16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16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16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16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16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16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16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16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16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16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16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16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16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16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16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16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16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16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16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16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16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16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16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16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16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16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16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16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16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16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16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16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16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16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16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16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16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16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16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16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16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16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16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16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16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16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16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16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16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16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16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16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16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16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16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16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16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16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16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16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16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16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16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16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16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16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16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16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16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16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16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16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16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16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16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16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16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16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16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16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16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16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16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16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16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16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16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16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16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16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16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16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16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16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16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16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16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16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16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16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16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16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16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16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16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16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16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16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16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16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16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16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16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16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16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16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16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16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16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16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16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16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16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16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16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16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16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16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16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16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16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16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16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16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16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16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16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16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16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16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16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16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16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16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16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16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16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16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16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16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16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16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16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16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16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16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16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16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16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16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16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16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16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16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16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16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16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16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16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16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16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16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16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16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16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16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16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16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16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16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16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16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16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16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16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16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16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16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16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16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16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16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16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16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16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16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16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16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16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16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16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16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16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16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16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16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16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16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16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16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16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16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16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16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16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16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16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16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16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16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16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16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16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16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16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16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16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16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16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16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16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16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16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16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16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16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16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16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16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16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16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16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16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16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16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16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16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16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16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16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16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16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16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16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16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16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16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16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16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16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16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16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16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16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16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16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16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16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16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16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16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16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16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16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16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16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16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16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16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16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16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16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16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16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16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16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16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16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16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16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16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16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16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16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16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16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16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16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16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16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16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16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16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16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16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16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16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16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16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16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16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16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16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16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16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16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16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16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16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16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16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16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16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16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16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16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16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16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16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16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16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16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16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16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16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16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16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16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16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16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16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16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16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16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16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16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16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16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16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16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16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16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16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16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16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16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16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16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16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16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16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16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16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16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16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16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16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16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16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16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16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16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16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16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16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16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16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16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16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16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16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16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16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16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16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16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16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16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16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16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16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16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16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16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16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16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16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16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16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16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16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16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16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16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16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16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16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16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16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16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16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16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16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16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16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16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16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16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16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16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16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16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16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16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16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16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16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16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16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16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16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16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16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16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16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16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16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16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16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16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16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16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16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16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16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16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16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16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16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16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16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16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16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16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16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16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16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16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16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16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16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16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16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16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16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16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16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16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16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16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16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16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16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16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16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16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16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16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16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16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16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16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16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16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16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16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16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16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16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16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16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16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16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16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16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16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16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16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16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16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16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16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16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16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16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16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16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16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16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16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16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16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16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16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16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16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16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16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16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16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16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16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16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16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16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16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16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16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16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16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16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16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16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16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16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16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16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16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16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16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16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16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16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16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16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16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16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16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16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16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16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16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16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16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16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16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16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16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16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16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16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16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16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16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16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16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16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16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16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16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16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16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16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16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16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16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16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16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16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16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16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16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16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16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16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16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16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16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16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16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16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16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16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16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16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16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16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16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16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16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16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16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16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16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16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16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16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16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16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16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16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16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16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16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16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16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16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16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16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16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16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16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16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16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16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16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16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16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16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16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16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16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16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16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16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16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16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16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16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16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16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16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16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16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16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16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16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16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16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16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16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16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16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16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16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16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16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16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16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16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16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16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16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16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16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16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16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16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16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16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16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16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16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16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16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16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16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16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16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16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16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16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16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16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16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16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16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16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16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16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16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16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16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16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16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16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16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16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16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16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16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16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16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16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16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16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16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16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16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16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16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16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16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16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16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16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16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16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16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16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16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16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16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16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16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16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16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16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16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16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16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16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16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16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16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16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16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16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16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16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16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16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16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16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16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16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16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16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16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16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16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16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16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16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16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16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16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16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16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16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16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16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16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16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16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16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16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16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16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16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16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16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16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16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16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16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16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16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16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16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16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16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16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16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16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16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16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16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16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16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16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16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16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16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16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16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16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16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16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16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16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16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16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16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16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16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16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16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16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16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16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16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16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16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16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16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16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16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16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16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16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16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16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16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16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16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16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16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16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16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16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16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16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16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16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16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16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16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16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16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16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16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16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16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16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16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16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16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16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16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16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16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16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16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16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16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16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16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16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16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16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16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16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16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16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16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16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16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16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16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16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16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16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16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16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16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16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16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16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16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16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16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16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16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16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16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16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16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16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16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16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16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16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16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16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16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16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16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16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16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16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16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16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16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16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16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16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16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16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16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16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16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16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16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16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16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16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16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16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16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16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16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16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16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16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16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16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16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16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16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16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16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16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16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16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16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16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16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16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16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16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16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16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16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16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16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16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16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16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16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16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16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16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16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16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16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16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16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16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16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16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16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16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16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16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16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16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16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16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16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16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16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16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16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16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16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16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16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16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16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16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16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16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16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16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16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16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16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16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16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16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16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16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16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16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16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16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16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16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16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16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16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16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16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16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16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16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16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16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16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16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16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16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16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16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16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16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16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16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6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16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16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16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16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16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16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16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16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16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16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16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16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16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16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16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16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16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16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16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16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16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16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16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16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16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16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16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16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16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16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16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16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16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16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16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16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16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16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16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16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16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16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16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16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16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16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16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16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16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16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16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16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16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16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16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16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16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16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16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16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16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16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16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16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16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16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16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16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16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16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16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16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16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16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16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16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16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16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16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16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16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16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16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16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16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16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16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16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16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16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16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16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16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16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16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16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16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16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16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16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16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16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16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16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16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16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16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16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16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16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16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16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6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16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16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16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16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16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16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16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16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16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16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16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16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16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16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16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16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16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16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16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16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16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16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16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16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16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16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16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16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16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16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16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16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16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16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16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16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16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16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16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16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16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16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16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16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16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16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16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16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16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16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16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16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16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16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16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16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16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16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16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16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16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15</v>
      </c>
      <c r="C1" t="s">
        <v>16</v>
      </c>
      <c r="D1" t="s">
        <v>17</v>
      </c>
      <c r="E1" t="s">
        <v>2</v>
      </c>
      <c r="G1" s="30" t="s">
        <v>29</v>
      </c>
      <c r="H1" s="30"/>
      <c r="I1" s="30"/>
      <c r="J1" s="30"/>
      <c r="K1" s="30"/>
      <c r="L1" s="30"/>
      <c r="M1" s="30"/>
      <c r="N1" s="31" t="s">
        <v>31</v>
      </c>
      <c r="O1" s="30" t="s">
        <v>30</v>
      </c>
    </row>
    <row r="2" spans="1:15" x14ac:dyDescent="0.35">
      <c r="A2" s="16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16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16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16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16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16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16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16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16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16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16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16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16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16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16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16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16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16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16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16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16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16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16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16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16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16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16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16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16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16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16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16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16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16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16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16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16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16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16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16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16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16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16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16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16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16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16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16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16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16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16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16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16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16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16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16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16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16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16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16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16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16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16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16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16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16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16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16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16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16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16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16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16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16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16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16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16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16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16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16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16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16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16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16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16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16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16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16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16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16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16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16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16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16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16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16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16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16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16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16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16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16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16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16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16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16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16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16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16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16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16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16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16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16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16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16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16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16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16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16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16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16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16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16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16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16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16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16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16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16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16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16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16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16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16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16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16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16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16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16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16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16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16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16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16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16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16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16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16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16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16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16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16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16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16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16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16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16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16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16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16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16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16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16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16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16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16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16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16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16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16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16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16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16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16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16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16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16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16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16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16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16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16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16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16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16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16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16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16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16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16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16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16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16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16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16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16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16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16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16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16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16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16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16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16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16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16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16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16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16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16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16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16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16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16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16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16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16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16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16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16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16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16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16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16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16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16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16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16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16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16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16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16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16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16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16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16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16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16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16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16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16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16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16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16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16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16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16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16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16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16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16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16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16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16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16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16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16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16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16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16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16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16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16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16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16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16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16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16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16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16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16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16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16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16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16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16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16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16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16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16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16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16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16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16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16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16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16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16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16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16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16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16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16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16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16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16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16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16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16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16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16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16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16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16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16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16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16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16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16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16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16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16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16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16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16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16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16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16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16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16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16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16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16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16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16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16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16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16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16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16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16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16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16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16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16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16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16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16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16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16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16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16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16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16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16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16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16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16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16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16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16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16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16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16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16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16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16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16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16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16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16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16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16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16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16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16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16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16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16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16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16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16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16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16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16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16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16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16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16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16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16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16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16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16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16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16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16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16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16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16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16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16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16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16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16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16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16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16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16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16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16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16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16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16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16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16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16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16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16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16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16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16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16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16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16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16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16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16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16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16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16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16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16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16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16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16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16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16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16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16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16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16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16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16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16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16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16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16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16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16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16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16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16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16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16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16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16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16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16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16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16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16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16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16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16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16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16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16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16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16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16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16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16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16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16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16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16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16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16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16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16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16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16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16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16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16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16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16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16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16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16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16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16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16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16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16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16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16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16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16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16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16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16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16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16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16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16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16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16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16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16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16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16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16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16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16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16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16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16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16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16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16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16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16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16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16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16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16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16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16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16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16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16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16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16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16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16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16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16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16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16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16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16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16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16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16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16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16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16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16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16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16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16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16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16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16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16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16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16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16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16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16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16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16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16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16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16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16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16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16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16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16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16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16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16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16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16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16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16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16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16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16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16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16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16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16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16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16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16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16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16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16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16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16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16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16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16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16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16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16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16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16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16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16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16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16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16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16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16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16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16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16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16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16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16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16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16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16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16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16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16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16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16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16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16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16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16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16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16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16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16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16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16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16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16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16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16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16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16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16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16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16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16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16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16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16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16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16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16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16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16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16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16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16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16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16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16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16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16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16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16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16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16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16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16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16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16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16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16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16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16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16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16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16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16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16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16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16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16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16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16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16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16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16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16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16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16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16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16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16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16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16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16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16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16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16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16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16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16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16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16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16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16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16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16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16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16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16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16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16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16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16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16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16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16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16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16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16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16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16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16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16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16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16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16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16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16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16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16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16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16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16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16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16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16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16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16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16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16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16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16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16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16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16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16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16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16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16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16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16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16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16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16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16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16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16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16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16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16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16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16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16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16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16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16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16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16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16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16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16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16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16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16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16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16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16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16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16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16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16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16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16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16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16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16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16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16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16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16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16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16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16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16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16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16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16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16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16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16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16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16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16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16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16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16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16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16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16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16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16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16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16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16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16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16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16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16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16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16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16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16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16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16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16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16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16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16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16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16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16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16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16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16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16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16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16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16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16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16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16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16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16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16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16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16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16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16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16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16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16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16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16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16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16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16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16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16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16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16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16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16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16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16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16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16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16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16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16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16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16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16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16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16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16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16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16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16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16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16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16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16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16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16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16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16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16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16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16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16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16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16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16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16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16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16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16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16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16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16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16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16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16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16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16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16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16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16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16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16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16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16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16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16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16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16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16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16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16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16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16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16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16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16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16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16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16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16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16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16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16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16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16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16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16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16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16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16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16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16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16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16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16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16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16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16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16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16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16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16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16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16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16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16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16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16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16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16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16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16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16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16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16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16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16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16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16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16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16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16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16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16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16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16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16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16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16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16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16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16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16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16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16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16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16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16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16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16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16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16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16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16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16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16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16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16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16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16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16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16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16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16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16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16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16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16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16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16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16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16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16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16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16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16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16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16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16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16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16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16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16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16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16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16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16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16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16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16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16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16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16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16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16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16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16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16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16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16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16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16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16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16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16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16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16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16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16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16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16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16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16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16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16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16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16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16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16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16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16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16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16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16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16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16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16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16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16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16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16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16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16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16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16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16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16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16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16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16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16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16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16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16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16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16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16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16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16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16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16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16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16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16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16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16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16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16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16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16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16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16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16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16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16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16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16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16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16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16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16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16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16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16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16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16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16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16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16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16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16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16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16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16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16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16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16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16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16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16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16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16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16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16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16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16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16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16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16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16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16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16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16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16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16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16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16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16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16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16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16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16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16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16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16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16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16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16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16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16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16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16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16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16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16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16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16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16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16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16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16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16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16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16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16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16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16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16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16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16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16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16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16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16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16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16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16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16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16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16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16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16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16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16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16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16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16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16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16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16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16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16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16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16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16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16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16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16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16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16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16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16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16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16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16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16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16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16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16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16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16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16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16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16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16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16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16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16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16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16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16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16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16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16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16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16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16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16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16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16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16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16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16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16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16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16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16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16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16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16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16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16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16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15</v>
      </c>
      <c r="C1" t="s">
        <v>16</v>
      </c>
      <c r="D1" t="s">
        <v>17</v>
      </c>
      <c r="E1" t="s">
        <v>2</v>
      </c>
      <c r="F1" t="s">
        <v>18</v>
      </c>
      <c r="H1" s="30" t="s">
        <v>33</v>
      </c>
    </row>
    <row r="2" spans="1:8" s="37" customFormat="1" ht="16.5" x14ac:dyDescent="0.35">
      <c r="A2" s="34">
        <v>41640</v>
      </c>
      <c r="B2" s="35">
        <v>9598.25</v>
      </c>
      <c r="C2" s="35">
        <v>9620.93</v>
      </c>
      <c r="D2" s="35">
        <v>9394.2099999999991</v>
      </c>
      <c r="E2" s="35">
        <v>9400.0400000000009</v>
      </c>
      <c r="F2" s="36">
        <v>3422984960</v>
      </c>
      <c r="H2" s="38"/>
    </row>
    <row r="3" spans="1:8" x14ac:dyDescent="0.35">
      <c r="A3" s="16">
        <v>41641</v>
      </c>
      <c r="B3" s="8">
        <v>9598.25</v>
      </c>
      <c r="C3" s="8">
        <v>9620.93</v>
      </c>
      <c r="D3" s="8">
        <v>9394.2099999999991</v>
      </c>
      <c r="E3" s="8">
        <v>9400.0400000000009</v>
      </c>
      <c r="F3" s="17">
        <v>3422984960</v>
      </c>
    </row>
    <row r="4" spans="1:8" x14ac:dyDescent="0.35">
      <c r="A4" s="16">
        <v>41642</v>
      </c>
      <c r="B4" s="8">
        <v>9409.66</v>
      </c>
      <c r="C4" s="8">
        <v>9453.48</v>
      </c>
      <c r="D4" s="8">
        <v>9367.99</v>
      </c>
      <c r="E4" s="8">
        <v>9435.15</v>
      </c>
      <c r="F4" s="17">
        <v>2153718016</v>
      </c>
    </row>
    <row r="5" spans="1:8" x14ac:dyDescent="0.35">
      <c r="A5" s="16">
        <v>41645</v>
      </c>
      <c r="B5" s="8">
        <v>9419.44</v>
      </c>
      <c r="C5" s="8">
        <v>9468.7999999999993</v>
      </c>
      <c r="D5" s="8">
        <v>9399.81</v>
      </c>
      <c r="E5" s="17">
        <v>9428</v>
      </c>
      <c r="F5" s="17">
        <v>2012535680</v>
      </c>
    </row>
    <row r="6" spans="1:8" x14ac:dyDescent="0.35">
      <c r="A6" s="16">
        <v>41646</v>
      </c>
      <c r="B6" s="8">
        <v>9446.25</v>
      </c>
      <c r="C6" s="8">
        <v>9518.7199999999993</v>
      </c>
      <c r="D6" s="8">
        <v>9416.86</v>
      </c>
      <c r="E6" s="8">
        <v>9506.2000000000007</v>
      </c>
      <c r="F6" s="17">
        <v>2797841152</v>
      </c>
    </row>
    <row r="7" spans="1:8" x14ac:dyDescent="0.35">
      <c r="A7" s="16">
        <v>41647</v>
      </c>
      <c r="B7" s="8">
        <v>9512.7900000000009</v>
      </c>
      <c r="C7" s="8">
        <v>9516.26</v>
      </c>
      <c r="D7" s="8">
        <v>9467.9500000000007</v>
      </c>
      <c r="E7" s="8">
        <v>9497.84</v>
      </c>
      <c r="F7" s="17">
        <v>3143476224</v>
      </c>
    </row>
    <row r="8" spans="1:8" x14ac:dyDescent="0.35">
      <c r="A8" s="16">
        <v>41648</v>
      </c>
      <c r="B8" s="8">
        <v>9492.24</v>
      </c>
      <c r="C8" s="8">
        <v>9549.5</v>
      </c>
      <c r="D8" s="8">
        <v>9402.7999999999993</v>
      </c>
      <c r="E8" s="8">
        <v>9421.61</v>
      </c>
      <c r="F8" s="17">
        <v>3474319872</v>
      </c>
    </row>
    <row r="9" spans="1:8" x14ac:dyDescent="0.35">
      <c r="A9" s="16">
        <v>41649</v>
      </c>
      <c r="B9" s="8">
        <v>9473.8700000000008</v>
      </c>
      <c r="C9" s="8">
        <v>9529.7000000000007</v>
      </c>
      <c r="D9" s="8">
        <v>9441.25</v>
      </c>
      <c r="E9" s="8">
        <v>9473.24</v>
      </c>
      <c r="F9" s="17">
        <v>3501946624</v>
      </c>
    </row>
    <row r="10" spans="1:8" x14ac:dyDescent="0.35">
      <c r="A10" s="16">
        <v>41652</v>
      </c>
      <c r="B10" s="8">
        <v>9497.92</v>
      </c>
      <c r="C10" s="8">
        <v>9519.2999999999993</v>
      </c>
      <c r="D10" s="8">
        <v>9457.31</v>
      </c>
      <c r="E10" s="8">
        <v>9510.17</v>
      </c>
      <c r="F10" s="17">
        <v>3050847488</v>
      </c>
    </row>
    <row r="11" spans="1:8" x14ac:dyDescent="0.35">
      <c r="A11" s="16">
        <v>41653</v>
      </c>
      <c r="B11" s="8">
        <v>9391.4599999999991</v>
      </c>
      <c r="C11" s="8">
        <v>9540.51</v>
      </c>
      <c r="D11" s="8">
        <v>9381.94</v>
      </c>
      <c r="E11" s="8">
        <v>9540.51</v>
      </c>
      <c r="F11" s="17">
        <v>3542814208</v>
      </c>
    </row>
    <row r="12" spans="1:8" x14ac:dyDescent="0.35">
      <c r="A12" s="16">
        <v>41654</v>
      </c>
      <c r="B12" s="8">
        <v>9590.57</v>
      </c>
      <c r="C12" s="8">
        <v>9747.4</v>
      </c>
      <c r="D12" s="8">
        <v>9582.1</v>
      </c>
      <c r="E12" s="8">
        <v>9733.81</v>
      </c>
      <c r="F12" s="17">
        <v>4455879680</v>
      </c>
    </row>
    <row r="13" spans="1:8" x14ac:dyDescent="0.35">
      <c r="A13" s="16">
        <v>41655</v>
      </c>
      <c r="B13" s="8">
        <v>9742.2099999999991</v>
      </c>
      <c r="C13" s="8">
        <v>9747.3700000000008</v>
      </c>
      <c r="D13" s="8">
        <v>9702.9699999999993</v>
      </c>
      <c r="E13" s="8">
        <v>9717.7099999999991</v>
      </c>
      <c r="F13" s="17">
        <v>3236057856</v>
      </c>
    </row>
    <row r="14" spans="1:8" x14ac:dyDescent="0.35">
      <c r="A14" s="16">
        <v>41656</v>
      </c>
      <c r="B14" s="8">
        <v>9718.2000000000007</v>
      </c>
      <c r="C14" s="8">
        <v>9789.89</v>
      </c>
      <c r="D14" s="8">
        <v>9709.14</v>
      </c>
      <c r="E14" s="8">
        <v>9742.9599999999991</v>
      </c>
      <c r="F14" s="17">
        <v>5009061376</v>
      </c>
    </row>
    <row r="15" spans="1:8" x14ac:dyDescent="0.35">
      <c r="A15" s="16">
        <v>41659</v>
      </c>
      <c r="B15" s="8">
        <v>9713.2000000000007</v>
      </c>
      <c r="C15" s="8">
        <v>9733.4</v>
      </c>
      <c r="D15" s="8">
        <v>9672.32</v>
      </c>
      <c r="E15" s="8">
        <v>9715.9</v>
      </c>
      <c r="F15" s="17">
        <v>2697694208</v>
      </c>
    </row>
    <row r="16" spans="1:8" x14ac:dyDescent="0.35">
      <c r="A16" s="16">
        <v>41660</v>
      </c>
      <c r="B16" s="8">
        <v>9751.98</v>
      </c>
      <c r="C16" s="8">
        <v>9794.0499999999993</v>
      </c>
      <c r="D16" s="8">
        <v>9714.02</v>
      </c>
      <c r="E16" s="8">
        <v>9730.1200000000008</v>
      </c>
      <c r="F16" s="17">
        <v>3118874624</v>
      </c>
    </row>
    <row r="17" spans="1:6" x14ac:dyDescent="0.35">
      <c r="A17" s="16">
        <v>41661</v>
      </c>
      <c r="B17" s="8">
        <v>9752.11</v>
      </c>
      <c r="C17" s="8">
        <v>9765.6299999999992</v>
      </c>
      <c r="D17" s="8">
        <v>9677.14</v>
      </c>
      <c r="E17" s="8">
        <v>9720.11</v>
      </c>
      <c r="F17" s="17">
        <v>3386511872</v>
      </c>
    </row>
    <row r="18" spans="1:6" x14ac:dyDescent="0.35">
      <c r="A18" s="16">
        <v>41662</v>
      </c>
      <c r="B18" s="8">
        <v>9690.51</v>
      </c>
      <c r="C18" s="8">
        <v>9728.7800000000007</v>
      </c>
      <c r="D18" s="8">
        <v>9596.49</v>
      </c>
      <c r="E18" s="8">
        <v>9631.0400000000009</v>
      </c>
      <c r="F18" s="17">
        <v>3838746880</v>
      </c>
    </row>
    <row r="19" spans="1:6" x14ac:dyDescent="0.35">
      <c r="A19" s="16">
        <v>41663</v>
      </c>
      <c r="B19" s="8">
        <v>9646.65</v>
      </c>
      <c r="C19" s="8">
        <v>9664.24</v>
      </c>
      <c r="D19" s="8">
        <v>9374.08</v>
      </c>
      <c r="E19" s="8">
        <v>9392.02</v>
      </c>
      <c r="F19" s="17">
        <v>4962656256</v>
      </c>
    </row>
    <row r="20" spans="1:6" x14ac:dyDescent="0.35">
      <c r="A20" s="16">
        <v>41666</v>
      </c>
      <c r="B20" s="8">
        <v>9389.17</v>
      </c>
      <c r="C20" s="8">
        <v>9402.7199999999993</v>
      </c>
      <c r="D20" s="8">
        <v>9310.99</v>
      </c>
      <c r="E20" s="8">
        <v>9349.2199999999993</v>
      </c>
      <c r="F20" s="17">
        <v>4548411904</v>
      </c>
    </row>
    <row r="21" spans="1:6" x14ac:dyDescent="0.35">
      <c r="A21" s="16">
        <v>41667</v>
      </c>
      <c r="B21" s="8">
        <v>9405.5300000000007</v>
      </c>
      <c r="C21" s="8">
        <v>9427.59</v>
      </c>
      <c r="D21" s="8">
        <v>9345.76</v>
      </c>
      <c r="E21" s="8">
        <v>9406.91</v>
      </c>
      <c r="F21" s="17">
        <v>3921142784</v>
      </c>
    </row>
    <row r="22" spans="1:6" x14ac:dyDescent="0.35">
      <c r="A22" s="16">
        <v>41668</v>
      </c>
      <c r="B22" s="8">
        <v>9507.35</v>
      </c>
      <c r="C22" s="8">
        <v>9537.6299999999992</v>
      </c>
      <c r="D22" s="8">
        <v>9221.2999999999993</v>
      </c>
      <c r="E22" s="8">
        <v>9336.73</v>
      </c>
      <c r="F22" s="17">
        <v>4863780352</v>
      </c>
    </row>
    <row r="23" spans="1:6" x14ac:dyDescent="0.35">
      <c r="A23" s="16">
        <v>41669</v>
      </c>
      <c r="B23" s="8">
        <v>9343.51</v>
      </c>
      <c r="C23" s="8">
        <v>9415.48</v>
      </c>
      <c r="D23" s="8">
        <v>9266.9500000000007</v>
      </c>
      <c r="E23" s="8">
        <v>9373.48</v>
      </c>
      <c r="F23" s="17">
        <v>3457624832</v>
      </c>
    </row>
    <row r="24" spans="1:6" x14ac:dyDescent="0.35">
      <c r="A24" s="16">
        <v>41670</v>
      </c>
      <c r="B24" s="8">
        <v>9339.84</v>
      </c>
      <c r="C24" s="8">
        <v>9346.7900000000009</v>
      </c>
      <c r="D24" s="8">
        <v>9166.0499999999993</v>
      </c>
      <c r="E24" s="8">
        <v>9306.48</v>
      </c>
      <c r="F24" s="17">
        <v>4554256384</v>
      </c>
    </row>
    <row r="25" spans="1:6" x14ac:dyDescent="0.35">
      <c r="A25" s="16">
        <v>41673</v>
      </c>
      <c r="B25" s="8">
        <v>9318.77</v>
      </c>
      <c r="C25" s="8">
        <v>9357.58</v>
      </c>
      <c r="D25" s="8">
        <v>9173.56</v>
      </c>
      <c r="E25" s="8">
        <v>9186.52</v>
      </c>
      <c r="F25" s="17">
        <v>3801637120</v>
      </c>
    </row>
    <row r="26" spans="1:6" x14ac:dyDescent="0.35">
      <c r="A26" s="16">
        <v>41674</v>
      </c>
      <c r="B26" s="8">
        <v>9126.4599999999991</v>
      </c>
      <c r="C26" s="8">
        <v>9166.98</v>
      </c>
      <c r="D26" s="8">
        <v>9071.25</v>
      </c>
      <c r="E26" s="8">
        <v>9127.91</v>
      </c>
      <c r="F26" s="17">
        <v>4199817984</v>
      </c>
    </row>
    <row r="27" spans="1:6" x14ac:dyDescent="0.35">
      <c r="A27" s="16">
        <v>41675</v>
      </c>
      <c r="B27" s="8">
        <v>9105.2800000000007</v>
      </c>
      <c r="C27" s="8">
        <v>9154.7199999999993</v>
      </c>
      <c r="D27" s="8">
        <v>9080.8700000000008</v>
      </c>
      <c r="E27" s="8">
        <v>9116.32</v>
      </c>
      <c r="F27" s="17">
        <v>3669154048</v>
      </c>
    </row>
    <row r="28" spans="1:6" x14ac:dyDescent="0.35">
      <c r="A28" s="16">
        <v>41676</v>
      </c>
      <c r="B28" s="8">
        <v>9166.4599999999991</v>
      </c>
      <c r="C28" s="8">
        <v>9274.4599999999991</v>
      </c>
      <c r="D28" s="8">
        <v>9128.9699999999993</v>
      </c>
      <c r="E28" s="8">
        <v>9256.58</v>
      </c>
      <c r="F28" s="17">
        <v>4747177472</v>
      </c>
    </row>
    <row r="29" spans="1:6" x14ac:dyDescent="0.35">
      <c r="A29" s="16">
        <v>41677</v>
      </c>
      <c r="B29" s="8">
        <v>9275.3799999999992</v>
      </c>
      <c r="C29" s="8">
        <v>9323.24</v>
      </c>
      <c r="D29" s="8">
        <v>9223.2099999999991</v>
      </c>
      <c r="E29" s="8">
        <v>9301.92</v>
      </c>
      <c r="F29" s="17">
        <v>3522744320</v>
      </c>
    </row>
    <row r="30" spans="1:6" x14ac:dyDescent="0.35">
      <c r="A30" s="16">
        <v>41680</v>
      </c>
      <c r="B30" s="8">
        <v>9331.7099999999991</v>
      </c>
      <c r="C30" s="8">
        <v>9346.1299999999992</v>
      </c>
      <c r="D30" s="8">
        <v>9280.18</v>
      </c>
      <c r="E30" s="8">
        <v>9289.86</v>
      </c>
      <c r="F30" s="17">
        <v>2422249728</v>
      </c>
    </row>
    <row r="31" spans="1:6" x14ac:dyDescent="0.35">
      <c r="A31" s="16">
        <v>41681</v>
      </c>
      <c r="B31" s="8">
        <v>9338.7999999999993</v>
      </c>
      <c r="C31" s="8">
        <v>9478.77</v>
      </c>
      <c r="D31" s="8">
        <v>9338.01</v>
      </c>
      <c r="E31" s="8">
        <v>9478.77</v>
      </c>
      <c r="F31" s="17">
        <v>3186798336</v>
      </c>
    </row>
    <row r="32" spans="1:6" x14ac:dyDescent="0.35">
      <c r="A32" s="16">
        <v>41682</v>
      </c>
      <c r="B32" s="8">
        <v>9505.1200000000008</v>
      </c>
      <c r="C32" s="8">
        <v>9594.85</v>
      </c>
      <c r="D32" s="8">
        <v>9501.9599999999991</v>
      </c>
      <c r="E32" s="17">
        <v>9540</v>
      </c>
      <c r="F32" s="17">
        <v>3391535104</v>
      </c>
    </row>
    <row r="33" spans="1:6" x14ac:dyDescent="0.35">
      <c r="A33" s="16">
        <v>41683</v>
      </c>
      <c r="B33" s="8">
        <v>9522.66</v>
      </c>
      <c r="C33" s="8">
        <v>9600.64</v>
      </c>
      <c r="D33" s="8">
        <v>9479.86</v>
      </c>
      <c r="E33" s="8">
        <v>9596.77</v>
      </c>
      <c r="F33" s="17">
        <v>3110689536</v>
      </c>
    </row>
    <row r="34" spans="1:6" x14ac:dyDescent="0.35">
      <c r="A34" s="16">
        <v>41684</v>
      </c>
      <c r="B34" s="8">
        <v>9615.52</v>
      </c>
      <c r="C34" s="8">
        <v>9677.5300000000007</v>
      </c>
      <c r="D34" s="8">
        <v>9593.3700000000008</v>
      </c>
      <c r="E34" s="8">
        <v>9662.4</v>
      </c>
      <c r="F34" s="17">
        <v>3181573376</v>
      </c>
    </row>
    <row r="35" spans="1:6" x14ac:dyDescent="0.35">
      <c r="A35" s="16">
        <v>41687</v>
      </c>
      <c r="B35" s="8">
        <v>9661.7999999999993</v>
      </c>
      <c r="C35" s="8">
        <v>9682.19</v>
      </c>
      <c r="D35" s="8">
        <v>9645.51</v>
      </c>
      <c r="E35" s="8">
        <v>9656.76</v>
      </c>
      <c r="F35" s="17">
        <v>1679086720</v>
      </c>
    </row>
    <row r="36" spans="1:6" x14ac:dyDescent="0.35">
      <c r="A36" s="16">
        <v>41688</v>
      </c>
      <c r="B36" s="8">
        <v>9674.7999999999993</v>
      </c>
      <c r="C36" s="8">
        <v>9690.9699999999993</v>
      </c>
      <c r="D36" s="8">
        <v>9614.4</v>
      </c>
      <c r="E36" s="8">
        <v>9659.7800000000007</v>
      </c>
      <c r="F36" s="17">
        <v>2390558464</v>
      </c>
    </row>
    <row r="37" spans="1:6" x14ac:dyDescent="0.35">
      <c r="A37" s="16">
        <v>41689</v>
      </c>
      <c r="B37" s="8">
        <v>9641.4500000000007</v>
      </c>
      <c r="C37" s="8">
        <v>9695.86</v>
      </c>
      <c r="D37" s="8">
        <v>9596.42</v>
      </c>
      <c r="E37" s="8">
        <v>9660.0499999999993</v>
      </c>
      <c r="F37" s="17">
        <v>2524899328</v>
      </c>
    </row>
    <row r="38" spans="1:6" x14ac:dyDescent="0.35">
      <c r="A38" s="16">
        <v>41690</v>
      </c>
      <c r="B38" s="8">
        <v>9524.58</v>
      </c>
      <c r="C38" s="8">
        <v>9618.85</v>
      </c>
      <c r="D38" s="8">
        <v>9504.18</v>
      </c>
      <c r="E38" s="8">
        <v>9618.85</v>
      </c>
      <c r="F38" s="17">
        <v>3470146048</v>
      </c>
    </row>
    <row r="39" spans="1:6" x14ac:dyDescent="0.35">
      <c r="A39" s="16">
        <v>41691</v>
      </c>
      <c r="B39" s="8">
        <v>9665.08</v>
      </c>
      <c r="C39" s="8">
        <v>9666.15</v>
      </c>
      <c r="D39" s="8">
        <v>9598.0300000000007</v>
      </c>
      <c r="E39" s="8">
        <v>9656.9500000000007</v>
      </c>
      <c r="F39" s="17">
        <v>3030681344</v>
      </c>
    </row>
    <row r="40" spans="1:6" x14ac:dyDescent="0.35">
      <c r="A40" s="16">
        <v>41694</v>
      </c>
      <c r="B40" s="8">
        <v>9619.64</v>
      </c>
      <c r="C40" s="8">
        <v>9708.94</v>
      </c>
      <c r="D40" s="8">
        <v>9602.9500000000007</v>
      </c>
      <c r="E40" s="8">
        <v>9708.94</v>
      </c>
      <c r="F40" s="17">
        <v>3288866304</v>
      </c>
    </row>
    <row r="41" spans="1:6" x14ac:dyDescent="0.35">
      <c r="A41" s="16">
        <v>41695</v>
      </c>
      <c r="B41" s="8">
        <v>9676.56</v>
      </c>
      <c r="C41" s="8">
        <v>9710.9500000000007</v>
      </c>
      <c r="D41" s="8">
        <v>9628.7199999999993</v>
      </c>
      <c r="E41" s="8">
        <v>9699.35</v>
      </c>
      <c r="F41" s="17">
        <v>3613266944</v>
      </c>
    </row>
    <row r="42" spans="1:6" x14ac:dyDescent="0.35">
      <c r="A42" s="16">
        <v>41696</v>
      </c>
      <c r="B42" s="8">
        <v>9708.5</v>
      </c>
      <c r="C42" s="8">
        <v>9720.66</v>
      </c>
      <c r="D42" s="8">
        <v>9612.52</v>
      </c>
      <c r="E42" s="8">
        <v>9661.73</v>
      </c>
      <c r="F42" s="17">
        <v>3157682944</v>
      </c>
    </row>
    <row r="43" spans="1:6" x14ac:dyDescent="0.35">
      <c r="A43" s="16">
        <v>41697</v>
      </c>
      <c r="B43" s="8">
        <v>9660.5499999999993</v>
      </c>
      <c r="C43" s="8">
        <v>9672.82</v>
      </c>
      <c r="D43" s="8">
        <v>9497.7800000000007</v>
      </c>
      <c r="E43" s="8">
        <v>9588.33</v>
      </c>
      <c r="F43" s="17">
        <v>3545901568</v>
      </c>
    </row>
    <row r="44" spans="1:6" x14ac:dyDescent="0.35">
      <c r="A44" s="16">
        <v>41698</v>
      </c>
      <c r="B44" s="8">
        <v>9592.9</v>
      </c>
      <c r="C44" s="8">
        <v>9692.08</v>
      </c>
      <c r="D44" s="8">
        <v>9566.0400000000009</v>
      </c>
      <c r="E44" s="8">
        <v>9692.08</v>
      </c>
      <c r="F44" s="17">
        <v>3378521600</v>
      </c>
    </row>
    <row r="45" spans="1:6" x14ac:dyDescent="0.35">
      <c r="A45" s="16">
        <v>41701</v>
      </c>
      <c r="B45" s="8">
        <v>9553.08</v>
      </c>
      <c r="C45" s="8">
        <v>9554.17</v>
      </c>
      <c r="D45" s="8">
        <v>9358.73</v>
      </c>
      <c r="E45" s="8">
        <v>9358.89</v>
      </c>
      <c r="F45" s="17">
        <v>4642806272</v>
      </c>
    </row>
    <row r="46" spans="1:6" x14ac:dyDescent="0.35">
      <c r="A46" s="16">
        <v>41702</v>
      </c>
      <c r="B46" s="8">
        <v>9453.77</v>
      </c>
      <c r="C46" s="8">
        <v>9590.11</v>
      </c>
      <c r="D46" s="8">
        <v>9421.16</v>
      </c>
      <c r="E46" s="8">
        <v>9589.15</v>
      </c>
      <c r="F46" s="17">
        <v>3835379712</v>
      </c>
    </row>
    <row r="47" spans="1:6" x14ac:dyDescent="0.35">
      <c r="A47" s="16">
        <v>41703</v>
      </c>
      <c r="B47" s="8">
        <v>9562.39</v>
      </c>
      <c r="C47" s="17">
        <v>9599</v>
      </c>
      <c r="D47" s="8">
        <v>9534.43</v>
      </c>
      <c r="E47" s="8">
        <v>9542.02</v>
      </c>
      <c r="F47" s="17">
        <v>2988200960</v>
      </c>
    </row>
    <row r="48" spans="1:6" x14ac:dyDescent="0.35">
      <c r="A48" s="16">
        <v>41704</v>
      </c>
      <c r="B48" s="8">
        <v>9577.35</v>
      </c>
      <c r="C48" s="8">
        <v>9587.44</v>
      </c>
      <c r="D48" s="8">
        <v>9505.32</v>
      </c>
      <c r="E48" s="8">
        <v>9542.8700000000008</v>
      </c>
      <c r="F48" s="17">
        <v>3506636800</v>
      </c>
    </row>
    <row r="49" spans="1:6" x14ac:dyDescent="0.35">
      <c r="A49" s="16">
        <v>41705</v>
      </c>
      <c r="B49" s="8">
        <v>9538.4500000000007</v>
      </c>
      <c r="C49" s="8">
        <v>9543.24</v>
      </c>
      <c r="D49" s="8">
        <v>9346.82</v>
      </c>
      <c r="E49" s="8">
        <v>9350.75</v>
      </c>
      <c r="F49" s="17">
        <v>3944140032</v>
      </c>
    </row>
    <row r="50" spans="1:6" x14ac:dyDescent="0.35">
      <c r="A50" s="16">
        <v>41708</v>
      </c>
      <c r="B50" s="8">
        <v>9305.51</v>
      </c>
      <c r="C50" s="8">
        <v>9382.98</v>
      </c>
      <c r="D50" s="8">
        <v>9216.07</v>
      </c>
      <c r="E50" s="8">
        <v>9265.5</v>
      </c>
      <c r="F50" s="17">
        <v>3339738368</v>
      </c>
    </row>
    <row r="51" spans="1:6" x14ac:dyDescent="0.35">
      <c r="A51" s="16">
        <v>41709</v>
      </c>
      <c r="B51" s="8">
        <v>9295.32</v>
      </c>
      <c r="C51" s="8">
        <v>9375.2900000000009</v>
      </c>
      <c r="D51" s="8">
        <v>9259.18</v>
      </c>
      <c r="E51" s="8">
        <v>9307.7900000000009</v>
      </c>
      <c r="F51" s="17">
        <v>2803778048</v>
      </c>
    </row>
    <row r="52" spans="1:6" x14ac:dyDescent="0.35">
      <c r="A52" s="16">
        <v>41710</v>
      </c>
      <c r="B52" s="8">
        <v>9257.1299999999992</v>
      </c>
      <c r="C52" s="8">
        <v>9267.1</v>
      </c>
      <c r="D52" s="8">
        <v>9142.5400000000009</v>
      </c>
      <c r="E52" s="8">
        <v>9188.69</v>
      </c>
      <c r="F52" s="17">
        <v>3803611136</v>
      </c>
    </row>
    <row r="53" spans="1:6" x14ac:dyDescent="0.35">
      <c r="A53" s="16">
        <v>41711</v>
      </c>
      <c r="B53" s="8">
        <v>9200.1200000000008</v>
      </c>
      <c r="C53" s="8">
        <v>9226.9599999999991</v>
      </c>
      <c r="D53" s="8">
        <v>9017.35</v>
      </c>
      <c r="E53" s="8">
        <v>9017.7900000000009</v>
      </c>
      <c r="F53" s="17">
        <v>4282603520</v>
      </c>
    </row>
    <row r="54" spans="1:6" x14ac:dyDescent="0.35">
      <c r="A54" s="16">
        <v>41712</v>
      </c>
      <c r="B54" s="8">
        <v>8939.18</v>
      </c>
      <c r="C54" s="8">
        <v>9094.24</v>
      </c>
      <c r="D54" s="8">
        <v>8913.27</v>
      </c>
      <c r="E54" s="8">
        <v>9056.41</v>
      </c>
      <c r="F54" s="17">
        <v>5335252992</v>
      </c>
    </row>
    <row r="55" spans="1:6" x14ac:dyDescent="0.35">
      <c r="A55" s="16">
        <v>41715</v>
      </c>
      <c r="B55" s="8">
        <v>9047.49</v>
      </c>
      <c r="C55" s="8">
        <v>9197.81</v>
      </c>
      <c r="D55" s="8">
        <v>9047.49</v>
      </c>
      <c r="E55" s="8">
        <v>9180.89</v>
      </c>
      <c r="F55" s="17">
        <v>3476736768</v>
      </c>
    </row>
    <row r="56" spans="1:6" x14ac:dyDescent="0.35">
      <c r="A56" s="16">
        <v>41716</v>
      </c>
      <c r="B56" s="8">
        <v>9172.0499999999993</v>
      </c>
      <c r="C56" s="8">
        <v>9315.07</v>
      </c>
      <c r="D56" s="8">
        <v>9105.69</v>
      </c>
      <c r="E56" s="8">
        <v>9242.5499999999993</v>
      </c>
      <c r="F56" s="17">
        <v>3754080000</v>
      </c>
    </row>
    <row r="57" spans="1:6" x14ac:dyDescent="0.35">
      <c r="A57" s="16">
        <v>41717</v>
      </c>
      <c r="B57" s="8">
        <v>9262.7099999999991</v>
      </c>
      <c r="C57" s="8">
        <v>9325.93</v>
      </c>
      <c r="D57" s="8">
        <v>9221.59</v>
      </c>
      <c r="E57" s="8">
        <v>9277.0499999999993</v>
      </c>
      <c r="F57" s="17">
        <v>3795647488</v>
      </c>
    </row>
    <row r="58" spans="1:6" x14ac:dyDescent="0.35">
      <c r="A58" s="16">
        <v>41718</v>
      </c>
      <c r="B58" s="8">
        <v>9215.7000000000007</v>
      </c>
      <c r="C58" s="8">
        <v>9296.9</v>
      </c>
      <c r="D58" s="8">
        <v>9156.6299999999992</v>
      </c>
      <c r="E58" s="8">
        <v>9296.1200000000008</v>
      </c>
      <c r="F58" s="17">
        <v>3998871296</v>
      </c>
    </row>
    <row r="59" spans="1:6" x14ac:dyDescent="0.35">
      <c r="A59" s="16">
        <v>41719</v>
      </c>
      <c r="B59" s="8">
        <v>9300.66</v>
      </c>
      <c r="C59" s="8">
        <v>9376.94</v>
      </c>
      <c r="D59" s="8">
        <v>9288.15</v>
      </c>
      <c r="E59" s="8">
        <v>9342.94</v>
      </c>
      <c r="F59" s="17">
        <v>8326438400</v>
      </c>
    </row>
    <row r="60" spans="1:6" x14ac:dyDescent="0.35">
      <c r="A60" s="16">
        <v>41722</v>
      </c>
      <c r="B60" s="8">
        <v>9349.52</v>
      </c>
      <c r="C60" s="8">
        <v>9358.9500000000007</v>
      </c>
      <c r="D60" s="8">
        <v>9181.3700000000008</v>
      </c>
      <c r="E60" s="8">
        <v>9188.77</v>
      </c>
      <c r="F60" s="17">
        <v>3307609344</v>
      </c>
    </row>
    <row r="61" spans="1:6" x14ac:dyDescent="0.35">
      <c r="A61" s="16">
        <v>41723</v>
      </c>
      <c r="B61" s="8">
        <v>9223.92</v>
      </c>
      <c r="C61" s="8">
        <v>9372.07</v>
      </c>
      <c r="D61" s="8">
        <v>9223.9</v>
      </c>
      <c r="E61" s="8">
        <v>9338.4</v>
      </c>
      <c r="F61" s="17">
        <v>3063472640</v>
      </c>
    </row>
    <row r="62" spans="1:6" x14ac:dyDescent="0.35">
      <c r="A62" s="16">
        <v>41724</v>
      </c>
      <c r="B62" s="8">
        <v>9367.5300000000007</v>
      </c>
      <c r="C62" s="8">
        <v>9488.74</v>
      </c>
      <c r="D62" s="8">
        <v>9360.2999999999993</v>
      </c>
      <c r="E62" s="8">
        <v>9448.58</v>
      </c>
      <c r="F62" s="17">
        <v>3001433344</v>
      </c>
    </row>
    <row r="63" spans="1:6" x14ac:dyDescent="0.35">
      <c r="A63" s="16">
        <v>41725</v>
      </c>
      <c r="B63" s="8">
        <v>9428.91</v>
      </c>
      <c r="C63" s="8">
        <v>9469.39</v>
      </c>
      <c r="D63" s="8">
        <v>9397.98</v>
      </c>
      <c r="E63" s="8">
        <v>9451.2099999999991</v>
      </c>
      <c r="F63" s="17">
        <v>2625070848</v>
      </c>
    </row>
    <row r="64" spans="1:6" x14ac:dyDescent="0.35">
      <c r="A64" s="16">
        <v>41726</v>
      </c>
      <c r="B64" s="8">
        <v>9487.1200000000008</v>
      </c>
      <c r="C64" s="8">
        <v>9587.19</v>
      </c>
      <c r="D64" s="8">
        <v>9484.9</v>
      </c>
      <c r="E64" s="8">
        <v>9587.19</v>
      </c>
      <c r="F64" s="17">
        <v>2944659712</v>
      </c>
    </row>
    <row r="65" spans="1:12" x14ac:dyDescent="0.35">
      <c r="A65" s="16">
        <v>41729</v>
      </c>
      <c r="B65" s="8">
        <v>9621.92</v>
      </c>
      <c r="C65" s="8">
        <v>9634.82</v>
      </c>
      <c r="D65" s="8">
        <v>9543.09</v>
      </c>
      <c r="E65" s="8">
        <v>9555.91</v>
      </c>
      <c r="F65" s="17">
        <v>2760365056</v>
      </c>
    </row>
    <row r="66" spans="1:12" x14ac:dyDescent="0.35">
      <c r="A66" s="16">
        <v>41730</v>
      </c>
      <c r="B66" s="8">
        <v>9601.9599999999991</v>
      </c>
      <c r="C66" s="8">
        <v>9631.06</v>
      </c>
      <c r="D66" s="8">
        <v>9574.6299999999992</v>
      </c>
      <c r="E66" s="8">
        <v>9603.7099999999991</v>
      </c>
      <c r="F66" s="17">
        <v>2771760896</v>
      </c>
    </row>
    <row r="67" spans="1:12" x14ac:dyDescent="0.35">
      <c r="A67" s="16">
        <v>41731</v>
      </c>
      <c r="B67" s="8">
        <v>9628.76</v>
      </c>
      <c r="C67" s="8">
        <v>9645.6</v>
      </c>
      <c r="D67" s="8">
        <v>9608.4599999999991</v>
      </c>
      <c r="E67" s="8">
        <v>9623.36</v>
      </c>
      <c r="F67" s="17">
        <v>2761474304</v>
      </c>
    </row>
    <row r="68" spans="1:12" x14ac:dyDescent="0.35">
      <c r="A68" s="16">
        <v>41732</v>
      </c>
      <c r="B68" s="8">
        <v>9620.8700000000008</v>
      </c>
      <c r="C68" s="8">
        <v>9689.52</v>
      </c>
      <c r="D68" s="8">
        <v>9591.89</v>
      </c>
      <c r="E68" s="8">
        <v>9628.82</v>
      </c>
      <c r="F68" s="17">
        <v>3035666688</v>
      </c>
    </row>
    <row r="69" spans="1:12" x14ac:dyDescent="0.35">
      <c r="A69" s="16">
        <v>41733</v>
      </c>
      <c r="B69" s="8">
        <v>9641.9599999999991</v>
      </c>
      <c r="C69" s="8">
        <v>9721.5</v>
      </c>
      <c r="D69" s="8">
        <v>9627.74</v>
      </c>
      <c r="E69" s="8">
        <v>9695.77</v>
      </c>
      <c r="F69" s="17">
        <v>2964362240</v>
      </c>
    </row>
    <row r="70" spans="1:12" x14ac:dyDescent="0.35">
      <c r="A70" s="16">
        <v>41736</v>
      </c>
      <c r="B70" s="8">
        <v>9585.52</v>
      </c>
      <c r="C70" s="8">
        <v>9608.2000000000007</v>
      </c>
      <c r="D70" s="8">
        <v>9496.67</v>
      </c>
      <c r="E70" s="8">
        <v>9510.85</v>
      </c>
      <c r="F70" s="17">
        <v>3161800000</v>
      </c>
    </row>
    <row r="71" spans="1:12" x14ac:dyDescent="0.35">
      <c r="A71" s="16">
        <v>41737</v>
      </c>
      <c r="B71" s="8">
        <v>9525.07</v>
      </c>
      <c r="C71" s="8">
        <v>9525.94</v>
      </c>
      <c r="D71" s="8">
        <v>9391.86</v>
      </c>
      <c r="E71" s="8">
        <v>9490.7900000000009</v>
      </c>
      <c r="F71" s="17">
        <v>3234774016</v>
      </c>
    </row>
    <row r="72" spans="1:12" x14ac:dyDescent="0.35">
      <c r="A72" s="16">
        <v>41738</v>
      </c>
      <c r="B72" s="8">
        <v>9506.75</v>
      </c>
      <c r="C72" s="8">
        <v>9542.31</v>
      </c>
      <c r="D72" s="8">
        <v>9480.9599999999991</v>
      </c>
      <c r="E72" s="8">
        <v>9506.35</v>
      </c>
      <c r="F72" s="17">
        <v>2893464064</v>
      </c>
    </row>
    <row r="73" spans="1:12" x14ac:dyDescent="0.35">
      <c r="A73" s="16">
        <v>41739</v>
      </c>
      <c r="B73" s="8">
        <v>9556.7000000000007</v>
      </c>
      <c r="C73" s="8">
        <v>9581.48</v>
      </c>
      <c r="D73" s="8">
        <v>9440.99</v>
      </c>
      <c r="E73" s="8">
        <v>9454.5400000000009</v>
      </c>
      <c r="F73" s="17">
        <v>3186411776</v>
      </c>
    </row>
    <row r="74" spans="1:12" x14ac:dyDescent="0.35">
      <c r="A74" s="16">
        <v>41740</v>
      </c>
      <c r="B74" s="8">
        <v>9351.2000000000007</v>
      </c>
      <c r="C74" s="8">
        <v>9390.44</v>
      </c>
      <c r="D74" s="8">
        <v>9259.43</v>
      </c>
      <c r="E74" s="8">
        <v>9315.2900000000009</v>
      </c>
      <c r="F74" s="17">
        <v>3738233856</v>
      </c>
    </row>
    <row r="75" spans="1:12" x14ac:dyDescent="0.35">
      <c r="A75" s="16">
        <v>41743</v>
      </c>
      <c r="B75" s="8">
        <v>9248.86</v>
      </c>
      <c r="C75" s="8">
        <v>9339.17</v>
      </c>
      <c r="D75" s="8">
        <v>9214.18</v>
      </c>
      <c r="E75" s="8">
        <v>9339.17</v>
      </c>
      <c r="F75" s="17">
        <v>3216490240</v>
      </c>
    </row>
    <row r="76" spans="1:12" x14ac:dyDescent="0.35">
      <c r="A76" s="16">
        <v>41744</v>
      </c>
      <c r="B76" s="8">
        <v>9324.84</v>
      </c>
      <c r="C76" s="8">
        <v>9344.85</v>
      </c>
      <c r="D76" s="8">
        <v>9166.5300000000007</v>
      </c>
      <c r="E76" s="8">
        <v>9173.7099999999991</v>
      </c>
      <c r="F76" s="17">
        <v>3346943232</v>
      </c>
      <c r="J76" t="s">
        <v>35</v>
      </c>
      <c r="K76" t="s">
        <v>36</v>
      </c>
      <c r="L76" t="s">
        <v>37</v>
      </c>
    </row>
    <row r="77" spans="1:12" x14ac:dyDescent="0.35">
      <c r="A77" s="16">
        <v>41745</v>
      </c>
      <c r="B77" s="8">
        <v>9252.2999999999993</v>
      </c>
      <c r="C77" s="8">
        <v>9318.9699999999993</v>
      </c>
      <c r="D77" s="8">
        <v>9221.48</v>
      </c>
      <c r="E77" s="8">
        <v>9317.82</v>
      </c>
      <c r="F77" s="17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16">
        <v>41746</v>
      </c>
      <c r="B78" s="8">
        <v>9311.0300000000007</v>
      </c>
      <c r="C78" s="8">
        <v>9417.82</v>
      </c>
      <c r="D78" s="8">
        <v>9277.36</v>
      </c>
      <c r="E78" s="8">
        <v>9409.7099999999991</v>
      </c>
      <c r="F78" s="17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16">
        <v>41751</v>
      </c>
      <c r="B79" s="8">
        <v>9455.52</v>
      </c>
      <c r="C79" s="8">
        <v>9602.57</v>
      </c>
      <c r="D79" s="8">
        <v>9439.66</v>
      </c>
      <c r="E79" s="8">
        <v>9600.09</v>
      </c>
      <c r="F79" s="17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16">
        <v>41752</v>
      </c>
      <c r="B80" s="8">
        <v>9602.1200000000008</v>
      </c>
      <c r="C80" s="8">
        <v>9607.84</v>
      </c>
      <c r="D80" s="8">
        <v>9539.6200000000008</v>
      </c>
      <c r="E80" s="8">
        <v>9544.19</v>
      </c>
      <c r="F80" s="17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16">
        <v>41753</v>
      </c>
      <c r="B81" s="8">
        <v>9597.07</v>
      </c>
      <c r="C81" s="8">
        <v>9645.06</v>
      </c>
      <c r="D81" s="8">
        <v>9410.33</v>
      </c>
      <c r="E81" s="8">
        <v>9548.68</v>
      </c>
      <c r="F81" s="17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16">
        <v>41754</v>
      </c>
      <c r="B82" s="8">
        <v>9474.7900000000009</v>
      </c>
      <c r="C82" s="8">
        <v>9501.91</v>
      </c>
      <c r="D82" s="8">
        <v>9367.42</v>
      </c>
      <c r="E82" s="8">
        <v>9401.5499999999993</v>
      </c>
      <c r="F82" s="17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16">
        <v>41757</v>
      </c>
      <c r="B83" s="8">
        <v>9454.84</v>
      </c>
      <c r="C83" s="8">
        <v>9496.84</v>
      </c>
      <c r="D83" s="8">
        <v>9407.65</v>
      </c>
      <c r="E83" s="8">
        <v>9446.36</v>
      </c>
      <c r="F83" s="17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16">
        <v>41758</v>
      </c>
      <c r="B84" s="8">
        <v>9521.65</v>
      </c>
      <c r="C84" s="8">
        <v>9596.42</v>
      </c>
      <c r="D84" s="8">
        <v>9480.57</v>
      </c>
      <c r="E84" s="8">
        <v>9584.1200000000008</v>
      </c>
      <c r="F84" s="17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16">
        <v>41759</v>
      </c>
      <c r="B85" s="8">
        <v>9576.93</v>
      </c>
      <c r="C85" s="8">
        <v>9618.98</v>
      </c>
      <c r="D85" s="8">
        <v>9561.06</v>
      </c>
      <c r="E85" s="8">
        <v>9603.23</v>
      </c>
      <c r="F85" s="17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16">
        <v>41761</v>
      </c>
      <c r="B86" s="8">
        <v>9611.7900000000009</v>
      </c>
      <c r="C86" s="8">
        <v>9627.3799999999992</v>
      </c>
      <c r="D86" s="8">
        <v>9533.2999999999993</v>
      </c>
      <c r="E86" s="8">
        <v>9556.02</v>
      </c>
      <c r="F86" s="17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16">
        <v>41764</v>
      </c>
      <c r="B87" s="8">
        <v>9536.3799999999992</v>
      </c>
      <c r="C87" s="8">
        <v>9548.17</v>
      </c>
      <c r="D87" s="8">
        <v>9407.09</v>
      </c>
      <c r="E87" s="8">
        <v>9529.5</v>
      </c>
      <c r="F87" s="17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16">
        <v>41765</v>
      </c>
      <c r="B88" s="8">
        <v>9570.25</v>
      </c>
      <c r="C88" s="8">
        <v>9571.6299999999992</v>
      </c>
      <c r="D88" s="8">
        <v>9440.4699999999993</v>
      </c>
      <c r="E88" s="8">
        <v>9467.5300000000007</v>
      </c>
      <c r="F88" s="17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16">
        <v>41766</v>
      </c>
      <c r="B89" s="8">
        <v>9418.5</v>
      </c>
      <c r="C89" s="8">
        <v>9554.35</v>
      </c>
      <c r="D89" s="8">
        <v>9410.08</v>
      </c>
      <c r="E89" s="8">
        <v>9521.2999999999993</v>
      </c>
      <c r="F89" s="17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16">
        <v>41767</v>
      </c>
      <c r="B90" s="8">
        <v>9547.27</v>
      </c>
      <c r="C90" s="8">
        <v>9622.2999999999993</v>
      </c>
      <c r="D90" s="8">
        <v>9487.57</v>
      </c>
      <c r="E90" s="8">
        <v>9607.4</v>
      </c>
      <c r="F90" s="17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16">
        <v>41768</v>
      </c>
      <c r="B91" s="8">
        <v>9591.32</v>
      </c>
      <c r="C91" s="8">
        <v>9602.86</v>
      </c>
      <c r="D91" s="8">
        <v>9558.11</v>
      </c>
      <c r="E91" s="8">
        <v>9581.4500000000007</v>
      </c>
      <c r="F91" s="17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16">
        <v>41771</v>
      </c>
      <c r="B92" s="8">
        <v>9608.93</v>
      </c>
      <c r="C92" s="8">
        <v>9710.34</v>
      </c>
      <c r="D92" s="8">
        <v>9587.14</v>
      </c>
      <c r="E92" s="8">
        <v>9702.4599999999991</v>
      </c>
      <c r="F92" s="17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16">
        <v>41772</v>
      </c>
      <c r="B93" s="8">
        <v>9751.0499999999993</v>
      </c>
      <c r="C93" s="8">
        <v>9783.7199999999993</v>
      </c>
      <c r="D93" s="8">
        <v>9732.34</v>
      </c>
      <c r="E93" s="8">
        <v>9754.43</v>
      </c>
      <c r="F93" s="17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16">
        <v>41773</v>
      </c>
      <c r="B94" s="8">
        <v>9765.6200000000008</v>
      </c>
      <c r="C94" s="8">
        <v>9772.09</v>
      </c>
      <c r="D94" s="8">
        <v>9733.2099999999991</v>
      </c>
      <c r="E94" s="8">
        <v>9754.39</v>
      </c>
      <c r="F94" s="17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16">
        <v>41774</v>
      </c>
      <c r="B95" s="8">
        <v>9741.25</v>
      </c>
      <c r="C95" s="8">
        <v>9810.2900000000009</v>
      </c>
      <c r="D95" s="8">
        <v>9631.57</v>
      </c>
      <c r="E95" s="8">
        <v>9656.0499999999993</v>
      </c>
      <c r="F95" s="17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16">
        <v>41775</v>
      </c>
      <c r="B96" s="8">
        <v>9646.56</v>
      </c>
      <c r="C96" s="8">
        <v>9670.9</v>
      </c>
      <c r="D96" s="8">
        <v>9577.9</v>
      </c>
      <c r="E96" s="8">
        <v>9629.1</v>
      </c>
      <c r="F96" s="17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16">
        <v>41778</v>
      </c>
      <c r="B97" s="8">
        <v>9607.32</v>
      </c>
      <c r="C97" s="8">
        <v>9676.52</v>
      </c>
      <c r="D97" s="8">
        <v>9534.56</v>
      </c>
      <c r="E97" s="8">
        <v>9659.39</v>
      </c>
      <c r="F97" s="17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16">
        <v>41779</v>
      </c>
      <c r="B98" s="8">
        <v>9644.7999999999993</v>
      </c>
      <c r="C98" s="8">
        <v>9685.56</v>
      </c>
      <c r="D98" s="8">
        <v>9613.91</v>
      </c>
      <c r="E98" s="8">
        <v>9639.08</v>
      </c>
      <c r="F98" s="17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16">
        <v>41780</v>
      </c>
      <c r="B99" s="8">
        <v>9615.86</v>
      </c>
      <c r="C99" s="8">
        <v>9709.91</v>
      </c>
      <c r="D99" s="8">
        <v>9583.56</v>
      </c>
      <c r="E99" s="8">
        <v>9697.8700000000008</v>
      </c>
      <c r="F99" s="17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16">
        <v>41781</v>
      </c>
      <c r="B100" s="8">
        <v>9731.4500000000007</v>
      </c>
      <c r="C100" s="8">
        <v>9734.14</v>
      </c>
      <c r="D100" s="8">
        <v>9689.1299999999992</v>
      </c>
      <c r="E100" s="8">
        <v>9720.91</v>
      </c>
      <c r="F100" s="17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16">
        <v>41782</v>
      </c>
      <c r="B101" s="8">
        <v>9722.6299999999992</v>
      </c>
      <c r="C101" s="8">
        <v>9779.59</v>
      </c>
      <c r="D101" s="8">
        <v>9704.75</v>
      </c>
      <c r="E101" s="8">
        <v>9768.01</v>
      </c>
      <c r="F101" s="17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16">
        <v>41785</v>
      </c>
      <c r="B102" s="8">
        <v>9826.91</v>
      </c>
      <c r="C102" s="8">
        <v>9893.81</v>
      </c>
      <c r="D102" s="8">
        <v>9821.68</v>
      </c>
      <c r="E102" s="8">
        <v>9892.82</v>
      </c>
      <c r="F102" s="17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16">
        <v>41786</v>
      </c>
      <c r="B103" s="8">
        <v>9893.33</v>
      </c>
      <c r="C103" s="8">
        <v>9951.9</v>
      </c>
      <c r="D103" s="8">
        <v>9879.64</v>
      </c>
      <c r="E103" s="8">
        <v>9940.82</v>
      </c>
      <c r="F103" s="17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16">
        <v>41787</v>
      </c>
      <c r="B104" s="8">
        <v>9950.74</v>
      </c>
      <c r="C104" s="8">
        <v>9957.8700000000008</v>
      </c>
      <c r="D104" s="8">
        <v>9898.26</v>
      </c>
      <c r="E104" s="8">
        <v>9939.17</v>
      </c>
      <c r="F104" s="17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16">
        <v>41788</v>
      </c>
      <c r="B105" s="8">
        <v>9937.66</v>
      </c>
      <c r="C105" s="8">
        <v>9956.24</v>
      </c>
      <c r="D105" s="8">
        <v>9917.9699999999993</v>
      </c>
      <c r="E105" s="8">
        <v>9938.9</v>
      </c>
      <c r="F105" s="17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16">
        <v>41789</v>
      </c>
      <c r="B106" s="8">
        <v>9926.73</v>
      </c>
      <c r="C106" s="8">
        <v>9970.77</v>
      </c>
      <c r="D106" s="8">
        <v>9924.6299999999992</v>
      </c>
      <c r="E106" s="8">
        <v>9943.27</v>
      </c>
      <c r="F106" s="17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16">
        <v>41792</v>
      </c>
      <c r="B107" s="8">
        <v>9986.86</v>
      </c>
      <c r="C107" s="8">
        <v>9992.33</v>
      </c>
      <c r="D107" s="8">
        <v>9907.77</v>
      </c>
      <c r="E107" s="8">
        <v>9950.1200000000008</v>
      </c>
      <c r="F107" s="17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16">
        <v>41793</v>
      </c>
      <c r="B108" s="8">
        <v>9949.9599999999991</v>
      </c>
      <c r="C108" s="8">
        <v>9954.7800000000007</v>
      </c>
      <c r="D108" s="8">
        <v>9887.01</v>
      </c>
      <c r="E108" s="8">
        <v>9919.74</v>
      </c>
      <c r="F108" s="17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16">
        <v>41794</v>
      </c>
      <c r="B109" s="8">
        <v>9903.82</v>
      </c>
      <c r="C109" s="8">
        <v>9928.9599999999991</v>
      </c>
      <c r="D109" s="8">
        <v>9866.9699999999993</v>
      </c>
      <c r="E109" s="8">
        <v>9926.67</v>
      </c>
      <c r="F109" s="17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16">
        <v>41795</v>
      </c>
      <c r="B110" s="8">
        <v>9929.41</v>
      </c>
      <c r="C110" s="8">
        <v>10013.700000000001</v>
      </c>
      <c r="D110" s="8">
        <v>9896.09</v>
      </c>
      <c r="E110" s="8">
        <v>9947.83</v>
      </c>
      <c r="F110" s="17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16">
        <v>41796</v>
      </c>
      <c r="B111" s="8">
        <v>9954.01</v>
      </c>
      <c r="C111" s="8">
        <v>10000.9</v>
      </c>
      <c r="D111" s="8">
        <v>9941.65</v>
      </c>
      <c r="E111" s="8">
        <v>9987.19</v>
      </c>
      <c r="F111" s="17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16">
        <v>41799</v>
      </c>
      <c r="B112" s="8">
        <v>9994.4</v>
      </c>
      <c r="C112" s="8">
        <v>10009.6</v>
      </c>
      <c r="D112" s="8">
        <v>9985.8700000000008</v>
      </c>
      <c r="E112" s="8">
        <v>10008.629999999999</v>
      </c>
      <c r="F112" s="17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16">
        <v>41800</v>
      </c>
      <c r="B113" s="8">
        <v>9998.51</v>
      </c>
      <c r="C113" s="8">
        <v>10033.700000000001</v>
      </c>
      <c r="D113" s="8">
        <v>9987.69</v>
      </c>
      <c r="E113" s="8">
        <v>10028.799999999999</v>
      </c>
      <c r="F113" s="17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16">
        <v>41801</v>
      </c>
      <c r="B114" s="17">
        <v>10023</v>
      </c>
      <c r="C114" s="8">
        <v>10024.799999999999</v>
      </c>
      <c r="D114" s="8">
        <v>9921.26</v>
      </c>
      <c r="E114" s="8">
        <v>9949.81</v>
      </c>
      <c r="F114" s="17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16">
        <v>41802</v>
      </c>
      <c r="B115" s="8">
        <v>9950.52</v>
      </c>
      <c r="C115" s="8">
        <v>9970.3799999999992</v>
      </c>
      <c r="D115" s="8">
        <v>9917.61</v>
      </c>
      <c r="E115" s="8">
        <v>9938.7000000000007</v>
      </c>
      <c r="F115" s="17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16">
        <v>41803</v>
      </c>
      <c r="B116" s="8">
        <v>9920.49</v>
      </c>
      <c r="C116" s="8">
        <v>9944.57</v>
      </c>
      <c r="D116" s="8">
        <v>9829.09</v>
      </c>
      <c r="E116" s="8">
        <v>9912.8700000000008</v>
      </c>
      <c r="F116" s="17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16">
        <v>41806</v>
      </c>
      <c r="B117" s="8">
        <v>9885.9699999999993</v>
      </c>
      <c r="C117" s="8">
        <v>9925.85</v>
      </c>
      <c r="D117" s="8">
        <v>9872.77</v>
      </c>
      <c r="E117" s="8">
        <v>9883.98</v>
      </c>
      <c r="F117" s="17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16">
        <v>41807</v>
      </c>
      <c r="B118" s="8">
        <v>9915.2000000000007</v>
      </c>
      <c r="C118" s="8">
        <v>9982.89</v>
      </c>
      <c r="D118" s="8">
        <v>9861.2900000000009</v>
      </c>
      <c r="E118" s="8">
        <v>9920.32</v>
      </c>
      <c r="F118" s="17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16">
        <v>41808</v>
      </c>
      <c r="B119" s="8">
        <v>9932.0400000000009</v>
      </c>
      <c r="C119" s="8">
        <v>9964.02</v>
      </c>
      <c r="D119" s="8">
        <v>9922.07</v>
      </c>
      <c r="E119" s="8">
        <v>9930.33</v>
      </c>
      <c r="F119" s="17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16">
        <v>41809</v>
      </c>
      <c r="B120" s="8">
        <v>10018.9</v>
      </c>
      <c r="C120" s="8">
        <v>10023.5</v>
      </c>
      <c r="D120" s="8">
        <v>9993.0300000000007</v>
      </c>
      <c r="E120" s="17">
        <v>10004</v>
      </c>
      <c r="F120" s="17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16">
        <v>41810</v>
      </c>
      <c r="B121" s="8">
        <v>9995.5</v>
      </c>
      <c r="C121" s="17">
        <v>10051</v>
      </c>
      <c r="D121" s="8">
        <v>9987.24</v>
      </c>
      <c r="E121" s="8">
        <v>9987.24</v>
      </c>
      <c r="F121" s="17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16">
        <v>41813</v>
      </c>
      <c r="B122" s="8">
        <v>9991.4</v>
      </c>
      <c r="C122" s="8">
        <v>9993.02</v>
      </c>
      <c r="D122" s="8">
        <v>9885.9599999999991</v>
      </c>
      <c r="E122" s="8">
        <v>9920.92</v>
      </c>
      <c r="F122" s="17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16">
        <v>41814</v>
      </c>
      <c r="B123" s="8">
        <v>9938.64</v>
      </c>
      <c r="C123" s="8">
        <v>9948.59</v>
      </c>
      <c r="D123" s="8">
        <v>9899.4699999999993</v>
      </c>
      <c r="E123" s="8">
        <v>9938.08</v>
      </c>
      <c r="F123" s="17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16">
        <v>41815</v>
      </c>
      <c r="B124" s="8">
        <v>9883.7800000000007</v>
      </c>
      <c r="C124" s="8">
        <v>9914.1200000000008</v>
      </c>
      <c r="D124" s="8">
        <v>9836.4599999999991</v>
      </c>
      <c r="E124" s="8">
        <v>9867.75</v>
      </c>
      <c r="F124" s="17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16">
        <v>41816</v>
      </c>
      <c r="B125" s="8">
        <v>9894.5499999999993</v>
      </c>
      <c r="C125" s="8">
        <v>9898.3799999999992</v>
      </c>
      <c r="D125" s="8">
        <v>9749.75</v>
      </c>
      <c r="E125" s="8">
        <v>9804.9</v>
      </c>
      <c r="F125" s="17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16">
        <v>41817</v>
      </c>
      <c r="B126" s="8">
        <v>9818.4599999999991</v>
      </c>
      <c r="C126" s="8">
        <v>9836.68</v>
      </c>
      <c r="D126" s="8">
        <v>9791.1299999999992</v>
      </c>
      <c r="E126" s="8">
        <v>9815.17</v>
      </c>
      <c r="F126" s="17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16">
        <v>41820</v>
      </c>
      <c r="B127" s="8">
        <v>9833.85</v>
      </c>
      <c r="C127" s="8">
        <v>9889.49</v>
      </c>
      <c r="D127" s="8">
        <v>9800.08</v>
      </c>
      <c r="E127" s="8">
        <v>9833.07</v>
      </c>
      <c r="F127" s="17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16">
        <v>41821</v>
      </c>
      <c r="B128" s="8">
        <v>9853.74</v>
      </c>
      <c r="C128" s="8">
        <v>9902.41</v>
      </c>
      <c r="D128" s="8">
        <v>9835.74</v>
      </c>
      <c r="E128" s="8">
        <v>9902.41</v>
      </c>
      <c r="F128" s="17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16">
        <v>41822</v>
      </c>
      <c r="B129" s="17">
        <v>9913</v>
      </c>
      <c r="C129" s="8">
        <v>9936.39</v>
      </c>
      <c r="D129" s="8">
        <v>9890.11</v>
      </c>
      <c r="E129" s="8">
        <v>9911.27</v>
      </c>
      <c r="F129" s="17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16">
        <v>41823</v>
      </c>
      <c r="B130" s="8">
        <v>9910.4699999999993</v>
      </c>
      <c r="C130" s="8">
        <v>10032.299999999999</v>
      </c>
      <c r="D130" s="8">
        <v>9907.01</v>
      </c>
      <c r="E130" s="8">
        <v>10029.43</v>
      </c>
      <c r="F130" s="17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16">
        <v>41824</v>
      </c>
      <c r="B131" s="8">
        <v>10028.700000000001</v>
      </c>
      <c r="C131" s="8">
        <v>10030.799999999999</v>
      </c>
      <c r="D131" s="8">
        <v>10007.4</v>
      </c>
      <c r="E131" s="8">
        <v>10009.08</v>
      </c>
      <c r="F131" s="17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16">
        <v>41827</v>
      </c>
      <c r="B132" s="8">
        <v>9992.1299999999992</v>
      </c>
      <c r="C132" s="8">
        <v>10015.4</v>
      </c>
      <c r="D132" s="8">
        <v>9905.6</v>
      </c>
      <c r="E132" s="8">
        <v>9906.07</v>
      </c>
      <c r="F132" s="17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16">
        <v>41828</v>
      </c>
      <c r="B133" s="8">
        <v>9918.27</v>
      </c>
      <c r="C133" s="8">
        <v>9920.7800000000007</v>
      </c>
      <c r="D133" s="8">
        <v>9772.14</v>
      </c>
      <c r="E133" s="8">
        <v>9772.67</v>
      </c>
      <c r="F133" s="17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16">
        <v>41829</v>
      </c>
      <c r="B134" s="8">
        <v>9789.0499999999993</v>
      </c>
      <c r="C134" s="8">
        <v>9817.4699999999993</v>
      </c>
      <c r="D134" s="8">
        <v>9752.7900000000009</v>
      </c>
      <c r="E134" s="8">
        <v>9808.2000000000007</v>
      </c>
      <c r="F134" s="17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16">
        <v>41830</v>
      </c>
      <c r="B135" s="8">
        <v>9807.25</v>
      </c>
      <c r="C135" s="8">
        <v>9807.25</v>
      </c>
      <c r="D135" s="8">
        <v>9617.59</v>
      </c>
      <c r="E135" s="8">
        <v>9659.1299999999992</v>
      </c>
      <c r="F135" s="17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16">
        <v>41831</v>
      </c>
      <c r="B136" s="8">
        <v>9672.17</v>
      </c>
      <c r="C136" s="8">
        <v>9708.43</v>
      </c>
      <c r="D136" s="8">
        <v>9623.36</v>
      </c>
      <c r="E136" s="8">
        <v>9666.34</v>
      </c>
      <c r="F136" s="17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16">
        <v>41834</v>
      </c>
      <c r="B137" s="8">
        <v>9710.92</v>
      </c>
      <c r="C137" s="8">
        <v>9793.7800000000007</v>
      </c>
      <c r="D137" s="8">
        <v>9693.89</v>
      </c>
      <c r="E137" s="8">
        <v>9783.01</v>
      </c>
      <c r="F137" s="17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16">
        <v>41835</v>
      </c>
      <c r="B138" s="8">
        <v>9764.69</v>
      </c>
      <c r="C138" s="8">
        <v>9788.7099999999991</v>
      </c>
      <c r="D138" s="8">
        <v>9711.86</v>
      </c>
      <c r="E138" s="8">
        <v>9719.41</v>
      </c>
      <c r="F138" s="17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16">
        <v>41836</v>
      </c>
      <c r="B139" s="8">
        <v>9747.8799999999992</v>
      </c>
      <c r="C139" s="8">
        <v>9871.58</v>
      </c>
      <c r="D139" s="8">
        <v>9747.52</v>
      </c>
      <c r="E139" s="8">
        <v>9859.27</v>
      </c>
      <c r="F139" s="17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16">
        <v>41837</v>
      </c>
      <c r="B140" s="8">
        <v>9819.4500000000007</v>
      </c>
      <c r="C140" s="8">
        <v>9845.85</v>
      </c>
      <c r="D140" s="8">
        <v>9743.6200000000008</v>
      </c>
      <c r="E140" s="8">
        <v>9753.8799999999992</v>
      </c>
      <c r="F140" s="17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16">
        <v>41838</v>
      </c>
      <c r="B141" s="8">
        <v>9703.67</v>
      </c>
      <c r="C141" s="8">
        <v>9721.08</v>
      </c>
      <c r="D141" s="8">
        <v>9655.51</v>
      </c>
      <c r="E141" s="8">
        <v>9720.02</v>
      </c>
      <c r="F141" s="17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16">
        <v>41841</v>
      </c>
      <c r="B142" s="8">
        <v>9711.68</v>
      </c>
      <c r="C142" s="8">
        <v>9717.7000000000007</v>
      </c>
      <c r="D142" s="8">
        <v>9597.6200000000008</v>
      </c>
      <c r="E142" s="8">
        <v>9612.0499999999993</v>
      </c>
      <c r="F142" s="17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16">
        <v>41842</v>
      </c>
      <c r="B143" s="8">
        <v>9682.2099999999991</v>
      </c>
      <c r="C143" s="8">
        <v>9735.7099999999991</v>
      </c>
      <c r="D143" s="8">
        <v>9647.74</v>
      </c>
      <c r="E143" s="8">
        <v>9734.33</v>
      </c>
      <c r="F143" s="17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16">
        <v>41843</v>
      </c>
      <c r="B144" s="8">
        <v>9727.43</v>
      </c>
      <c r="C144" s="8">
        <v>9802.06</v>
      </c>
      <c r="D144" s="8">
        <v>9723.98</v>
      </c>
      <c r="E144" s="8">
        <v>9753.56</v>
      </c>
      <c r="F144" s="17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16">
        <v>41844</v>
      </c>
      <c r="B145" s="8">
        <v>9772.15</v>
      </c>
      <c r="C145" s="8">
        <v>9810.4699999999993</v>
      </c>
      <c r="D145" s="8">
        <v>9674.68</v>
      </c>
      <c r="E145" s="8">
        <v>9794.06</v>
      </c>
      <c r="F145" s="17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16">
        <v>41845</v>
      </c>
      <c r="B146" s="8">
        <v>9770.24</v>
      </c>
      <c r="C146" s="8">
        <v>9794.85</v>
      </c>
      <c r="D146" s="8">
        <v>9620.58</v>
      </c>
      <c r="E146" s="8">
        <v>9644.01</v>
      </c>
      <c r="F146" s="17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16">
        <v>41848</v>
      </c>
      <c r="B147" s="8">
        <v>9660.7099999999991</v>
      </c>
      <c r="C147" s="8">
        <v>9665.0499999999993</v>
      </c>
      <c r="D147" s="8">
        <v>9527.59</v>
      </c>
      <c r="E147" s="8">
        <v>9598.17</v>
      </c>
      <c r="F147" s="17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16">
        <v>41849</v>
      </c>
      <c r="B148" s="8">
        <v>9607.1</v>
      </c>
      <c r="C148" s="8">
        <v>9692.33</v>
      </c>
      <c r="D148" s="8">
        <v>9573.48</v>
      </c>
      <c r="E148" s="8">
        <v>9653.6299999999992</v>
      </c>
      <c r="F148" s="17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16">
        <v>41850</v>
      </c>
      <c r="B149" s="8">
        <v>9646.43</v>
      </c>
      <c r="C149" s="8">
        <v>9704.01</v>
      </c>
      <c r="D149" s="8">
        <v>9572.9</v>
      </c>
      <c r="E149" s="8">
        <v>9593.68</v>
      </c>
      <c r="F149" s="17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16">
        <v>41851</v>
      </c>
      <c r="B150" s="8">
        <v>9576.16</v>
      </c>
      <c r="C150" s="8">
        <v>9582.74</v>
      </c>
      <c r="D150" s="8">
        <v>9395.35</v>
      </c>
      <c r="E150" s="8">
        <v>9407.48</v>
      </c>
      <c r="F150" s="17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16">
        <v>41852</v>
      </c>
      <c r="B151" s="8">
        <v>9379.74</v>
      </c>
      <c r="C151" s="8">
        <v>9394.48</v>
      </c>
      <c r="D151" s="8">
        <v>9185.41</v>
      </c>
      <c r="E151" s="8">
        <v>9210.08</v>
      </c>
      <c r="F151" s="17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16">
        <v>41855</v>
      </c>
      <c r="B152" s="8">
        <v>9222.0499999999993</v>
      </c>
      <c r="C152" s="8">
        <v>9243.23</v>
      </c>
      <c r="D152" s="8">
        <v>9130.34</v>
      </c>
      <c r="E152" s="8">
        <v>9154.14</v>
      </c>
      <c r="F152" s="17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16">
        <v>41856</v>
      </c>
      <c r="B153" s="8">
        <v>9186.0300000000007</v>
      </c>
      <c r="C153" s="8">
        <v>9237.14</v>
      </c>
      <c r="D153" s="8">
        <v>9152.3799999999992</v>
      </c>
      <c r="E153" s="8">
        <v>9189.74</v>
      </c>
      <c r="F153" s="17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16">
        <v>41857</v>
      </c>
      <c r="B154" s="8">
        <v>9084.52</v>
      </c>
      <c r="C154" s="8">
        <v>9166.2099999999991</v>
      </c>
      <c r="D154" s="8">
        <v>9030.7199999999993</v>
      </c>
      <c r="E154" s="8">
        <v>9130.0400000000009</v>
      </c>
      <c r="F154" s="17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16">
        <v>41858</v>
      </c>
      <c r="B155" s="8">
        <v>9081.2900000000009</v>
      </c>
      <c r="C155" s="8">
        <v>9166.0400000000009</v>
      </c>
      <c r="D155" s="8">
        <v>9025.82</v>
      </c>
      <c r="E155" s="8">
        <v>9038.9699999999993</v>
      </c>
      <c r="F155" s="17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16">
        <v>41859</v>
      </c>
      <c r="B156" s="8">
        <v>8928.19</v>
      </c>
      <c r="C156" s="17">
        <v>9061</v>
      </c>
      <c r="D156" s="8">
        <v>8903.49</v>
      </c>
      <c r="E156" s="8">
        <v>9009.32</v>
      </c>
      <c r="F156" s="17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16">
        <v>41862</v>
      </c>
      <c r="B157" s="8">
        <v>9106.67</v>
      </c>
      <c r="C157" s="17">
        <v>9199</v>
      </c>
      <c r="D157" s="8">
        <v>9089.31</v>
      </c>
      <c r="E157" s="8">
        <v>9180.74</v>
      </c>
      <c r="F157" s="17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16">
        <v>41863</v>
      </c>
      <c r="B158" s="8">
        <v>9166.92</v>
      </c>
      <c r="C158" s="8">
        <v>9171.94</v>
      </c>
      <c r="D158" s="17">
        <v>9050</v>
      </c>
      <c r="E158" s="8">
        <v>9069.4699999999993</v>
      </c>
      <c r="F158" s="17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16">
        <v>41864</v>
      </c>
      <c r="B159" s="8">
        <v>9133.84</v>
      </c>
      <c r="C159" s="8">
        <v>9213.61</v>
      </c>
      <c r="D159" s="8">
        <v>9118.15</v>
      </c>
      <c r="E159" s="8">
        <v>9198.8799999999992</v>
      </c>
      <c r="F159" s="17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16">
        <v>41865</v>
      </c>
      <c r="B160" s="8">
        <v>9161.81</v>
      </c>
      <c r="C160" s="8">
        <v>9265.92</v>
      </c>
      <c r="D160" s="8">
        <v>9149.41</v>
      </c>
      <c r="E160" s="8">
        <v>9225.1</v>
      </c>
      <c r="F160" s="17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16">
        <v>41866</v>
      </c>
      <c r="B161" s="17">
        <v>9239</v>
      </c>
      <c r="C161" s="8">
        <v>9324.57</v>
      </c>
      <c r="D161" s="8">
        <v>9067.58</v>
      </c>
      <c r="E161" s="8">
        <v>9092.6</v>
      </c>
      <c r="F161" s="17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16">
        <v>41869</v>
      </c>
      <c r="B162" s="8">
        <v>9220.99</v>
      </c>
      <c r="C162" s="8">
        <v>9261.65</v>
      </c>
      <c r="D162" s="8">
        <v>9195.11</v>
      </c>
      <c r="E162" s="8">
        <v>9245.33</v>
      </c>
      <c r="F162" s="17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16">
        <v>41870</v>
      </c>
      <c r="B163" s="8">
        <v>9276.19</v>
      </c>
      <c r="C163" s="8">
        <v>9350.27</v>
      </c>
      <c r="D163" s="8">
        <v>9276.18</v>
      </c>
      <c r="E163" s="8">
        <v>9334.2800000000007</v>
      </c>
      <c r="F163" s="17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16">
        <v>41871</v>
      </c>
      <c r="B164" s="8">
        <v>9329.89</v>
      </c>
      <c r="C164" s="8">
        <v>9333.68</v>
      </c>
      <c r="D164" s="8">
        <v>9247.84</v>
      </c>
      <c r="E164" s="8">
        <v>9314.57</v>
      </c>
      <c r="F164" s="17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16">
        <v>41872</v>
      </c>
      <c r="B165" s="8">
        <v>9328.7099999999991</v>
      </c>
      <c r="C165" s="8">
        <v>9405.93</v>
      </c>
      <c r="D165" s="8">
        <v>9278.86</v>
      </c>
      <c r="E165" s="8">
        <v>9401.5300000000007</v>
      </c>
      <c r="F165" s="17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16">
        <v>41873</v>
      </c>
      <c r="B166" s="8">
        <v>9390.2900000000009</v>
      </c>
      <c r="C166" s="8">
        <v>9414.39</v>
      </c>
      <c r="D166" s="8">
        <v>9291.93</v>
      </c>
      <c r="E166" s="8">
        <v>9339.17</v>
      </c>
      <c r="F166" s="17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16">
        <v>41876</v>
      </c>
      <c r="B167" s="8">
        <v>9456.67</v>
      </c>
      <c r="C167" s="8">
        <v>9510.14</v>
      </c>
      <c r="D167" s="8">
        <v>9424.11</v>
      </c>
      <c r="E167" s="8">
        <v>9510.14</v>
      </c>
      <c r="F167" s="17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16">
        <v>41877</v>
      </c>
      <c r="B168" s="8">
        <v>9481.56</v>
      </c>
      <c r="C168" s="8">
        <v>9591.7199999999993</v>
      </c>
      <c r="D168" s="8">
        <v>9446.3700000000008</v>
      </c>
      <c r="E168" s="8">
        <v>9588.15</v>
      </c>
      <c r="F168" s="17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16">
        <v>41878</v>
      </c>
      <c r="B169" s="8">
        <v>9583.98</v>
      </c>
      <c r="C169" s="8">
        <v>9600.85</v>
      </c>
      <c r="D169" s="8">
        <v>9546.5499999999993</v>
      </c>
      <c r="E169" s="8">
        <v>9569.7099999999991</v>
      </c>
      <c r="F169" s="17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16">
        <v>41879</v>
      </c>
      <c r="B170" s="8">
        <v>9545.2099999999991</v>
      </c>
      <c r="C170" s="8">
        <v>9546.81</v>
      </c>
      <c r="D170" s="8">
        <v>9417.16</v>
      </c>
      <c r="E170" s="8">
        <v>9462.56</v>
      </c>
      <c r="F170" s="17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16">
        <v>41880</v>
      </c>
      <c r="B171" s="8">
        <v>9483.42</v>
      </c>
      <c r="C171" s="8">
        <v>9517.9500000000007</v>
      </c>
      <c r="D171" s="8">
        <v>9369.4</v>
      </c>
      <c r="E171" s="8">
        <v>9470.17</v>
      </c>
      <c r="F171" s="17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16">
        <v>41883</v>
      </c>
      <c r="B172" s="8">
        <v>9484.5300000000007</v>
      </c>
      <c r="C172" s="8">
        <v>9500.2000000000007</v>
      </c>
      <c r="D172" s="8">
        <v>9424.7800000000007</v>
      </c>
      <c r="E172" s="8">
        <v>9479.0300000000007</v>
      </c>
      <c r="F172" s="17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16">
        <v>41884</v>
      </c>
      <c r="B173" s="8">
        <v>9525.15</v>
      </c>
      <c r="C173" s="8">
        <v>9578.5</v>
      </c>
      <c r="D173" s="8">
        <v>9485.24</v>
      </c>
      <c r="E173" s="8">
        <v>9507.02</v>
      </c>
      <c r="F173" s="17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16">
        <v>41885</v>
      </c>
      <c r="B174" s="8">
        <v>9541.02</v>
      </c>
      <c r="C174" s="8">
        <v>9683.1</v>
      </c>
      <c r="D174" s="8">
        <v>9528.7199999999993</v>
      </c>
      <c r="E174" s="8">
        <v>9626.49</v>
      </c>
      <c r="F174" s="17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16">
        <v>41886</v>
      </c>
      <c r="B175" s="8">
        <v>9591.43</v>
      </c>
      <c r="C175" s="8">
        <v>9732.7800000000007</v>
      </c>
      <c r="D175" s="8">
        <v>9539.92</v>
      </c>
      <c r="E175" s="8">
        <v>9724.26</v>
      </c>
      <c r="F175" s="17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16">
        <v>41887</v>
      </c>
      <c r="B176" s="8">
        <v>9714.24</v>
      </c>
      <c r="C176" s="8">
        <v>9774.65</v>
      </c>
      <c r="D176" s="8">
        <v>9691.44</v>
      </c>
      <c r="E176" s="8">
        <v>9747.02</v>
      </c>
      <c r="F176" s="17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16">
        <v>41890</v>
      </c>
      <c r="B177" s="8">
        <v>9767.9</v>
      </c>
      <c r="C177" s="8">
        <v>9773.7000000000007</v>
      </c>
      <c r="D177" s="8">
        <v>9721.7099999999991</v>
      </c>
      <c r="E177" s="8">
        <v>9758.0300000000007</v>
      </c>
      <c r="F177" s="17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16">
        <v>41891</v>
      </c>
      <c r="B178" s="8">
        <v>9737.56</v>
      </c>
      <c r="C178" s="8">
        <v>9769.2099999999991</v>
      </c>
      <c r="D178" s="8">
        <v>9695.44</v>
      </c>
      <c r="E178" s="8">
        <v>9710.7000000000007</v>
      </c>
      <c r="F178" s="17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16">
        <v>41892</v>
      </c>
      <c r="B179" s="8">
        <v>9672.4500000000007</v>
      </c>
      <c r="C179" s="8">
        <v>9723.08</v>
      </c>
      <c r="D179" s="8">
        <v>9635.5</v>
      </c>
      <c r="E179" s="8">
        <v>9700.17</v>
      </c>
      <c r="F179" s="17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16">
        <v>41893</v>
      </c>
      <c r="B180" s="8">
        <v>9729.89</v>
      </c>
      <c r="C180" s="8">
        <v>9732.83</v>
      </c>
      <c r="D180" s="8">
        <v>9630.67</v>
      </c>
      <c r="E180" s="8">
        <v>9691.2800000000007</v>
      </c>
      <c r="F180" s="17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16">
        <v>41894</v>
      </c>
      <c r="B181" s="8">
        <v>9706.59</v>
      </c>
      <c r="C181" s="8">
        <v>9706.59</v>
      </c>
      <c r="D181" s="8">
        <v>9617.7000000000007</v>
      </c>
      <c r="E181" s="8">
        <v>9651.1299999999992</v>
      </c>
      <c r="F181" s="17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16">
        <v>41897</v>
      </c>
      <c r="B182" s="8">
        <v>9603.9699999999993</v>
      </c>
      <c r="C182" s="8">
        <v>9682.4599999999991</v>
      </c>
      <c r="D182" s="8">
        <v>9600.15</v>
      </c>
      <c r="E182" s="8">
        <v>9659.6299999999992</v>
      </c>
      <c r="F182" s="17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16">
        <v>41898</v>
      </c>
      <c r="B183" s="8">
        <v>9644.2800000000007</v>
      </c>
      <c r="C183" s="8">
        <v>9644.8799999999992</v>
      </c>
      <c r="D183" s="8">
        <v>9588.65</v>
      </c>
      <c r="E183" s="8">
        <v>9632.93</v>
      </c>
      <c r="F183" s="17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16">
        <v>41899</v>
      </c>
      <c r="B184" s="8">
        <v>9672.98</v>
      </c>
      <c r="C184" s="8">
        <v>9695.44</v>
      </c>
      <c r="D184" s="8">
        <v>9649.99</v>
      </c>
      <c r="E184" s="8">
        <v>9661.5</v>
      </c>
      <c r="F184" s="17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16">
        <v>41900</v>
      </c>
      <c r="B185" s="8">
        <v>9703.1</v>
      </c>
      <c r="C185" s="8">
        <v>9798.1299999999992</v>
      </c>
      <c r="D185" s="8">
        <v>9686.43</v>
      </c>
      <c r="E185" s="8">
        <v>9798.1299999999992</v>
      </c>
      <c r="F185" s="17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16">
        <v>41901</v>
      </c>
      <c r="B186" s="8">
        <v>9849.43</v>
      </c>
      <c r="C186" s="8">
        <v>9891.2000000000007</v>
      </c>
      <c r="D186" s="8">
        <v>9799.24</v>
      </c>
      <c r="E186" s="8">
        <v>9799.26</v>
      </c>
      <c r="F186" s="17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16">
        <v>41904</v>
      </c>
      <c r="B187" s="8">
        <v>9748.5300000000007</v>
      </c>
      <c r="C187" s="8">
        <v>9812.77</v>
      </c>
      <c r="D187" s="8">
        <v>9735.69</v>
      </c>
      <c r="E187" s="8">
        <v>9749.5400000000009</v>
      </c>
      <c r="F187" s="17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16">
        <v>41905</v>
      </c>
      <c r="B188" s="8">
        <v>9713.4</v>
      </c>
      <c r="C188" s="8">
        <v>9719.66</v>
      </c>
      <c r="D188" s="8">
        <v>9589.0300000000007</v>
      </c>
      <c r="E188" s="8">
        <v>9595.0300000000007</v>
      </c>
      <c r="F188" s="17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16">
        <v>41906</v>
      </c>
      <c r="B189" s="8">
        <v>9598.77</v>
      </c>
      <c r="C189" s="8">
        <v>9669.4500000000007</v>
      </c>
      <c r="D189" s="8">
        <v>9534.77</v>
      </c>
      <c r="E189" s="8">
        <v>9661.9699999999993</v>
      </c>
      <c r="F189" s="17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16">
        <v>41907</v>
      </c>
      <c r="B190" s="8">
        <v>9644.36</v>
      </c>
      <c r="C190" s="8">
        <v>9718.11</v>
      </c>
      <c r="D190" s="8">
        <v>9482.5400000000009</v>
      </c>
      <c r="E190" s="8">
        <v>9510.01</v>
      </c>
      <c r="F190" s="17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16">
        <v>41908</v>
      </c>
      <c r="B191" s="8">
        <v>9500.5499999999993</v>
      </c>
      <c r="C191" s="8">
        <v>9545.34</v>
      </c>
      <c r="D191" s="8">
        <v>9454.8799999999992</v>
      </c>
      <c r="E191" s="8">
        <v>9490.5499999999993</v>
      </c>
      <c r="F191" s="17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16">
        <v>41911</v>
      </c>
      <c r="B192" s="8">
        <v>9495.58</v>
      </c>
      <c r="C192" s="8">
        <v>9504.98</v>
      </c>
      <c r="D192" s="8">
        <v>9369.6200000000008</v>
      </c>
      <c r="E192" s="8">
        <v>9422.91</v>
      </c>
      <c r="F192" s="17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16">
        <v>41912</v>
      </c>
      <c r="B193" s="8">
        <v>9446.81</v>
      </c>
      <c r="C193" s="17">
        <v>9495</v>
      </c>
      <c r="D193" s="8">
        <v>9404.89</v>
      </c>
      <c r="E193" s="8">
        <v>9474.2999999999993</v>
      </c>
      <c r="F193" s="17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16">
        <v>41913</v>
      </c>
      <c r="B194" s="8">
        <v>9454.0400000000009</v>
      </c>
      <c r="C194" s="8">
        <v>9520.9699999999993</v>
      </c>
      <c r="D194" s="8">
        <v>9357.5499999999993</v>
      </c>
      <c r="E194" s="8">
        <v>9382.0300000000007</v>
      </c>
      <c r="F194" s="17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16">
        <v>41914</v>
      </c>
      <c r="B195" s="8">
        <v>9363.2800000000007</v>
      </c>
      <c r="C195" s="8">
        <v>9412.6200000000008</v>
      </c>
      <c r="D195" s="8">
        <v>9195.68</v>
      </c>
      <c r="E195" s="8">
        <v>9195.68</v>
      </c>
      <c r="F195" s="17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16">
        <v>41918</v>
      </c>
      <c r="B196" s="8">
        <v>9341.0499999999993</v>
      </c>
      <c r="C196" s="8">
        <v>9343.65</v>
      </c>
      <c r="D196" s="8">
        <v>9185.86</v>
      </c>
      <c r="E196" s="8">
        <v>9209.51</v>
      </c>
      <c r="F196" s="17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16">
        <v>41919</v>
      </c>
      <c r="B197" s="8">
        <v>9164.77</v>
      </c>
      <c r="C197" s="8">
        <v>9170.24</v>
      </c>
      <c r="D197" s="8">
        <v>9080.35</v>
      </c>
      <c r="E197" s="8">
        <v>9086.2099999999991</v>
      </c>
      <c r="F197" s="17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16">
        <v>41920</v>
      </c>
      <c r="B198" s="8">
        <v>9027.9</v>
      </c>
      <c r="C198" s="8">
        <v>9064.8799999999992</v>
      </c>
      <c r="D198" s="8">
        <v>8960.43</v>
      </c>
      <c r="E198" s="8">
        <v>8995.33</v>
      </c>
      <c r="F198" s="17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16">
        <v>41921</v>
      </c>
      <c r="B199" s="8">
        <v>9082.66</v>
      </c>
      <c r="C199" s="8">
        <v>9140.2900000000009</v>
      </c>
      <c r="D199" s="8">
        <v>8975.06</v>
      </c>
      <c r="E199" s="8">
        <v>9005.02</v>
      </c>
      <c r="F199" s="17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16">
        <v>41922</v>
      </c>
      <c r="B200" s="8">
        <v>8924.58</v>
      </c>
      <c r="C200" s="8">
        <v>8958.66</v>
      </c>
      <c r="D200" s="8">
        <v>8788.2099999999991</v>
      </c>
      <c r="E200" s="8">
        <v>8788.81</v>
      </c>
      <c r="F200" s="17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16">
        <v>41925</v>
      </c>
      <c r="B201" s="8">
        <v>8703.85</v>
      </c>
      <c r="C201" s="8">
        <v>8872.4</v>
      </c>
      <c r="D201" s="8">
        <v>8699.6</v>
      </c>
      <c r="E201" s="8">
        <v>8812.43</v>
      </c>
      <c r="F201" s="17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16">
        <v>41926</v>
      </c>
      <c r="B202" s="8">
        <v>8765.36</v>
      </c>
      <c r="C202" s="8">
        <v>8854.39</v>
      </c>
      <c r="D202" s="8">
        <v>8701.44</v>
      </c>
      <c r="E202" s="8">
        <v>8825.2099999999991</v>
      </c>
      <c r="F202" s="17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16">
        <v>41927</v>
      </c>
      <c r="B203" s="8">
        <v>8838.68</v>
      </c>
      <c r="C203" s="8">
        <v>8847.85</v>
      </c>
      <c r="D203" s="8">
        <v>8555.73</v>
      </c>
      <c r="E203" s="8">
        <v>8571.9500000000007</v>
      </c>
      <c r="F203" s="17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16">
        <v>41928</v>
      </c>
      <c r="B204" s="8">
        <v>8623.2800000000007</v>
      </c>
      <c r="C204" s="8">
        <v>8662.86</v>
      </c>
      <c r="D204" s="8">
        <v>8354.9699999999993</v>
      </c>
      <c r="E204" s="8">
        <v>8582.9</v>
      </c>
      <c r="F204" s="17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16">
        <v>41929</v>
      </c>
      <c r="B205" s="8">
        <v>8629.16</v>
      </c>
      <c r="C205" s="8">
        <v>8850.27</v>
      </c>
      <c r="D205" s="8">
        <v>8588.42</v>
      </c>
      <c r="E205" s="8">
        <v>8850.27</v>
      </c>
      <c r="F205" s="17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16">
        <v>41932</v>
      </c>
      <c r="B206" s="8">
        <v>8819.26</v>
      </c>
      <c r="C206" s="8">
        <v>8834.73</v>
      </c>
      <c r="D206" s="8">
        <v>8682.59</v>
      </c>
      <c r="E206" s="8">
        <v>8717.76</v>
      </c>
      <c r="F206" s="17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16">
        <v>41933</v>
      </c>
      <c r="B207" s="8">
        <v>8693.06</v>
      </c>
      <c r="C207" s="8">
        <v>8889.7800000000007</v>
      </c>
      <c r="D207" s="8">
        <v>8644.7099999999991</v>
      </c>
      <c r="E207" s="8">
        <v>8886.9599999999991</v>
      </c>
      <c r="F207" s="17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16">
        <v>41934</v>
      </c>
      <c r="B208" s="8">
        <v>8934.5400000000009</v>
      </c>
      <c r="C208" s="8">
        <v>8957.16</v>
      </c>
      <c r="D208" s="8">
        <v>8861.44</v>
      </c>
      <c r="E208" s="8">
        <v>8940.14</v>
      </c>
      <c r="F208" s="17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16">
        <v>41935</v>
      </c>
      <c r="B209" s="8">
        <v>8873.5400000000009</v>
      </c>
      <c r="C209" s="8">
        <v>9068.1200000000008</v>
      </c>
      <c r="D209" s="8">
        <v>8820.89</v>
      </c>
      <c r="E209" s="8">
        <v>9047.31</v>
      </c>
      <c r="F209" s="17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16">
        <v>41936</v>
      </c>
      <c r="B210" s="8">
        <v>9008.6</v>
      </c>
      <c r="C210" s="8">
        <v>9044.85</v>
      </c>
      <c r="D210" s="8">
        <v>8955.59</v>
      </c>
      <c r="E210" s="8">
        <v>8987.7999999999993</v>
      </c>
      <c r="F210" s="17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16">
        <v>41939</v>
      </c>
      <c r="B211" s="8">
        <v>9080.7999999999993</v>
      </c>
      <c r="C211" s="8">
        <v>9085.64</v>
      </c>
      <c r="D211" s="8">
        <v>8837.66</v>
      </c>
      <c r="E211" s="8">
        <v>8902.61</v>
      </c>
      <c r="F211" s="17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16">
        <v>41940</v>
      </c>
      <c r="B212" s="8">
        <v>8983.06</v>
      </c>
      <c r="C212" s="8">
        <v>9077.89</v>
      </c>
      <c r="D212" s="8">
        <v>8968.59</v>
      </c>
      <c r="E212" s="8">
        <v>9068.19</v>
      </c>
      <c r="F212" s="17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16">
        <v>41941</v>
      </c>
      <c r="B213" s="17">
        <v>9139</v>
      </c>
      <c r="C213" s="8">
        <v>9157.6299999999992</v>
      </c>
      <c r="D213" s="8">
        <v>9072.64</v>
      </c>
      <c r="E213" s="8">
        <v>9082.81</v>
      </c>
      <c r="F213" s="17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16">
        <v>41942</v>
      </c>
      <c r="B214" s="8">
        <v>9091.1299999999992</v>
      </c>
      <c r="C214" s="8">
        <v>9146.9500000000007</v>
      </c>
      <c r="D214" s="8">
        <v>8899.9</v>
      </c>
      <c r="E214" s="8">
        <v>9114.84</v>
      </c>
      <c r="F214" s="17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16">
        <v>41943</v>
      </c>
      <c r="B215" s="8">
        <v>9283.4</v>
      </c>
      <c r="C215" s="8">
        <v>9339.33</v>
      </c>
      <c r="D215" s="17">
        <v>9217</v>
      </c>
      <c r="E215" s="8">
        <v>9326.8700000000008</v>
      </c>
      <c r="F215" s="17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16">
        <v>41946</v>
      </c>
      <c r="B216" s="8">
        <v>9305.73</v>
      </c>
      <c r="C216" s="8">
        <v>9343.64</v>
      </c>
      <c r="D216" s="8">
        <v>9236.18</v>
      </c>
      <c r="E216" s="8">
        <v>9251.7000000000007</v>
      </c>
      <c r="F216" s="17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16">
        <v>41947</v>
      </c>
      <c r="B217" s="8">
        <v>9244.09</v>
      </c>
      <c r="C217" s="8">
        <v>9317.92</v>
      </c>
      <c r="D217" s="8">
        <v>9148.7800000000007</v>
      </c>
      <c r="E217" s="8">
        <v>9166.4699999999993</v>
      </c>
      <c r="F217" s="17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16">
        <v>41948</v>
      </c>
      <c r="B218" s="8">
        <v>9238.07</v>
      </c>
      <c r="C218" s="8">
        <v>9329.07</v>
      </c>
      <c r="D218" s="8">
        <v>9226.34</v>
      </c>
      <c r="E218" s="8">
        <v>9315.48</v>
      </c>
      <c r="F218" s="17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16">
        <v>41949</v>
      </c>
      <c r="B219" s="8">
        <v>9284.9699999999993</v>
      </c>
      <c r="C219" s="8">
        <v>9467.36</v>
      </c>
      <c r="D219" s="8">
        <v>9268.6299999999992</v>
      </c>
      <c r="E219" s="8">
        <v>9377.41</v>
      </c>
      <c r="F219" s="17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16">
        <v>41950</v>
      </c>
      <c r="B220" s="8">
        <v>9406.16</v>
      </c>
      <c r="C220" s="8">
        <v>9414.32</v>
      </c>
      <c r="D220" s="8">
        <v>9239.11</v>
      </c>
      <c r="E220" s="8">
        <v>9291.83</v>
      </c>
      <c r="F220" s="17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16">
        <v>41953</v>
      </c>
      <c r="B221" s="8">
        <v>9233.8700000000008</v>
      </c>
      <c r="C221" s="8">
        <v>9351.8700000000008</v>
      </c>
      <c r="D221" s="8">
        <v>9222.57</v>
      </c>
      <c r="E221" s="8">
        <v>9351.8700000000008</v>
      </c>
      <c r="F221" s="17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16">
        <v>41954</v>
      </c>
      <c r="B222" s="8">
        <v>9374.36</v>
      </c>
      <c r="C222" s="8">
        <v>9400.9</v>
      </c>
      <c r="D222" s="8">
        <v>9324.77</v>
      </c>
      <c r="E222" s="8">
        <v>9369.0300000000007</v>
      </c>
      <c r="F222" s="17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16">
        <v>41955</v>
      </c>
      <c r="B223" s="8">
        <v>9339.68</v>
      </c>
      <c r="C223" s="8">
        <v>9359.3700000000008</v>
      </c>
      <c r="D223" s="8">
        <v>9189.6299999999992</v>
      </c>
      <c r="E223" s="8">
        <v>9210.9599999999991</v>
      </c>
      <c r="F223" s="17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16">
        <v>41956</v>
      </c>
      <c r="B224" s="8">
        <v>9260.5300000000007</v>
      </c>
      <c r="C224" s="17">
        <v>9311</v>
      </c>
      <c r="D224" s="8">
        <v>9170.2800000000007</v>
      </c>
      <c r="E224" s="8">
        <v>9248.51</v>
      </c>
      <c r="F224" s="17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16">
        <v>41957</v>
      </c>
      <c r="B225" s="8">
        <v>9272.36</v>
      </c>
      <c r="C225" s="8">
        <v>9284.1299999999992</v>
      </c>
      <c r="D225" s="8">
        <v>9184.4599999999991</v>
      </c>
      <c r="E225" s="8">
        <v>9252.94</v>
      </c>
      <c r="F225" s="17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16">
        <v>41960</v>
      </c>
      <c r="B226" s="8">
        <v>9162.27</v>
      </c>
      <c r="C226" s="8">
        <v>9331.32</v>
      </c>
      <c r="D226" s="8">
        <v>9161.6</v>
      </c>
      <c r="E226" s="8">
        <v>9306.35</v>
      </c>
      <c r="F226" s="17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16">
        <v>41961</v>
      </c>
      <c r="B227" s="8">
        <v>9323.75</v>
      </c>
      <c r="C227" s="8">
        <v>9461.5300000000007</v>
      </c>
      <c r="D227" s="8">
        <v>9323.52</v>
      </c>
      <c r="E227" s="8">
        <v>9456.5300000000007</v>
      </c>
      <c r="F227" s="17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16">
        <v>41962</v>
      </c>
      <c r="B228" s="8">
        <v>9462.0499999999993</v>
      </c>
      <c r="C228" s="8">
        <v>9521.73</v>
      </c>
      <c r="D228" s="8">
        <v>9439.16</v>
      </c>
      <c r="E228" s="8">
        <v>9472.7999999999993</v>
      </c>
      <c r="F228" s="17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16">
        <v>41963</v>
      </c>
      <c r="B229" s="8">
        <v>9460.4</v>
      </c>
      <c r="C229" s="8">
        <v>9487.69</v>
      </c>
      <c r="D229" s="8">
        <v>9382.23</v>
      </c>
      <c r="E229" s="8">
        <v>9483.9699999999993</v>
      </c>
      <c r="F229" s="17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16">
        <v>41964</v>
      </c>
      <c r="B230" s="8">
        <v>9521.24</v>
      </c>
      <c r="C230" s="8">
        <v>9736.14</v>
      </c>
      <c r="D230" s="8">
        <v>9508.17</v>
      </c>
      <c r="E230" s="8">
        <v>9732.5499999999993</v>
      </c>
      <c r="F230" s="17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16">
        <v>41967</v>
      </c>
      <c r="B231" s="8">
        <v>9722.31</v>
      </c>
      <c r="C231" s="8">
        <v>9832.41</v>
      </c>
      <c r="D231" s="8">
        <v>9711.77</v>
      </c>
      <c r="E231" s="8">
        <v>9785.5400000000009</v>
      </c>
      <c r="F231" s="17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16">
        <v>41968</v>
      </c>
      <c r="B232" s="8">
        <v>9790.0300000000007</v>
      </c>
      <c r="C232" s="8">
        <v>9921.4599999999991</v>
      </c>
      <c r="D232" s="8">
        <v>9787.26</v>
      </c>
      <c r="E232" s="8">
        <v>9861.2099999999991</v>
      </c>
      <c r="F232" s="17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16">
        <v>41969</v>
      </c>
      <c r="B233" s="8">
        <v>9894.6</v>
      </c>
      <c r="C233" s="8">
        <v>9942.67</v>
      </c>
      <c r="D233" s="8">
        <v>9868.35</v>
      </c>
      <c r="E233" s="8">
        <v>9915.56</v>
      </c>
      <c r="F233" s="17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16">
        <v>41970</v>
      </c>
      <c r="B234" s="8">
        <v>9934.7800000000007</v>
      </c>
      <c r="C234" s="8">
        <v>9992.67</v>
      </c>
      <c r="D234" s="8">
        <v>9920.86</v>
      </c>
      <c r="E234" s="8">
        <v>9974.8700000000008</v>
      </c>
      <c r="F234" s="17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16">
        <v>41971</v>
      </c>
      <c r="B235" s="8">
        <v>9990.7000000000007</v>
      </c>
      <c r="C235" s="8">
        <v>9990.7000000000007</v>
      </c>
      <c r="D235" s="8">
        <v>9902.4</v>
      </c>
      <c r="E235" s="8">
        <v>9980.85</v>
      </c>
      <c r="F235" s="17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16">
        <v>41974</v>
      </c>
      <c r="B236" s="8">
        <v>9915.74</v>
      </c>
      <c r="C236" s="8">
        <v>9979.08</v>
      </c>
      <c r="D236" s="8">
        <v>9906.42</v>
      </c>
      <c r="E236" s="8">
        <v>9963.51</v>
      </c>
      <c r="F236" s="17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16">
        <v>41975</v>
      </c>
      <c r="B237" s="8">
        <v>9983.7900000000009</v>
      </c>
      <c r="C237" s="8">
        <v>10038.200000000001</v>
      </c>
      <c r="D237" s="8">
        <v>9910.2099999999991</v>
      </c>
      <c r="E237" s="8">
        <v>9934.08</v>
      </c>
      <c r="F237" s="17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16">
        <v>41976</v>
      </c>
      <c r="B238" s="8">
        <v>9978.89</v>
      </c>
      <c r="C238" s="8">
        <v>9993.85</v>
      </c>
      <c r="D238" s="8">
        <v>9930.5300000000007</v>
      </c>
      <c r="E238" s="8">
        <v>9971.7900000000009</v>
      </c>
      <c r="F238" s="17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16">
        <v>41977</v>
      </c>
      <c r="B239" s="8">
        <v>9998.85</v>
      </c>
      <c r="C239" s="8">
        <v>10083.700000000001</v>
      </c>
      <c r="D239" s="8">
        <v>9835.42</v>
      </c>
      <c r="E239" s="8">
        <v>9851.35</v>
      </c>
      <c r="F239" s="17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16">
        <v>41978</v>
      </c>
      <c r="B240" s="8">
        <v>9931.9599999999991</v>
      </c>
      <c r="C240" s="17">
        <v>10093</v>
      </c>
      <c r="D240" s="8">
        <v>9929.4699999999993</v>
      </c>
      <c r="E240" s="8">
        <v>10087.120000000001</v>
      </c>
      <c r="F240" s="17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16">
        <v>41981</v>
      </c>
      <c r="B241" s="8">
        <v>10060.9</v>
      </c>
      <c r="C241" s="17">
        <v>10085</v>
      </c>
      <c r="D241" s="17">
        <v>10015</v>
      </c>
      <c r="E241" s="8">
        <v>10014.99</v>
      </c>
      <c r="F241" s="17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16">
        <v>41982</v>
      </c>
      <c r="B242" s="8">
        <v>9904.58</v>
      </c>
      <c r="C242" s="8">
        <v>9951.66</v>
      </c>
      <c r="D242" s="8">
        <v>9786.3799999999992</v>
      </c>
      <c r="E242" s="8">
        <v>9793.7099999999991</v>
      </c>
      <c r="F242" s="17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16">
        <v>41983</v>
      </c>
      <c r="B243" s="8">
        <v>9859.7800000000007</v>
      </c>
      <c r="C243" s="8">
        <v>9909.39</v>
      </c>
      <c r="D243" s="8">
        <v>9775.39</v>
      </c>
      <c r="E243" s="8">
        <v>9799.73</v>
      </c>
      <c r="F243" s="17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16">
        <v>41984</v>
      </c>
      <c r="B244" s="8">
        <v>9770.66</v>
      </c>
      <c r="C244" s="8">
        <v>9907.82</v>
      </c>
      <c r="D244" s="8">
        <v>9763.41</v>
      </c>
      <c r="E244" s="8">
        <v>9862.5300000000007</v>
      </c>
      <c r="F244" s="17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16">
        <v>41985</v>
      </c>
      <c r="B245" s="8">
        <v>9794.2000000000007</v>
      </c>
      <c r="C245" s="8">
        <v>9799.65</v>
      </c>
      <c r="D245" s="8">
        <v>9586.2199999999993</v>
      </c>
      <c r="E245" s="8">
        <v>9594.73</v>
      </c>
      <c r="F245" s="17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16">
        <v>41988</v>
      </c>
      <c r="B246" s="8">
        <v>9599.82</v>
      </c>
      <c r="C246" s="8">
        <v>9678.26</v>
      </c>
      <c r="D246" s="8">
        <v>9330.99</v>
      </c>
      <c r="E246" s="8">
        <v>9334.01</v>
      </c>
      <c r="F246" s="17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16">
        <v>41989</v>
      </c>
      <c r="B247" s="8">
        <v>9366.56</v>
      </c>
      <c r="C247" s="8">
        <v>9567.09</v>
      </c>
      <c r="D247" s="8">
        <v>9219.0499999999993</v>
      </c>
      <c r="E247" s="8">
        <v>9563.89</v>
      </c>
      <c r="F247" s="17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16">
        <v>41990</v>
      </c>
      <c r="B248" s="8">
        <v>9455.74</v>
      </c>
      <c r="C248" s="8">
        <v>9589.25</v>
      </c>
      <c r="D248" s="8">
        <v>9429.4</v>
      </c>
      <c r="E248" s="8">
        <v>9544.43</v>
      </c>
      <c r="F248" s="17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16">
        <v>41991</v>
      </c>
      <c r="B249" s="8">
        <v>9711.61</v>
      </c>
      <c r="C249" s="8">
        <v>9811.06</v>
      </c>
      <c r="D249" s="8">
        <v>9671.18</v>
      </c>
      <c r="E249" s="8">
        <v>9811.06</v>
      </c>
      <c r="F249" s="17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16">
        <v>41992</v>
      </c>
      <c r="B250" s="8">
        <v>9901.26</v>
      </c>
      <c r="C250" s="8">
        <v>9901.26</v>
      </c>
      <c r="D250" s="8">
        <v>9688.66</v>
      </c>
      <c r="E250" s="8">
        <v>9786.9599999999991</v>
      </c>
      <c r="F250" s="17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16">
        <v>41995</v>
      </c>
      <c r="B251" s="8">
        <v>9827.26</v>
      </c>
      <c r="C251" s="8">
        <v>9924.01</v>
      </c>
      <c r="D251" s="8">
        <v>9826.5499999999993</v>
      </c>
      <c r="E251" s="8">
        <v>9865.76</v>
      </c>
      <c r="F251" s="17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16">
        <v>41996</v>
      </c>
      <c r="B252" s="8">
        <v>9887.24</v>
      </c>
      <c r="C252" s="8">
        <v>9922.11</v>
      </c>
      <c r="D252" s="8">
        <v>9848.06</v>
      </c>
      <c r="E252" s="8">
        <v>9922.11</v>
      </c>
      <c r="F252" s="17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16">
        <v>42002</v>
      </c>
      <c r="B253" s="8">
        <v>9914.8700000000008</v>
      </c>
      <c r="C253" s="8">
        <v>9927.85</v>
      </c>
      <c r="D253" s="8">
        <v>9775.4500000000007</v>
      </c>
      <c r="E253" s="8">
        <v>9927.1299999999992</v>
      </c>
      <c r="F253" s="17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16">
        <v>42003</v>
      </c>
      <c r="B254" s="8">
        <v>9883.1</v>
      </c>
      <c r="C254" s="8">
        <v>9886.7800000000007</v>
      </c>
      <c r="D254" s="8">
        <v>9805.5499999999993</v>
      </c>
      <c r="E254" s="8">
        <v>9805.5499999999993</v>
      </c>
      <c r="F254" s="17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16">
        <v>42006</v>
      </c>
      <c r="B255" s="8">
        <v>9869.1299999999992</v>
      </c>
      <c r="C255" s="8">
        <v>9879.5300000000007</v>
      </c>
      <c r="D255" s="8">
        <v>9687.26</v>
      </c>
      <c r="E255" s="8">
        <v>9764.73</v>
      </c>
      <c r="F255" s="17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16">
        <v>42009</v>
      </c>
      <c r="B256" s="8">
        <v>9735.65</v>
      </c>
      <c r="C256" s="8">
        <v>9790.27</v>
      </c>
      <c r="D256" s="8">
        <v>9468.58</v>
      </c>
      <c r="E256" s="8">
        <v>9473.16</v>
      </c>
      <c r="F256" s="17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16">
        <v>42010</v>
      </c>
      <c r="B257" s="8">
        <v>9484.25</v>
      </c>
      <c r="C257" s="8">
        <v>9624.65</v>
      </c>
      <c r="D257" s="8">
        <v>9382.82</v>
      </c>
      <c r="E257" s="8">
        <v>9469.66</v>
      </c>
      <c r="F257" s="17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16">
        <v>42011</v>
      </c>
      <c r="B258" s="8">
        <v>9510.34</v>
      </c>
      <c r="C258" s="8">
        <v>9592.3700000000008</v>
      </c>
      <c r="D258" s="8">
        <v>9459.18</v>
      </c>
      <c r="E258" s="8">
        <v>9518.18</v>
      </c>
      <c r="F258" s="17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16">
        <v>42012</v>
      </c>
      <c r="B259" s="8">
        <v>9643.77</v>
      </c>
      <c r="C259" s="8">
        <v>9855.43</v>
      </c>
      <c r="D259" s="8">
        <v>9607.9</v>
      </c>
      <c r="E259" s="8">
        <v>9837.61</v>
      </c>
      <c r="F259" s="17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16">
        <v>42013</v>
      </c>
      <c r="B260" s="8">
        <v>9813.99</v>
      </c>
      <c r="C260" s="8">
        <v>9860.18</v>
      </c>
      <c r="D260" s="8">
        <v>9601.75</v>
      </c>
      <c r="E260" s="8">
        <v>9648.5</v>
      </c>
      <c r="F260" s="17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16">
        <v>42016</v>
      </c>
      <c r="B261" s="8">
        <v>9697.4599999999991</v>
      </c>
      <c r="C261" s="8">
        <v>9815.9599999999991</v>
      </c>
      <c r="D261" s="8">
        <v>9622.32</v>
      </c>
      <c r="E261" s="8">
        <v>9781.9</v>
      </c>
      <c r="F261" s="17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16">
        <v>42017</v>
      </c>
      <c r="B262" s="8">
        <v>9759.57</v>
      </c>
      <c r="C262" s="8">
        <v>9978.94</v>
      </c>
      <c r="D262" s="8">
        <v>9755.02</v>
      </c>
      <c r="E262" s="17">
        <v>9941</v>
      </c>
      <c r="F262" s="17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16">
        <v>42018</v>
      </c>
      <c r="B263" s="8">
        <v>9810.7000000000007</v>
      </c>
      <c r="C263" s="8">
        <v>9962.98</v>
      </c>
      <c r="D263" s="8">
        <v>9768.1</v>
      </c>
      <c r="E263" s="8">
        <v>9817.08</v>
      </c>
      <c r="F263" s="17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16">
        <v>42019</v>
      </c>
      <c r="B264" s="8">
        <v>9933.4500000000007</v>
      </c>
      <c r="C264" s="8">
        <v>10063.200000000001</v>
      </c>
      <c r="D264" s="8">
        <v>9637.33</v>
      </c>
      <c r="E264" s="8">
        <v>10032.61</v>
      </c>
      <c r="F264" s="17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16">
        <v>42020</v>
      </c>
      <c r="B265" s="8">
        <v>9985.51</v>
      </c>
      <c r="C265" s="17">
        <v>10208</v>
      </c>
      <c r="D265" s="8">
        <v>9940.64</v>
      </c>
      <c r="E265" s="8">
        <v>10167.77</v>
      </c>
      <c r="F265" s="17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16">
        <v>42023</v>
      </c>
      <c r="B266" s="8">
        <v>10231.6</v>
      </c>
      <c r="C266" s="17">
        <v>10293</v>
      </c>
      <c r="D266" s="17">
        <v>10192</v>
      </c>
      <c r="E266" s="8">
        <v>10242.35</v>
      </c>
      <c r="F266" s="17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16">
        <v>42024</v>
      </c>
      <c r="B267" s="8">
        <v>10283.5</v>
      </c>
      <c r="C267" s="8">
        <v>10298.4</v>
      </c>
      <c r="D267" s="8">
        <v>10211.4</v>
      </c>
      <c r="E267" s="8">
        <v>10257.129999999999</v>
      </c>
      <c r="F267" s="17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16">
        <v>42025</v>
      </c>
      <c r="B268" s="8">
        <v>10270.299999999999</v>
      </c>
      <c r="C268" s="8">
        <v>10311.9</v>
      </c>
      <c r="D268" s="8">
        <v>10149.799999999999</v>
      </c>
      <c r="E268" s="8">
        <v>10299.23</v>
      </c>
      <c r="F268" s="17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16">
        <v>42026</v>
      </c>
      <c r="B269" s="8">
        <v>10300.299999999999</v>
      </c>
      <c r="C269" s="17">
        <v>10454</v>
      </c>
      <c r="D269" s="8">
        <v>10228.5</v>
      </c>
      <c r="E269" s="8">
        <v>10435.620000000001</v>
      </c>
      <c r="F269" s="17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16">
        <v>42027</v>
      </c>
      <c r="B270" s="8">
        <v>10503.3</v>
      </c>
      <c r="C270" s="8">
        <v>10704.3</v>
      </c>
      <c r="D270" s="8">
        <v>10502.8</v>
      </c>
      <c r="E270" s="8">
        <v>10649.58</v>
      </c>
      <c r="F270" s="17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16">
        <v>42030</v>
      </c>
      <c r="B271" s="17">
        <v>10593</v>
      </c>
      <c r="C271" s="8">
        <v>10807.6</v>
      </c>
      <c r="D271" s="8">
        <v>10589.1</v>
      </c>
      <c r="E271" s="8">
        <v>10798.33</v>
      </c>
      <c r="F271" s="17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16">
        <v>42031</v>
      </c>
      <c r="B272" s="8">
        <v>10785.9</v>
      </c>
      <c r="C272" s="8">
        <v>10810.6</v>
      </c>
      <c r="D272" s="8">
        <v>10592.5</v>
      </c>
      <c r="E272" s="8">
        <v>10628.58</v>
      </c>
      <c r="F272" s="17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16">
        <v>42032</v>
      </c>
      <c r="B273" s="8">
        <v>10719.4</v>
      </c>
      <c r="C273" s="8">
        <v>10728.8</v>
      </c>
      <c r="D273" s="8">
        <v>10552.8</v>
      </c>
      <c r="E273" s="8">
        <v>10710.97</v>
      </c>
      <c r="F273" s="17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16">
        <v>42033</v>
      </c>
      <c r="B274" s="8">
        <v>10666.4</v>
      </c>
      <c r="C274" s="8">
        <v>10743.6</v>
      </c>
      <c r="D274" s="8">
        <v>10607.7</v>
      </c>
      <c r="E274" s="8">
        <v>10737.87</v>
      </c>
      <c r="F274" s="17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16">
        <v>42034</v>
      </c>
      <c r="B275" s="8">
        <v>10801.4</v>
      </c>
      <c r="C275" s="17">
        <v>10804</v>
      </c>
      <c r="D275" s="8">
        <v>10642.6</v>
      </c>
      <c r="E275" s="8">
        <v>10694.32</v>
      </c>
      <c r="F275" s="17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16">
        <v>42037</v>
      </c>
      <c r="B276" s="8">
        <v>10719.2</v>
      </c>
      <c r="C276" s="17">
        <v>10828</v>
      </c>
      <c r="D276" s="8">
        <v>10677.4</v>
      </c>
      <c r="E276" s="8">
        <v>10828.01</v>
      </c>
      <c r="F276" s="17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16">
        <v>42038</v>
      </c>
      <c r="B277" s="8">
        <v>10867.6</v>
      </c>
      <c r="C277" s="8">
        <v>10984.7</v>
      </c>
      <c r="D277" s="17">
        <v>10860</v>
      </c>
      <c r="E277" s="8">
        <v>10890.95</v>
      </c>
      <c r="F277" s="17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16">
        <v>42039</v>
      </c>
      <c r="B278" s="8">
        <v>10892.5</v>
      </c>
      <c r="C278" s="8">
        <v>10912.2</v>
      </c>
      <c r="D278" s="8">
        <v>10803.1</v>
      </c>
      <c r="E278" s="8">
        <v>10911.32</v>
      </c>
      <c r="F278" s="17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16">
        <v>42040</v>
      </c>
      <c r="B279" s="8">
        <v>10840.8</v>
      </c>
      <c r="C279" s="8">
        <v>10926.7</v>
      </c>
      <c r="D279" s="8">
        <v>10822.8</v>
      </c>
      <c r="E279" s="8">
        <v>10905.41</v>
      </c>
      <c r="F279" s="17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16">
        <v>42041</v>
      </c>
      <c r="B280" s="8">
        <v>10866.2</v>
      </c>
      <c r="C280" s="8">
        <v>10877.7</v>
      </c>
      <c r="D280" s="8">
        <v>10802.9</v>
      </c>
      <c r="E280" s="8">
        <v>10846.39</v>
      </c>
      <c r="F280" s="17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16">
        <v>42044</v>
      </c>
      <c r="B281" s="8">
        <v>10765.2</v>
      </c>
      <c r="C281" s="8">
        <v>10767.2</v>
      </c>
      <c r="D281" s="8">
        <v>10614.1</v>
      </c>
      <c r="E281" s="8">
        <v>10663.51</v>
      </c>
      <c r="F281" s="17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16">
        <v>42045</v>
      </c>
      <c r="B282" s="8">
        <v>10675.6</v>
      </c>
      <c r="C282" s="8">
        <v>10797.5</v>
      </c>
      <c r="D282" s="8">
        <v>10594.3</v>
      </c>
      <c r="E282" s="8">
        <v>10753.83</v>
      </c>
      <c r="F282" s="17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16">
        <v>42046</v>
      </c>
      <c r="B283" s="17">
        <v>10765</v>
      </c>
      <c r="C283" s="8">
        <v>10791.6</v>
      </c>
      <c r="D283" s="8">
        <v>10696.8</v>
      </c>
      <c r="E283" s="8">
        <v>10752.11</v>
      </c>
      <c r="F283" s="17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16">
        <v>42047</v>
      </c>
      <c r="B284" s="8">
        <v>10746.9</v>
      </c>
      <c r="C284" s="8">
        <v>10955.5</v>
      </c>
      <c r="D284" s="8">
        <v>10746.9</v>
      </c>
      <c r="E284" s="8">
        <v>10919.65</v>
      </c>
      <c r="F284" s="17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16">
        <v>42048</v>
      </c>
      <c r="B285" s="8">
        <v>10952.4</v>
      </c>
      <c r="C285" s="8">
        <v>11013.8</v>
      </c>
      <c r="D285" s="8">
        <v>10948.5</v>
      </c>
      <c r="E285" s="8">
        <v>10963.4</v>
      </c>
      <c r="F285" s="17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16">
        <v>42051</v>
      </c>
      <c r="B286" s="8">
        <v>10946.9</v>
      </c>
      <c r="C286" s="8">
        <v>10963.5</v>
      </c>
      <c r="D286" s="8">
        <v>10909.5</v>
      </c>
      <c r="E286" s="8">
        <v>10923.23</v>
      </c>
      <c r="F286" s="17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16">
        <v>42052</v>
      </c>
      <c r="B287" s="8">
        <v>10847.7</v>
      </c>
      <c r="C287" s="8">
        <v>10921.3</v>
      </c>
      <c r="D287" s="17">
        <v>10765</v>
      </c>
      <c r="E287" s="8">
        <v>10895.62</v>
      </c>
      <c r="F287" s="17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16">
        <v>42053</v>
      </c>
      <c r="B288" s="8">
        <v>10931.7</v>
      </c>
      <c r="C288" s="17">
        <v>10981</v>
      </c>
      <c r="D288" s="8">
        <v>10909.6</v>
      </c>
      <c r="E288" s="17">
        <v>10961</v>
      </c>
      <c r="F288" s="17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16">
        <v>42054</v>
      </c>
      <c r="B289" s="8">
        <v>10932.5</v>
      </c>
      <c r="C289" s="8">
        <v>11022.3</v>
      </c>
      <c r="D289" s="17">
        <v>10875</v>
      </c>
      <c r="E289" s="8">
        <v>11001.94</v>
      </c>
      <c r="F289" s="17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16">
        <v>42055</v>
      </c>
      <c r="B290" s="8">
        <v>10976.8</v>
      </c>
      <c r="C290" s="8">
        <v>11081.8</v>
      </c>
      <c r="D290" s="8">
        <v>10946.9</v>
      </c>
      <c r="E290" s="8">
        <v>11050.64</v>
      </c>
      <c r="F290" s="17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16">
        <v>42058</v>
      </c>
      <c r="B291" s="8">
        <v>11150.5</v>
      </c>
      <c r="C291" s="8">
        <v>11158.5</v>
      </c>
      <c r="D291" s="8">
        <v>11069.8</v>
      </c>
      <c r="E291" s="8">
        <v>11130.92</v>
      </c>
      <c r="F291" s="17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16">
        <v>42059</v>
      </c>
      <c r="B292" s="8">
        <v>11128.2</v>
      </c>
      <c r="C292" s="8">
        <v>11228.4</v>
      </c>
      <c r="D292" s="8">
        <v>11090.7</v>
      </c>
      <c r="E292" s="8">
        <v>11205.74</v>
      </c>
      <c r="F292" s="17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16">
        <v>42060</v>
      </c>
      <c r="B293" s="8">
        <v>11208.3</v>
      </c>
      <c r="C293" s="8">
        <v>11225.6</v>
      </c>
      <c r="D293" s="8">
        <v>11174.8</v>
      </c>
      <c r="E293" s="8">
        <v>11210.27</v>
      </c>
      <c r="F293" s="17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16">
        <v>42061</v>
      </c>
      <c r="B294" s="8">
        <v>11206.7</v>
      </c>
      <c r="C294" s="8">
        <v>11330.6</v>
      </c>
      <c r="D294" s="17">
        <v>11187</v>
      </c>
      <c r="E294" s="8">
        <v>11327.19</v>
      </c>
      <c r="F294" s="17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16">
        <v>42062</v>
      </c>
      <c r="B295" s="8">
        <v>11337.1</v>
      </c>
      <c r="C295" s="8">
        <v>11401.7</v>
      </c>
      <c r="D295" s="8">
        <v>11301.3</v>
      </c>
      <c r="E295" s="8">
        <v>11401.66</v>
      </c>
      <c r="F295" s="17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16">
        <v>42065</v>
      </c>
      <c r="B296" s="8">
        <v>11408.3</v>
      </c>
      <c r="C296" s="8">
        <v>11455.1</v>
      </c>
      <c r="D296" s="8">
        <v>11362.9</v>
      </c>
      <c r="E296" s="8">
        <v>11410.36</v>
      </c>
      <c r="F296" s="17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16">
        <v>42066</v>
      </c>
      <c r="B297" s="8">
        <v>11424.7</v>
      </c>
      <c r="C297" s="8">
        <v>11465.2</v>
      </c>
      <c r="D297" s="8">
        <v>11280.4</v>
      </c>
      <c r="E297" s="8">
        <v>11280.36</v>
      </c>
      <c r="F297" s="17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16">
        <v>42067</v>
      </c>
      <c r="B298" s="8">
        <v>11317.2</v>
      </c>
      <c r="C298" s="8">
        <v>11390.4</v>
      </c>
      <c r="D298" s="8">
        <v>11193.3</v>
      </c>
      <c r="E298" s="8">
        <v>11390.38</v>
      </c>
      <c r="F298" s="17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16">
        <v>42068</v>
      </c>
      <c r="B299" s="8">
        <v>11427.6</v>
      </c>
      <c r="C299" s="8">
        <v>11532.8</v>
      </c>
      <c r="D299" s="17">
        <v>11409</v>
      </c>
      <c r="E299" s="8">
        <v>11504.01</v>
      </c>
      <c r="F299" s="17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16">
        <v>42069</v>
      </c>
      <c r="B300" s="8">
        <v>11513.9</v>
      </c>
      <c r="C300" s="8">
        <v>11600.4</v>
      </c>
      <c r="D300" s="8">
        <v>11495.2</v>
      </c>
      <c r="E300" s="8">
        <v>11550.97</v>
      </c>
      <c r="F300" s="17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16">
        <v>42072</v>
      </c>
      <c r="B301" s="8">
        <v>11510.3</v>
      </c>
      <c r="C301" s="8">
        <v>11586.9</v>
      </c>
      <c r="D301" s="8">
        <v>11461.9</v>
      </c>
      <c r="E301" s="8">
        <v>11582.11</v>
      </c>
      <c r="F301" s="17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16">
        <v>42073</v>
      </c>
      <c r="B302" s="17">
        <v>11556</v>
      </c>
      <c r="C302" s="8">
        <v>11577.8</v>
      </c>
      <c r="D302" s="8">
        <v>11402.7</v>
      </c>
      <c r="E302" s="8">
        <v>11500.38</v>
      </c>
      <c r="F302" s="17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16">
        <v>42074</v>
      </c>
      <c r="B303" s="8">
        <v>11531.5</v>
      </c>
      <c r="C303" s="8">
        <v>11822.5</v>
      </c>
      <c r="D303" s="8">
        <v>11531.5</v>
      </c>
      <c r="E303" s="8">
        <v>11805.99</v>
      </c>
      <c r="F303" s="17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16">
        <v>42075</v>
      </c>
      <c r="B304" s="8">
        <v>11795.9</v>
      </c>
      <c r="C304" s="8">
        <v>11830.1</v>
      </c>
      <c r="D304" s="8">
        <v>11754.9</v>
      </c>
      <c r="E304" s="8">
        <v>11799.39</v>
      </c>
      <c r="F304" s="17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16">
        <v>42076</v>
      </c>
      <c r="B305" s="8">
        <v>11845.9</v>
      </c>
      <c r="C305" s="8">
        <v>11903.3</v>
      </c>
      <c r="D305" s="8">
        <v>11744.9</v>
      </c>
      <c r="E305" s="8">
        <v>11901.61</v>
      </c>
      <c r="F305" s="17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16">
        <v>42079</v>
      </c>
      <c r="B306" s="8">
        <v>11955.8</v>
      </c>
      <c r="C306" s="17">
        <v>12219</v>
      </c>
      <c r="D306" s="8">
        <v>11955.3</v>
      </c>
      <c r="E306" s="8">
        <v>12167.72</v>
      </c>
      <c r="F306" s="17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16">
        <v>42080</v>
      </c>
      <c r="B307" s="8">
        <v>12163.1</v>
      </c>
      <c r="C307" s="8">
        <v>12195.6</v>
      </c>
      <c r="D307" s="8">
        <v>11930.5</v>
      </c>
      <c r="E307" s="8">
        <v>11980.85</v>
      </c>
      <c r="F307" s="17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16">
        <v>42081</v>
      </c>
      <c r="B308" s="8">
        <v>12002.2</v>
      </c>
      <c r="C308" s="8">
        <v>12017.9</v>
      </c>
      <c r="D308" s="8">
        <v>11814.5</v>
      </c>
      <c r="E308" s="8">
        <v>11922.77</v>
      </c>
      <c r="F308" s="17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16">
        <v>42082</v>
      </c>
      <c r="B309" s="8">
        <v>11897.5</v>
      </c>
      <c r="C309" s="8">
        <v>12001.1</v>
      </c>
      <c r="D309" s="8">
        <v>11787.3</v>
      </c>
      <c r="E309" s="8">
        <v>11899.4</v>
      </c>
      <c r="F309" s="17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16">
        <v>42083</v>
      </c>
      <c r="B310" s="8">
        <v>11942.2</v>
      </c>
      <c r="C310" s="8">
        <v>12087.6</v>
      </c>
      <c r="D310" s="8">
        <v>11926.9</v>
      </c>
      <c r="E310" s="8">
        <v>12039.37</v>
      </c>
      <c r="F310" s="17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16">
        <v>42086</v>
      </c>
      <c r="B311" s="8">
        <v>11984.8</v>
      </c>
      <c r="C311" s="8">
        <v>11985.1</v>
      </c>
      <c r="D311" s="8">
        <v>11858.1</v>
      </c>
      <c r="E311" s="8">
        <v>11895.84</v>
      </c>
      <c r="F311" s="17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16">
        <v>42087</v>
      </c>
      <c r="B312" s="8">
        <v>11821.2</v>
      </c>
      <c r="C312" s="8">
        <v>12030.6</v>
      </c>
      <c r="D312" s="8">
        <v>11797.7</v>
      </c>
      <c r="E312" s="8">
        <v>12005.69</v>
      </c>
      <c r="F312" s="17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16">
        <v>42088</v>
      </c>
      <c r="B313" s="8">
        <v>11995.1</v>
      </c>
      <c r="C313" s="8">
        <v>12022.8</v>
      </c>
      <c r="D313" s="8">
        <v>11858.2</v>
      </c>
      <c r="E313" s="8">
        <v>11865.32</v>
      </c>
      <c r="F313" s="17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16">
        <v>42089</v>
      </c>
      <c r="B314" s="8">
        <v>11736.3</v>
      </c>
      <c r="C314" s="8">
        <v>11849.4</v>
      </c>
      <c r="D314" s="8">
        <v>11619.7</v>
      </c>
      <c r="E314" s="8">
        <v>11843.68</v>
      </c>
      <c r="F314" s="17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16">
        <v>42090</v>
      </c>
      <c r="B315" s="8">
        <v>11920.2</v>
      </c>
      <c r="C315" s="8">
        <v>11954.1</v>
      </c>
      <c r="D315" s="17">
        <v>11799</v>
      </c>
      <c r="E315" s="8">
        <v>11868.33</v>
      </c>
      <c r="F315" s="17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16">
        <v>42093</v>
      </c>
      <c r="B316" s="8">
        <v>11927.1</v>
      </c>
      <c r="C316" s="8">
        <v>12090.1</v>
      </c>
      <c r="D316" s="8">
        <v>11922.7</v>
      </c>
      <c r="E316" s="8">
        <v>12086.01</v>
      </c>
      <c r="F316" s="17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16">
        <v>42094</v>
      </c>
      <c r="B317" s="8">
        <v>12054.2</v>
      </c>
      <c r="C317" s="8">
        <v>12119.7</v>
      </c>
      <c r="D317" s="8">
        <v>11943.1</v>
      </c>
      <c r="E317" s="8">
        <v>11966.17</v>
      </c>
      <c r="F317" s="17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16">
        <v>42095</v>
      </c>
      <c r="B318" s="8">
        <v>11902.9</v>
      </c>
      <c r="C318" s="17">
        <v>12113</v>
      </c>
      <c r="D318" s="8">
        <v>11880.2</v>
      </c>
      <c r="E318" s="8">
        <v>12001.4</v>
      </c>
      <c r="F318" s="17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16">
        <v>42096</v>
      </c>
      <c r="B319" s="8">
        <v>11991.6</v>
      </c>
      <c r="C319" s="8">
        <v>12020.1</v>
      </c>
      <c r="D319" s="8">
        <v>11948.8</v>
      </c>
      <c r="E319" s="8">
        <v>11967.39</v>
      </c>
      <c r="F319" s="17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16">
        <v>42101</v>
      </c>
      <c r="B320" s="8">
        <v>12057.3</v>
      </c>
      <c r="C320" s="8">
        <v>12149.3</v>
      </c>
      <c r="D320" s="8">
        <v>12035.7</v>
      </c>
      <c r="E320" s="8">
        <v>12123.52</v>
      </c>
      <c r="F320" s="17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16">
        <v>42102</v>
      </c>
      <c r="B321" s="8">
        <v>12109.8</v>
      </c>
      <c r="C321" s="8">
        <v>12122.3</v>
      </c>
      <c r="D321" s="8">
        <v>12017.8</v>
      </c>
      <c r="E321" s="8">
        <v>12035.86</v>
      </c>
      <c r="F321" s="17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16">
        <v>42103</v>
      </c>
      <c r="B322" s="8">
        <v>12099.4</v>
      </c>
      <c r="C322" s="8">
        <v>12166.4</v>
      </c>
      <c r="D322" s="8">
        <v>12047.9</v>
      </c>
      <c r="E322" s="8">
        <v>12166.44</v>
      </c>
      <c r="F322" s="17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16">
        <v>42104</v>
      </c>
      <c r="B323" s="17">
        <v>12227</v>
      </c>
      <c r="C323" s="8">
        <v>12390.8</v>
      </c>
      <c r="D323" s="8">
        <v>12214.5</v>
      </c>
      <c r="E323" s="8">
        <v>12374.73</v>
      </c>
      <c r="F323" s="17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16">
        <v>42107</v>
      </c>
      <c r="B324" s="8">
        <v>12357.3</v>
      </c>
      <c r="C324" s="8">
        <v>12388.1</v>
      </c>
      <c r="D324" s="8">
        <v>12326.7</v>
      </c>
      <c r="E324" s="8">
        <v>12338.73</v>
      </c>
      <c r="F324" s="17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16">
        <v>42108</v>
      </c>
      <c r="B325" s="8">
        <v>12306.4</v>
      </c>
      <c r="C325" s="8">
        <v>12339.8</v>
      </c>
      <c r="D325" s="8">
        <v>12181.2</v>
      </c>
      <c r="E325" s="8">
        <v>12227.6</v>
      </c>
      <c r="F325" s="17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16">
        <v>42109</v>
      </c>
      <c r="B326" s="8">
        <v>12220.1</v>
      </c>
      <c r="C326" s="8">
        <v>12326.1</v>
      </c>
      <c r="D326" s="8">
        <v>12214.8</v>
      </c>
      <c r="E326" s="8">
        <v>12231.34</v>
      </c>
      <c r="F326" s="17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16">
        <v>42110</v>
      </c>
      <c r="B327" s="8">
        <v>12224.8</v>
      </c>
      <c r="C327" s="8">
        <v>12227.6</v>
      </c>
      <c r="D327" s="8">
        <v>11997.8</v>
      </c>
      <c r="E327" s="8">
        <v>11998.86</v>
      </c>
      <c r="F327" s="17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16">
        <v>42111</v>
      </c>
      <c r="B328" s="8">
        <v>11942.4</v>
      </c>
      <c r="C328" s="8">
        <v>12019.8</v>
      </c>
      <c r="D328" s="8">
        <v>11674.6</v>
      </c>
      <c r="E328" s="8">
        <v>11688.7</v>
      </c>
      <c r="F328" s="17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16">
        <v>42114</v>
      </c>
      <c r="B329" s="8">
        <v>11736.4</v>
      </c>
      <c r="C329" s="8">
        <v>11903.7</v>
      </c>
      <c r="D329" s="17">
        <v>11727</v>
      </c>
      <c r="E329" s="8">
        <v>11891.91</v>
      </c>
      <c r="F329" s="17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16">
        <v>42115</v>
      </c>
      <c r="B330" s="8">
        <v>11994.8</v>
      </c>
      <c r="C330" s="17">
        <v>12079</v>
      </c>
      <c r="D330" s="8">
        <v>11913.4</v>
      </c>
      <c r="E330" s="8">
        <v>11939.58</v>
      </c>
      <c r="F330" s="17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16">
        <v>42116</v>
      </c>
      <c r="B331" s="8">
        <v>11984.4</v>
      </c>
      <c r="C331" s="8">
        <v>12041.4</v>
      </c>
      <c r="D331" s="8">
        <v>11787.2</v>
      </c>
      <c r="E331" s="8">
        <v>11867.37</v>
      </c>
      <c r="F331" s="17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16">
        <v>42117</v>
      </c>
      <c r="B332" s="8">
        <v>11887.1</v>
      </c>
      <c r="C332" s="8">
        <v>11940.2</v>
      </c>
      <c r="D332" s="8">
        <v>11675.6</v>
      </c>
      <c r="E332" s="8">
        <v>11723.58</v>
      </c>
      <c r="F332" s="17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16">
        <v>42118</v>
      </c>
      <c r="B333" s="8">
        <v>11783.6</v>
      </c>
      <c r="C333" s="17">
        <v>11881</v>
      </c>
      <c r="D333" s="8">
        <v>11711.1</v>
      </c>
      <c r="E333" s="8">
        <v>11810.85</v>
      </c>
      <c r="F333" s="17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16">
        <v>42121</v>
      </c>
      <c r="B334" s="8">
        <v>11881.2</v>
      </c>
      <c r="C334" s="8">
        <v>12050.7</v>
      </c>
      <c r="D334" s="17">
        <v>11729</v>
      </c>
      <c r="E334" s="8">
        <v>12039.16</v>
      </c>
      <c r="F334" s="17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16">
        <v>42122</v>
      </c>
      <c r="B335" s="8">
        <v>12035.6</v>
      </c>
      <c r="C335" s="8">
        <v>12047.4</v>
      </c>
      <c r="D335" s="8">
        <v>11743.8</v>
      </c>
      <c r="E335" s="8">
        <v>11811.66</v>
      </c>
      <c r="F335" s="17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16">
        <v>42123</v>
      </c>
      <c r="B336" s="8">
        <v>11864.4</v>
      </c>
      <c r="C336" s="17">
        <v>11885</v>
      </c>
      <c r="D336" s="8">
        <v>11410.5</v>
      </c>
      <c r="E336" s="8">
        <v>11432.72</v>
      </c>
      <c r="F336" s="17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16">
        <v>42124</v>
      </c>
      <c r="B337" s="8">
        <v>11440.8</v>
      </c>
      <c r="C337" s="8">
        <v>11570.6</v>
      </c>
      <c r="D337" s="8">
        <v>11331.4</v>
      </c>
      <c r="E337" s="8">
        <v>11454.38</v>
      </c>
      <c r="F337" s="17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16">
        <v>42128</v>
      </c>
      <c r="B338" s="8">
        <v>11506.8</v>
      </c>
      <c r="C338" s="8">
        <v>11656.9</v>
      </c>
      <c r="D338" s="8">
        <v>11411.8</v>
      </c>
      <c r="E338" s="8">
        <v>11619.85</v>
      </c>
      <c r="F338" s="17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16">
        <v>42129</v>
      </c>
      <c r="B339" s="8">
        <v>11576.1</v>
      </c>
      <c r="C339" s="8">
        <v>11751.2</v>
      </c>
      <c r="D339" s="8">
        <v>11322.6</v>
      </c>
      <c r="E339" s="8">
        <v>11327.68</v>
      </c>
      <c r="F339" s="17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16">
        <v>42130</v>
      </c>
      <c r="B340" s="8">
        <v>11377.6</v>
      </c>
      <c r="C340" s="8">
        <v>11457.9</v>
      </c>
      <c r="D340" s="8">
        <v>11239.9</v>
      </c>
      <c r="E340" s="8">
        <v>11350.15</v>
      </c>
      <c r="F340" s="17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16">
        <v>42131</v>
      </c>
      <c r="B341" s="8">
        <v>11265.1</v>
      </c>
      <c r="C341" s="8">
        <v>11437.6</v>
      </c>
      <c r="D341" s="8">
        <v>11167.5</v>
      </c>
      <c r="E341" s="8">
        <v>11407.97</v>
      </c>
      <c r="F341" s="17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16">
        <v>42132</v>
      </c>
      <c r="B342" s="8">
        <v>11483.1</v>
      </c>
      <c r="C342" s="8">
        <v>11710.4</v>
      </c>
      <c r="D342" s="8">
        <v>11415.3</v>
      </c>
      <c r="E342" s="8">
        <v>11709.73</v>
      </c>
      <c r="F342" s="17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16">
        <v>42135</v>
      </c>
      <c r="B343" s="8">
        <v>11674.5</v>
      </c>
      <c r="C343" s="8">
        <v>11702.1</v>
      </c>
      <c r="D343" s="17">
        <v>11622</v>
      </c>
      <c r="E343" s="8">
        <v>11673.35</v>
      </c>
      <c r="F343" s="17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16">
        <v>42136</v>
      </c>
      <c r="B344" s="17">
        <v>11558</v>
      </c>
      <c r="C344" s="8">
        <v>11565.2</v>
      </c>
      <c r="D344" s="8">
        <v>11377.3</v>
      </c>
      <c r="E344" s="8">
        <v>11472.41</v>
      </c>
      <c r="F344" s="17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16">
        <v>42137</v>
      </c>
      <c r="B345" s="17">
        <v>11533</v>
      </c>
      <c r="C345" s="8">
        <v>11596.5</v>
      </c>
      <c r="D345" s="8">
        <v>11301.6</v>
      </c>
      <c r="E345" s="8">
        <v>11351.46</v>
      </c>
      <c r="F345" s="17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16">
        <v>42138</v>
      </c>
      <c r="B346" s="8">
        <v>11299.2</v>
      </c>
      <c r="C346" s="8">
        <v>11579.8</v>
      </c>
      <c r="D346" s="8">
        <v>11218.5</v>
      </c>
      <c r="E346" s="8">
        <v>11559.82</v>
      </c>
      <c r="F346" s="17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16">
        <v>42139</v>
      </c>
      <c r="B347" s="8">
        <v>11593.2</v>
      </c>
      <c r="C347" s="8">
        <v>11632.4</v>
      </c>
      <c r="D347" s="8">
        <v>11383.2</v>
      </c>
      <c r="E347" s="8">
        <v>11447.03</v>
      </c>
      <c r="F347" s="17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16">
        <v>42142</v>
      </c>
      <c r="B348" s="8">
        <v>11464.8</v>
      </c>
      <c r="C348" s="17">
        <v>11595</v>
      </c>
      <c r="D348" s="8">
        <v>11378.9</v>
      </c>
      <c r="E348" s="8">
        <v>11594.28</v>
      </c>
      <c r="F348" s="17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16">
        <v>42143</v>
      </c>
      <c r="B349" s="8">
        <v>11709.9</v>
      </c>
      <c r="C349" s="8">
        <v>11873.3</v>
      </c>
      <c r="D349" s="8">
        <v>11706.8</v>
      </c>
      <c r="E349" s="8">
        <v>11853.33</v>
      </c>
      <c r="F349" s="17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16">
        <v>42144</v>
      </c>
      <c r="B350" s="8">
        <v>11858.5</v>
      </c>
      <c r="C350" s="8">
        <v>11871.5</v>
      </c>
      <c r="D350" s="17">
        <v>11780</v>
      </c>
      <c r="E350" s="8">
        <v>11848.47</v>
      </c>
      <c r="F350" s="17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16">
        <v>42145</v>
      </c>
      <c r="B351" s="8">
        <v>11815.4</v>
      </c>
      <c r="C351" s="8">
        <v>11868.7</v>
      </c>
      <c r="D351" s="8">
        <v>11758.8</v>
      </c>
      <c r="E351" s="8">
        <v>11864.59</v>
      </c>
      <c r="F351" s="17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16">
        <v>42146</v>
      </c>
      <c r="B352" s="8">
        <v>11881.5</v>
      </c>
      <c r="C352" s="8">
        <v>11881.8</v>
      </c>
      <c r="D352" s="8">
        <v>11792.3</v>
      </c>
      <c r="E352" s="8">
        <v>11815.01</v>
      </c>
      <c r="F352" s="17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16">
        <v>42150</v>
      </c>
      <c r="B353" s="8">
        <v>11841.5</v>
      </c>
      <c r="C353" s="8">
        <v>11920.3</v>
      </c>
      <c r="D353" s="8">
        <v>11586.3</v>
      </c>
      <c r="E353" s="8">
        <v>11625.13</v>
      </c>
      <c r="F353" s="17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16">
        <v>42151</v>
      </c>
      <c r="B354" s="17">
        <v>11647</v>
      </c>
      <c r="C354" s="8">
        <v>11790.3</v>
      </c>
      <c r="D354" s="8">
        <v>11595.1</v>
      </c>
      <c r="E354" s="8">
        <v>11771.13</v>
      </c>
      <c r="F354" s="17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16">
        <v>42152</v>
      </c>
      <c r="B355" s="8">
        <v>11716.1</v>
      </c>
      <c r="C355" s="8">
        <v>11773.8</v>
      </c>
      <c r="D355" s="17">
        <v>11606</v>
      </c>
      <c r="E355" s="8">
        <v>11677.57</v>
      </c>
      <c r="F355" s="17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16">
        <v>42153</v>
      </c>
      <c r="B356" s="8">
        <v>11685.7</v>
      </c>
      <c r="C356" s="8">
        <v>11704.4</v>
      </c>
      <c r="D356" s="8">
        <v>11403.8</v>
      </c>
      <c r="E356" s="8">
        <v>11413.82</v>
      </c>
      <c r="F356" s="17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16">
        <v>42156</v>
      </c>
      <c r="B357" s="17">
        <v>11463</v>
      </c>
      <c r="C357" s="8">
        <v>11510.9</v>
      </c>
      <c r="D357" s="8">
        <v>11345.1</v>
      </c>
      <c r="E357" s="8">
        <v>11436.05</v>
      </c>
      <c r="F357" s="17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16">
        <v>42157</v>
      </c>
      <c r="B358" s="8">
        <v>11467.1</v>
      </c>
      <c r="C358" s="8">
        <v>11467.1</v>
      </c>
      <c r="D358" s="8">
        <v>11270.6</v>
      </c>
      <c r="E358" s="8">
        <v>11328.8</v>
      </c>
      <c r="F358" s="17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16">
        <v>42158</v>
      </c>
      <c r="B359" s="8">
        <v>11359.8</v>
      </c>
      <c r="C359" s="8">
        <v>11515.2</v>
      </c>
      <c r="D359" s="8">
        <v>11300.4</v>
      </c>
      <c r="E359" s="8">
        <v>11419.62</v>
      </c>
      <c r="F359" s="17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16">
        <v>42159</v>
      </c>
      <c r="B360" s="8">
        <v>11370.6</v>
      </c>
      <c r="C360" s="8">
        <v>11449.7</v>
      </c>
      <c r="D360" s="8">
        <v>11187.4</v>
      </c>
      <c r="E360" s="8">
        <v>11340.6</v>
      </c>
      <c r="F360" s="17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16">
        <v>42160</v>
      </c>
      <c r="B361" s="8">
        <v>11241.4</v>
      </c>
      <c r="C361" s="8">
        <v>11287.2</v>
      </c>
      <c r="D361" s="17">
        <v>11155</v>
      </c>
      <c r="E361" s="8">
        <v>11197.15</v>
      </c>
      <c r="F361" s="17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16">
        <v>42163</v>
      </c>
      <c r="B362" s="8">
        <v>11131.9</v>
      </c>
      <c r="C362" s="8">
        <v>11224.6</v>
      </c>
      <c r="D362" s="8">
        <v>11059.2</v>
      </c>
      <c r="E362" s="8">
        <v>11064.92</v>
      </c>
      <c r="F362" s="17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16">
        <v>42164</v>
      </c>
      <c r="B363" s="8">
        <v>11025.1</v>
      </c>
      <c r="C363" s="8">
        <v>11071.6</v>
      </c>
      <c r="D363" s="8">
        <v>10864.7</v>
      </c>
      <c r="E363" s="8">
        <v>11001.29</v>
      </c>
      <c r="F363" s="17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16">
        <v>42165</v>
      </c>
      <c r="B364" s="8">
        <v>10970.4</v>
      </c>
      <c r="C364" s="8">
        <v>11299.6</v>
      </c>
      <c r="D364" s="8">
        <v>10939.5</v>
      </c>
      <c r="E364" s="8">
        <v>11265.39</v>
      </c>
      <c r="F364" s="17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16">
        <v>42166</v>
      </c>
      <c r="B365" s="8">
        <v>11242.9</v>
      </c>
      <c r="C365" s="8">
        <v>11452.9</v>
      </c>
      <c r="D365" s="8">
        <v>11236.6</v>
      </c>
      <c r="E365" s="8">
        <v>11332.78</v>
      </c>
      <c r="F365" s="17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16">
        <v>42167</v>
      </c>
      <c r="B366" s="8">
        <v>11286.6</v>
      </c>
      <c r="C366" s="8">
        <v>11365.9</v>
      </c>
      <c r="D366" s="8">
        <v>11069.4</v>
      </c>
      <c r="E366" s="8">
        <v>11196.49</v>
      </c>
      <c r="F366" s="17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16">
        <v>42170</v>
      </c>
      <c r="B367" s="8">
        <v>11053.2</v>
      </c>
      <c r="C367" s="8">
        <v>11090.7</v>
      </c>
      <c r="D367" s="8">
        <v>10952.7</v>
      </c>
      <c r="E367" s="8">
        <v>10984.97</v>
      </c>
      <c r="F367" s="17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16">
        <v>42171</v>
      </c>
      <c r="B368" s="17">
        <v>10910</v>
      </c>
      <c r="C368" s="8">
        <v>11074.3</v>
      </c>
      <c r="D368" s="8">
        <v>10797.8</v>
      </c>
      <c r="E368" s="8">
        <v>11044.01</v>
      </c>
      <c r="F368" s="17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16">
        <v>42172</v>
      </c>
      <c r="B369" s="8">
        <v>11066.8</v>
      </c>
      <c r="C369" s="8">
        <v>11115.4</v>
      </c>
      <c r="D369" s="8">
        <v>10947.4</v>
      </c>
      <c r="E369" s="8">
        <v>10978.01</v>
      </c>
      <c r="F369" s="17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16">
        <v>42173</v>
      </c>
      <c r="B370" s="8">
        <v>10937.7</v>
      </c>
      <c r="C370" s="8">
        <v>11109.8</v>
      </c>
      <c r="D370" s="8">
        <v>10806.2</v>
      </c>
      <c r="E370" s="8">
        <v>11100.3</v>
      </c>
      <c r="F370" s="17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16">
        <v>42174</v>
      </c>
      <c r="B371" s="8">
        <v>11121.3</v>
      </c>
      <c r="C371" s="8">
        <v>11246.3</v>
      </c>
      <c r="D371" s="8">
        <v>10997.9</v>
      </c>
      <c r="E371" s="8">
        <v>11040.1</v>
      </c>
      <c r="F371" s="17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16">
        <v>42177</v>
      </c>
      <c r="B372" s="8">
        <v>11138.7</v>
      </c>
      <c r="C372" s="8">
        <v>11470.2</v>
      </c>
      <c r="D372" s="8">
        <v>11138.5</v>
      </c>
      <c r="E372" s="8">
        <v>11460.5</v>
      </c>
      <c r="F372" s="17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16">
        <v>42178</v>
      </c>
      <c r="B373" s="17">
        <v>11553</v>
      </c>
      <c r="C373" s="8">
        <v>11635.8</v>
      </c>
      <c r="D373" s="8">
        <v>11517.1</v>
      </c>
      <c r="E373" s="8">
        <v>11542.54</v>
      </c>
      <c r="F373" s="17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16">
        <v>42179</v>
      </c>
      <c r="B374" s="8">
        <v>11566.3</v>
      </c>
      <c r="C374" s="8">
        <v>11589.3</v>
      </c>
      <c r="D374" s="8">
        <v>11364.5</v>
      </c>
      <c r="E374" s="8">
        <v>11471.26</v>
      </c>
      <c r="F374" s="17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16">
        <v>42180</v>
      </c>
      <c r="B375" s="8">
        <v>11410.6</v>
      </c>
      <c r="C375" s="8">
        <v>11594.2</v>
      </c>
      <c r="D375" s="8">
        <v>11352.4</v>
      </c>
      <c r="E375" s="8">
        <v>11473.13</v>
      </c>
      <c r="F375" s="17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16">
        <v>42181</v>
      </c>
      <c r="B376" s="8">
        <v>11387.1</v>
      </c>
      <c r="C376" s="8">
        <v>11561.8</v>
      </c>
      <c r="D376" s="8">
        <v>11373.4</v>
      </c>
      <c r="E376" s="8">
        <v>11492.43</v>
      </c>
      <c r="F376" s="17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16">
        <v>42184</v>
      </c>
      <c r="B377" s="8">
        <v>11404.7</v>
      </c>
      <c r="C377" s="8">
        <v>11409.8</v>
      </c>
      <c r="D377" s="8">
        <v>10964.2</v>
      </c>
      <c r="E377" s="8">
        <v>11083.2</v>
      </c>
      <c r="F377" s="17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16">
        <v>42185</v>
      </c>
      <c r="B378" s="17">
        <v>11058</v>
      </c>
      <c r="C378" s="8">
        <v>11137.1</v>
      </c>
      <c r="D378" s="17">
        <v>10898</v>
      </c>
      <c r="E378" s="8">
        <v>10944.97</v>
      </c>
      <c r="F378" s="17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16">
        <v>42186</v>
      </c>
      <c r="B379" s="8">
        <v>11050.3</v>
      </c>
      <c r="C379" s="8">
        <v>11283.8</v>
      </c>
      <c r="D379" s="8">
        <v>10979.2</v>
      </c>
      <c r="E379" s="8">
        <v>11180.5</v>
      </c>
      <c r="F379" s="17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16">
        <v>42187</v>
      </c>
      <c r="B380" s="8">
        <v>11191.3</v>
      </c>
      <c r="C380" s="17">
        <v>11229</v>
      </c>
      <c r="D380" s="8">
        <v>11078.6</v>
      </c>
      <c r="E380" s="8">
        <v>11099.35</v>
      </c>
      <c r="F380" s="17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16">
        <v>42188</v>
      </c>
      <c r="B381" s="17">
        <v>11082</v>
      </c>
      <c r="C381" s="8">
        <v>11123.2</v>
      </c>
      <c r="D381" s="8">
        <v>11005.8</v>
      </c>
      <c r="E381" s="8">
        <v>11058.39</v>
      </c>
      <c r="F381" s="17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16">
        <v>42191</v>
      </c>
      <c r="B382" s="8">
        <v>10825.1</v>
      </c>
      <c r="C382" s="8">
        <v>10996.5</v>
      </c>
      <c r="D382" s="8">
        <v>10823.5</v>
      </c>
      <c r="E382" s="8">
        <v>10890.63</v>
      </c>
      <c r="F382" s="17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16">
        <v>42192</v>
      </c>
      <c r="B383" s="17">
        <v>10930</v>
      </c>
      <c r="C383" s="8">
        <v>10946.9</v>
      </c>
      <c r="D383" s="17">
        <v>10664</v>
      </c>
      <c r="E383" s="8">
        <v>10676.78</v>
      </c>
      <c r="F383" s="17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16">
        <v>42193</v>
      </c>
      <c r="B384" s="8">
        <v>10710.3</v>
      </c>
      <c r="C384" s="8">
        <v>10802.8</v>
      </c>
      <c r="D384" s="8">
        <v>10652.8</v>
      </c>
      <c r="E384" s="8">
        <v>10747.3</v>
      </c>
      <c r="F384" s="17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16">
        <v>42194</v>
      </c>
      <c r="B385" s="8">
        <v>10795.1</v>
      </c>
      <c r="C385" s="17">
        <v>11035</v>
      </c>
      <c r="D385" s="8">
        <v>10784.5</v>
      </c>
      <c r="E385" s="8">
        <v>10996.41</v>
      </c>
      <c r="F385" s="17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16">
        <v>42195</v>
      </c>
      <c r="B386" s="8">
        <v>11170.7</v>
      </c>
      <c r="C386" s="8">
        <v>11339.8</v>
      </c>
      <c r="D386" s="8">
        <v>11149.3</v>
      </c>
      <c r="E386" s="8">
        <v>11315.63</v>
      </c>
      <c r="F386" s="17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16">
        <v>42198</v>
      </c>
      <c r="B387" s="8">
        <v>11489.2</v>
      </c>
      <c r="C387" s="17">
        <v>11507</v>
      </c>
      <c r="D387" s="8">
        <v>11421.8</v>
      </c>
      <c r="E387" s="8">
        <v>11484.38</v>
      </c>
      <c r="F387" s="17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16">
        <v>42199</v>
      </c>
      <c r="B388" s="8">
        <v>11456.5</v>
      </c>
      <c r="C388" s="8">
        <v>11519.4</v>
      </c>
      <c r="D388" s="8">
        <v>11414.4</v>
      </c>
      <c r="E388" s="8">
        <v>11516.9</v>
      </c>
      <c r="F388" s="17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16">
        <v>42200</v>
      </c>
      <c r="B389" s="8">
        <v>11508.3</v>
      </c>
      <c r="C389" s="17">
        <v>11566</v>
      </c>
      <c r="D389" s="17">
        <v>11476</v>
      </c>
      <c r="E389" s="8">
        <v>11539.66</v>
      </c>
      <c r="F389" s="17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16">
        <v>42201</v>
      </c>
      <c r="B390" s="8">
        <v>11624.5</v>
      </c>
      <c r="C390" s="8">
        <v>11787.6</v>
      </c>
      <c r="D390" s="8">
        <v>11607.1</v>
      </c>
      <c r="E390" s="8">
        <v>11716.76</v>
      </c>
      <c r="F390" s="17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16">
        <v>42202</v>
      </c>
      <c r="B391" s="8">
        <v>11747.5</v>
      </c>
      <c r="C391" s="8">
        <v>11753.2</v>
      </c>
      <c r="D391" s="8">
        <v>11649.9</v>
      </c>
      <c r="E391" s="8">
        <v>11673.42</v>
      </c>
      <c r="F391" s="17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16">
        <v>42205</v>
      </c>
      <c r="B392" s="8">
        <v>11679.5</v>
      </c>
      <c r="C392" s="8">
        <v>11802.4</v>
      </c>
      <c r="D392" s="8">
        <v>11678.1</v>
      </c>
      <c r="E392" s="8">
        <v>11735.72</v>
      </c>
      <c r="F392" s="17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16">
        <v>42206</v>
      </c>
      <c r="B393" s="17">
        <v>11760</v>
      </c>
      <c r="C393" s="8">
        <v>11773.5</v>
      </c>
      <c r="D393" s="8">
        <v>11583.9</v>
      </c>
      <c r="E393" s="8">
        <v>11604.8</v>
      </c>
      <c r="F393" s="17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16">
        <v>42207</v>
      </c>
      <c r="B394" s="8">
        <v>11511.2</v>
      </c>
      <c r="C394" s="8">
        <v>11589.6</v>
      </c>
      <c r="D394" s="8">
        <v>11486.3</v>
      </c>
      <c r="E394" s="8">
        <v>11520.7</v>
      </c>
      <c r="F394" s="17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16">
        <v>42208</v>
      </c>
      <c r="B395" s="8">
        <v>11611.4</v>
      </c>
      <c r="C395" s="8">
        <v>11614.8</v>
      </c>
      <c r="D395" s="8">
        <v>11453.6</v>
      </c>
      <c r="E395" s="8">
        <v>11512.1</v>
      </c>
      <c r="F395" s="17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16">
        <v>42209</v>
      </c>
      <c r="B396" s="8">
        <v>11467.8</v>
      </c>
      <c r="C396" s="8">
        <v>11542.9</v>
      </c>
      <c r="D396" s="8">
        <v>11334.8</v>
      </c>
      <c r="E396" s="8">
        <v>11347.5</v>
      </c>
      <c r="F396" s="17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16">
        <v>42212</v>
      </c>
      <c r="B397" s="8">
        <v>11287.8</v>
      </c>
      <c r="C397" s="8">
        <v>11297.5</v>
      </c>
      <c r="D397" s="8">
        <v>11052.9</v>
      </c>
      <c r="E397" s="8">
        <v>11056.4</v>
      </c>
      <c r="F397" s="17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16">
        <v>42213</v>
      </c>
      <c r="B398" s="8">
        <v>11129.9</v>
      </c>
      <c r="C398" s="8">
        <v>11242.4</v>
      </c>
      <c r="D398" s="8">
        <v>11068.3</v>
      </c>
      <c r="E398" s="8">
        <v>11173.9</v>
      </c>
      <c r="F398" s="17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16">
        <v>42214</v>
      </c>
      <c r="B399" s="8">
        <v>11249.3</v>
      </c>
      <c r="C399" s="8">
        <v>11253.6</v>
      </c>
      <c r="D399" s="8">
        <v>11123.2</v>
      </c>
      <c r="E399" s="8">
        <v>11211.8</v>
      </c>
      <c r="F399" s="17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16">
        <v>42215</v>
      </c>
      <c r="B400" s="8">
        <v>11305.5</v>
      </c>
      <c r="C400" s="8">
        <v>11313.3</v>
      </c>
      <c r="D400" s="8">
        <v>11140.7</v>
      </c>
      <c r="E400" s="8">
        <v>11257.2</v>
      </c>
      <c r="F400" s="17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16">
        <v>42216</v>
      </c>
      <c r="B401" s="8">
        <v>11271.3</v>
      </c>
      <c r="C401" s="17">
        <v>11309</v>
      </c>
      <c r="D401" s="8">
        <v>11173.2</v>
      </c>
      <c r="E401" s="17">
        <v>11309</v>
      </c>
      <c r="F401" s="17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16">
        <v>42219</v>
      </c>
      <c r="B402" s="8">
        <v>11295.5</v>
      </c>
      <c r="C402" s="8">
        <v>11460.4</v>
      </c>
      <c r="D402" s="8">
        <v>11248.3</v>
      </c>
      <c r="E402" s="8">
        <v>11443.7</v>
      </c>
      <c r="F402" s="17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16">
        <v>42220</v>
      </c>
      <c r="B403" s="8">
        <v>11408.2</v>
      </c>
      <c r="C403" s="8">
        <v>11476.9</v>
      </c>
      <c r="D403" s="8">
        <v>11380.8</v>
      </c>
      <c r="E403" s="8">
        <v>11456.1</v>
      </c>
      <c r="F403" s="17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16">
        <v>42221</v>
      </c>
      <c r="B404" s="8">
        <v>11503.2</v>
      </c>
      <c r="C404" s="8">
        <v>11655.7</v>
      </c>
      <c r="D404" s="8">
        <v>11497.9</v>
      </c>
      <c r="E404" s="8">
        <v>11636.3</v>
      </c>
      <c r="F404" s="17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16">
        <v>42222</v>
      </c>
      <c r="B405" s="8">
        <v>11605.6</v>
      </c>
      <c r="C405" s="8">
        <v>11669.9</v>
      </c>
      <c r="D405" s="17">
        <v>11575</v>
      </c>
      <c r="E405" s="8">
        <v>11585.1</v>
      </c>
      <c r="F405" s="17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16">
        <v>42223</v>
      </c>
      <c r="B406" s="8">
        <v>11561.4</v>
      </c>
      <c r="C406" s="8">
        <v>11582.9</v>
      </c>
      <c r="D406" s="8">
        <v>11484.8</v>
      </c>
      <c r="E406" s="8">
        <v>11490.8</v>
      </c>
      <c r="F406" s="17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16">
        <v>42226</v>
      </c>
      <c r="B407" s="8">
        <v>11545.6</v>
      </c>
      <c r="C407" s="8">
        <v>11618.3</v>
      </c>
      <c r="D407" s="8">
        <v>11431.8</v>
      </c>
      <c r="E407" s="8">
        <v>11604.8</v>
      </c>
      <c r="F407" s="17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16">
        <v>42227</v>
      </c>
      <c r="B408" s="17">
        <v>11548</v>
      </c>
      <c r="C408" s="17">
        <v>11561</v>
      </c>
      <c r="D408" s="8">
        <v>11278.7</v>
      </c>
      <c r="E408" s="8">
        <v>11293.7</v>
      </c>
      <c r="F408" s="17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16">
        <v>42228</v>
      </c>
      <c r="B409" s="8">
        <v>11151.7</v>
      </c>
      <c r="C409" s="8">
        <v>11153.6</v>
      </c>
      <c r="D409" s="8">
        <v>10892.9</v>
      </c>
      <c r="E409" s="8">
        <v>10924.6</v>
      </c>
      <c r="F409" s="17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16">
        <v>42229</v>
      </c>
      <c r="B410" s="8">
        <v>11098.2</v>
      </c>
      <c r="C410" s="17">
        <v>11154</v>
      </c>
      <c r="D410" s="8">
        <v>10980.9</v>
      </c>
      <c r="E410" s="8">
        <v>11014.6</v>
      </c>
      <c r="F410" s="17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16">
        <v>42230</v>
      </c>
      <c r="B411" s="8">
        <v>11010.5</v>
      </c>
      <c r="C411" s="8">
        <v>11093.1</v>
      </c>
      <c r="D411" s="8">
        <v>10911.2</v>
      </c>
      <c r="E411" s="8">
        <v>10985.1</v>
      </c>
      <c r="F411" s="17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16">
        <v>42233</v>
      </c>
      <c r="B412" s="8">
        <v>11044.8</v>
      </c>
      <c r="C412" s="8">
        <v>11113.8</v>
      </c>
      <c r="D412" s="8">
        <v>10818.7</v>
      </c>
      <c r="E412" s="8">
        <v>10940.3</v>
      </c>
      <c r="F412" s="17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16">
        <v>42234</v>
      </c>
      <c r="B413" s="8">
        <v>10916.7</v>
      </c>
      <c r="C413" s="17">
        <v>10976</v>
      </c>
      <c r="D413" s="8">
        <v>10883.1</v>
      </c>
      <c r="E413" s="8">
        <v>10915.9</v>
      </c>
      <c r="F413" s="17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16">
        <v>42235</v>
      </c>
      <c r="B414" s="8">
        <v>10819.8</v>
      </c>
      <c r="C414" s="8">
        <v>10848.8</v>
      </c>
      <c r="D414" s="8">
        <v>10681.4</v>
      </c>
      <c r="E414" s="8">
        <v>10682.2</v>
      </c>
      <c r="F414" s="17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16">
        <v>42236</v>
      </c>
      <c r="B415" s="8">
        <v>10593.3</v>
      </c>
      <c r="C415" s="8">
        <v>10654.5</v>
      </c>
      <c r="D415" s="17">
        <v>10401</v>
      </c>
      <c r="E415" s="8">
        <v>10432.200000000001</v>
      </c>
      <c r="F415" s="17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16">
        <v>42237</v>
      </c>
      <c r="B416" s="8">
        <v>10228.700000000001</v>
      </c>
      <c r="C416" s="8">
        <v>10437.299999999999</v>
      </c>
      <c r="D416" s="8">
        <v>10124.5</v>
      </c>
      <c r="E416" s="8">
        <v>10124.5</v>
      </c>
      <c r="F416" s="17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16">
        <v>42240</v>
      </c>
      <c r="B417" s="8">
        <v>9805.7199999999993</v>
      </c>
      <c r="C417" s="8">
        <v>9935.5300000000007</v>
      </c>
      <c r="D417" s="8">
        <v>9338.2000000000007</v>
      </c>
      <c r="E417" s="8">
        <v>9648.43</v>
      </c>
      <c r="F417" s="17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16">
        <v>42241</v>
      </c>
      <c r="B418" s="8">
        <v>9816.59</v>
      </c>
      <c r="C418" s="8">
        <v>10185.9</v>
      </c>
      <c r="D418" s="8">
        <v>9748.92</v>
      </c>
      <c r="E418" s="8">
        <v>10128.1</v>
      </c>
      <c r="F418" s="17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16">
        <v>42242</v>
      </c>
      <c r="B419" s="8">
        <v>9956.85</v>
      </c>
      <c r="C419" s="17">
        <v>10160</v>
      </c>
      <c r="D419" s="8">
        <v>9853.1200000000008</v>
      </c>
      <c r="E419" s="8">
        <v>9997.43</v>
      </c>
      <c r="F419" s="17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16">
        <v>42243</v>
      </c>
      <c r="B420" s="8">
        <v>10271.299999999999</v>
      </c>
      <c r="C420" s="17">
        <v>10383</v>
      </c>
      <c r="D420" s="17">
        <v>10222</v>
      </c>
      <c r="E420" s="8">
        <v>10315.6</v>
      </c>
      <c r="F420" s="17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16">
        <v>42244</v>
      </c>
      <c r="B421" s="8">
        <v>10335.9</v>
      </c>
      <c r="C421" s="8">
        <v>10336.9</v>
      </c>
      <c r="D421" s="8">
        <v>10186.1</v>
      </c>
      <c r="E421" s="8">
        <v>10298.5</v>
      </c>
      <c r="F421" s="17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16">
        <v>42247</v>
      </c>
      <c r="B422" s="17">
        <v>10201</v>
      </c>
      <c r="C422" s="8">
        <v>10273.5</v>
      </c>
      <c r="D422" s="8">
        <v>10132.200000000001</v>
      </c>
      <c r="E422" s="8">
        <v>10259.5</v>
      </c>
      <c r="F422" s="17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16">
        <v>42248</v>
      </c>
      <c r="B423" s="8">
        <v>10073.700000000001</v>
      </c>
      <c r="C423" s="8">
        <v>10119.5</v>
      </c>
      <c r="D423" s="8">
        <v>9928.65</v>
      </c>
      <c r="E423" s="8">
        <v>10015.6</v>
      </c>
      <c r="F423" s="17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16">
        <v>42249</v>
      </c>
      <c r="B424" s="8">
        <v>10060.299999999999</v>
      </c>
      <c r="C424" s="8">
        <v>10122.299999999999</v>
      </c>
      <c r="D424" s="8">
        <v>9962.25</v>
      </c>
      <c r="E424" s="17">
        <v>10048</v>
      </c>
      <c r="F424" s="17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16">
        <v>42250</v>
      </c>
      <c r="B425" s="8">
        <v>10161.4</v>
      </c>
      <c r="C425" s="8">
        <v>10380.4</v>
      </c>
      <c r="D425" s="8">
        <v>10145.700000000001</v>
      </c>
      <c r="E425" s="8">
        <v>10317.799999999999</v>
      </c>
      <c r="F425" s="17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16">
        <v>42251</v>
      </c>
      <c r="B426" s="8">
        <v>10216.200000000001</v>
      </c>
      <c r="C426" s="8">
        <v>10216.200000000001</v>
      </c>
      <c r="D426" s="8">
        <v>9996.16</v>
      </c>
      <c r="E426" s="17">
        <v>10038</v>
      </c>
      <c r="F426" s="17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16">
        <v>42254</v>
      </c>
      <c r="B427" s="8">
        <v>10148.799999999999</v>
      </c>
      <c r="C427" s="8">
        <v>10184.6</v>
      </c>
      <c r="D427" s="8">
        <v>10055.1</v>
      </c>
      <c r="E427" s="8">
        <v>10108.6</v>
      </c>
      <c r="F427" s="17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16">
        <v>42255</v>
      </c>
      <c r="B428" s="8">
        <v>10198.6</v>
      </c>
      <c r="C428" s="8">
        <v>10371.9</v>
      </c>
      <c r="D428" s="8">
        <v>10198.5</v>
      </c>
      <c r="E428" s="8">
        <v>10271.4</v>
      </c>
      <c r="F428" s="17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16">
        <v>42256</v>
      </c>
      <c r="B429" s="8">
        <v>10489.3</v>
      </c>
      <c r="C429" s="8">
        <v>10512.6</v>
      </c>
      <c r="D429" s="8">
        <v>10301.200000000001</v>
      </c>
      <c r="E429" s="8">
        <v>10303.1</v>
      </c>
      <c r="F429" s="17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16">
        <v>42257</v>
      </c>
      <c r="B430" s="17">
        <v>10216</v>
      </c>
      <c r="C430" s="8">
        <v>10326.5</v>
      </c>
      <c r="D430" s="8">
        <v>10157.4</v>
      </c>
      <c r="E430" s="8">
        <v>10210.4</v>
      </c>
      <c r="F430" s="17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16">
        <v>42258</v>
      </c>
      <c r="B431" s="8">
        <v>10243.4</v>
      </c>
      <c r="C431" s="8">
        <v>10243.4</v>
      </c>
      <c r="D431" s="17">
        <v>10079</v>
      </c>
      <c r="E431" s="8">
        <v>10123.6</v>
      </c>
      <c r="F431" s="17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16">
        <v>42261</v>
      </c>
      <c r="B432" s="8">
        <v>10112.9</v>
      </c>
      <c r="C432" s="8">
        <v>10225.4</v>
      </c>
      <c r="D432" s="8">
        <v>10084.9</v>
      </c>
      <c r="E432" s="8">
        <v>10131.700000000001</v>
      </c>
      <c r="F432" s="17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16">
        <v>42262</v>
      </c>
      <c r="B433" s="8">
        <v>10154.799999999999</v>
      </c>
      <c r="C433" s="8">
        <v>10244.9</v>
      </c>
      <c r="D433" s="8">
        <v>10070.200000000001</v>
      </c>
      <c r="E433" s="8">
        <v>10188.1</v>
      </c>
      <c r="F433" s="17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16">
        <v>42263</v>
      </c>
      <c r="B434" s="8">
        <v>10288.4</v>
      </c>
      <c r="C434" s="8">
        <v>10336.200000000001</v>
      </c>
      <c r="D434" s="17">
        <v>10174</v>
      </c>
      <c r="E434" s="8">
        <v>10227.200000000001</v>
      </c>
      <c r="F434" s="17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16">
        <v>42264</v>
      </c>
      <c r="B435" s="8">
        <v>10269.299999999999</v>
      </c>
      <c r="C435" s="8">
        <v>10273.299999999999</v>
      </c>
      <c r="D435" s="8">
        <v>10208.5</v>
      </c>
      <c r="E435" s="8">
        <v>10229.6</v>
      </c>
      <c r="F435" s="17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16">
        <v>42265</v>
      </c>
      <c r="B436" s="8">
        <v>10177.6</v>
      </c>
      <c r="C436" s="8">
        <v>10180.5</v>
      </c>
      <c r="D436" s="8">
        <v>9861.51</v>
      </c>
      <c r="E436" s="8">
        <v>9916.16</v>
      </c>
      <c r="F436" s="17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16">
        <v>42268</v>
      </c>
      <c r="B437" s="8">
        <v>9837.1299999999992</v>
      </c>
      <c r="C437" s="8">
        <v>10000.620000000001</v>
      </c>
      <c r="D437" s="8">
        <v>9785.11</v>
      </c>
      <c r="E437" s="8">
        <v>9948.51</v>
      </c>
      <c r="F437" s="17">
        <v>5553851904</v>
      </c>
      <c r="J437">
        <v>361</v>
      </c>
      <c r="L437">
        <f>L77*2</f>
        <v>3.4904812874567023E-2</v>
      </c>
    </row>
    <row r="438" spans="1:12" x14ac:dyDescent="0.35">
      <c r="A438" s="16">
        <v>42269</v>
      </c>
      <c r="B438" s="8">
        <v>9974.41</v>
      </c>
      <c r="C438" s="8">
        <v>9974.7999999999993</v>
      </c>
      <c r="D438" s="8">
        <v>9558.9599999999991</v>
      </c>
      <c r="E438" s="8">
        <v>9570.66</v>
      </c>
      <c r="F438" s="17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16">
        <v>42270</v>
      </c>
      <c r="B439" s="8">
        <v>9578.1</v>
      </c>
      <c r="C439" s="8">
        <v>9712.4599999999991</v>
      </c>
      <c r="D439" s="8">
        <v>9492.86</v>
      </c>
      <c r="E439" s="8">
        <v>9612.6200000000008</v>
      </c>
      <c r="F439" s="17">
        <v>4970325504</v>
      </c>
      <c r="J439">
        <v>363</v>
      </c>
      <c r="L439">
        <f t="shared" si="12"/>
        <v>0.10467191248588767</v>
      </c>
    </row>
    <row r="440" spans="1:12" x14ac:dyDescent="0.35">
      <c r="A440" s="16">
        <v>42271</v>
      </c>
      <c r="B440" s="8">
        <v>9599.91</v>
      </c>
      <c r="C440" s="8">
        <v>9707.69</v>
      </c>
      <c r="D440" s="8">
        <v>9362.2800000000007</v>
      </c>
      <c r="E440" s="8">
        <v>9427.64</v>
      </c>
      <c r="F440" s="17">
        <v>6375330304</v>
      </c>
      <c r="J440">
        <v>364</v>
      </c>
      <c r="L440">
        <f t="shared" si="12"/>
        <v>0.1395129474882506</v>
      </c>
    </row>
    <row r="441" spans="1:12" x14ac:dyDescent="0.35">
      <c r="A441" s="16">
        <v>42272</v>
      </c>
      <c r="B441" s="8">
        <v>9594.5300000000007</v>
      </c>
      <c r="C441" s="8">
        <v>9745.77</v>
      </c>
      <c r="D441" s="8">
        <v>9585.33</v>
      </c>
      <c r="E441" s="8">
        <v>9688.5300000000007</v>
      </c>
      <c r="F441" s="17">
        <v>4614789120</v>
      </c>
      <c r="J441">
        <v>365</v>
      </c>
      <c r="L441">
        <f t="shared" si="12"/>
        <v>0.17431148549531633</v>
      </c>
    </row>
    <row r="442" spans="1:12" x14ac:dyDescent="0.35">
      <c r="A442" s="16">
        <v>42275</v>
      </c>
      <c r="B442" s="8">
        <v>9633.68</v>
      </c>
      <c r="C442" s="8">
        <v>9677.25</v>
      </c>
      <c r="D442" s="8">
        <v>9479.4</v>
      </c>
      <c r="E442" s="8">
        <v>9483.5499999999993</v>
      </c>
      <c r="F442" s="17">
        <v>3822843136</v>
      </c>
      <c r="J442">
        <v>366</v>
      </c>
      <c r="L442">
        <f t="shared" si="12"/>
        <v>0.20905692653530694</v>
      </c>
    </row>
    <row r="443" spans="1:12" x14ac:dyDescent="0.35">
      <c r="A443" s="16">
        <v>42276</v>
      </c>
      <c r="B443" s="8">
        <v>9346.0400000000009</v>
      </c>
      <c r="C443" s="8">
        <v>9536.6299999999992</v>
      </c>
      <c r="D443" s="8">
        <v>9325.0499999999993</v>
      </c>
      <c r="E443" s="8">
        <v>9450.4</v>
      </c>
      <c r="F443" s="17">
        <v>4065548544</v>
      </c>
      <c r="J443">
        <v>367</v>
      </c>
      <c r="L443">
        <f t="shared" si="12"/>
        <v>0.24373868681029495</v>
      </c>
    </row>
    <row r="444" spans="1:12" x14ac:dyDescent="0.35">
      <c r="A444" s="16">
        <v>42277</v>
      </c>
      <c r="B444" s="8">
        <v>9674.61</v>
      </c>
      <c r="C444" s="8">
        <v>9732.5400000000009</v>
      </c>
      <c r="D444" s="8">
        <v>9596.9500000000007</v>
      </c>
      <c r="E444" s="8">
        <v>9660.44</v>
      </c>
      <c r="F444" s="17">
        <v>3952666880</v>
      </c>
      <c r="J444">
        <v>368</v>
      </c>
      <c r="L444">
        <f t="shared" si="12"/>
        <v>0.27834620192013088</v>
      </c>
    </row>
    <row r="445" spans="1:12" x14ac:dyDescent="0.35">
      <c r="A445" s="16">
        <v>42278</v>
      </c>
      <c r="B445" s="8">
        <v>9757.0400000000009</v>
      </c>
      <c r="C445" s="8">
        <v>9788.27</v>
      </c>
      <c r="D445" s="8">
        <v>9471.36</v>
      </c>
      <c r="E445" s="8">
        <v>9509.25</v>
      </c>
      <c r="F445" s="17">
        <v>4003804416</v>
      </c>
      <c r="J445">
        <v>369</v>
      </c>
      <c r="L445">
        <f t="shared" si="12"/>
        <v>0.31286893008046174</v>
      </c>
    </row>
    <row r="446" spans="1:12" x14ac:dyDescent="0.35">
      <c r="A446" s="16">
        <v>42279</v>
      </c>
      <c r="B446" s="8">
        <v>9606.59</v>
      </c>
      <c r="C446" s="8">
        <v>9667.5400000000009</v>
      </c>
      <c r="D446" s="8">
        <v>9396.34</v>
      </c>
      <c r="E446" s="8">
        <v>9553.07</v>
      </c>
      <c r="F446" s="17">
        <v>4081097216</v>
      </c>
      <c r="J446">
        <v>370</v>
      </c>
      <c r="L446">
        <f t="shared" si="12"/>
        <v>0.34729635533386066</v>
      </c>
    </row>
    <row r="447" spans="1:12" x14ac:dyDescent="0.35">
      <c r="A447" s="16">
        <v>42282</v>
      </c>
      <c r="B447" s="8">
        <v>9691.65</v>
      </c>
      <c r="C447" s="8">
        <v>9854.77</v>
      </c>
      <c r="D447" s="8">
        <v>9647.17</v>
      </c>
      <c r="E447" s="8">
        <v>9814.7900000000009</v>
      </c>
      <c r="F447" s="17">
        <v>4031017984</v>
      </c>
      <c r="J447">
        <v>371</v>
      </c>
      <c r="L447">
        <f t="shared" si="12"/>
        <v>0.38161799075308961</v>
      </c>
    </row>
    <row r="448" spans="1:12" x14ac:dyDescent="0.35">
      <c r="A448" s="16">
        <v>42283</v>
      </c>
      <c r="B448" s="8">
        <v>9804.42</v>
      </c>
      <c r="C448" s="8">
        <v>9957.92</v>
      </c>
      <c r="D448" s="8">
        <v>9730.41</v>
      </c>
      <c r="E448" s="8">
        <v>9902.83</v>
      </c>
      <c r="F448" s="17">
        <v>3472808960</v>
      </c>
      <c r="J448">
        <v>372</v>
      </c>
      <c r="L448">
        <f t="shared" si="12"/>
        <v>0.41582338163551869</v>
      </c>
    </row>
    <row r="449" spans="1:12" x14ac:dyDescent="0.35">
      <c r="A449" s="16">
        <v>42284</v>
      </c>
      <c r="B449" s="8">
        <v>9968.56</v>
      </c>
      <c r="C449" s="8">
        <v>10093.1</v>
      </c>
      <c r="D449" s="8">
        <v>9932.42</v>
      </c>
      <c r="E449" s="8">
        <v>9970.4</v>
      </c>
      <c r="F449" s="17">
        <v>4321100288</v>
      </c>
      <c r="J449">
        <v>373</v>
      </c>
      <c r="L449">
        <f t="shared" si="12"/>
        <v>0.44990210868773001</v>
      </c>
    </row>
    <row r="450" spans="1:12" x14ac:dyDescent="0.35">
      <c r="A450" s="16">
        <v>42285</v>
      </c>
      <c r="B450" s="8">
        <v>9942.7800000000007</v>
      </c>
      <c r="C450" s="8">
        <v>10027.42</v>
      </c>
      <c r="D450" s="8">
        <v>9911.0499999999993</v>
      </c>
      <c r="E450" s="8">
        <v>9993.07</v>
      </c>
      <c r="F450" s="17">
        <v>3558046208</v>
      </c>
      <c r="J450">
        <v>374</v>
      </c>
      <c r="L450">
        <f t="shared" si="12"/>
        <v>0.48384379119933546</v>
      </c>
    </row>
    <row r="451" spans="1:12" x14ac:dyDescent="0.35">
      <c r="A451" s="16">
        <v>42286</v>
      </c>
      <c r="B451" s="8">
        <v>10100.780000000001</v>
      </c>
      <c r="C451" s="8">
        <v>10146.879999999999</v>
      </c>
      <c r="D451" s="8">
        <v>10049.39</v>
      </c>
      <c r="E451" s="8">
        <v>10096.6</v>
      </c>
      <c r="F451" s="17">
        <v>3681158912</v>
      </c>
      <c r="J451">
        <v>375</v>
      </c>
      <c r="L451">
        <f t="shared" si="12"/>
        <v>0.51763809020504148</v>
      </c>
    </row>
    <row r="452" spans="1:12" x14ac:dyDescent="0.35">
      <c r="A452" s="16">
        <v>42289</v>
      </c>
      <c r="B452" s="8">
        <v>10128.49</v>
      </c>
      <c r="C452" s="8">
        <v>10187.09</v>
      </c>
      <c r="D452" s="8">
        <v>10057.59</v>
      </c>
      <c r="E452" s="8">
        <v>10119.83</v>
      </c>
      <c r="F452" s="17">
        <v>3161461248</v>
      </c>
      <c r="J452">
        <v>376</v>
      </c>
      <c r="L452">
        <f t="shared" si="12"/>
        <v>0.55127471163399833</v>
      </c>
    </row>
    <row r="453" spans="1:12" x14ac:dyDescent="0.35">
      <c r="A453" s="16">
        <v>42290</v>
      </c>
      <c r="B453" s="8">
        <v>10106.67</v>
      </c>
      <c r="C453" s="8">
        <v>10107.86</v>
      </c>
      <c r="D453" s="8">
        <v>9939.9599999999991</v>
      </c>
      <c r="E453" s="8">
        <v>10032.82</v>
      </c>
      <c r="F453" s="17">
        <v>3539460608</v>
      </c>
      <c r="J453">
        <v>377</v>
      </c>
      <c r="L453">
        <f t="shared" si="12"/>
        <v>0.58474340944547354</v>
      </c>
    </row>
    <row r="454" spans="1:12" x14ac:dyDescent="0.35">
      <c r="A454" s="16">
        <v>42291</v>
      </c>
      <c r="B454" s="8">
        <v>9948.49</v>
      </c>
      <c r="C454" s="8">
        <v>10036.23</v>
      </c>
      <c r="D454" s="8">
        <v>9890.4599999999991</v>
      </c>
      <c r="E454" s="8">
        <v>9915.85</v>
      </c>
      <c r="F454" s="17">
        <v>3313645568</v>
      </c>
      <c r="J454">
        <v>378</v>
      </c>
      <c r="L454">
        <f t="shared" si="12"/>
        <v>0.61803398874989479</v>
      </c>
    </row>
    <row r="455" spans="1:12" x14ac:dyDescent="0.35">
      <c r="A455" s="16">
        <v>42292</v>
      </c>
      <c r="B455" s="8">
        <v>9999.64</v>
      </c>
      <c r="C455" s="8">
        <v>10088.469999999999</v>
      </c>
      <c r="D455" s="8">
        <v>9957.39</v>
      </c>
      <c r="E455" s="8">
        <v>10064.799999999999</v>
      </c>
      <c r="F455" s="17">
        <v>3351030528</v>
      </c>
      <c r="J455">
        <v>379</v>
      </c>
      <c r="L455">
        <f t="shared" si="12"/>
        <v>0.6511363089143134</v>
      </c>
    </row>
    <row r="456" spans="1:12" x14ac:dyDescent="0.35">
      <c r="A456" s="16">
        <v>42293</v>
      </c>
      <c r="B456" s="8">
        <v>10128.81</v>
      </c>
      <c r="C456" s="8">
        <v>10166.790000000001</v>
      </c>
      <c r="D456" s="8">
        <v>10058.530000000001</v>
      </c>
      <c r="E456" s="8">
        <v>10104.43</v>
      </c>
      <c r="F456" s="17">
        <v>3706626304</v>
      </c>
      <c r="J456">
        <v>380</v>
      </c>
      <c r="L456">
        <f t="shared" si="12"/>
        <v>0.68404028665133743</v>
      </c>
    </row>
    <row r="457" spans="1:12" x14ac:dyDescent="0.35">
      <c r="A457" s="16">
        <v>42296</v>
      </c>
      <c r="B457" s="8">
        <v>10084.61</v>
      </c>
      <c r="C457" s="8">
        <v>10205.030000000001</v>
      </c>
      <c r="D457" s="8">
        <v>10084.61</v>
      </c>
      <c r="E457" s="8">
        <v>10164.31</v>
      </c>
      <c r="F457" s="17">
        <v>2425970688</v>
      </c>
      <c r="J457">
        <v>381</v>
      </c>
      <c r="L457">
        <f t="shared" si="12"/>
        <v>0.71673589909060054</v>
      </c>
    </row>
    <row r="458" spans="1:12" x14ac:dyDescent="0.35">
      <c r="A458" s="16">
        <v>42297</v>
      </c>
      <c r="B458" s="8">
        <v>10174.799999999999</v>
      </c>
      <c r="C458" s="8">
        <v>10194.530000000001</v>
      </c>
      <c r="D458" s="8">
        <v>10080.19</v>
      </c>
      <c r="E458" s="8">
        <v>10147.68</v>
      </c>
      <c r="F458" s="17">
        <v>2391706112</v>
      </c>
      <c r="J458">
        <v>382</v>
      </c>
      <c r="L458">
        <f t="shared" si="12"/>
        <v>0.74921318683182403</v>
      </c>
    </row>
    <row r="459" spans="1:12" x14ac:dyDescent="0.35">
      <c r="A459" s="16">
        <v>42298</v>
      </c>
      <c r="B459" s="8">
        <v>10185.42</v>
      </c>
      <c r="C459" s="8">
        <v>10277.59</v>
      </c>
      <c r="D459" s="8">
        <v>10107.92</v>
      </c>
      <c r="E459" s="8">
        <v>10238.1</v>
      </c>
      <c r="F459" s="17">
        <v>2738825728</v>
      </c>
      <c r="J459">
        <v>383</v>
      </c>
      <c r="L459">
        <f t="shared" si="12"/>
        <v>0.78146225697854754</v>
      </c>
    </row>
    <row r="460" spans="1:12" x14ac:dyDescent="0.35">
      <c r="A460" s="16">
        <v>42299</v>
      </c>
      <c r="B460" s="8">
        <v>10213.01</v>
      </c>
      <c r="C460" s="8">
        <v>10508.25</v>
      </c>
      <c r="D460" s="8">
        <v>10194.74</v>
      </c>
      <c r="E460" s="8">
        <v>10491.97</v>
      </c>
      <c r="F460" s="17">
        <v>4282964224</v>
      </c>
      <c r="J460">
        <v>384</v>
      </c>
      <c r="L460">
        <f t="shared" si="12"/>
        <v>0.81347328615160042</v>
      </c>
    </row>
    <row r="461" spans="1:12" x14ac:dyDescent="0.35">
      <c r="A461" s="16">
        <v>42300</v>
      </c>
      <c r="B461" s="8">
        <v>10610.33</v>
      </c>
      <c r="C461" s="8">
        <v>10847.47</v>
      </c>
      <c r="D461" s="8">
        <v>10586.96</v>
      </c>
      <c r="E461" s="8">
        <v>10794.54</v>
      </c>
      <c r="F461" s="17">
        <v>5170667008</v>
      </c>
      <c r="J461">
        <v>385</v>
      </c>
      <c r="L461">
        <f t="shared" si="12"/>
        <v>0.84523652348139888</v>
      </c>
    </row>
    <row r="462" spans="1:12" x14ac:dyDescent="0.35">
      <c r="A462" s="16">
        <v>42303</v>
      </c>
      <c r="B462" s="8">
        <v>10791.18</v>
      </c>
      <c r="C462" s="8">
        <v>10863.09</v>
      </c>
      <c r="D462" s="8">
        <v>10756.83</v>
      </c>
      <c r="E462" s="8">
        <v>10801.34</v>
      </c>
      <c r="F462" s="17">
        <v>2915610112</v>
      </c>
      <c r="J462">
        <v>386</v>
      </c>
      <c r="L462">
        <f t="shared" si="12"/>
        <v>0.87674229357815481</v>
      </c>
    </row>
    <row r="463" spans="1:12" x14ac:dyDescent="0.35">
      <c r="A463" s="16">
        <v>42304</v>
      </c>
      <c r="B463" s="8">
        <v>10761.37</v>
      </c>
      <c r="C463" s="8">
        <v>10807.41</v>
      </c>
      <c r="D463" s="8">
        <v>10692.19</v>
      </c>
      <c r="E463" s="8">
        <v>10692.19</v>
      </c>
      <c r="F463" s="17">
        <v>3147072256</v>
      </c>
      <c r="J463">
        <v>387</v>
      </c>
      <c r="L463">
        <f t="shared" si="12"/>
        <v>0.9079809994790935</v>
      </c>
    </row>
    <row r="464" spans="1:12" x14ac:dyDescent="0.35">
      <c r="A464" s="16">
        <v>42305</v>
      </c>
      <c r="B464" s="8">
        <v>10728.16</v>
      </c>
      <c r="C464" s="8">
        <v>10848.41</v>
      </c>
      <c r="D464" s="8">
        <v>10691.63</v>
      </c>
      <c r="E464" s="8">
        <v>10831.96</v>
      </c>
      <c r="F464" s="17">
        <v>3012986368</v>
      </c>
      <c r="J464">
        <v>388</v>
      </c>
      <c r="L464">
        <f t="shared" si="12"/>
        <v>0.93894312557178161</v>
      </c>
    </row>
    <row r="465" spans="1:12" x14ac:dyDescent="0.35">
      <c r="A465" s="16">
        <v>42306</v>
      </c>
      <c r="B465" s="8">
        <v>10867.19</v>
      </c>
      <c r="C465" s="8">
        <v>10886.98</v>
      </c>
      <c r="D465" s="8">
        <v>10741.14</v>
      </c>
      <c r="E465" s="8">
        <v>10800.84</v>
      </c>
      <c r="F465" s="17">
        <v>3984736000</v>
      </c>
      <c r="J465">
        <v>389</v>
      </c>
      <c r="L465">
        <f t="shared" si="12"/>
        <v>0.96961924049267412</v>
      </c>
    </row>
    <row r="466" spans="1:12" x14ac:dyDescent="0.35">
      <c r="A466" s="16">
        <v>42307</v>
      </c>
      <c r="B466" s="8">
        <v>10842.52</v>
      </c>
      <c r="C466" s="8">
        <v>10850.58</v>
      </c>
      <c r="D466" s="8">
        <v>10748.7</v>
      </c>
      <c r="E466" s="8">
        <v>10850.14</v>
      </c>
      <c r="F466" s="17">
        <v>3426702336</v>
      </c>
      <c r="J466">
        <v>390</v>
      </c>
      <c r="L466">
        <f t="shared" si="12"/>
        <v>0.99999999999999989</v>
      </c>
    </row>
    <row r="467" spans="1:12" x14ac:dyDescent="0.35">
      <c r="A467" s="16">
        <v>42310</v>
      </c>
      <c r="B467" s="8">
        <v>10749.98</v>
      </c>
      <c r="C467" s="8">
        <v>10977.18</v>
      </c>
      <c r="D467" s="8">
        <v>10744.37</v>
      </c>
      <c r="E467" s="8">
        <v>10950.67</v>
      </c>
      <c r="F467" s="17">
        <v>3302227456</v>
      </c>
      <c r="J467">
        <v>391</v>
      </c>
      <c r="L467">
        <f t="shared" si="12"/>
        <v>1.0300761498201083</v>
      </c>
    </row>
    <row r="468" spans="1:12" x14ac:dyDescent="0.35">
      <c r="A468" s="16">
        <v>42311</v>
      </c>
      <c r="B468" s="8">
        <v>10945.35</v>
      </c>
      <c r="C468" s="8">
        <v>10972.28</v>
      </c>
      <c r="D468" s="8">
        <v>10883.94</v>
      </c>
      <c r="E468" s="8">
        <v>10951.15</v>
      </c>
      <c r="F468" s="17">
        <v>3200905984</v>
      </c>
      <c r="J468">
        <v>392</v>
      </c>
      <c r="L468">
        <f t="shared" si="12"/>
        <v>1.0598385284664098</v>
      </c>
    </row>
    <row r="469" spans="1:12" x14ac:dyDescent="0.35">
      <c r="A469" s="16">
        <v>42312</v>
      </c>
      <c r="B469" s="8">
        <v>10957.06</v>
      </c>
      <c r="C469" s="8">
        <v>10990.72</v>
      </c>
      <c r="D469" s="8">
        <v>10825.55</v>
      </c>
      <c r="E469" s="8">
        <v>10845.24</v>
      </c>
      <c r="F469" s="17">
        <v>4136339968</v>
      </c>
      <c r="J469">
        <v>393</v>
      </c>
      <c r="L469">
        <f t="shared" si="12"/>
        <v>1.0892780700300542</v>
      </c>
    </row>
    <row r="470" spans="1:12" x14ac:dyDescent="0.35">
      <c r="A470" s="16">
        <v>42313</v>
      </c>
      <c r="B470" s="8">
        <v>10847.5</v>
      </c>
      <c r="C470" s="8">
        <v>10963.9</v>
      </c>
      <c r="D470" s="8">
        <v>10784.28</v>
      </c>
      <c r="E470" s="8">
        <v>10887.74</v>
      </c>
      <c r="F470" s="17">
        <v>3944919296</v>
      </c>
      <c r="J470">
        <v>394</v>
      </c>
      <c r="L470">
        <f t="shared" si="12"/>
        <v>1.1183858069414938</v>
      </c>
    </row>
    <row r="471" spans="1:12" x14ac:dyDescent="0.35">
      <c r="A471" s="16">
        <v>42314</v>
      </c>
      <c r="B471" s="8">
        <v>10872.98</v>
      </c>
      <c r="C471" s="8">
        <v>11055.45</v>
      </c>
      <c r="D471" s="8">
        <v>10843.48</v>
      </c>
      <c r="E471" s="8">
        <v>10988.03</v>
      </c>
      <c r="F471" s="17">
        <v>3922260480</v>
      </c>
      <c r="J471">
        <v>395</v>
      </c>
      <c r="L471">
        <f t="shared" si="12"/>
        <v>1.1471528727020921</v>
      </c>
    </row>
    <row r="472" spans="1:12" x14ac:dyDescent="0.35">
      <c r="A472" s="16">
        <v>42317</v>
      </c>
      <c r="B472" s="8">
        <v>10993.24</v>
      </c>
      <c r="C472" s="8">
        <v>10995.48</v>
      </c>
      <c r="D472" s="8">
        <v>10807.17</v>
      </c>
      <c r="E472" s="8">
        <v>10815.45</v>
      </c>
      <c r="F472" s="17">
        <v>3000782336</v>
      </c>
      <c r="J472">
        <v>396</v>
      </c>
      <c r="L472">
        <f t="shared" si="12"/>
        <v>1.1755705045849463</v>
      </c>
    </row>
    <row r="473" spans="1:12" x14ac:dyDescent="0.35">
      <c r="A473" s="16">
        <v>42318</v>
      </c>
      <c r="B473" s="8">
        <v>10846.96</v>
      </c>
      <c r="C473" s="8">
        <v>10863.56</v>
      </c>
      <c r="D473" s="8">
        <v>10728.95</v>
      </c>
      <c r="E473" s="8">
        <v>10832.52</v>
      </c>
      <c r="F473" s="17">
        <v>2911782144</v>
      </c>
      <c r="J473">
        <v>397</v>
      </c>
      <c r="L473">
        <f t="shared" si="12"/>
        <v>1.2036300463040965</v>
      </c>
    </row>
    <row r="474" spans="1:12" x14ac:dyDescent="0.35">
      <c r="A474" s="16">
        <v>42319</v>
      </c>
      <c r="B474" s="8">
        <v>10843.68</v>
      </c>
      <c r="C474" s="8">
        <v>10994.54</v>
      </c>
      <c r="D474" s="8">
        <v>10843.68</v>
      </c>
      <c r="E474" s="8">
        <v>10907.87</v>
      </c>
      <c r="F474" s="17">
        <v>3117081088</v>
      </c>
      <c r="J474">
        <v>398</v>
      </c>
      <c r="L474">
        <f t="shared" si="12"/>
        <v>1.2313229506513166</v>
      </c>
    </row>
    <row r="475" spans="1:12" x14ac:dyDescent="0.35">
      <c r="A475" s="16">
        <v>42320</v>
      </c>
      <c r="B475" s="8">
        <v>10895.74</v>
      </c>
      <c r="C475" s="8">
        <v>10957.61</v>
      </c>
      <c r="D475" s="8">
        <v>10735.17</v>
      </c>
      <c r="E475" s="8">
        <v>10782.63</v>
      </c>
      <c r="F475" s="17">
        <v>3483023360</v>
      </c>
      <c r="J475">
        <v>399</v>
      </c>
      <c r="L475">
        <f t="shared" si="12"/>
        <v>1.2586407820996748</v>
      </c>
    </row>
    <row r="476" spans="1:12" x14ac:dyDescent="0.35">
      <c r="A476" s="16">
        <v>42321</v>
      </c>
      <c r="B476" s="8">
        <v>10764.57</v>
      </c>
      <c r="C476" s="8">
        <v>10811.78</v>
      </c>
      <c r="D476" s="8">
        <v>10607.46</v>
      </c>
      <c r="E476" s="8">
        <v>10708.4</v>
      </c>
      <c r="F476" s="17">
        <v>3356335872</v>
      </c>
      <c r="J476">
        <v>400</v>
      </c>
      <c r="L476">
        <f t="shared" si="12"/>
        <v>1.2855752193730785</v>
      </c>
    </row>
    <row r="477" spans="1:12" x14ac:dyDescent="0.35">
      <c r="A477" s="16">
        <v>42324</v>
      </c>
      <c r="B477" s="8">
        <v>10609.14</v>
      </c>
      <c r="C477" s="8">
        <v>10763.65</v>
      </c>
      <c r="D477" s="8">
        <v>10608.83</v>
      </c>
      <c r="E477" s="8">
        <v>10713.23</v>
      </c>
      <c r="F477" s="17">
        <v>2589045248</v>
      </c>
      <c r="J477">
        <v>401</v>
      </c>
      <c r="L477">
        <f t="shared" si="12"/>
        <v>1.3121180579810146</v>
      </c>
    </row>
    <row r="478" spans="1:12" x14ac:dyDescent="0.35">
      <c r="A478" s="16">
        <v>42325</v>
      </c>
      <c r="B478" s="8">
        <v>10810.92</v>
      </c>
      <c r="C478" s="8">
        <v>10971.04</v>
      </c>
      <c r="D478" s="8">
        <v>10782.91</v>
      </c>
      <c r="E478" s="8">
        <v>10971.04</v>
      </c>
      <c r="F478" s="17">
        <v>3094149120</v>
      </c>
      <c r="J478">
        <v>402</v>
      </c>
      <c r="L478">
        <f t="shared" si="12"/>
        <v>1.3382612127177165</v>
      </c>
    </row>
    <row r="479" spans="1:12" x14ac:dyDescent="0.35">
      <c r="A479" s="16">
        <v>42326</v>
      </c>
      <c r="B479" s="8">
        <v>10901.74</v>
      </c>
      <c r="C479" s="8">
        <v>10989.55</v>
      </c>
      <c r="D479" s="8">
        <v>10877.6</v>
      </c>
      <c r="E479" s="8">
        <v>10959.95</v>
      </c>
      <c r="F479" s="17">
        <v>2472055552</v>
      </c>
      <c r="J479">
        <v>403</v>
      </c>
      <c r="L479">
        <f t="shared" si="12"/>
        <v>1.363996720124997</v>
      </c>
    </row>
    <row r="480" spans="1:12" x14ac:dyDescent="0.35">
      <c r="A480" s="16">
        <v>42327</v>
      </c>
      <c r="B480" s="8">
        <v>11061.88</v>
      </c>
      <c r="C480" s="8">
        <v>11150.74</v>
      </c>
      <c r="D480" s="8">
        <v>11045.53</v>
      </c>
      <c r="E480" s="8">
        <v>11085.44</v>
      </c>
      <c r="F480" s="17">
        <v>3075566848</v>
      </c>
      <c r="J480">
        <v>404</v>
      </c>
      <c r="L480">
        <f t="shared" si="12"/>
        <v>1.3893167409179945</v>
      </c>
    </row>
    <row r="481" spans="1:12" x14ac:dyDescent="0.35">
      <c r="A481" s="16">
        <v>42328</v>
      </c>
      <c r="B481" s="8">
        <v>11123.81</v>
      </c>
      <c r="C481" s="8">
        <v>11164.3</v>
      </c>
      <c r="D481" s="8">
        <v>11049.35</v>
      </c>
      <c r="E481" s="8">
        <v>11119.83</v>
      </c>
      <c r="F481" s="17">
        <v>3186330880</v>
      </c>
      <c r="J481">
        <v>405</v>
      </c>
      <c r="L481">
        <f t="shared" si="12"/>
        <v>1.4142135623730949</v>
      </c>
    </row>
    <row r="482" spans="1:12" x14ac:dyDescent="0.35">
      <c r="A482" s="16">
        <v>42331</v>
      </c>
      <c r="B482" s="8">
        <v>11105.92</v>
      </c>
      <c r="C482" s="8">
        <v>11126.34</v>
      </c>
      <c r="D482" s="8">
        <v>11049.99</v>
      </c>
      <c r="E482" s="8">
        <v>11092.31</v>
      </c>
      <c r="F482" s="17">
        <v>2480625920</v>
      </c>
      <c r="J482">
        <v>406</v>
      </c>
      <c r="L482">
        <f t="shared" si="12"/>
        <v>1.4386796006773022</v>
      </c>
    </row>
    <row r="483" spans="1:12" x14ac:dyDescent="0.35">
      <c r="A483" s="16">
        <v>42332</v>
      </c>
      <c r="B483" s="8">
        <v>11064.78</v>
      </c>
      <c r="C483" s="8">
        <v>11064.96</v>
      </c>
      <c r="D483" s="8">
        <v>10869.2</v>
      </c>
      <c r="E483" s="8">
        <v>10933.99</v>
      </c>
      <c r="F483" s="17">
        <v>3590022656</v>
      </c>
      <c r="J483">
        <v>407</v>
      </c>
      <c r="L483">
        <f t="shared" si="12"/>
        <v>1.4627074032383409</v>
      </c>
    </row>
    <row r="484" spans="1:12" x14ac:dyDescent="0.35">
      <c r="A484" s="16">
        <v>42333</v>
      </c>
      <c r="B484" s="8">
        <v>10958.4</v>
      </c>
      <c r="C484" s="8">
        <v>11186.68</v>
      </c>
      <c r="D484" s="8">
        <v>10921.71</v>
      </c>
      <c r="E484" s="8">
        <v>11169.54</v>
      </c>
      <c r="F484" s="17">
        <v>3533727488</v>
      </c>
      <c r="J484">
        <v>408</v>
      </c>
      <c r="L484">
        <f t="shared" si="12"/>
        <v>1.4862896509547885</v>
      </c>
    </row>
    <row r="485" spans="1:12" x14ac:dyDescent="0.35">
      <c r="A485" s="16">
        <v>42334</v>
      </c>
      <c r="B485" s="8">
        <v>11180.94</v>
      </c>
      <c r="C485" s="8">
        <v>11366.37</v>
      </c>
      <c r="D485" s="8">
        <v>11176.56</v>
      </c>
      <c r="E485" s="8">
        <v>11320.77</v>
      </c>
      <c r="F485" s="17">
        <v>3375746132</v>
      </c>
      <c r="J485">
        <v>409</v>
      </c>
      <c r="L485">
        <f t="shared" si="12"/>
        <v>1.509419160445544</v>
      </c>
    </row>
    <row r="486" spans="1:12" x14ac:dyDescent="0.35">
      <c r="A486" s="16">
        <v>42335</v>
      </c>
      <c r="B486" s="8">
        <v>11277.91</v>
      </c>
      <c r="C486" s="8">
        <v>11354.01</v>
      </c>
      <c r="D486" s="8">
        <v>11247.14</v>
      </c>
      <c r="E486" s="8">
        <v>11293.76</v>
      </c>
      <c r="F486" s="17">
        <v>2593300224</v>
      </c>
      <c r="J486">
        <v>410</v>
      </c>
      <c r="L486">
        <f t="shared" si="12"/>
        <v>1.532088886237956</v>
      </c>
    </row>
    <row r="487" spans="1:12" x14ac:dyDescent="0.35">
      <c r="A487" s="16">
        <v>42338</v>
      </c>
      <c r="B487" s="8">
        <v>11268.31</v>
      </c>
      <c r="C487" s="8">
        <v>11430.87</v>
      </c>
      <c r="D487" s="8">
        <v>11253.37</v>
      </c>
      <c r="E487" s="8">
        <v>11382.23</v>
      </c>
      <c r="F487" s="17">
        <v>4228451328</v>
      </c>
      <c r="J487">
        <v>411</v>
      </c>
      <c r="L487">
        <f t="shared" si="12"/>
        <v>1.5542919229139418</v>
      </c>
    </row>
    <row r="488" spans="1:12" x14ac:dyDescent="0.35">
      <c r="A488" s="16">
        <v>42339</v>
      </c>
      <c r="B488" s="8">
        <v>11422.47</v>
      </c>
      <c r="C488" s="8">
        <v>11430.38</v>
      </c>
      <c r="D488" s="8">
        <v>11235.97</v>
      </c>
      <c r="E488" s="8">
        <v>11261.24</v>
      </c>
      <c r="F488" s="17">
        <v>4566501888</v>
      </c>
      <c r="J488">
        <v>412</v>
      </c>
      <c r="L488">
        <f t="shared" si="12"/>
        <v>1.576021507213444</v>
      </c>
    </row>
    <row r="489" spans="1:12" x14ac:dyDescent="0.35">
      <c r="A489" s="16">
        <v>42340</v>
      </c>
      <c r="B489" s="8">
        <v>11301.51</v>
      </c>
      <c r="C489" s="8">
        <v>11329.79</v>
      </c>
      <c r="D489" s="8">
        <v>11188.03</v>
      </c>
      <c r="E489" s="8">
        <v>11190.02</v>
      </c>
      <c r="F489" s="17">
        <v>3400502528</v>
      </c>
      <c r="J489">
        <v>413</v>
      </c>
      <c r="L489">
        <f t="shared" si="12"/>
        <v>1.5972710200945857</v>
      </c>
    </row>
    <row r="490" spans="1:12" x14ac:dyDescent="0.35">
      <c r="A490" s="16">
        <v>42341</v>
      </c>
      <c r="B490" s="8">
        <v>11173.79</v>
      </c>
      <c r="C490" s="8">
        <v>11318.8</v>
      </c>
      <c r="D490" s="8">
        <v>10780.63</v>
      </c>
      <c r="E490" s="8">
        <v>10789.24</v>
      </c>
      <c r="F490" s="17">
        <v>6836425728</v>
      </c>
      <c r="J490">
        <v>414</v>
      </c>
      <c r="L490">
        <f t="shared" si="12"/>
        <v>1.6180339887498949</v>
      </c>
    </row>
    <row r="491" spans="1:12" x14ac:dyDescent="0.35">
      <c r="A491" s="16">
        <v>42342</v>
      </c>
      <c r="B491" s="8">
        <v>10770.16</v>
      </c>
      <c r="C491" s="8">
        <v>10814.82</v>
      </c>
      <c r="D491" s="8">
        <v>10632.77</v>
      </c>
      <c r="E491" s="8">
        <v>10752.1</v>
      </c>
      <c r="F491" s="17">
        <v>4450473472</v>
      </c>
      <c r="J491">
        <v>415</v>
      </c>
      <c r="L491">
        <f t="shared" si="12"/>
        <v>1.6383040885779836</v>
      </c>
    </row>
    <row r="492" spans="1:12" x14ac:dyDescent="0.35">
      <c r="A492" s="16">
        <v>42345</v>
      </c>
      <c r="B492" s="8">
        <v>10832.42</v>
      </c>
      <c r="C492" s="8">
        <v>10992.55</v>
      </c>
      <c r="D492" s="8">
        <v>10806.52</v>
      </c>
      <c r="E492" s="8">
        <v>10886.09</v>
      </c>
      <c r="F492" s="17">
        <v>2924958208</v>
      </c>
      <c r="J492">
        <v>416</v>
      </c>
      <c r="L492">
        <f t="shared" si="12"/>
        <v>1.6580751451100835</v>
      </c>
    </row>
    <row r="493" spans="1:12" x14ac:dyDescent="0.35">
      <c r="A493" s="16">
        <v>42346</v>
      </c>
      <c r="B493" s="8">
        <v>10872.68</v>
      </c>
      <c r="C493" s="8">
        <v>10895.5</v>
      </c>
      <c r="D493" s="8">
        <v>10616.24</v>
      </c>
      <c r="E493" s="8">
        <v>10673.6</v>
      </c>
      <c r="F493" s="17">
        <v>3563608832</v>
      </c>
      <c r="J493">
        <v>417</v>
      </c>
      <c r="L493">
        <f t="shared" si="12"/>
        <v>1.6773411358908481</v>
      </c>
    </row>
    <row r="494" spans="1:12" x14ac:dyDescent="0.35">
      <c r="A494" s="16">
        <v>42347</v>
      </c>
      <c r="B494" s="8">
        <v>10719.7</v>
      </c>
      <c r="C494" s="8">
        <v>10719.7</v>
      </c>
      <c r="D494" s="8">
        <v>10554.54</v>
      </c>
      <c r="E494" s="8">
        <v>10592.49</v>
      </c>
      <c r="F494" s="17">
        <v>3782085376</v>
      </c>
      <c r="J494">
        <v>418</v>
      </c>
      <c r="L494">
        <f t="shared" si="12"/>
        <v>1.6960961923128519</v>
      </c>
    </row>
    <row r="495" spans="1:12" x14ac:dyDescent="0.35">
      <c r="A495" s="16">
        <v>42348</v>
      </c>
      <c r="B495" s="8">
        <v>10547.52</v>
      </c>
      <c r="C495" s="8">
        <v>10662.77</v>
      </c>
      <c r="D495" s="8">
        <v>10500.03</v>
      </c>
      <c r="E495" s="8">
        <v>10598.93</v>
      </c>
      <c r="F495" s="17">
        <v>3117427456</v>
      </c>
      <c r="J495">
        <v>419</v>
      </c>
      <c r="L495">
        <f t="shared" si="12"/>
        <v>1.7143346014042247</v>
      </c>
    </row>
    <row r="496" spans="1:12" x14ac:dyDescent="0.35">
      <c r="A496" s="16">
        <v>42349</v>
      </c>
      <c r="B496" s="8">
        <v>10572.86</v>
      </c>
      <c r="C496" s="8">
        <v>10596.03</v>
      </c>
      <c r="D496" s="8">
        <v>10294.25</v>
      </c>
      <c r="E496" s="8">
        <v>10340.06</v>
      </c>
      <c r="F496" s="17">
        <v>4054492416</v>
      </c>
      <c r="J496">
        <v>420</v>
      </c>
      <c r="L496">
        <f t="shared" si="12"/>
        <v>1.7320508075688772</v>
      </c>
    </row>
    <row r="497" spans="1:12" x14ac:dyDescent="0.35">
      <c r="A497" s="16">
        <v>42352</v>
      </c>
      <c r="B497" s="8">
        <v>10406.709999999999</v>
      </c>
      <c r="C497" s="8">
        <v>10448.65</v>
      </c>
      <c r="D497" s="8">
        <v>10122.950000000001</v>
      </c>
      <c r="E497" s="8">
        <v>10139.34</v>
      </c>
      <c r="F497" s="17">
        <v>3950923008</v>
      </c>
      <c r="J497">
        <v>421</v>
      </c>
      <c r="L497">
        <f t="shared" si="12"/>
        <v>1.7492394142787915</v>
      </c>
    </row>
    <row r="498" spans="1:12" x14ac:dyDescent="0.35">
      <c r="A498" s="16">
        <v>42353</v>
      </c>
      <c r="B498" s="8">
        <v>10239.799999999999</v>
      </c>
      <c r="C498" s="8">
        <v>10482.75</v>
      </c>
      <c r="D498" s="8">
        <v>10237.48</v>
      </c>
      <c r="E498" s="8">
        <v>10450.379999999999</v>
      </c>
      <c r="F498" s="17">
        <v>3988668160</v>
      </c>
      <c r="J498">
        <v>422</v>
      </c>
      <c r="L498">
        <f t="shared" si="12"/>
        <v>1.7658951857178538</v>
      </c>
    </row>
    <row r="499" spans="1:12" x14ac:dyDescent="0.35">
      <c r="A499" s="16">
        <v>42354</v>
      </c>
      <c r="B499" s="8">
        <v>10476.06</v>
      </c>
      <c r="C499" s="8">
        <v>10572.55</v>
      </c>
      <c r="D499" s="8">
        <v>10423.780000000001</v>
      </c>
      <c r="E499" s="8">
        <v>10469.26</v>
      </c>
      <c r="F499" s="17">
        <v>3097020416</v>
      </c>
      <c r="J499">
        <v>423</v>
      </c>
      <c r="L499">
        <f t="shared" si="12"/>
        <v>1.7820130483767356</v>
      </c>
    </row>
    <row r="500" spans="1:12" x14ac:dyDescent="0.35">
      <c r="A500" s="16">
        <v>42355</v>
      </c>
      <c r="B500" s="8">
        <v>10685.3</v>
      </c>
      <c r="C500" s="8">
        <v>10829.62</v>
      </c>
      <c r="D500" s="8">
        <v>10656.39</v>
      </c>
      <c r="E500" s="8">
        <v>10738.12</v>
      </c>
      <c r="F500" s="17">
        <v>4655305728</v>
      </c>
      <c r="J500">
        <v>424</v>
      </c>
      <c r="L500">
        <f t="shared" si="12"/>
        <v>1.7975880925983341</v>
      </c>
    </row>
    <row r="501" spans="1:12" x14ac:dyDescent="0.35">
      <c r="A501" s="16">
        <v>42356</v>
      </c>
      <c r="B501" s="8">
        <v>10639.98</v>
      </c>
      <c r="C501" s="8">
        <v>10735.85</v>
      </c>
      <c r="D501" s="8">
        <v>10543.05</v>
      </c>
      <c r="E501" s="8">
        <v>10608.19</v>
      </c>
      <c r="F501" s="17">
        <v>8456462336</v>
      </c>
      <c r="J501">
        <v>425</v>
      </c>
      <c r="L501">
        <f t="shared" si="12"/>
        <v>1.8126155740732999</v>
      </c>
    </row>
    <row r="502" spans="1:12" x14ac:dyDescent="0.35">
      <c r="A502" s="16">
        <v>42359</v>
      </c>
      <c r="B502" s="8">
        <v>10607.2</v>
      </c>
      <c r="C502" s="8">
        <v>10796.03</v>
      </c>
      <c r="D502" s="8">
        <v>10497.77</v>
      </c>
      <c r="E502" s="8">
        <v>10497.77</v>
      </c>
      <c r="F502" s="17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16">
        <v>42360</v>
      </c>
      <c r="B503" s="8">
        <v>10598.19</v>
      </c>
      <c r="C503" s="8">
        <v>10623.98</v>
      </c>
      <c r="D503" s="8">
        <v>10400.61</v>
      </c>
      <c r="E503" s="8">
        <v>10488.75</v>
      </c>
      <c r="F503" s="17">
        <v>2520793344</v>
      </c>
      <c r="J503">
        <v>427</v>
      </c>
      <c r="L503">
        <f t="shared" si="13"/>
        <v>1.8410097069048807</v>
      </c>
    </row>
    <row r="504" spans="1:12" x14ac:dyDescent="0.35">
      <c r="A504" s="16">
        <v>42361</v>
      </c>
      <c r="B504" s="8">
        <v>10623.56</v>
      </c>
      <c r="C504" s="8">
        <v>10743.32</v>
      </c>
      <c r="D504" s="8">
        <v>10595.27</v>
      </c>
      <c r="E504" s="8">
        <v>10727.64</v>
      </c>
      <c r="F504" s="17">
        <v>2605014528</v>
      </c>
      <c r="J504">
        <v>428</v>
      </c>
      <c r="L504">
        <f t="shared" si="13"/>
        <v>1.8543677091335748</v>
      </c>
    </row>
    <row r="505" spans="1:12" x14ac:dyDescent="0.35">
      <c r="A505" s="16">
        <v>42366</v>
      </c>
      <c r="B505" s="8">
        <v>10748.37</v>
      </c>
      <c r="C505" s="8">
        <v>10756.17</v>
      </c>
      <c r="D505" s="8">
        <v>10627.46</v>
      </c>
      <c r="E505" s="8">
        <v>10653.91</v>
      </c>
      <c r="F505" s="17">
        <v>1255261824</v>
      </c>
      <c r="J505">
        <v>429</v>
      </c>
      <c r="L505">
        <f t="shared" si="13"/>
        <v>1.8671608529944035</v>
      </c>
    </row>
    <row r="506" spans="1:12" x14ac:dyDescent="0.35">
      <c r="A506" s="16">
        <v>42367</v>
      </c>
      <c r="B506" s="8">
        <v>10744.96</v>
      </c>
      <c r="C506" s="8">
        <v>10860.14</v>
      </c>
      <c r="D506" s="8">
        <v>10731.63</v>
      </c>
      <c r="E506" s="8">
        <v>10860.14</v>
      </c>
      <c r="F506" s="17">
        <v>1984780416</v>
      </c>
      <c r="J506">
        <v>430</v>
      </c>
      <c r="L506">
        <f t="shared" si="13"/>
        <v>1.8793852415718166</v>
      </c>
    </row>
    <row r="507" spans="1:12" x14ac:dyDescent="0.35">
      <c r="A507" s="16">
        <v>42368</v>
      </c>
      <c r="B507" s="8">
        <v>10855.17</v>
      </c>
      <c r="C507" s="8">
        <v>10857.43</v>
      </c>
      <c r="D507" s="8">
        <v>10743.01</v>
      </c>
      <c r="E507" s="8">
        <v>10743.01</v>
      </c>
      <c r="F507" s="17">
        <v>1395427456</v>
      </c>
      <c r="J507">
        <v>431</v>
      </c>
      <c r="L507">
        <f t="shared" si="13"/>
        <v>1.8910371511986335</v>
      </c>
    </row>
    <row r="508" spans="1:12" x14ac:dyDescent="0.35">
      <c r="A508" s="16">
        <v>42373</v>
      </c>
      <c r="B508" s="8">
        <v>10485.81</v>
      </c>
      <c r="C508" s="8">
        <v>10485.91</v>
      </c>
      <c r="D508" s="8">
        <v>10248.58</v>
      </c>
      <c r="E508" s="8">
        <v>10283.44</v>
      </c>
      <c r="F508" s="17">
        <v>4934835712</v>
      </c>
      <c r="J508">
        <v>432</v>
      </c>
      <c r="L508">
        <f t="shared" si="13"/>
        <v>1.9021130325903071</v>
      </c>
    </row>
    <row r="509" spans="1:12" x14ac:dyDescent="0.35">
      <c r="A509" s="16">
        <v>42374</v>
      </c>
      <c r="B509" s="8">
        <v>10373.27</v>
      </c>
      <c r="C509" s="8">
        <v>10384.26</v>
      </c>
      <c r="D509" s="8">
        <v>10173.52</v>
      </c>
      <c r="E509" s="8">
        <v>10310.1</v>
      </c>
      <c r="F509" s="17">
        <v>3470784256</v>
      </c>
      <c r="J509">
        <v>433</v>
      </c>
      <c r="L509">
        <f t="shared" si="13"/>
        <v>1.9126095119260709</v>
      </c>
    </row>
    <row r="510" spans="1:12" x14ac:dyDescent="0.35">
      <c r="A510" s="16">
        <v>42375</v>
      </c>
      <c r="B510" s="8">
        <v>10288.68</v>
      </c>
      <c r="C510" s="8">
        <v>10288.68</v>
      </c>
      <c r="D510" s="8">
        <v>10094.18</v>
      </c>
      <c r="E510" s="8">
        <v>10214.02</v>
      </c>
      <c r="F510" s="17">
        <v>3592296704</v>
      </c>
      <c r="J510">
        <v>434</v>
      </c>
      <c r="L510">
        <f t="shared" si="13"/>
        <v>1.9225233918766378</v>
      </c>
    </row>
    <row r="511" spans="1:12" x14ac:dyDescent="0.35">
      <c r="A511" s="16">
        <v>42376</v>
      </c>
      <c r="B511" s="8">
        <v>10144.17</v>
      </c>
      <c r="C511" s="8">
        <v>10145.469999999999</v>
      </c>
      <c r="D511" s="8">
        <v>9810.4699999999993</v>
      </c>
      <c r="E511" s="8">
        <v>9979.85</v>
      </c>
      <c r="F511" s="17">
        <v>5048312832</v>
      </c>
      <c r="J511">
        <v>435</v>
      </c>
      <c r="L511">
        <f t="shared" si="13"/>
        <v>1.9318516525781366</v>
      </c>
    </row>
    <row r="512" spans="1:12" x14ac:dyDescent="0.35">
      <c r="A512" s="16">
        <v>42377</v>
      </c>
      <c r="B512" s="8">
        <v>10010.469999999999</v>
      </c>
      <c r="C512" s="8">
        <v>10122.459999999999</v>
      </c>
      <c r="D512" s="8">
        <v>9849.34</v>
      </c>
      <c r="E512" s="8">
        <v>9849.34</v>
      </c>
      <c r="F512" s="17">
        <v>3938901760</v>
      </c>
      <c r="J512">
        <v>436</v>
      </c>
      <c r="L512">
        <f t="shared" si="13"/>
        <v>1.9405914525519929</v>
      </c>
    </row>
    <row r="513" spans="1:12" x14ac:dyDescent="0.35">
      <c r="A513" s="16">
        <v>42380</v>
      </c>
      <c r="B513" s="8">
        <v>9814.0400000000009</v>
      </c>
      <c r="C513" s="8">
        <v>9978.69</v>
      </c>
      <c r="D513" s="8">
        <v>9813.02</v>
      </c>
      <c r="E513" s="8">
        <v>9825.07</v>
      </c>
      <c r="F513" s="17">
        <v>3578257664</v>
      </c>
      <c r="J513">
        <v>437</v>
      </c>
      <c r="L513">
        <f t="shared" si="13"/>
        <v>1.9487401295704705</v>
      </c>
    </row>
    <row r="514" spans="1:12" x14ac:dyDescent="0.35">
      <c r="A514" s="16">
        <v>42381</v>
      </c>
      <c r="B514" s="8">
        <v>9832.82</v>
      </c>
      <c r="C514" s="8">
        <v>10092.67</v>
      </c>
      <c r="D514" s="8">
        <v>9832.82</v>
      </c>
      <c r="E514" s="8">
        <v>9985.43</v>
      </c>
      <c r="F514" s="17">
        <v>3708558080</v>
      </c>
      <c r="J514">
        <v>438</v>
      </c>
      <c r="L514">
        <f t="shared" si="13"/>
        <v>1.9562952014676112</v>
      </c>
    </row>
    <row r="515" spans="1:12" x14ac:dyDescent="0.35">
      <c r="A515" s="16">
        <v>42382</v>
      </c>
      <c r="B515" s="8">
        <v>10112.35</v>
      </c>
      <c r="C515" s="8">
        <v>10164.049999999999</v>
      </c>
      <c r="D515" s="8">
        <v>9929.07</v>
      </c>
      <c r="E515" s="8">
        <v>9960.9599999999991</v>
      </c>
      <c r="F515" s="17">
        <v>3430627328</v>
      </c>
      <c r="J515">
        <v>439</v>
      </c>
      <c r="L515">
        <f t="shared" si="13"/>
        <v>1.963254366895328</v>
      </c>
    </row>
    <row r="516" spans="1:12" x14ac:dyDescent="0.35">
      <c r="A516" s="16">
        <v>42383</v>
      </c>
      <c r="B516" s="8">
        <v>9836.85</v>
      </c>
      <c r="C516" s="8">
        <v>9884.27</v>
      </c>
      <c r="D516" s="8">
        <v>9614.77</v>
      </c>
      <c r="E516" s="8">
        <v>9794.2000000000007</v>
      </c>
      <c r="F516" s="17">
        <v>5324136448</v>
      </c>
      <c r="J516">
        <v>440</v>
      </c>
      <c r="L516">
        <f t="shared" si="13"/>
        <v>1.969615506024416</v>
      </c>
    </row>
    <row r="517" spans="1:12" x14ac:dyDescent="0.35">
      <c r="A517" s="16">
        <v>42384</v>
      </c>
      <c r="B517" s="8">
        <v>9778.36</v>
      </c>
      <c r="C517" s="8">
        <v>9832.92</v>
      </c>
      <c r="D517" s="8">
        <v>9459.09</v>
      </c>
      <c r="E517" s="8">
        <v>9545.27</v>
      </c>
      <c r="F517" s="17">
        <v>5862219264</v>
      </c>
      <c r="J517">
        <v>441</v>
      </c>
      <c r="L517">
        <f t="shared" si="13"/>
        <v>1.9753766811902755</v>
      </c>
    </row>
    <row r="518" spans="1:12" x14ac:dyDescent="0.35">
      <c r="A518" s="16">
        <v>42387</v>
      </c>
      <c r="B518" s="8">
        <v>9542.6</v>
      </c>
      <c r="C518" s="8">
        <v>9657.94</v>
      </c>
      <c r="D518" s="8">
        <v>9457.9500000000007</v>
      </c>
      <c r="E518" s="8">
        <v>9521.85</v>
      </c>
      <c r="F518" s="17">
        <v>3383297536</v>
      </c>
      <c r="J518">
        <v>442</v>
      </c>
      <c r="L518">
        <f t="shared" si="13"/>
        <v>1.9805361374831407</v>
      </c>
    </row>
    <row r="519" spans="1:12" x14ac:dyDescent="0.35">
      <c r="A519" s="16">
        <v>42388</v>
      </c>
      <c r="B519" s="8">
        <v>9722.64</v>
      </c>
      <c r="C519" s="8">
        <v>9756.14</v>
      </c>
      <c r="D519" s="8">
        <v>9626.65</v>
      </c>
      <c r="E519" s="8">
        <v>9664.2099999999991</v>
      </c>
      <c r="F519" s="17">
        <v>3396201216</v>
      </c>
      <c r="J519">
        <v>443</v>
      </c>
      <c r="L519">
        <f t="shared" si="13"/>
        <v>1.985092303282644</v>
      </c>
    </row>
    <row r="520" spans="1:12" x14ac:dyDescent="0.35">
      <c r="A520" s="16">
        <v>42389</v>
      </c>
      <c r="B520" s="8">
        <v>9430.1299999999992</v>
      </c>
      <c r="C520" s="8">
        <v>9490.4500000000007</v>
      </c>
      <c r="D520" s="8">
        <v>9314.57</v>
      </c>
      <c r="E520" s="8">
        <v>9391.64</v>
      </c>
      <c r="F520" s="17">
        <v>4825819136</v>
      </c>
      <c r="J520">
        <v>444</v>
      </c>
      <c r="L520">
        <f t="shared" si="13"/>
        <v>1.9890437907365466</v>
      </c>
    </row>
    <row r="521" spans="1:12" x14ac:dyDescent="0.35">
      <c r="A521" s="16">
        <v>42390</v>
      </c>
      <c r="B521" s="8">
        <v>9400.69</v>
      </c>
      <c r="C521" s="8">
        <v>9656.33</v>
      </c>
      <c r="D521" s="8">
        <v>9348.74</v>
      </c>
      <c r="E521" s="8">
        <v>9574.16</v>
      </c>
      <c r="F521" s="17">
        <v>4963624448</v>
      </c>
      <c r="J521">
        <v>445</v>
      </c>
      <c r="L521">
        <f t="shared" si="13"/>
        <v>1.9923893961834911</v>
      </c>
    </row>
    <row r="522" spans="1:12" x14ac:dyDescent="0.35">
      <c r="A522" s="16">
        <v>42391</v>
      </c>
      <c r="B522" s="8">
        <v>9762.5499999999993</v>
      </c>
      <c r="C522" s="8">
        <v>9837.6200000000008</v>
      </c>
      <c r="D522" s="8">
        <v>9704.9</v>
      </c>
      <c r="E522" s="8">
        <v>9764.8799999999992</v>
      </c>
      <c r="F522" s="17">
        <v>4370950656</v>
      </c>
      <c r="J522">
        <v>446</v>
      </c>
      <c r="L522">
        <f t="shared" si="13"/>
        <v>1.9951281005196484</v>
      </c>
    </row>
    <row r="523" spans="1:12" x14ac:dyDescent="0.35">
      <c r="A523" s="16">
        <v>42394</v>
      </c>
      <c r="B523" s="8">
        <v>9790.44</v>
      </c>
      <c r="C523" s="8">
        <v>9800.49</v>
      </c>
      <c r="D523" s="8">
        <v>9681.7000000000007</v>
      </c>
      <c r="E523" s="8">
        <v>9736.15</v>
      </c>
      <c r="F523" s="17">
        <v>3197269248</v>
      </c>
      <c r="J523">
        <v>447</v>
      </c>
      <c r="L523">
        <f t="shared" si="13"/>
        <v>1.9972590695091477</v>
      </c>
    </row>
    <row r="524" spans="1:12" x14ac:dyDescent="0.35">
      <c r="A524" s="16">
        <v>42395</v>
      </c>
      <c r="B524" s="8">
        <v>9599.56</v>
      </c>
      <c r="C524" s="8">
        <v>9867.18</v>
      </c>
      <c r="D524" s="8">
        <v>9563.64</v>
      </c>
      <c r="E524" s="8">
        <v>9822.75</v>
      </c>
      <c r="F524" s="17">
        <v>3895965184</v>
      </c>
      <c r="J524">
        <v>448</v>
      </c>
      <c r="L524">
        <f t="shared" si="13"/>
        <v>1.9987816540381915</v>
      </c>
    </row>
    <row r="525" spans="1:12" x14ac:dyDescent="0.35">
      <c r="A525" s="16">
        <v>42396</v>
      </c>
      <c r="B525" s="8">
        <v>9781.42</v>
      </c>
      <c r="C525" s="8">
        <v>9880.82</v>
      </c>
      <c r="D525" s="8">
        <v>9728.64</v>
      </c>
      <c r="E525" s="8">
        <v>9880.82</v>
      </c>
      <c r="F525" s="17">
        <v>3282937856</v>
      </c>
      <c r="J525">
        <v>449</v>
      </c>
      <c r="L525">
        <f t="shared" si="13"/>
        <v>1.9996953903127825</v>
      </c>
    </row>
    <row r="526" spans="1:12" x14ac:dyDescent="0.35">
      <c r="A526" s="16">
        <v>42397</v>
      </c>
      <c r="B526" s="8">
        <v>9826.2800000000007</v>
      </c>
      <c r="C526" s="8">
        <v>9905.08</v>
      </c>
      <c r="D526" s="8">
        <v>9594.7999999999993</v>
      </c>
      <c r="E526" s="8">
        <v>9639.59</v>
      </c>
      <c r="F526" s="17">
        <v>3905354496</v>
      </c>
      <c r="J526">
        <v>450</v>
      </c>
      <c r="L526">
        <f t="shared" si="13"/>
        <v>2</v>
      </c>
    </row>
    <row r="527" spans="1:12" x14ac:dyDescent="0.35">
      <c r="A527" s="16">
        <v>42398</v>
      </c>
      <c r="B527" s="8">
        <v>9772.58</v>
      </c>
      <c r="C527" s="8">
        <v>9798.3799999999992</v>
      </c>
      <c r="D527" s="8">
        <v>9656.36</v>
      </c>
      <c r="E527" s="8">
        <v>9798.11</v>
      </c>
      <c r="F527" s="17">
        <v>4079750400</v>
      </c>
      <c r="J527">
        <v>451</v>
      </c>
      <c r="L527">
        <f t="shared" si="13"/>
        <v>1.9996953903127825</v>
      </c>
    </row>
    <row r="528" spans="1:12" x14ac:dyDescent="0.35">
      <c r="A528" s="16">
        <v>42401</v>
      </c>
      <c r="B528" s="8">
        <v>9823.73</v>
      </c>
      <c r="C528" s="8">
        <v>9827.1</v>
      </c>
      <c r="D528" s="8">
        <v>9638.58</v>
      </c>
      <c r="E528" s="8">
        <v>9757.8799999999992</v>
      </c>
      <c r="F528" s="17">
        <v>3072775936</v>
      </c>
      <c r="J528">
        <v>452</v>
      </c>
      <c r="L528">
        <f t="shared" si="13"/>
        <v>1.9987816540381915</v>
      </c>
    </row>
    <row r="529" spans="1:12" x14ac:dyDescent="0.35">
      <c r="A529" s="16">
        <v>42402</v>
      </c>
      <c r="B529" s="8">
        <v>9721.18</v>
      </c>
      <c r="C529" s="8">
        <v>9729.23</v>
      </c>
      <c r="D529" s="8">
        <v>9536.9699999999993</v>
      </c>
      <c r="E529" s="8">
        <v>9581.0400000000009</v>
      </c>
      <c r="F529" s="17">
        <v>3541710848</v>
      </c>
      <c r="J529">
        <v>453</v>
      </c>
      <c r="L529">
        <f t="shared" si="13"/>
        <v>1.9972590695091477</v>
      </c>
    </row>
    <row r="530" spans="1:12" x14ac:dyDescent="0.35">
      <c r="A530" s="16">
        <v>42403</v>
      </c>
      <c r="B530" s="8">
        <v>9541.5300000000007</v>
      </c>
      <c r="C530" s="8">
        <v>9577.2000000000007</v>
      </c>
      <c r="D530" s="8">
        <v>9350.98</v>
      </c>
      <c r="E530" s="8">
        <v>9434.82</v>
      </c>
      <c r="F530" s="17">
        <v>4300801024</v>
      </c>
      <c r="J530">
        <v>454</v>
      </c>
      <c r="L530">
        <f t="shared" si="13"/>
        <v>1.9951281005196484</v>
      </c>
    </row>
    <row r="531" spans="1:12" x14ac:dyDescent="0.35">
      <c r="A531" s="16">
        <v>42404</v>
      </c>
      <c r="B531" s="8">
        <v>9522.67</v>
      </c>
      <c r="C531" s="8">
        <v>9539.92</v>
      </c>
      <c r="D531" s="8">
        <v>9270.09</v>
      </c>
      <c r="E531" s="8">
        <v>9393.36</v>
      </c>
      <c r="F531" s="17">
        <v>4731516416</v>
      </c>
      <c r="J531">
        <v>455</v>
      </c>
      <c r="L531">
        <f t="shared" si="13"/>
        <v>1.9923893961834911</v>
      </c>
    </row>
    <row r="532" spans="1:12" x14ac:dyDescent="0.35">
      <c r="A532" s="16">
        <v>42405</v>
      </c>
      <c r="B532" s="8">
        <v>9375.2900000000009</v>
      </c>
      <c r="C532" s="8">
        <v>9469.7099999999991</v>
      </c>
      <c r="D532" s="8">
        <v>9250.84</v>
      </c>
      <c r="E532" s="8">
        <v>9286.23</v>
      </c>
      <c r="F532" s="17">
        <v>4369835520</v>
      </c>
      <c r="J532">
        <v>456</v>
      </c>
      <c r="L532">
        <f t="shared" si="13"/>
        <v>1.9890437907365466</v>
      </c>
    </row>
    <row r="533" spans="1:12" x14ac:dyDescent="0.35">
      <c r="A533" s="16">
        <v>42408</v>
      </c>
      <c r="B533" s="8">
        <v>9329.8700000000008</v>
      </c>
      <c r="C533" s="8">
        <v>9337.52</v>
      </c>
      <c r="D533" s="8">
        <v>8937.98</v>
      </c>
      <c r="E533" s="8">
        <v>8979.36</v>
      </c>
      <c r="F533" s="17">
        <v>4875351552</v>
      </c>
      <c r="J533">
        <v>457</v>
      </c>
      <c r="L533">
        <f t="shared" si="13"/>
        <v>1.9850923032826442</v>
      </c>
    </row>
    <row r="534" spans="1:12" x14ac:dyDescent="0.35">
      <c r="A534" s="16">
        <v>42409</v>
      </c>
      <c r="B534" s="8">
        <v>8980.7099999999991</v>
      </c>
      <c r="C534" s="8">
        <v>9041.9</v>
      </c>
      <c r="D534" s="8">
        <v>8772.8799999999992</v>
      </c>
      <c r="E534" s="8">
        <v>8879.4</v>
      </c>
      <c r="F534" s="17">
        <v>4998994432</v>
      </c>
      <c r="J534">
        <v>458</v>
      </c>
      <c r="L534">
        <f t="shared" si="13"/>
        <v>1.9805361374831407</v>
      </c>
    </row>
    <row r="535" spans="1:12" x14ac:dyDescent="0.35">
      <c r="A535" s="16">
        <v>42410</v>
      </c>
      <c r="B535" s="8">
        <v>8937.98</v>
      </c>
      <c r="C535" s="8">
        <v>9128.5400000000009</v>
      </c>
      <c r="D535" s="8">
        <v>8875.4500000000007</v>
      </c>
      <c r="E535" s="8">
        <v>9017.2900000000009</v>
      </c>
      <c r="F535" s="17">
        <v>4044150784</v>
      </c>
      <c r="J535">
        <v>459</v>
      </c>
      <c r="L535">
        <f t="shared" si="13"/>
        <v>1.9753766811902755</v>
      </c>
    </row>
    <row r="536" spans="1:12" x14ac:dyDescent="0.35">
      <c r="A536" s="16">
        <v>42411</v>
      </c>
      <c r="B536" s="8">
        <v>8887.89</v>
      </c>
      <c r="C536" s="8">
        <v>8899.57</v>
      </c>
      <c r="D536" s="8">
        <v>8699.2900000000009</v>
      </c>
      <c r="E536" s="8">
        <v>8752.8700000000008</v>
      </c>
      <c r="F536" s="17">
        <v>4673121280</v>
      </c>
      <c r="J536">
        <v>460</v>
      </c>
      <c r="L536">
        <f t="shared" si="13"/>
        <v>1.969615506024416</v>
      </c>
    </row>
    <row r="537" spans="1:12" x14ac:dyDescent="0.35">
      <c r="A537" s="16">
        <v>42412</v>
      </c>
      <c r="B537" s="8">
        <v>8854.4</v>
      </c>
      <c r="C537" s="8">
        <v>8967.51</v>
      </c>
      <c r="D537" s="8">
        <v>8815.77</v>
      </c>
      <c r="E537" s="8">
        <v>8967.51</v>
      </c>
      <c r="F537" s="17">
        <v>4154094592</v>
      </c>
      <c r="J537">
        <v>461</v>
      </c>
      <c r="L537">
        <f t="shared" si="13"/>
        <v>1.963254366895328</v>
      </c>
    </row>
    <row r="538" spans="1:12" x14ac:dyDescent="0.35">
      <c r="A538" s="16">
        <v>42415</v>
      </c>
      <c r="B538" s="8">
        <v>9163.5400000000009</v>
      </c>
      <c r="C538" s="8">
        <v>9249.4599999999991</v>
      </c>
      <c r="D538" s="8">
        <v>9134.76</v>
      </c>
      <c r="E538" s="8">
        <v>9206.84</v>
      </c>
      <c r="F538" s="17">
        <v>3569944832</v>
      </c>
      <c r="J538">
        <v>462</v>
      </c>
      <c r="L538">
        <f t="shared" si="13"/>
        <v>1.9562952014676114</v>
      </c>
    </row>
    <row r="539" spans="1:12" x14ac:dyDescent="0.35">
      <c r="A539" s="16">
        <v>42416</v>
      </c>
      <c r="B539" s="8">
        <v>9242.75</v>
      </c>
      <c r="C539" s="8">
        <v>9269.06</v>
      </c>
      <c r="D539" s="8">
        <v>9079.19</v>
      </c>
      <c r="E539" s="8">
        <v>9135.11</v>
      </c>
      <c r="F539" s="17">
        <v>3089120256</v>
      </c>
      <c r="J539">
        <v>463</v>
      </c>
      <c r="L539">
        <f t="shared" si="13"/>
        <v>1.9487401295704705</v>
      </c>
    </row>
    <row r="540" spans="1:12" x14ac:dyDescent="0.35">
      <c r="A540" s="16">
        <v>42417</v>
      </c>
      <c r="B540" s="8">
        <v>9174.2800000000007</v>
      </c>
      <c r="C540" s="8">
        <v>9394.6200000000008</v>
      </c>
      <c r="D540" s="8">
        <v>9156.14</v>
      </c>
      <c r="E540" s="8">
        <v>9377.2099999999991</v>
      </c>
      <c r="F540" s="17">
        <v>3617709568</v>
      </c>
      <c r="J540">
        <v>464</v>
      </c>
      <c r="L540">
        <f t="shared" si="13"/>
        <v>1.9405914525519929</v>
      </c>
    </row>
    <row r="541" spans="1:12" x14ac:dyDescent="0.35">
      <c r="A541" s="16">
        <v>42418</v>
      </c>
      <c r="B541" s="8">
        <v>9428.01</v>
      </c>
      <c r="C541" s="8">
        <v>9551.8700000000008</v>
      </c>
      <c r="D541" s="8">
        <v>9349.9500000000007</v>
      </c>
      <c r="E541" s="8">
        <v>9463.64</v>
      </c>
      <c r="F541" s="17">
        <v>3655541504</v>
      </c>
      <c r="J541">
        <v>465</v>
      </c>
      <c r="L541">
        <f t="shared" si="13"/>
        <v>1.9318516525781366</v>
      </c>
    </row>
    <row r="542" spans="1:12" x14ac:dyDescent="0.35">
      <c r="A542" s="16">
        <v>42419</v>
      </c>
      <c r="B542" s="8">
        <v>9420.51</v>
      </c>
      <c r="C542" s="8">
        <v>9474.02</v>
      </c>
      <c r="D542" s="8">
        <v>9319.1</v>
      </c>
      <c r="E542" s="8">
        <v>9388.0499999999993</v>
      </c>
      <c r="F542" s="17">
        <v>3694096128</v>
      </c>
      <c r="J542">
        <v>466</v>
      </c>
      <c r="L542">
        <f t="shared" si="13"/>
        <v>1.9225233918766378</v>
      </c>
    </row>
    <row r="543" spans="1:12" x14ac:dyDescent="0.35">
      <c r="A543" s="16">
        <v>42422</v>
      </c>
      <c r="B543" s="8">
        <v>9481.3700000000008</v>
      </c>
      <c r="C543" s="8">
        <v>9581.4500000000007</v>
      </c>
      <c r="D543" s="8">
        <v>9477.69</v>
      </c>
      <c r="E543" s="8">
        <v>9573.59</v>
      </c>
      <c r="F543" s="17">
        <v>2807951872</v>
      </c>
      <c r="J543">
        <v>467</v>
      </c>
      <c r="L543">
        <f t="shared" si="13"/>
        <v>1.9126095119260711</v>
      </c>
    </row>
    <row r="544" spans="1:12" x14ac:dyDescent="0.35">
      <c r="A544" s="16">
        <v>42423</v>
      </c>
      <c r="B544" s="8">
        <v>9503.1200000000008</v>
      </c>
      <c r="C544" s="8">
        <v>9535.1200000000008</v>
      </c>
      <c r="D544" s="8">
        <v>9405.2199999999993</v>
      </c>
      <c r="E544" s="8">
        <v>9416.77</v>
      </c>
      <c r="F544" s="17">
        <v>2944217088</v>
      </c>
      <c r="J544">
        <v>468</v>
      </c>
      <c r="L544">
        <f t="shared" si="13"/>
        <v>1.9021130325903073</v>
      </c>
    </row>
    <row r="545" spans="1:12" x14ac:dyDescent="0.35">
      <c r="A545" s="16">
        <v>42424</v>
      </c>
      <c r="B545" s="8">
        <v>9396.48</v>
      </c>
      <c r="C545" s="8">
        <v>9415.33</v>
      </c>
      <c r="D545" s="8">
        <v>9125.19</v>
      </c>
      <c r="E545" s="8">
        <v>9167.7999999999993</v>
      </c>
      <c r="F545" s="17">
        <v>3577020416</v>
      </c>
      <c r="J545">
        <v>469</v>
      </c>
      <c r="L545">
        <f t="shared" si="13"/>
        <v>1.8910371511986337</v>
      </c>
    </row>
    <row r="546" spans="1:12" x14ac:dyDescent="0.35">
      <c r="A546" s="16">
        <v>42425</v>
      </c>
      <c r="B546" s="8">
        <v>9277.02</v>
      </c>
      <c r="C546" s="8">
        <v>9391.31</v>
      </c>
      <c r="D546" s="8">
        <v>9199.09</v>
      </c>
      <c r="E546" s="8">
        <v>9331.48</v>
      </c>
      <c r="F546" s="17">
        <v>3393822976</v>
      </c>
      <c r="J546">
        <v>470</v>
      </c>
      <c r="L546">
        <f t="shared" si="13"/>
        <v>1.8793852415718169</v>
      </c>
    </row>
    <row r="547" spans="1:12" x14ac:dyDescent="0.35">
      <c r="A547" s="16">
        <v>42426</v>
      </c>
      <c r="B547" s="8">
        <v>9454.52</v>
      </c>
      <c r="C547" s="8">
        <v>9576.8799999999992</v>
      </c>
      <c r="D547" s="8">
        <v>9436.33</v>
      </c>
      <c r="E547" s="8">
        <v>9513.2999999999993</v>
      </c>
      <c r="F547" s="17">
        <v>3543656192</v>
      </c>
      <c r="J547">
        <v>471</v>
      </c>
      <c r="L547">
        <f t="shared" si="13"/>
        <v>1.8671608529944035</v>
      </c>
    </row>
    <row r="548" spans="1:12" x14ac:dyDescent="0.35">
      <c r="A548" s="16">
        <v>42429</v>
      </c>
      <c r="B548" s="8">
        <v>9424.93</v>
      </c>
      <c r="C548" s="8">
        <v>9498.57</v>
      </c>
      <c r="D548" s="8">
        <v>9332.42</v>
      </c>
      <c r="E548" s="8">
        <v>9495.4</v>
      </c>
      <c r="F548" s="17">
        <v>3332891904</v>
      </c>
      <c r="J548">
        <v>472</v>
      </c>
      <c r="L548">
        <f t="shared" si="13"/>
        <v>1.8543677091335748</v>
      </c>
    </row>
    <row r="549" spans="1:12" x14ac:dyDescent="0.35">
      <c r="A549" s="16">
        <v>42430</v>
      </c>
      <c r="B549" s="8">
        <v>9482.66</v>
      </c>
      <c r="C549" s="8">
        <v>9719.02</v>
      </c>
      <c r="D549" s="8">
        <v>9471.09</v>
      </c>
      <c r="E549" s="8">
        <v>9717.16</v>
      </c>
      <c r="F549" s="17">
        <v>3361669888</v>
      </c>
      <c r="J549">
        <v>473</v>
      </c>
      <c r="L549">
        <f t="shared" si="13"/>
        <v>1.8410097069048805</v>
      </c>
    </row>
    <row r="550" spans="1:12" x14ac:dyDescent="0.35">
      <c r="A550" s="16">
        <v>42431</v>
      </c>
      <c r="B550" s="8">
        <v>9780.84</v>
      </c>
      <c r="C550" s="8">
        <v>9837.11</v>
      </c>
      <c r="D550" s="8">
        <v>9695.98</v>
      </c>
      <c r="E550" s="8">
        <v>9776.6200000000008</v>
      </c>
      <c r="F550" s="17">
        <v>3515852032</v>
      </c>
      <c r="J550">
        <v>474</v>
      </c>
      <c r="L550">
        <f t="shared" si="13"/>
        <v>1.8270909152852017</v>
      </c>
    </row>
    <row r="551" spans="1:12" x14ac:dyDescent="0.35">
      <c r="A551" s="16">
        <v>42432</v>
      </c>
      <c r="B551" s="8">
        <v>9807.06</v>
      </c>
      <c r="C551" s="8">
        <v>9808.52</v>
      </c>
      <c r="D551" s="8">
        <v>9709.68</v>
      </c>
      <c r="E551" s="8">
        <v>9751.92</v>
      </c>
      <c r="F551" s="17">
        <v>3003942400</v>
      </c>
      <c r="J551">
        <v>475</v>
      </c>
      <c r="L551">
        <f t="shared" si="13"/>
        <v>1.8126155740733001</v>
      </c>
    </row>
    <row r="552" spans="1:12" x14ac:dyDescent="0.35">
      <c r="A552" s="16">
        <v>42433</v>
      </c>
      <c r="B552" s="8">
        <v>9800.86</v>
      </c>
      <c r="C552" s="8">
        <v>9899.11</v>
      </c>
      <c r="D552" s="8">
        <v>9742.76</v>
      </c>
      <c r="E552" s="8">
        <v>9824.17</v>
      </c>
      <c r="F552" s="17">
        <v>3380773376</v>
      </c>
      <c r="J552">
        <v>476</v>
      </c>
      <c r="L552">
        <f t="shared" si="13"/>
        <v>1.7975880925983339</v>
      </c>
    </row>
    <row r="553" spans="1:12" x14ac:dyDescent="0.35">
      <c r="A553" s="16">
        <v>42436</v>
      </c>
      <c r="B553" s="8">
        <v>9764.08</v>
      </c>
      <c r="C553" s="8">
        <v>9803.73</v>
      </c>
      <c r="D553" s="17">
        <v>9690</v>
      </c>
      <c r="E553" s="8">
        <v>9778.93</v>
      </c>
      <c r="F553" s="17">
        <v>2519621888</v>
      </c>
      <c r="J553">
        <v>477</v>
      </c>
      <c r="L553">
        <f t="shared" si="13"/>
        <v>1.7820130483767358</v>
      </c>
    </row>
    <row r="554" spans="1:12" x14ac:dyDescent="0.35">
      <c r="A554" s="16">
        <v>42437</v>
      </c>
      <c r="B554" s="8">
        <v>9688.4699999999993</v>
      </c>
      <c r="C554" s="8">
        <v>9785.0499999999993</v>
      </c>
      <c r="D554" s="8">
        <v>9617.69</v>
      </c>
      <c r="E554" s="8">
        <v>9692.82</v>
      </c>
      <c r="F554" s="17">
        <v>3311015680</v>
      </c>
      <c r="J554">
        <v>478</v>
      </c>
      <c r="L554">
        <f t="shared" si="13"/>
        <v>1.7658951857178538</v>
      </c>
    </row>
    <row r="555" spans="1:12" x14ac:dyDescent="0.35">
      <c r="A555" s="16">
        <v>42438</v>
      </c>
      <c r="B555" s="8">
        <v>9700.16</v>
      </c>
      <c r="C555" s="8">
        <v>9838.9500000000007</v>
      </c>
      <c r="D555" s="8">
        <v>9679.19</v>
      </c>
      <c r="E555" s="8">
        <v>9723.09</v>
      </c>
      <c r="F555" s="17">
        <v>3439289856</v>
      </c>
      <c r="J555">
        <v>479</v>
      </c>
      <c r="L555">
        <f t="shared" si="13"/>
        <v>1.7492394142787917</v>
      </c>
    </row>
    <row r="556" spans="1:12" x14ac:dyDescent="0.35">
      <c r="A556" s="16">
        <v>42439</v>
      </c>
      <c r="B556" s="8">
        <v>9697.64</v>
      </c>
      <c r="C556" s="8">
        <v>9995.84</v>
      </c>
      <c r="D556" s="8">
        <v>9498.15</v>
      </c>
      <c r="E556" s="8">
        <v>9498.15</v>
      </c>
      <c r="F556" s="17">
        <v>6030106624</v>
      </c>
      <c r="J556">
        <v>480</v>
      </c>
      <c r="L556">
        <f t="shared" si="13"/>
        <v>1.7320508075688774</v>
      </c>
    </row>
    <row r="557" spans="1:12" x14ac:dyDescent="0.35">
      <c r="A557" s="16">
        <v>42440</v>
      </c>
      <c r="B557" s="8">
        <v>9672.0499999999993</v>
      </c>
      <c r="C557" s="8">
        <v>9833.9</v>
      </c>
      <c r="D557" s="8">
        <v>9642.7900000000009</v>
      </c>
      <c r="E557" s="8">
        <v>9831.1299999999992</v>
      </c>
      <c r="F557" s="17">
        <v>3800439296</v>
      </c>
      <c r="J557">
        <v>481</v>
      </c>
      <c r="L557">
        <f t="shared" si="13"/>
        <v>1.7143346014042247</v>
      </c>
    </row>
    <row r="558" spans="1:12" x14ac:dyDescent="0.35">
      <c r="A558" s="16">
        <v>42443</v>
      </c>
      <c r="B558" s="8">
        <v>9948.2099999999991</v>
      </c>
      <c r="C558" s="8">
        <v>10039.61</v>
      </c>
      <c r="D558" s="8">
        <v>9936.06</v>
      </c>
      <c r="E558" s="8">
        <v>9990.26</v>
      </c>
      <c r="F558" s="17">
        <v>3042022912</v>
      </c>
      <c r="J558">
        <v>482</v>
      </c>
      <c r="L558">
        <f t="shared" si="13"/>
        <v>1.6960961923128521</v>
      </c>
    </row>
    <row r="559" spans="1:12" x14ac:dyDescent="0.35">
      <c r="A559" s="16">
        <v>42444</v>
      </c>
      <c r="B559" s="8">
        <v>9941.4599999999991</v>
      </c>
      <c r="C559" s="8">
        <v>9973.58</v>
      </c>
      <c r="D559" s="8">
        <v>9890.1200000000008</v>
      </c>
      <c r="E559" s="8">
        <v>9933.85</v>
      </c>
      <c r="F559" s="17">
        <v>2655412992</v>
      </c>
      <c r="J559">
        <v>483</v>
      </c>
      <c r="L559">
        <f t="shared" si="13"/>
        <v>1.6773411358908479</v>
      </c>
    </row>
    <row r="560" spans="1:12" x14ac:dyDescent="0.35">
      <c r="A560" s="16">
        <v>42445</v>
      </c>
      <c r="B560" s="8">
        <v>9971.0400000000009</v>
      </c>
      <c r="C560" s="8">
        <v>10021.700000000001</v>
      </c>
      <c r="D560" s="8">
        <v>9917.92</v>
      </c>
      <c r="E560" s="8">
        <v>9983.41</v>
      </c>
      <c r="F560" s="17">
        <v>3237577216</v>
      </c>
      <c r="J560">
        <v>484</v>
      </c>
      <c r="L560">
        <f t="shared" si="13"/>
        <v>1.6580751451100835</v>
      </c>
    </row>
    <row r="561" spans="1:12" x14ac:dyDescent="0.35">
      <c r="A561" s="16">
        <v>42446</v>
      </c>
      <c r="B561" s="8">
        <v>10051.69</v>
      </c>
      <c r="C561" s="8">
        <v>10055.290000000001</v>
      </c>
      <c r="D561" s="8">
        <v>9753.0400000000009</v>
      </c>
      <c r="E561" s="8">
        <v>9892.2000000000007</v>
      </c>
      <c r="F561" s="17">
        <v>3903401728</v>
      </c>
      <c r="J561">
        <v>485</v>
      </c>
      <c r="L561">
        <f t="shared" si="13"/>
        <v>1.6383040885779834</v>
      </c>
    </row>
    <row r="562" spans="1:12" x14ac:dyDescent="0.35">
      <c r="A562" s="16">
        <v>42447</v>
      </c>
      <c r="B562" s="8">
        <v>9905.67</v>
      </c>
      <c r="C562" s="8">
        <v>9961.48</v>
      </c>
      <c r="D562" s="8">
        <v>9822.52</v>
      </c>
      <c r="E562" s="8">
        <v>9950.7999999999993</v>
      </c>
      <c r="F562" s="17">
        <v>8494747648</v>
      </c>
      <c r="J562">
        <v>486</v>
      </c>
      <c r="L562">
        <f t="shared" si="13"/>
        <v>1.6180339887498949</v>
      </c>
    </row>
    <row r="563" spans="1:12" x14ac:dyDescent="0.35">
      <c r="A563" s="16">
        <v>42450</v>
      </c>
      <c r="B563" s="8">
        <v>9893.26</v>
      </c>
      <c r="C563" s="8">
        <v>10095.459999999999</v>
      </c>
      <c r="D563" s="8">
        <v>9863.83</v>
      </c>
      <c r="E563" s="8">
        <v>9948.64</v>
      </c>
      <c r="F563" s="17">
        <v>2869096704</v>
      </c>
      <c r="J563">
        <v>487</v>
      </c>
      <c r="L563">
        <f t="shared" si="13"/>
        <v>1.5972710200945854</v>
      </c>
    </row>
    <row r="564" spans="1:12" x14ac:dyDescent="0.35">
      <c r="A564" s="16">
        <v>42451</v>
      </c>
      <c r="B564" s="8">
        <v>9836.2800000000007</v>
      </c>
      <c r="C564" s="17">
        <v>9990</v>
      </c>
      <c r="D564" s="8">
        <v>9762.57</v>
      </c>
      <c r="E564" s="17">
        <v>9990</v>
      </c>
      <c r="F564" s="17">
        <v>2793933568</v>
      </c>
      <c r="J564">
        <v>488</v>
      </c>
      <c r="L564">
        <f t="shared" si="13"/>
        <v>1.576021507213444</v>
      </c>
    </row>
    <row r="565" spans="1:12" x14ac:dyDescent="0.35">
      <c r="A565" s="16">
        <v>42452</v>
      </c>
      <c r="B565" s="8">
        <v>10046.94</v>
      </c>
      <c r="C565" s="8">
        <v>10112.17</v>
      </c>
      <c r="D565" s="8">
        <v>9964.6299999999992</v>
      </c>
      <c r="E565" s="8">
        <v>10022.93</v>
      </c>
      <c r="F565" s="17">
        <v>3017941760</v>
      </c>
      <c r="J565">
        <v>489</v>
      </c>
      <c r="L565">
        <f t="shared" si="13"/>
        <v>1.554291922913942</v>
      </c>
    </row>
    <row r="566" spans="1:12" x14ac:dyDescent="0.35">
      <c r="A566" s="16">
        <v>42453</v>
      </c>
      <c r="B566" s="8">
        <v>9974.6</v>
      </c>
      <c r="C566" s="8">
        <v>9977.99</v>
      </c>
      <c r="D566" s="8">
        <v>9845.3700000000008</v>
      </c>
      <c r="E566" s="8">
        <v>9851.35</v>
      </c>
      <c r="F566" s="17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16">
        <v>42458</v>
      </c>
      <c r="B567" s="8">
        <v>9900.8799999999992</v>
      </c>
      <c r="C567" s="8">
        <v>9947.0300000000007</v>
      </c>
      <c r="D567" s="8">
        <v>9808.48</v>
      </c>
      <c r="E567" s="8">
        <v>9887.94</v>
      </c>
      <c r="F567" s="17">
        <v>2262522112</v>
      </c>
      <c r="J567">
        <v>491</v>
      </c>
      <c r="L567">
        <f t="shared" si="14"/>
        <v>1.5094191604455443</v>
      </c>
    </row>
    <row r="568" spans="1:12" x14ac:dyDescent="0.35">
      <c r="A568" s="16">
        <v>42459</v>
      </c>
      <c r="B568" s="8">
        <v>9951.68</v>
      </c>
      <c r="C568" s="8">
        <v>10097.700000000001</v>
      </c>
      <c r="D568" s="8">
        <v>9947.26</v>
      </c>
      <c r="E568" s="8">
        <v>10046.61</v>
      </c>
      <c r="F568" s="17">
        <v>2897283328</v>
      </c>
      <c r="J568">
        <v>492</v>
      </c>
      <c r="L568">
        <f t="shared" si="14"/>
        <v>1.4862896509547885</v>
      </c>
    </row>
    <row r="569" spans="1:12" x14ac:dyDescent="0.35">
      <c r="A569" s="16">
        <v>42460</v>
      </c>
      <c r="B569" s="8">
        <v>9997.44</v>
      </c>
      <c r="C569" s="8">
        <v>10021.34</v>
      </c>
      <c r="D569" s="8">
        <v>9947.02</v>
      </c>
      <c r="E569" s="8">
        <v>9965.51</v>
      </c>
      <c r="F569" s="17">
        <v>2950319872</v>
      </c>
      <c r="J569">
        <v>493</v>
      </c>
      <c r="L569">
        <f t="shared" si="14"/>
        <v>1.4627074032383411</v>
      </c>
    </row>
    <row r="570" spans="1:12" x14ac:dyDescent="0.35">
      <c r="A570" s="16">
        <v>42461</v>
      </c>
      <c r="B570" s="8">
        <v>9833.26</v>
      </c>
      <c r="C570" s="8">
        <v>9851.31</v>
      </c>
      <c r="D570" s="8">
        <v>9675.5</v>
      </c>
      <c r="E570" s="8">
        <v>9794.64</v>
      </c>
      <c r="F570" s="17">
        <v>3617976576</v>
      </c>
      <c r="J570">
        <v>494</v>
      </c>
      <c r="L570">
        <f t="shared" si="14"/>
        <v>1.4386796006773022</v>
      </c>
    </row>
    <row r="571" spans="1:12" x14ac:dyDescent="0.35">
      <c r="A571" s="16">
        <v>42464</v>
      </c>
      <c r="B571" s="8">
        <v>9789.77</v>
      </c>
      <c r="C571" s="8">
        <v>9907.0499999999993</v>
      </c>
      <c r="D571" s="8">
        <v>9732.82</v>
      </c>
      <c r="E571" s="8">
        <v>9822.08</v>
      </c>
      <c r="F571" s="17">
        <v>2523389440</v>
      </c>
      <c r="J571">
        <v>495</v>
      </c>
      <c r="L571">
        <f t="shared" si="14"/>
        <v>1.4142135623730951</v>
      </c>
    </row>
    <row r="572" spans="1:12" x14ac:dyDescent="0.35">
      <c r="A572" s="16">
        <v>42465</v>
      </c>
      <c r="B572" s="8">
        <v>9647.81</v>
      </c>
      <c r="C572" s="8">
        <v>9661.2999999999993</v>
      </c>
      <c r="D572" s="8">
        <v>9553.17</v>
      </c>
      <c r="E572" s="8">
        <v>9563.36</v>
      </c>
      <c r="F572" s="17">
        <v>3505048832</v>
      </c>
      <c r="J572">
        <v>496</v>
      </c>
      <c r="L572">
        <f t="shared" si="14"/>
        <v>1.3893167409179943</v>
      </c>
    </row>
    <row r="573" spans="1:12" x14ac:dyDescent="0.35">
      <c r="A573" s="16">
        <v>42466</v>
      </c>
      <c r="B573" s="8">
        <v>9582.4599999999991</v>
      </c>
      <c r="C573" s="8">
        <v>9635.91</v>
      </c>
      <c r="D573" s="8">
        <v>9505.9</v>
      </c>
      <c r="E573" s="8">
        <v>9624.51</v>
      </c>
      <c r="F573" s="17">
        <v>3160854016</v>
      </c>
      <c r="J573">
        <v>497</v>
      </c>
      <c r="L573">
        <f t="shared" si="14"/>
        <v>1.3639967201249972</v>
      </c>
    </row>
    <row r="574" spans="1:12" x14ac:dyDescent="0.35">
      <c r="A574" s="16">
        <v>42467</v>
      </c>
      <c r="B574" s="8">
        <v>9648.5499999999993</v>
      </c>
      <c r="C574" s="8">
        <v>9702.18</v>
      </c>
      <c r="D574" s="8">
        <v>9484.75</v>
      </c>
      <c r="E574" s="8">
        <v>9530.6200000000008</v>
      </c>
      <c r="F574" s="17">
        <v>2934446080</v>
      </c>
      <c r="J574">
        <v>498</v>
      </c>
      <c r="L574">
        <f t="shared" si="14"/>
        <v>1.3382612127177167</v>
      </c>
    </row>
    <row r="575" spans="1:12" x14ac:dyDescent="0.35">
      <c r="A575" s="16">
        <v>42468</v>
      </c>
      <c r="B575" s="8">
        <v>9576.4</v>
      </c>
      <c r="C575" s="8">
        <v>9675.0300000000007</v>
      </c>
      <c r="D575" s="8">
        <v>9572.57</v>
      </c>
      <c r="E575" s="8">
        <v>9622.26</v>
      </c>
      <c r="F575" s="17">
        <v>2700078848</v>
      </c>
      <c r="J575">
        <v>499</v>
      </c>
      <c r="L575">
        <f t="shared" si="14"/>
        <v>1.3121180579810146</v>
      </c>
    </row>
    <row r="576" spans="1:12" x14ac:dyDescent="0.35">
      <c r="A576" s="16">
        <v>42471</v>
      </c>
      <c r="B576" s="8">
        <v>9595.56</v>
      </c>
      <c r="C576" s="8">
        <v>9751.93</v>
      </c>
      <c r="D576" s="8">
        <v>9524.66</v>
      </c>
      <c r="E576" s="8">
        <v>9682.99</v>
      </c>
      <c r="F576" s="17">
        <v>2599766528</v>
      </c>
      <c r="J576">
        <v>500</v>
      </c>
      <c r="L576">
        <f t="shared" si="14"/>
        <v>1.2855752193730789</v>
      </c>
    </row>
    <row r="577" spans="1:12" x14ac:dyDescent="0.35">
      <c r="A577" s="16">
        <v>42472</v>
      </c>
      <c r="B577" s="8">
        <v>9716.75</v>
      </c>
      <c r="C577" s="8">
        <v>9770.4699999999993</v>
      </c>
      <c r="D577" s="8">
        <v>9617.83</v>
      </c>
      <c r="E577" s="8">
        <v>9761.4699999999993</v>
      </c>
      <c r="F577" s="17">
        <v>2382229248</v>
      </c>
      <c r="J577">
        <v>501</v>
      </c>
      <c r="L577">
        <f t="shared" si="14"/>
        <v>1.2586407820996748</v>
      </c>
    </row>
    <row r="578" spans="1:12" x14ac:dyDescent="0.35">
      <c r="A578" s="16">
        <v>42473</v>
      </c>
      <c r="B578" s="8">
        <v>9901.1299999999992</v>
      </c>
      <c r="C578" s="8">
        <v>10026.1</v>
      </c>
      <c r="D578" s="8">
        <v>9893.42</v>
      </c>
      <c r="E578" s="8">
        <v>10026.1</v>
      </c>
      <c r="F578" s="17">
        <v>3679041024</v>
      </c>
      <c r="J578">
        <v>502</v>
      </c>
      <c r="L578">
        <f t="shared" si="14"/>
        <v>1.2313229506513168</v>
      </c>
    </row>
    <row r="579" spans="1:12" x14ac:dyDescent="0.35">
      <c r="A579" s="16">
        <v>42474</v>
      </c>
      <c r="B579" s="8">
        <v>10042.280000000001</v>
      </c>
      <c r="C579" s="8">
        <v>10098.44</v>
      </c>
      <c r="D579" s="8">
        <v>10016.17</v>
      </c>
      <c r="E579" s="8">
        <v>10093.65</v>
      </c>
      <c r="F579" s="17">
        <v>2842146560</v>
      </c>
      <c r="J579">
        <v>503</v>
      </c>
      <c r="L579">
        <f t="shared" si="14"/>
        <v>1.2036300463040963</v>
      </c>
    </row>
    <row r="580" spans="1:12" x14ac:dyDescent="0.35">
      <c r="A580" s="16">
        <v>42475</v>
      </c>
      <c r="B580" s="8">
        <v>10063.89</v>
      </c>
      <c r="C580" s="8">
        <v>10070.040000000001</v>
      </c>
      <c r="D580" s="8">
        <v>10020.34</v>
      </c>
      <c r="E580" s="8">
        <v>10051.57</v>
      </c>
      <c r="F580" s="17">
        <v>3134910464</v>
      </c>
      <c r="J580">
        <v>504</v>
      </c>
      <c r="L580">
        <f t="shared" si="14"/>
        <v>1.1755705045849465</v>
      </c>
    </row>
    <row r="581" spans="1:12" x14ac:dyDescent="0.35">
      <c r="A581" s="16">
        <v>42478</v>
      </c>
      <c r="B581" s="8">
        <v>9933.7000000000007</v>
      </c>
      <c r="C581" s="8">
        <v>10147.85</v>
      </c>
      <c r="D581" s="8">
        <v>9920.9</v>
      </c>
      <c r="E581" s="8">
        <v>10120.31</v>
      </c>
      <c r="F581" s="17">
        <v>2408077824</v>
      </c>
      <c r="J581">
        <v>505</v>
      </c>
      <c r="L581">
        <f t="shared" si="14"/>
        <v>1.1471528727020919</v>
      </c>
    </row>
    <row r="582" spans="1:12" x14ac:dyDescent="0.35">
      <c r="A582" s="16">
        <v>42479</v>
      </c>
      <c r="B582" s="8">
        <v>10170.18</v>
      </c>
      <c r="C582" s="8">
        <v>10370.799999999999</v>
      </c>
      <c r="D582" s="8">
        <v>10150.67</v>
      </c>
      <c r="E582" s="8">
        <v>10349.59</v>
      </c>
      <c r="F582" s="17">
        <v>3702526976</v>
      </c>
      <c r="J582">
        <v>506</v>
      </c>
      <c r="L582">
        <f t="shared" si="14"/>
        <v>1.1183858069414938</v>
      </c>
    </row>
    <row r="583" spans="1:12" x14ac:dyDescent="0.35">
      <c r="A583" s="16">
        <v>42480</v>
      </c>
      <c r="B583" s="8">
        <v>10312.64</v>
      </c>
      <c r="C583" s="8">
        <v>10440.129999999999</v>
      </c>
      <c r="D583" s="8">
        <v>10304.14</v>
      </c>
      <c r="E583" s="8">
        <v>10421.290000000001</v>
      </c>
      <c r="F583" s="17">
        <v>3374121472</v>
      </c>
      <c r="J583">
        <v>507</v>
      </c>
      <c r="L583">
        <f t="shared" si="14"/>
        <v>1.0892780700300546</v>
      </c>
    </row>
    <row r="584" spans="1:12" x14ac:dyDescent="0.35">
      <c r="A584" s="16">
        <v>42481</v>
      </c>
      <c r="B584" s="8">
        <v>10456.99</v>
      </c>
      <c r="C584" s="8">
        <v>10474.379999999999</v>
      </c>
      <c r="D584" s="8">
        <v>10341.969999999999</v>
      </c>
      <c r="E584" s="8">
        <v>10435.73</v>
      </c>
      <c r="F584" s="17">
        <v>3744342016</v>
      </c>
      <c r="J584">
        <v>508</v>
      </c>
      <c r="L584">
        <f t="shared" si="14"/>
        <v>1.0598385284664098</v>
      </c>
    </row>
    <row r="585" spans="1:12" x14ac:dyDescent="0.35">
      <c r="A585" s="16">
        <v>42482</v>
      </c>
      <c r="B585" s="8">
        <v>10377.219999999999</v>
      </c>
      <c r="C585" s="8">
        <v>10422.86</v>
      </c>
      <c r="D585" s="8">
        <v>10324.83</v>
      </c>
      <c r="E585" s="8">
        <v>10373.49</v>
      </c>
      <c r="F585" s="17">
        <v>3424083968</v>
      </c>
      <c r="J585">
        <v>509</v>
      </c>
      <c r="L585">
        <f t="shared" si="14"/>
        <v>1.0300761498201088</v>
      </c>
    </row>
    <row r="586" spans="1:12" x14ac:dyDescent="0.35">
      <c r="A586" s="16">
        <v>42485</v>
      </c>
      <c r="B586" s="8">
        <v>10379.16</v>
      </c>
      <c r="C586" s="8">
        <v>10399.299999999999</v>
      </c>
      <c r="D586" s="8">
        <v>10233.42</v>
      </c>
      <c r="E586" s="8">
        <v>10294.35</v>
      </c>
      <c r="F586" s="17">
        <v>2705661440</v>
      </c>
      <c r="J586">
        <v>510</v>
      </c>
      <c r="L586">
        <f t="shared" si="14"/>
        <v>0.99999999999999989</v>
      </c>
    </row>
    <row r="587" spans="1:12" x14ac:dyDescent="0.35">
      <c r="A587" s="16">
        <v>42486</v>
      </c>
      <c r="B587" s="8">
        <v>10359.77</v>
      </c>
      <c r="C587" s="8">
        <v>10385.23</v>
      </c>
      <c r="D587" s="8">
        <v>10213.549999999999</v>
      </c>
      <c r="E587" s="8">
        <v>10259.59</v>
      </c>
      <c r="F587" s="17">
        <v>2788585472</v>
      </c>
      <c r="J587">
        <v>511</v>
      </c>
      <c r="L587">
        <f t="shared" si="14"/>
        <v>0.96961924049267434</v>
      </c>
    </row>
    <row r="588" spans="1:12" x14ac:dyDescent="0.35">
      <c r="A588" s="16">
        <v>42487</v>
      </c>
      <c r="B588" s="8">
        <v>10283.1</v>
      </c>
      <c r="C588" s="8">
        <v>10323.25</v>
      </c>
      <c r="D588" s="8">
        <v>10220.57</v>
      </c>
      <c r="E588" s="8">
        <v>10299.83</v>
      </c>
      <c r="F588" s="17">
        <v>3632449536</v>
      </c>
      <c r="J588">
        <v>512</v>
      </c>
      <c r="L588">
        <f t="shared" si="14"/>
        <v>0.93894312557178139</v>
      </c>
    </row>
    <row r="589" spans="1:12" x14ac:dyDescent="0.35">
      <c r="A589" s="16">
        <v>42488</v>
      </c>
      <c r="B589" s="8">
        <v>10222.11</v>
      </c>
      <c r="C589" s="8">
        <v>10331.93</v>
      </c>
      <c r="D589" s="8">
        <v>10125.52</v>
      </c>
      <c r="E589" s="8">
        <v>10321.15</v>
      </c>
      <c r="F589" s="17">
        <v>3416793600</v>
      </c>
      <c r="J589">
        <v>513</v>
      </c>
      <c r="L589">
        <f t="shared" si="14"/>
        <v>0.90798099947909372</v>
      </c>
    </row>
    <row r="590" spans="1:12" x14ac:dyDescent="0.35">
      <c r="A590" s="16">
        <v>42489</v>
      </c>
      <c r="B590" s="8">
        <v>10235.469999999999</v>
      </c>
      <c r="C590" s="8">
        <v>10252.08</v>
      </c>
      <c r="D590" s="8">
        <v>10038.969999999999</v>
      </c>
      <c r="E590" s="8">
        <v>10038.969999999999</v>
      </c>
      <c r="F590" s="17">
        <v>4493308928</v>
      </c>
      <c r="J590">
        <v>514</v>
      </c>
      <c r="L590">
        <f t="shared" si="14"/>
        <v>0.87674229357815459</v>
      </c>
    </row>
    <row r="591" spans="1:12" x14ac:dyDescent="0.35">
      <c r="A591" s="16">
        <v>42492</v>
      </c>
      <c r="B591" s="8">
        <v>10091.17</v>
      </c>
      <c r="C591" s="8">
        <v>10153.9</v>
      </c>
      <c r="D591" s="8">
        <v>10066.34</v>
      </c>
      <c r="E591" s="8">
        <v>10123.27</v>
      </c>
      <c r="F591" s="17">
        <v>2498756608</v>
      </c>
      <c r="J591">
        <v>515</v>
      </c>
      <c r="L591">
        <f t="shared" si="14"/>
        <v>0.84523652348139899</v>
      </c>
    </row>
    <row r="592" spans="1:12" x14ac:dyDescent="0.35">
      <c r="A592" s="16">
        <v>42493</v>
      </c>
      <c r="B592" s="8">
        <v>10052.549999999999</v>
      </c>
      <c r="C592" s="8">
        <v>10061.950000000001</v>
      </c>
      <c r="D592" s="8">
        <v>9918.43</v>
      </c>
      <c r="E592" s="8">
        <v>9926.77</v>
      </c>
      <c r="F592" s="17">
        <v>3855804672</v>
      </c>
      <c r="J592">
        <v>516</v>
      </c>
      <c r="L592">
        <f t="shared" si="14"/>
        <v>0.81347328615160086</v>
      </c>
    </row>
    <row r="593" spans="1:12" x14ac:dyDescent="0.35">
      <c r="A593" s="16">
        <v>42494</v>
      </c>
      <c r="B593" s="8">
        <v>9925.25</v>
      </c>
      <c r="C593" s="8">
        <v>9959.42</v>
      </c>
      <c r="D593" s="8">
        <v>9812.73</v>
      </c>
      <c r="E593" s="8">
        <v>9828.25</v>
      </c>
      <c r="F593" s="17">
        <v>3572359680</v>
      </c>
      <c r="J593">
        <v>517</v>
      </c>
      <c r="L593">
        <f t="shared" si="14"/>
        <v>0.78146225697854754</v>
      </c>
    </row>
    <row r="594" spans="1:12" x14ac:dyDescent="0.35">
      <c r="A594" s="16">
        <v>42495</v>
      </c>
      <c r="B594" s="8">
        <v>9849.7000000000007</v>
      </c>
      <c r="C594" s="8">
        <v>9921.3700000000008</v>
      </c>
      <c r="D594" s="8">
        <v>9805.5499999999993</v>
      </c>
      <c r="E594" s="8">
        <v>9851.86</v>
      </c>
      <c r="F594" s="17">
        <v>2460943616</v>
      </c>
      <c r="J594">
        <v>518</v>
      </c>
      <c r="L594">
        <f t="shared" si="14"/>
        <v>0.74921318683182447</v>
      </c>
    </row>
    <row r="595" spans="1:12" x14ac:dyDescent="0.35">
      <c r="A595" s="16">
        <v>42496</v>
      </c>
      <c r="B595" s="8">
        <v>9805.39</v>
      </c>
      <c r="C595" s="8">
        <v>9917.6299999999992</v>
      </c>
      <c r="D595" s="17">
        <v>9737</v>
      </c>
      <c r="E595" s="8">
        <v>9869.9500000000007</v>
      </c>
      <c r="F595" s="17">
        <v>3196742912</v>
      </c>
      <c r="J595">
        <v>519</v>
      </c>
      <c r="L595">
        <f t="shared" si="14"/>
        <v>0.71673589909060043</v>
      </c>
    </row>
    <row r="596" spans="1:12" x14ac:dyDescent="0.35">
      <c r="A596" s="16">
        <v>42499</v>
      </c>
      <c r="B596" s="8">
        <v>9929.19</v>
      </c>
      <c r="C596" s="8">
        <v>10068.530000000001</v>
      </c>
      <c r="D596" s="8">
        <v>9878.7099999999991</v>
      </c>
      <c r="E596" s="8">
        <v>9980.49</v>
      </c>
      <c r="F596" s="17">
        <v>2658690304</v>
      </c>
      <c r="J596">
        <v>520</v>
      </c>
      <c r="L596">
        <f t="shared" si="14"/>
        <v>0.68404028665133776</v>
      </c>
    </row>
    <row r="597" spans="1:12" x14ac:dyDescent="0.35">
      <c r="A597" s="16">
        <v>42500</v>
      </c>
      <c r="B597" s="8">
        <v>10057.530000000001</v>
      </c>
      <c r="C597" s="8">
        <v>10106.93</v>
      </c>
      <c r="D597" s="8">
        <v>9994.58</v>
      </c>
      <c r="E597" s="8">
        <v>10045.44</v>
      </c>
      <c r="F597" s="17">
        <v>2903499008</v>
      </c>
      <c r="J597">
        <v>521</v>
      </c>
      <c r="L597">
        <f t="shared" si="14"/>
        <v>0.65113630891431318</v>
      </c>
    </row>
    <row r="598" spans="1:12" x14ac:dyDescent="0.35">
      <c r="A598" s="16">
        <v>42501</v>
      </c>
      <c r="B598" s="8">
        <v>10055.4</v>
      </c>
      <c r="C598" s="8">
        <v>10055.700000000001</v>
      </c>
      <c r="D598" s="8">
        <v>9950.11</v>
      </c>
      <c r="E598" s="8">
        <v>9975.32</v>
      </c>
      <c r="F598" s="17">
        <v>2813027328</v>
      </c>
      <c r="J598">
        <v>522</v>
      </c>
      <c r="L598">
        <f t="shared" si="14"/>
        <v>0.61803398874989501</v>
      </c>
    </row>
    <row r="599" spans="1:12" x14ac:dyDescent="0.35">
      <c r="A599" s="16">
        <v>42502</v>
      </c>
      <c r="B599" s="8">
        <v>9899.9</v>
      </c>
      <c r="C599" s="8">
        <v>10078.19</v>
      </c>
      <c r="D599" s="8">
        <v>9838.1200000000008</v>
      </c>
      <c r="E599" s="8">
        <v>9862.1200000000008</v>
      </c>
      <c r="F599" s="17">
        <v>3753891072</v>
      </c>
      <c r="J599">
        <v>523</v>
      </c>
      <c r="L599">
        <f t="shared" si="14"/>
        <v>0.58474340944547321</v>
      </c>
    </row>
    <row r="600" spans="1:12" x14ac:dyDescent="0.35">
      <c r="A600" s="16">
        <v>42503</v>
      </c>
      <c r="B600" s="8">
        <v>9794.83</v>
      </c>
      <c r="C600" s="8">
        <v>9979.93</v>
      </c>
      <c r="D600" s="8">
        <v>9767.94</v>
      </c>
      <c r="E600" s="8">
        <v>9952.9</v>
      </c>
      <c r="F600" s="17">
        <v>3125328384</v>
      </c>
      <c r="J600">
        <v>524</v>
      </c>
      <c r="L600">
        <f t="shared" si="14"/>
        <v>0.55127471163399844</v>
      </c>
    </row>
    <row r="601" spans="1:12" x14ac:dyDescent="0.35">
      <c r="A601" s="16">
        <v>42507</v>
      </c>
      <c r="B601" s="8">
        <v>10016.790000000001</v>
      </c>
      <c r="C601" s="8">
        <v>10080.31</v>
      </c>
      <c r="D601" s="8">
        <v>9846.91</v>
      </c>
      <c r="E601" s="8">
        <v>9890.19</v>
      </c>
      <c r="F601" s="17">
        <v>3306354432</v>
      </c>
      <c r="J601">
        <v>525</v>
      </c>
      <c r="L601">
        <f t="shared" si="14"/>
        <v>0.51763809020504203</v>
      </c>
    </row>
    <row r="602" spans="1:12" x14ac:dyDescent="0.35">
      <c r="A602" s="16">
        <v>42508</v>
      </c>
      <c r="B602" s="8">
        <v>9828.0499999999993</v>
      </c>
      <c r="C602" s="8">
        <v>9946.27</v>
      </c>
      <c r="D602" s="8">
        <v>9811.86</v>
      </c>
      <c r="E602" s="8">
        <v>9943.23</v>
      </c>
      <c r="F602" s="17">
        <v>2606481920</v>
      </c>
      <c r="J602">
        <v>526</v>
      </c>
      <c r="L602">
        <f t="shared" si="14"/>
        <v>0.48384379119933546</v>
      </c>
    </row>
    <row r="603" spans="1:12" x14ac:dyDescent="0.35">
      <c r="A603" s="16">
        <v>42509</v>
      </c>
      <c r="B603" s="8">
        <v>9847.64</v>
      </c>
      <c r="C603" s="8">
        <v>9899.86</v>
      </c>
      <c r="D603" s="8">
        <v>9773.7199999999993</v>
      </c>
      <c r="E603" s="8">
        <v>9795.89</v>
      </c>
      <c r="F603" s="17">
        <v>3685027328</v>
      </c>
      <c r="J603">
        <v>527</v>
      </c>
      <c r="L603">
        <f t="shared" si="14"/>
        <v>0.4499021086877304</v>
      </c>
    </row>
    <row r="604" spans="1:12" x14ac:dyDescent="0.35">
      <c r="A604" s="16">
        <v>42510</v>
      </c>
      <c r="B604" s="8">
        <v>9878.49</v>
      </c>
      <c r="C604" s="8">
        <v>9921.59</v>
      </c>
      <c r="D604" s="8">
        <v>9852.7099999999991</v>
      </c>
      <c r="E604" s="8">
        <v>9916.02</v>
      </c>
      <c r="F604" s="17">
        <v>3153354240</v>
      </c>
      <c r="J604">
        <v>528</v>
      </c>
      <c r="L604">
        <f t="shared" si="14"/>
        <v>0.41582338163551863</v>
      </c>
    </row>
    <row r="605" spans="1:12" x14ac:dyDescent="0.35">
      <c r="A605" s="16">
        <v>42513</v>
      </c>
      <c r="B605" s="8">
        <v>9891.3799999999992</v>
      </c>
      <c r="C605" s="8">
        <v>9971.74</v>
      </c>
      <c r="D605" s="8">
        <v>9811.74</v>
      </c>
      <c r="E605" s="8">
        <v>9842.2900000000009</v>
      </c>
      <c r="F605" s="17">
        <v>3177647360</v>
      </c>
      <c r="J605">
        <v>529</v>
      </c>
      <c r="L605">
        <f t="shared" si="14"/>
        <v>0.38161799075308994</v>
      </c>
    </row>
    <row r="606" spans="1:12" x14ac:dyDescent="0.35">
      <c r="A606" s="16">
        <v>42514</v>
      </c>
      <c r="B606" s="8">
        <v>9798.94</v>
      </c>
      <c r="C606" s="8">
        <v>10077.65</v>
      </c>
      <c r="D606" s="8">
        <v>9773.7999999999993</v>
      </c>
      <c r="E606" s="8">
        <v>10057.31</v>
      </c>
      <c r="F606" s="17">
        <v>3600445440</v>
      </c>
      <c r="J606">
        <v>530</v>
      </c>
      <c r="L606">
        <f t="shared" si="14"/>
        <v>0.34729635533386055</v>
      </c>
    </row>
    <row r="607" spans="1:12" x14ac:dyDescent="0.35">
      <c r="A607" s="16">
        <v>42515</v>
      </c>
      <c r="B607" s="8">
        <v>10143.370000000001</v>
      </c>
      <c r="C607" s="8">
        <v>10233.06</v>
      </c>
      <c r="D607" s="8">
        <v>10130.68</v>
      </c>
      <c r="E607" s="8">
        <v>10205.209999999999</v>
      </c>
      <c r="F607" s="17">
        <v>3552722176</v>
      </c>
      <c r="J607">
        <v>531</v>
      </c>
      <c r="L607">
        <f t="shared" si="14"/>
        <v>0.31286893008046196</v>
      </c>
    </row>
    <row r="608" spans="1:12" x14ac:dyDescent="0.35">
      <c r="A608" s="16">
        <v>42516</v>
      </c>
      <c r="B608" s="8">
        <v>10213.870000000001</v>
      </c>
      <c r="C608" s="8">
        <v>10286.23</v>
      </c>
      <c r="D608" s="8">
        <v>10207.09</v>
      </c>
      <c r="E608" s="8">
        <v>10272.709999999999</v>
      </c>
      <c r="F608" s="17">
        <v>2742720256</v>
      </c>
      <c r="J608">
        <v>532</v>
      </c>
      <c r="L608">
        <f t="shared" si="14"/>
        <v>0.27834620192013065</v>
      </c>
    </row>
    <row r="609" spans="1:12" x14ac:dyDescent="0.35">
      <c r="A609" s="16">
        <v>42517</v>
      </c>
      <c r="B609" s="8">
        <v>10257.91</v>
      </c>
      <c r="C609" s="8">
        <v>10298.76</v>
      </c>
      <c r="D609" s="8">
        <v>10241.98</v>
      </c>
      <c r="E609" s="8">
        <v>10286.31</v>
      </c>
      <c r="F609" s="17">
        <v>2495395328</v>
      </c>
      <c r="J609">
        <v>533</v>
      </c>
      <c r="L609">
        <f t="shared" si="14"/>
        <v>0.24373868681029509</v>
      </c>
    </row>
    <row r="610" spans="1:12" x14ac:dyDescent="0.35">
      <c r="A610" s="16">
        <v>42520</v>
      </c>
      <c r="B610" s="8">
        <v>10293.43</v>
      </c>
      <c r="C610" s="8">
        <v>10338.41</v>
      </c>
      <c r="D610" s="8">
        <v>10286.33</v>
      </c>
      <c r="E610" s="8">
        <v>10333.23</v>
      </c>
      <c r="F610" s="17">
        <v>1423674240</v>
      </c>
      <c r="J610">
        <v>534</v>
      </c>
      <c r="L610">
        <f t="shared" si="14"/>
        <v>0.20905692653530747</v>
      </c>
    </row>
    <row r="611" spans="1:12" x14ac:dyDescent="0.35">
      <c r="A611" s="16">
        <v>42521</v>
      </c>
      <c r="B611" s="8">
        <v>10356.14</v>
      </c>
      <c r="C611" s="8">
        <v>10365.24</v>
      </c>
      <c r="D611" s="8">
        <v>10243.219999999999</v>
      </c>
      <c r="E611" s="8">
        <v>10262.74</v>
      </c>
      <c r="F611" s="17">
        <v>3906625536</v>
      </c>
      <c r="J611">
        <v>535</v>
      </c>
      <c r="L611">
        <f t="shared" si="14"/>
        <v>0.17431148549531639</v>
      </c>
    </row>
    <row r="612" spans="1:12" x14ac:dyDescent="0.35">
      <c r="A612" s="16">
        <v>42522</v>
      </c>
      <c r="B612" s="8">
        <v>10242.780000000001</v>
      </c>
      <c r="C612" s="8">
        <v>10283.82</v>
      </c>
      <c r="D612" s="8">
        <v>10160.24</v>
      </c>
      <c r="E612" s="8">
        <v>10204.44</v>
      </c>
      <c r="F612" s="17">
        <v>2818397440</v>
      </c>
      <c r="J612">
        <v>536</v>
      </c>
      <c r="L612">
        <f t="shared" si="14"/>
        <v>0.13951294748825105</v>
      </c>
    </row>
    <row r="613" spans="1:12" x14ac:dyDescent="0.35">
      <c r="A613" s="16">
        <v>42523</v>
      </c>
      <c r="B613" s="8">
        <v>10199.200000000001</v>
      </c>
      <c r="C613" s="8">
        <v>10241.75</v>
      </c>
      <c r="D613" s="8">
        <v>10156.86</v>
      </c>
      <c r="E613" s="17">
        <v>10208</v>
      </c>
      <c r="F613" s="17">
        <v>2365217280</v>
      </c>
      <c r="J613">
        <v>537</v>
      </c>
      <c r="L613">
        <f t="shared" si="14"/>
        <v>0.10467191248588761</v>
      </c>
    </row>
    <row r="614" spans="1:12" x14ac:dyDescent="0.35">
      <c r="A614" s="16">
        <v>42524</v>
      </c>
      <c r="B614" s="8">
        <v>10237.58</v>
      </c>
      <c r="C614" s="8">
        <v>10282.719999999999</v>
      </c>
      <c r="D614" s="8">
        <v>10040.870000000001</v>
      </c>
      <c r="E614" s="8">
        <v>10103.26</v>
      </c>
      <c r="F614" s="17">
        <v>3209622784</v>
      </c>
      <c r="J614">
        <v>538</v>
      </c>
      <c r="L614">
        <f t="shared" si="14"/>
        <v>6.9798993405002285E-2</v>
      </c>
    </row>
    <row r="615" spans="1:12" x14ac:dyDescent="0.35">
      <c r="A615" s="16">
        <v>42527</v>
      </c>
      <c r="B615" s="8">
        <v>10105.09</v>
      </c>
      <c r="C615" s="8">
        <v>10148.959999999999</v>
      </c>
      <c r="D615" s="8">
        <v>10092.86</v>
      </c>
      <c r="E615" s="8">
        <v>10121.08</v>
      </c>
      <c r="F615" s="17">
        <v>1713726336</v>
      </c>
      <c r="J615">
        <v>539</v>
      </c>
      <c r="L615">
        <f t="shared" si="14"/>
        <v>3.4904812874566878E-2</v>
      </c>
    </row>
    <row r="616" spans="1:12" x14ac:dyDescent="0.35">
      <c r="A616" s="16">
        <v>42528</v>
      </c>
      <c r="B616" s="8">
        <v>10196.17</v>
      </c>
      <c r="C616" s="8">
        <v>10312.530000000001</v>
      </c>
      <c r="D616" s="8">
        <v>10183.19</v>
      </c>
      <c r="E616" s="8">
        <v>10287.68</v>
      </c>
      <c r="F616" s="17">
        <v>2719123712</v>
      </c>
      <c r="J616">
        <v>540</v>
      </c>
      <c r="L616">
        <f t="shared" si="14"/>
        <v>2.45029690981724E-16</v>
      </c>
    </row>
    <row r="617" spans="1:12" x14ac:dyDescent="0.35">
      <c r="A617" s="16">
        <v>42529</v>
      </c>
      <c r="B617" s="8">
        <v>10246.49</v>
      </c>
      <c r="C617" s="8">
        <v>10266.370000000001</v>
      </c>
      <c r="D617" s="8">
        <v>10177.44</v>
      </c>
      <c r="E617" s="8">
        <v>10217.030000000001</v>
      </c>
      <c r="F617" s="17">
        <v>2213014784</v>
      </c>
      <c r="J617">
        <v>541</v>
      </c>
      <c r="L617">
        <f t="shared" si="14"/>
        <v>-3.4904812874567273E-2</v>
      </c>
    </row>
    <row r="618" spans="1:12" x14ac:dyDescent="0.35">
      <c r="A618" s="16">
        <v>42530</v>
      </c>
      <c r="B618" s="8">
        <v>10184.48</v>
      </c>
      <c r="C618" s="8">
        <v>10187.07</v>
      </c>
      <c r="D618" s="8">
        <v>10050.030000000001</v>
      </c>
      <c r="E618" s="8">
        <v>10088.870000000001</v>
      </c>
      <c r="F618" s="17">
        <v>2928315904</v>
      </c>
      <c r="J618">
        <v>542</v>
      </c>
      <c r="L618">
        <f t="shared" si="14"/>
        <v>-6.97989934050018E-2</v>
      </c>
    </row>
    <row r="619" spans="1:12" x14ac:dyDescent="0.35">
      <c r="A619" s="16">
        <v>42531</v>
      </c>
      <c r="B619" s="8">
        <v>10024.69</v>
      </c>
      <c r="C619" s="8">
        <v>10026.49</v>
      </c>
      <c r="D619" s="8">
        <v>9819.1200000000008</v>
      </c>
      <c r="E619" s="8">
        <v>9834.6200000000008</v>
      </c>
      <c r="F619" s="17">
        <v>3452808960</v>
      </c>
      <c r="J619">
        <v>543</v>
      </c>
      <c r="L619">
        <f t="shared" si="14"/>
        <v>-0.10467191248588711</v>
      </c>
    </row>
    <row r="620" spans="1:12" x14ac:dyDescent="0.35">
      <c r="A620" s="16">
        <v>42534</v>
      </c>
      <c r="B620" s="8">
        <v>9715.7800000000007</v>
      </c>
      <c r="C620" s="8">
        <v>9755.23</v>
      </c>
      <c r="D620" s="8">
        <v>9657.44</v>
      </c>
      <c r="E620" s="8">
        <v>9657.44</v>
      </c>
      <c r="F620" s="17">
        <v>3285810432</v>
      </c>
      <c r="J620">
        <v>544</v>
      </c>
      <c r="L620">
        <f t="shared" si="14"/>
        <v>-0.13951294748825055</v>
      </c>
    </row>
    <row r="621" spans="1:12" x14ac:dyDescent="0.35">
      <c r="A621" s="16">
        <v>42535</v>
      </c>
      <c r="B621" s="8">
        <v>9595.17</v>
      </c>
      <c r="C621" s="8">
        <v>9620.84</v>
      </c>
      <c r="D621" s="8">
        <v>9507.51</v>
      </c>
      <c r="E621" s="8">
        <v>9519.2000000000007</v>
      </c>
      <c r="F621" s="17">
        <v>3568644608</v>
      </c>
      <c r="J621">
        <v>545</v>
      </c>
      <c r="L621">
        <f t="shared" si="14"/>
        <v>-0.17431148549531589</v>
      </c>
    </row>
    <row r="622" spans="1:12" x14ac:dyDescent="0.35">
      <c r="A622" s="16">
        <v>42536</v>
      </c>
      <c r="B622" s="8">
        <v>9589.4699999999993</v>
      </c>
      <c r="C622" s="8">
        <v>9665.2099999999991</v>
      </c>
      <c r="D622" s="8">
        <v>9567.15</v>
      </c>
      <c r="E622" s="8">
        <v>9606.7099999999991</v>
      </c>
      <c r="F622" s="17">
        <v>3157686784</v>
      </c>
      <c r="J622">
        <v>546</v>
      </c>
      <c r="L622">
        <f t="shared" si="14"/>
        <v>-0.209056926535307</v>
      </c>
    </row>
    <row r="623" spans="1:12" x14ac:dyDescent="0.35">
      <c r="A623" s="16">
        <v>42537</v>
      </c>
      <c r="B623" s="8">
        <v>9480.43</v>
      </c>
      <c r="C623" s="8">
        <v>9582.3799999999992</v>
      </c>
      <c r="D623" s="8">
        <v>9432.8700000000008</v>
      </c>
      <c r="E623" s="8">
        <v>9550.4699999999993</v>
      </c>
      <c r="F623" s="17">
        <v>3340589824</v>
      </c>
      <c r="J623">
        <v>547</v>
      </c>
      <c r="L623">
        <f t="shared" si="14"/>
        <v>-0.24373868681029462</v>
      </c>
    </row>
    <row r="624" spans="1:12" x14ac:dyDescent="0.35">
      <c r="A624" s="16">
        <v>42538</v>
      </c>
      <c r="B624" s="8">
        <v>9620.92</v>
      </c>
      <c r="C624" s="8">
        <v>9705.2900000000009</v>
      </c>
      <c r="D624" s="8">
        <v>9578.15</v>
      </c>
      <c r="E624" s="8">
        <v>9631.36</v>
      </c>
      <c r="F624" s="17">
        <v>5196787200</v>
      </c>
      <c r="J624">
        <v>548</v>
      </c>
      <c r="L624">
        <f t="shared" si="14"/>
        <v>-0.27834620192013104</v>
      </c>
    </row>
    <row r="625" spans="1:12" x14ac:dyDescent="0.35">
      <c r="A625" s="16">
        <v>42541</v>
      </c>
      <c r="B625" s="8">
        <v>9850.59</v>
      </c>
      <c r="C625" s="8">
        <v>9996.56</v>
      </c>
      <c r="D625" s="8">
        <v>9850.59</v>
      </c>
      <c r="E625" s="8">
        <v>9962.02</v>
      </c>
      <c r="F625" s="17">
        <v>3230448128</v>
      </c>
      <c r="J625">
        <v>549</v>
      </c>
      <c r="L625">
        <f t="shared" si="14"/>
        <v>-0.31286893008046146</v>
      </c>
    </row>
    <row r="626" spans="1:12" x14ac:dyDescent="0.35">
      <c r="A626" s="16">
        <v>42542</v>
      </c>
      <c r="B626" s="8">
        <v>9943.84</v>
      </c>
      <c r="C626" s="8">
        <v>10051.07</v>
      </c>
      <c r="D626" s="8">
        <v>9930.1</v>
      </c>
      <c r="E626" s="8">
        <v>10015.540000000001</v>
      </c>
      <c r="F626" s="17">
        <v>2669011712</v>
      </c>
      <c r="J626">
        <v>550</v>
      </c>
      <c r="L626">
        <f t="shared" si="14"/>
        <v>-0.34729635533386094</v>
      </c>
    </row>
    <row r="627" spans="1:12" x14ac:dyDescent="0.35">
      <c r="A627" s="16">
        <v>42543</v>
      </c>
      <c r="B627" s="8">
        <v>10084.74</v>
      </c>
      <c r="C627" s="8">
        <v>10149.81</v>
      </c>
      <c r="D627" s="8">
        <v>10043.68</v>
      </c>
      <c r="E627" s="8">
        <v>10071.06</v>
      </c>
      <c r="F627" s="17">
        <v>2627471872</v>
      </c>
      <c r="J627">
        <v>551</v>
      </c>
      <c r="L627">
        <f t="shared" si="14"/>
        <v>-0.38161799075308944</v>
      </c>
    </row>
    <row r="628" spans="1:12" x14ac:dyDescent="0.35">
      <c r="A628" s="16">
        <v>42544</v>
      </c>
      <c r="B628" s="8">
        <v>10122.469999999999</v>
      </c>
      <c r="C628" s="8">
        <v>10340.84</v>
      </c>
      <c r="D628" s="8">
        <v>10104.92</v>
      </c>
      <c r="E628" s="8">
        <v>10257.030000000001</v>
      </c>
      <c r="F628" s="17">
        <v>3614504704</v>
      </c>
      <c r="J628">
        <v>552</v>
      </c>
      <c r="L628">
        <f t="shared" si="14"/>
        <v>-0.41582338163551902</v>
      </c>
    </row>
    <row r="629" spans="1:12" x14ac:dyDescent="0.35">
      <c r="A629" s="16">
        <v>42545</v>
      </c>
      <c r="B629" s="8">
        <v>9237.6200000000008</v>
      </c>
      <c r="C629" s="8">
        <v>9720.1200000000008</v>
      </c>
      <c r="D629" s="8">
        <v>9226.15</v>
      </c>
      <c r="E629" s="8">
        <v>9557.16</v>
      </c>
      <c r="F629" s="17">
        <v>10727238656</v>
      </c>
      <c r="J629">
        <v>553</v>
      </c>
      <c r="L629">
        <f t="shared" si="14"/>
        <v>-0.44990210868772995</v>
      </c>
    </row>
    <row r="630" spans="1:12" x14ac:dyDescent="0.35">
      <c r="A630" s="16">
        <v>42548</v>
      </c>
      <c r="B630" s="8">
        <v>9516.92</v>
      </c>
      <c r="C630" s="8">
        <v>9589.2800000000007</v>
      </c>
      <c r="D630" s="8">
        <v>9214.1</v>
      </c>
      <c r="E630" s="8">
        <v>9268.66</v>
      </c>
      <c r="F630" s="17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16">
        <v>42549</v>
      </c>
      <c r="B631" s="8">
        <v>9458.3799999999992</v>
      </c>
      <c r="C631" s="8">
        <v>9554.41</v>
      </c>
      <c r="D631" s="8">
        <v>9419.3799999999992</v>
      </c>
      <c r="E631" s="8">
        <v>9447.2800000000007</v>
      </c>
      <c r="F631" s="17">
        <v>4223710720</v>
      </c>
      <c r="J631">
        <v>555</v>
      </c>
      <c r="L631">
        <f t="shared" si="15"/>
        <v>-0.51763809020504159</v>
      </c>
    </row>
    <row r="632" spans="1:12" x14ac:dyDescent="0.35">
      <c r="A632" s="16">
        <v>42550</v>
      </c>
      <c r="B632" s="8">
        <v>9557.69</v>
      </c>
      <c r="C632" s="8">
        <v>9640.39</v>
      </c>
      <c r="D632" s="8">
        <v>9506.2900000000009</v>
      </c>
      <c r="E632" s="8">
        <v>9612.27</v>
      </c>
      <c r="J632">
        <v>556</v>
      </c>
      <c r="L632">
        <f t="shared" si="15"/>
        <v>-0.55127471163399799</v>
      </c>
    </row>
    <row r="633" spans="1:12" x14ac:dyDescent="0.35">
      <c r="A633" s="16">
        <v>42551</v>
      </c>
      <c r="B633" s="8">
        <v>9566.07</v>
      </c>
      <c r="C633" s="8">
        <v>9695.59</v>
      </c>
      <c r="D633" s="8">
        <v>9513.52</v>
      </c>
      <c r="E633" s="8">
        <v>9680.09</v>
      </c>
      <c r="F633" s="17">
        <v>3963569664</v>
      </c>
      <c r="J633">
        <v>557</v>
      </c>
      <c r="L633">
        <f t="shared" si="15"/>
        <v>-0.58474340944547354</v>
      </c>
    </row>
    <row r="634" spans="1:12" x14ac:dyDescent="0.35">
      <c r="A634" s="16">
        <v>42552</v>
      </c>
      <c r="B634" s="8">
        <v>9742.84</v>
      </c>
      <c r="C634" s="8">
        <v>9806.4699999999993</v>
      </c>
      <c r="D634" s="8">
        <v>9657.6299999999992</v>
      </c>
      <c r="E634" s="8">
        <v>9776.1200000000008</v>
      </c>
      <c r="F634" s="17">
        <v>3220519936</v>
      </c>
      <c r="J634">
        <v>558</v>
      </c>
      <c r="L634">
        <f t="shared" si="15"/>
        <v>-0.61803398874989457</v>
      </c>
    </row>
    <row r="635" spans="1:12" x14ac:dyDescent="0.35">
      <c r="A635" s="16">
        <v>42555</v>
      </c>
      <c r="B635" s="8">
        <v>9797.66</v>
      </c>
      <c r="C635" s="8">
        <v>9808.99</v>
      </c>
      <c r="D635" s="8">
        <v>9701.15</v>
      </c>
      <c r="E635" s="8">
        <v>9709.09</v>
      </c>
      <c r="F635" s="17">
        <v>2062938880</v>
      </c>
      <c r="J635">
        <v>559</v>
      </c>
      <c r="L635">
        <f t="shared" si="15"/>
        <v>-0.65113630891431351</v>
      </c>
    </row>
    <row r="636" spans="1:12" x14ac:dyDescent="0.35">
      <c r="A636" s="16">
        <v>42556</v>
      </c>
      <c r="B636" s="8">
        <v>9656.0499999999993</v>
      </c>
      <c r="C636" s="8">
        <v>9659.41</v>
      </c>
      <c r="D636" s="8">
        <v>9506.84</v>
      </c>
      <c r="E636" s="8">
        <v>9532.61</v>
      </c>
      <c r="F636" s="17">
        <v>3142076416</v>
      </c>
      <c r="J636">
        <v>560</v>
      </c>
      <c r="L636">
        <f t="shared" si="15"/>
        <v>-0.68404028665133731</v>
      </c>
    </row>
    <row r="637" spans="1:12" x14ac:dyDescent="0.35">
      <c r="A637" s="16">
        <v>42557</v>
      </c>
      <c r="B637" s="8">
        <v>9449.57</v>
      </c>
      <c r="C637" s="8">
        <v>9530.59</v>
      </c>
      <c r="D637" s="8">
        <v>9304.01</v>
      </c>
      <c r="E637" s="8">
        <v>9373.26</v>
      </c>
      <c r="F637" s="17">
        <v>3779172096</v>
      </c>
      <c r="J637">
        <v>561</v>
      </c>
      <c r="L637">
        <f t="shared" si="15"/>
        <v>-0.71673589909060087</v>
      </c>
    </row>
    <row r="638" spans="1:12" x14ac:dyDescent="0.35">
      <c r="A638" s="16">
        <v>42558</v>
      </c>
      <c r="B638" s="8">
        <v>9437.4699999999993</v>
      </c>
      <c r="C638" s="8">
        <v>9507.91</v>
      </c>
      <c r="D638" s="8">
        <v>9399.69</v>
      </c>
      <c r="E638" s="8">
        <v>9418.7800000000007</v>
      </c>
      <c r="F638" s="17">
        <v>2757468672</v>
      </c>
      <c r="J638">
        <v>562</v>
      </c>
      <c r="L638">
        <f t="shared" si="15"/>
        <v>-0.74921318683182403</v>
      </c>
    </row>
    <row r="639" spans="1:12" x14ac:dyDescent="0.35">
      <c r="A639" s="16">
        <v>42559</v>
      </c>
      <c r="B639" s="8">
        <v>9392.2000000000007</v>
      </c>
      <c r="C639" s="8">
        <v>9655.92</v>
      </c>
      <c r="D639" s="8">
        <v>9389.0499999999993</v>
      </c>
      <c r="E639" s="8">
        <v>9629.66</v>
      </c>
      <c r="F639" s="17">
        <v>2977126912</v>
      </c>
      <c r="J639">
        <v>563</v>
      </c>
      <c r="L639">
        <f t="shared" si="15"/>
        <v>-0.7814622569785471</v>
      </c>
    </row>
    <row r="640" spans="1:12" x14ac:dyDescent="0.35">
      <c r="A640" s="16">
        <v>42562</v>
      </c>
      <c r="B640" s="8">
        <v>9744.7999999999993</v>
      </c>
      <c r="C640" s="8">
        <v>9841.86</v>
      </c>
      <c r="D640" s="8">
        <v>9690.18</v>
      </c>
      <c r="E640" s="8">
        <v>9833.41</v>
      </c>
      <c r="F640" s="17">
        <v>2618308096</v>
      </c>
      <c r="J640">
        <v>564</v>
      </c>
      <c r="L640">
        <f t="shared" si="15"/>
        <v>-0.81347328615160042</v>
      </c>
    </row>
    <row r="641" spans="1:12" x14ac:dyDescent="0.35">
      <c r="A641" s="16">
        <v>42563</v>
      </c>
      <c r="B641" s="8">
        <v>9850.4</v>
      </c>
      <c r="C641" s="8">
        <v>10013.49</v>
      </c>
      <c r="D641" s="8">
        <v>9841.11</v>
      </c>
      <c r="E641" s="8">
        <v>9964.07</v>
      </c>
      <c r="F641" s="17">
        <v>3258404864</v>
      </c>
      <c r="J641">
        <v>565</v>
      </c>
      <c r="L641">
        <f t="shared" si="15"/>
        <v>-0.84523652348139855</v>
      </c>
    </row>
    <row r="642" spans="1:12" x14ac:dyDescent="0.35">
      <c r="A642" s="16">
        <v>42564</v>
      </c>
      <c r="B642" s="8">
        <v>9941.99</v>
      </c>
      <c r="C642" s="8">
        <v>10001.870000000001</v>
      </c>
      <c r="D642" s="8">
        <v>9919.41</v>
      </c>
      <c r="E642" s="8">
        <v>9930.7099999999991</v>
      </c>
      <c r="F642" s="17">
        <v>2899576832</v>
      </c>
      <c r="J642">
        <v>566</v>
      </c>
      <c r="L642">
        <f t="shared" si="15"/>
        <v>-0.87674229357815492</v>
      </c>
    </row>
    <row r="643" spans="1:12" x14ac:dyDescent="0.35">
      <c r="A643" s="16">
        <v>42565</v>
      </c>
      <c r="B643" s="8">
        <v>10058.49</v>
      </c>
      <c r="C643" s="8">
        <v>10109.86</v>
      </c>
      <c r="D643" s="8">
        <v>9984.5499999999993</v>
      </c>
      <c r="E643" s="8">
        <v>10068.299999999999</v>
      </c>
      <c r="F643" s="17">
        <v>3211157248</v>
      </c>
      <c r="J643">
        <v>567</v>
      </c>
      <c r="L643">
        <f t="shared" si="15"/>
        <v>-0.90798099947909339</v>
      </c>
    </row>
    <row r="644" spans="1:12" x14ac:dyDescent="0.35">
      <c r="A644" s="16">
        <v>42566</v>
      </c>
      <c r="B644" s="8">
        <v>10031.18</v>
      </c>
      <c r="C644" s="8">
        <v>10098.75</v>
      </c>
      <c r="D644" s="8">
        <v>9987.0499999999993</v>
      </c>
      <c r="E644" s="8">
        <v>10066.9</v>
      </c>
      <c r="F644" s="17">
        <v>2762833408</v>
      </c>
      <c r="J644">
        <v>568</v>
      </c>
      <c r="L644">
        <f t="shared" si="15"/>
        <v>-0.93894312557178172</v>
      </c>
    </row>
    <row r="645" spans="1:12" x14ac:dyDescent="0.35">
      <c r="A645" s="16">
        <v>42569</v>
      </c>
      <c r="B645" s="8">
        <v>10079.030000000001</v>
      </c>
      <c r="C645" s="8">
        <v>10160.299999999999</v>
      </c>
      <c r="D645" s="8">
        <v>10011.84</v>
      </c>
      <c r="E645" s="8">
        <v>10063.129999999999</v>
      </c>
      <c r="F645" s="17">
        <v>2206529792</v>
      </c>
      <c r="J645">
        <v>569</v>
      </c>
      <c r="L645">
        <f t="shared" si="15"/>
        <v>-0.9696192404926739</v>
      </c>
    </row>
    <row r="646" spans="1:12" x14ac:dyDescent="0.35">
      <c r="A646" s="16">
        <v>42570</v>
      </c>
      <c r="B646" s="8">
        <v>10038.950000000001</v>
      </c>
      <c r="C646" s="8">
        <v>10050.77</v>
      </c>
      <c r="D646" s="8">
        <v>9923.64</v>
      </c>
      <c r="E646" s="8">
        <v>9981.24</v>
      </c>
      <c r="F646" s="17">
        <v>2312279296</v>
      </c>
      <c r="J646">
        <v>570</v>
      </c>
      <c r="L646">
        <f t="shared" si="15"/>
        <v>-1.0000000000000002</v>
      </c>
    </row>
    <row r="647" spans="1:12" x14ac:dyDescent="0.35">
      <c r="A647" s="16">
        <v>42571</v>
      </c>
      <c r="B647" s="8">
        <v>10054.540000000001</v>
      </c>
      <c r="C647" s="8">
        <v>10146.709999999999</v>
      </c>
      <c r="D647" s="8">
        <v>9991.65</v>
      </c>
      <c r="E647" s="8">
        <v>10142.01</v>
      </c>
      <c r="F647" s="17">
        <v>2961921792</v>
      </c>
      <c r="J647">
        <v>571</v>
      </c>
      <c r="L647">
        <f t="shared" si="15"/>
        <v>-1.0300761498201083</v>
      </c>
    </row>
    <row r="648" spans="1:12" x14ac:dyDescent="0.35">
      <c r="A648" s="16">
        <v>42572</v>
      </c>
      <c r="B648" s="8">
        <v>10195.4</v>
      </c>
      <c r="C648" s="8">
        <v>10195.65</v>
      </c>
      <c r="D648" s="8">
        <v>10090.120000000001</v>
      </c>
      <c r="E648" s="8">
        <v>10156.209999999999</v>
      </c>
      <c r="F648" s="17">
        <v>2983901184</v>
      </c>
      <c r="J648">
        <v>572</v>
      </c>
      <c r="L648">
        <f t="shared" si="15"/>
        <v>-1.0598385284664096</v>
      </c>
    </row>
    <row r="649" spans="1:12" x14ac:dyDescent="0.35">
      <c r="A649" s="16">
        <v>42573</v>
      </c>
      <c r="B649" s="8">
        <v>10130.51</v>
      </c>
      <c r="C649" s="8">
        <v>10181.24</v>
      </c>
      <c r="D649" s="8">
        <v>10073.280000000001</v>
      </c>
      <c r="E649" s="8">
        <v>10147.459999999999</v>
      </c>
      <c r="F649" s="17">
        <v>2008787072</v>
      </c>
      <c r="J649">
        <v>573</v>
      </c>
      <c r="L649">
        <f t="shared" si="15"/>
        <v>-1.0892780700300542</v>
      </c>
    </row>
    <row r="650" spans="1:12" x14ac:dyDescent="0.35">
      <c r="A650" s="16">
        <v>42576</v>
      </c>
      <c r="B650" s="8">
        <v>10155.200000000001</v>
      </c>
      <c r="C650" s="8">
        <v>10264.06</v>
      </c>
      <c r="D650" s="8">
        <v>10125.219999999999</v>
      </c>
      <c r="E650" s="8">
        <v>10198.24</v>
      </c>
      <c r="F650" s="17">
        <v>2034054016</v>
      </c>
      <c r="J650">
        <v>574</v>
      </c>
      <c r="L650">
        <f t="shared" si="15"/>
        <v>-1.1183858069414934</v>
      </c>
    </row>
    <row r="651" spans="1:12" x14ac:dyDescent="0.35">
      <c r="A651" s="16">
        <v>42577</v>
      </c>
      <c r="B651" s="8">
        <v>10199.66</v>
      </c>
      <c r="C651" s="8">
        <v>10275.41</v>
      </c>
      <c r="D651" s="17">
        <v>10150</v>
      </c>
      <c r="E651" s="8">
        <v>10247.76</v>
      </c>
      <c r="F651" s="17">
        <v>2261516032</v>
      </c>
      <c r="J651">
        <v>575</v>
      </c>
      <c r="L651">
        <f t="shared" si="15"/>
        <v>-1.1471528727020923</v>
      </c>
    </row>
    <row r="652" spans="1:12" x14ac:dyDescent="0.35">
      <c r="A652" s="16">
        <v>42578</v>
      </c>
      <c r="B652" s="8">
        <v>10314.43</v>
      </c>
      <c r="C652" s="8">
        <v>10352.32</v>
      </c>
      <c r="D652" s="8">
        <v>10298.4</v>
      </c>
      <c r="E652" s="8">
        <v>10319.549999999999</v>
      </c>
      <c r="F652" s="17">
        <v>2957678592</v>
      </c>
      <c r="J652">
        <v>576</v>
      </c>
      <c r="L652">
        <f t="shared" si="15"/>
        <v>-1.1755705045849461</v>
      </c>
    </row>
    <row r="653" spans="1:12" x14ac:dyDescent="0.35">
      <c r="A653" s="16">
        <v>42579</v>
      </c>
      <c r="B653" s="8">
        <v>10309.92</v>
      </c>
      <c r="C653" s="8">
        <v>10381.9</v>
      </c>
      <c r="D653" s="8">
        <v>10264.39</v>
      </c>
      <c r="E653" s="8">
        <v>10274.93</v>
      </c>
      <c r="F653" s="17">
        <v>3620665600</v>
      </c>
      <c r="J653">
        <v>577</v>
      </c>
      <c r="L653">
        <f t="shared" si="15"/>
        <v>-1.2036300463040968</v>
      </c>
    </row>
    <row r="654" spans="1:12" x14ac:dyDescent="0.35">
      <c r="A654" s="16">
        <v>42580</v>
      </c>
      <c r="B654" s="8">
        <v>10320.82</v>
      </c>
      <c r="C654" s="8">
        <v>10355.31</v>
      </c>
      <c r="D654" s="8">
        <v>10287.32</v>
      </c>
      <c r="E654" s="8">
        <v>10337.5</v>
      </c>
      <c r="F654" s="17">
        <v>3123424512</v>
      </c>
      <c r="J654">
        <v>578</v>
      </c>
      <c r="L654">
        <f t="shared" si="15"/>
        <v>-1.2313229506513164</v>
      </c>
    </row>
    <row r="655" spans="1:12" x14ac:dyDescent="0.35">
      <c r="A655" s="16">
        <v>42583</v>
      </c>
      <c r="B655" s="8">
        <v>10426.36</v>
      </c>
      <c r="C655" s="8">
        <v>10459.34</v>
      </c>
      <c r="D655" s="8">
        <v>10277.370000000001</v>
      </c>
      <c r="E655" s="8">
        <v>10330.52</v>
      </c>
      <c r="F655" s="17">
        <v>2482644736</v>
      </c>
      <c r="J655">
        <v>579</v>
      </c>
      <c r="L655">
        <f t="shared" si="15"/>
        <v>-1.2586407820996752</v>
      </c>
    </row>
    <row r="656" spans="1:12" x14ac:dyDescent="0.35">
      <c r="A656" s="16">
        <v>42584</v>
      </c>
      <c r="B656" s="8">
        <v>10328.870000000001</v>
      </c>
      <c r="C656" s="8">
        <v>10330.64</v>
      </c>
      <c r="D656" s="8">
        <v>10128.98</v>
      </c>
      <c r="E656" s="8">
        <v>10144.34</v>
      </c>
      <c r="F656" s="17">
        <v>3217073408</v>
      </c>
      <c r="J656">
        <v>580</v>
      </c>
      <c r="L656">
        <f t="shared" si="15"/>
        <v>-1.2855752193730785</v>
      </c>
    </row>
    <row r="657" spans="1:12" x14ac:dyDescent="0.35">
      <c r="A657" s="16">
        <v>42585</v>
      </c>
      <c r="B657" s="8">
        <v>10150.129999999999</v>
      </c>
      <c r="C657" s="8">
        <v>10189.15</v>
      </c>
      <c r="D657" s="8">
        <v>10092.530000000001</v>
      </c>
      <c r="E657" s="8">
        <v>10170.209999999999</v>
      </c>
      <c r="F657" s="17">
        <v>2587102976</v>
      </c>
      <c r="J657">
        <v>581</v>
      </c>
      <c r="L657">
        <f t="shared" si="15"/>
        <v>-1.3121180579810141</v>
      </c>
    </row>
    <row r="658" spans="1:12" x14ac:dyDescent="0.35">
      <c r="A658" s="16">
        <v>42586</v>
      </c>
      <c r="B658" s="8">
        <v>10237.08</v>
      </c>
      <c r="C658" s="8">
        <v>10282.17</v>
      </c>
      <c r="D658" s="8">
        <v>10182.4</v>
      </c>
      <c r="E658" s="8">
        <v>10227.86</v>
      </c>
      <c r="F658" s="17">
        <v>2842752000</v>
      </c>
      <c r="J658">
        <v>582</v>
      </c>
      <c r="L658">
        <f t="shared" si="15"/>
        <v>-1.3382612127177165</v>
      </c>
    </row>
    <row r="659" spans="1:12" x14ac:dyDescent="0.35">
      <c r="A659" s="16">
        <v>42587</v>
      </c>
      <c r="B659" s="8">
        <v>10242.879999999999</v>
      </c>
      <c r="C659" s="8">
        <v>10374.33</v>
      </c>
      <c r="D659" s="8">
        <v>10216.64</v>
      </c>
      <c r="E659" s="8">
        <v>10367.209999999999</v>
      </c>
      <c r="F659" s="17">
        <v>2934592000</v>
      </c>
      <c r="J659">
        <v>583</v>
      </c>
      <c r="L659">
        <f t="shared" si="15"/>
        <v>-1.3639967201249967</v>
      </c>
    </row>
    <row r="660" spans="1:12" x14ac:dyDescent="0.35">
      <c r="A660" s="16">
        <v>42590</v>
      </c>
      <c r="B660" s="8">
        <v>10407.5</v>
      </c>
      <c r="C660" s="8">
        <v>10478.75</v>
      </c>
      <c r="D660" s="8">
        <v>10403.469999999999</v>
      </c>
      <c r="E660" s="8">
        <v>10432.36</v>
      </c>
      <c r="F660" s="17">
        <v>2379652864</v>
      </c>
      <c r="J660">
        <v>584</v>
      </c>
      <c r="L660">
        <f t="shared" si="15"/>
        <v>-1.3893167409179947</v>
      </c>
    </row>
    <row r="661" spans="1:12" x14ac:dyDescent="0.35">
      <c r="A661" s="16">
        <v>42591</v>
      </c>
      <c r="B661" s="8">
        <v>10438.6</v>
      </c>
      <c r="C661" s="8">
        <v>10701.33</v>
      </c>
      <c r="D661" s="8">
        <v>10433.790000000001</v>
      </c>
      <c r="E661" s="8">
        <v>10692.9</v>
      </c>
      <c r="F661" s="17">
        <v>3070608384</v>
      </c>
      <c r="J661">
        <v>585</v>
      </c>
      <c r="L661">
        <f t="shared" si="15"/>
        <v>-1.4142135623730949</v>
      </c>
    </row>
    <row r="662" spans="1:12" x14ac:dyDescent="0.35">
      <c r="A662" s="16">
        <v>42592</v>
      </c>
      <c r="B662" s="8">
        <v>10676.9</v>
      </c>
      <c r="C662" s="8">
        <v>10708.25</v>
      </c>
      <c r="D662" s="8">
        <v>10635.11</v>
      </c>
      <c r="E662" s="8">
        <v>10650.89</v>
      </c>
      <c r="F662" s="17">
        <v>2930663680</v>
      </c>
      <c r="J662">
        <v>586</v>
      </c>
      <c r="L662">
        <f t="shared" si="15"/>
        <v>-1.4386796006773024</v>
      </c>
    </row>
    <row r="663" spans="1:12" x14ac:dyDescent="0.35">
      <c r="A663" s="16">
        <v>42593</v>
      </c>
      <c r="B663" s="8">
        <v>10687.57</v>
      </c>
      <c r="C663" s="8">
        <v>10742.84</v>
      </c>
      <c r="D663" s="8">
        <v>10635.42</v>
      </c>
      <c r="E663" s="8">
        <v>10742.84</v>
      </c>
      <c r="F663" s="17">
        <v>2432616960</v>
      </c>
      <c r="J663">
        <v>587</v>
      </c>
      <c r="L663">
        <f t="shared" si="15"/>
        <v>-1.4627074032383409</v>
      </c>
    </row>
    <row r="664" spans="1:12" x14ac:dyDescent="0.35">
      <c r="A664" s="16">
        <v>42594</v>
      </c>
      <c r="B664" s="8">
        <v>10718.33</v>
      </c>
      <c r="C664" s="8">
        <v>10735.11</v>
      </c>
      <c r="D664" s="8">
        <v>10685.52</v>
      </c>
      <c r="E664" s="8">
        <v>10713.43</v>
      </c>
      <c r="F664" s="17">
        <v>2033601152</v>
      </c>
      <c r="J664">
        <v>588</v>
      </c>
      <c r="L664">
        <f t="shared" si="15"/>
        <v>-1.4862896509547887</v>
      </c>
    </row>
    <row r="665" spans="1:12" x14ac:dyDescent="0.35">
      <c r="A665" s="16">
        <v>42597</v>
      </c>
      <c r="B665" s="8">
        <v>10719.14</v>
      </c>
      <c r="C665" s="8">
        <v>10802.32</v>
      </c>
      <c r="D665" s="8">
        <v>10712.13</v>
      </c>
      <c r="E665" s="8">
        <v>10739.21</v>
      </c>
      <c r="F665" s="17">
        <v>1480656512</v>
      </c>
      <c r="J665">
        <v>589</v>
      </c>
      <c r="L665">
        <f t="shared" si="15"/>
        <v>-1.509419160445544</v>
      </c>
    </row>
    <row r="666" spans="1:12" x14ac:dyDescent="0.35">
      <c r="A666" s="16">
        <v>42598</v>
      </c>
      <c r="B666" s="8">
        <v>10666.72</v>
      </c>
      <c r="C666" s="8">
        <v>10737.07</v>
      </c>
      <c r="D666" s="8">
        <v>10634.68</v>
      </c>
      <c r="E666" s="8">
        <v>10676.65</v>
      </c>
      <c r="F666" s="17">
        <v>2665496832</v>
      </c>
      <c r="J666">
        <v>590</v>
      </c>
      <c r="L666">
        <f t="shared" si="15"/>
        <v>-1.5320888862379558</v>
      </c>
    </row>
    <row r="667" spans="1:12" x14ac:dyDescent="0.35">
      <c r="A667" s="16">
        <v>42599</v>
      </c>
      <c r="B667" s="8">
        <v>10694.55</v>
      </c>
      <c r="C667" s="8">
        <v>10696.76</v>
      </c>
      <c r="D667" s="8">
        <v>10516.05</v>
      </c>
      <c r="E667" s="8">
        <v>10537.67</v>
      </c>
      <c r="F667" s="17">
        <v>2395796736</v>
      </c>
      <c r="J667">
        <v>591</v>
      </c>
      <c r="L667">
        <f t="shared" si="15"/>
        <v>-1.5542919229139411</v>
      </c>
    </row>
    <row r="668" spans="1:12" x14ac:dyDescent="0.35">
      <c r="A668" s="16">
        <v>42600</v>
      </c>
      <c r="B668" s="8">
        <v>10613.08</v>
      </c>
      <c r="C668" s="8">
        <v>10625.33</v>
      </c>
      <c r="D668" s="8">
        <v>10548.97</v>
      </c>
      <c r="E668" s="8">
        <v>10603.03</v>
      </c>
      <c r="F668" s="17">
        <v>1973741056</v>
      </c>
      <c r="J668">
        <v>592</v>
      </c>
      <c r="L668">
        <f t="shared" si="15"/>
        <v>-1.5760215072134443</v>
      </c>
    </row>
    <row r="669" spans="1:12" x14ac:dyDescent="0.35">
      <c r="A669" s="16">
        <v>42601</v>
      </c>
      <c r="B669" s="8">
        <v>10613.23</v>
      </c>
      <c r="C669" s="8">
        <v>10618.11</v>
      </c>
      <c r="D669" s="8">
        <v>10490.96</v>
      </c>
      <c r="E669" s="8">
        <v>10544.36</v>
      </c>
      <c r="F669" s="17">
        <v>2791393024</v>
      </c>
      <c r="J669">
        <v>593</v>
      </c>
      <c r="L669">
        <f t="shared" si="15"/>
        <v>-1.5972710200945857</v>
      </c>
    </row>
    <row r="670" spans="1:12" x14ac:dyDescent="0.35">
      <c r="A670" s="16">
        <v>42604</v>
      </c>
      <c r="B670" s="8">
        <v>10528.88</v>
      </c>
      <c r="C670" s="8">
        <v>10656.25</v>
      </c>
      <c r="D670" s="8">
        <v>10443.48</v>
      </c>
      <c r="E670" s="8">
        <v>10494.35</v>
      </c>
      <c r="F670" s="17">
        <v>2223463936</v>
      </c>
      <c r="J670">
        <v>594</v>
      </c>
      <c r="L670">
        <f t="shared" si="15"/>
        <v>-1.6180339887498947</v>
      </c>
    </row>
    <row r="671" spans="1:12" x14ac:dyDescent="0.35">
      <c r="A671" s="16">
        <v>42605</v>
      </c>
      <c r="B671" s="8">
        <v>10542.95</v>
      </c>
      <c r="C671" s="17">
        <v>10627</v>
      </c>
      <c r="D671" s="8">
        <v>10516.27</v>
      </c>
      <c r="E671" s="8">
        <v>10592.88</v>
      </c>
      <c r="F671" s="17">
        <v>2115268352</v>
      </c>
      <c r="J671">
        <v>595</v>
      </c>
      <c r="L671">
        <f t="shared" si="15"/>
        <v>-1.6383040885779832</v>
      </c>
    </row>
    <row r="672" spans="1:12" x14ac:dyDescent="0.35">
      <c r="A672" s="16">
        <v>42606</v>
      </c>
      <c r="B672" s="8">
        <v>10531.14</v>
      </c>
      <c r="C672" s="8">
        <v>10653.17</v>
      </c>
      <c r="D672" s="8">
        <v>10515.16</v>
      </c>
      <c r="E672" s="8">
        <v>10622.97</v>
      </c>
      <c r="F672" s="17">
        <v>2009244672</v>
      </c>
    </row>
    <row r="673" spans="1:6" x14ac:dyDescent="0.35">
      <c r="A673" s="16">
        <v>42607</v>
      </c>
      <c r="B673" s="8">
        <v>10576.56</v>
      </c>
      <c r="C673" s="8">
        <v>10576.56</v>
      </c>
      <c r="D673" s="8">
        <v>10470.73</v>
      </c>
      <c r="E673" s="8">
        <v>10529.59</v>
      </c>
      <c r="F673" s="17">
        <v>2024142848</v>
      </c>
    </row>
    <row r="674" spans="1:6" x14ac:dyDescent="0.35">
      <c r="A674" s="16">
        <v>42608</v>
      </c>
      <c r="B674" s="8">
        <v>10512.21</v>
      </c>
      <c r="C674" s="8">
        <v>10613.06</v>
      </c>
      <c r="D674" s="8">
        <v>10484.030000000001</v>
      </c>
      <c r="E674" s="8">
        <v>10587.77</v>
      </c>
      <c r="F674" s="17">
        <v>1816539776</v>
      </c>
    </row>
    <row r="675" spans="1:6" x14ac:dyDescent="0.35">
      <c r="A675" s="16">
        <v>42611</v>
      </c>
      <c r="B675" s="8">
        <v>10503.88</v>
      </c>
      <c r="C675" s="8">
        <v>10566.69</v>
      </c>
      <c r="D675" s="8">
        <v>10441.81</v>
      </c>
      <c r="E675" s="8">
        <v>10544.44</v>
      </c>
      <c r="F675" s="17">
        <v>1182477312</v>
      </c>
    </row>
    <row r="676" spans="1:6" x14ac:dyDescent="0.35">
      <c r="A676" s="16">
        <v>42612</v>
      </c>
      <c r="B676" s="8">
        <v>10588.71</v>
      </c>
      <c r="C676" s="8">
        <v>10688.48</v>
      </c>
      <c r="D676" s="8">
        <v>10588.48</v>
      </c>
      <c r="E676" s="8">
        <v>10657.64</v>
      </c>
      <c r="F676" s="17">
        <v>2183854336</v>
      </c>
    </row>
    <row r="677" spans="1:6" x14ac:dyDescent="0.35">
      <c r="A677" s="16">
        <v>42613</v>
      </c>
      <c r="B677" s="8">
        <v>10627.18</v>
      </c>
      <c r="C677" s="8">
        <v>10666.81</v>
      </c>
      <c r="D677" s="8">
        <v>10591.44</v>
      </c>
      <c r="E677" s="8">
        <v>10592.69</v>
      </c>
      <c r="F677" s="17">
        <v>2751692288</v>
      </c>
    </row>
    <row r="678" spans="1:6" x14ac:dyDescent="0.35">
      <c r="A678" s="16">
        <v>42614</v>
      </c>
      <c r="B678" s="8">
        <v>10622.33</v>
      </c>
      <c r="C678" s="8">
        <v>10676.32</v>
      </c>
      <c r="D678" s="8">
        <v>10492.29</v>
      </c>
      <c r="E678" s="8">
        <v>10534.31</v>
      </c>
      <c r="F678" s="17">
        <v>2948616960</v>
      </c>
    </row>
    <row r="679" spans="1:6" x14ac:dyDescent="0.35">
      <c r="A679" s="16">
        <v>42615</v>
      </c>
      <c r="B679" s="8">
        <v>10570.7</v>
      </c>
      <c r="C679" s="8">
        <v>10693.64</v>
      </c>
      <c r="D679" s="8">
        <v>10516.81</v>
      </c>
      <c r="E679" s="8">
        <v>10683.82</v>
      </c>
      <c r="F679" s="17">
        <v>2774963200</v>
      </c>
    </row>
    <row r="680" spans="1:6" x14ac:dyDescent="0.35">
      <c r="A680" s="16">
        <v>42618</v>
      </c>
      <c r="B680" s="8">
        <v>10712.17</v>
      </c>
      <c r="C680" s="8">
        <v>10740.39</v>
      </c>
      <c r="D680" s="8">
        <v>10671.55</v>
      </c>
      <c r="E680" s="8">
        <v>10672.22</v>
      </c>
      <c r="F680" s="17">
        <v>1789703040</v>
      </c>
    </row>
    <row r="681" spans="1:6" x14ac:dyDescent="0.35">
      <c r="A681" s="16">
        <v>42619</v>
      </c>
      <c r="B681" s="8">
        <v>10704.89</v>
      </c>
      <c r="C681" s="8">
        <v>10742.49</v>
      </c>
      <c r="D681" s="8">
        <v>10657.43</v>
      </c>
      <c r="E681" s="8">
        <v>10687.14</v>
      </c>
      <c r="F681" s="17">
        <v>2398182656</v>
      </c>
    </row>
    <row r="682" spans="1:6" x14ac:dyDescent="0.35">
      <c r="A682" s="16">
        <v>42620</v>
      </c>
      <c r="B682" s="8">
        <v>10706.86</v>
      </c>
      <c r="C682" s="8">
        <v>10775.93</v>
      </c>
      <c r="D682" s="8">
        <v>10659.73</v>
      </c>
      <c r="E682" s="8">
        <v>10752.98</v>
      </c>
      <c r="F682" s="17">
        <v>2459660544</v>
      </c>
    </row>
    <row r="683" spans="1:6" x14ac:dyDescent="0.35">
      <c r="A683" s="16">
        <v>42621</v>
      </c>
      <c r="B683" s="8">
        <v>10749.82</v>
      </c>
      <c r="C683" s="8">
        <v>10780.42</v>
      </c>
      <c r="D683" s="8">
        <v>10570.06</v>
      </c>
      <c r="E683" s="8">
        <v>10675.29</v>
      </c>
      <c r="F683" s="17">
        <v>3015638016</v>
      </c>
    </row>
    <row r="684" spans="1:6" x14ac:dyDescent="0.35">
      <c r="A684" s="16">
        <v>42622</v>
      </c>
      <c r="B684" s="8">
        <v>10641.81</v>
      </c>
      <c r="C684" s="8">
        <v>10671.66</v>
      </c>
      <c r="D684" s="8">
        <v>10539.31</v>
      </c>
      <c r="E684" s="8">
        <v>10573.44</v>
      </c>
      <c r="F684" s="17">
        <v>2974281472</v>
      </c>
    </row>
    <row r="685" spans="1:6" x14ac:dyDescent="0.35">
      <c r="A685" s="16">
        <v>42625</v>
      </c>
      <c r="B685" s="8">
        <v>10380.459999999999</v>
      </c>
      <c r="C685" s="8">
        <v>10431.9</v>
      </c>
      <c r="D685" s="8">
        <v>10299.379999999999</v>
      </c>
      <c r="E685" s="8">
        <v>10431.77</v>
      </c>
      <c r="F685" s="17">
        <v>4042305024</v>
      </c>
    </row>
    <row r="686" spans="1:6" x14ac:dyDescent="0.35">
      <c r="A686" s="16">
        <v>42626</v>
      </c>
      <c r="B686" s="8">
        <v>10483.07</v>
      </c>
      <c r="C686" s="8">
        <v>10507.04</v>
      </c>
      <c r="D686" s="8">
        <v>10382.85</v>
      </c>
      <c r="E686" s="8">
        <v>10386.6</v>
      </c>
      <c r="F686" s="17">
        <v>2836036864</v>
      </c>
    </row>
    <row r="687" spans="1:6" x14ac:dyDescent="0.35">
      <c r="A687" s="16">
        <v>42627</v>
      </c>
      <c r="B687" s="8">
        <v>10410.299999999999</v>
      </c>
      <c r="C687" s="8">
        <v>10450.41</v>
      </c>
      <c r="D687" s="8">
        <v>10369.719999999999</v>
      </c>
      <c r="E687" s="8">
        <v>10378.4</v>
      </c>
      <c r="F687" s="17">
        <v>3242625280</v>
      </c>
    </row>
    <row r="688" spans="1:6" x14ac:dyDescent="0.35">
      <c r="A688" s="16">
        <v>42628</v>
      </c>
      <c r="B688" s="8">
        <v>10360.84</v>
      </c>
      <c r="C688" s="8">
        <v>10446.4</v>
      </c>
      <c r="D688" s="8">
        <v>10337.23</v>
      </c>
      <c r="E688" s="8">
        <v>10431.200000000001</v>
      </c>
      <c r="F688" s="17">
        <v>3079092480</v>
      </c>
    </row>
    <row r="689" spans="1:6" x14ac:dyDescent="0.35">
      <c r="A689" s="16">
        <v>42629</v>
      </c>
      <c r="B689" s="8">
        <v>10403.67</v>
      </c>
      <c r="C689" s="8">
        <v>10427.200000000001</v>
      </c>
      <c r="D689" s="8">
        <v>10262.19</v>
      </c>
      <c r="E689" s="8">
        <v>10276.17</v>
      </c>
      <c r="F689" s="17">
        <v>7952812544</v>
      </c>
    </row>
    <row r="690" spans="1:6" x14ac:dyDescent="0.35">
      <c r="A690" s="16">
        <v>42632</v>
      </c>
      <c r="B690" s="8">
        <v>10349.870000000001</v>
      </c>
      <c r="C690" s="8">
        <v>10381.93</v>
      </c>
      <c r="D690" s="8">
        <v>10326.75</v>
      </c>
      <c r="E690" s="8">
        <v>10373.870000000001</v>
      </c>
      <c r="F690" s="17">
        <v>2349239296</v>
      </c>
    </row>
    <row r="691" spans="1:6" x14ac:dyDescent="0.35">
      <c r="A691" s="16">
        <v>42633</v>
      </c>
      <c r="B691" s="8">
        <v>10374.68</v>
      </c>
      <c r="C691" s="8">
        <v>10465.950000000001</v>
      </c>
      <c r="D691" s="8">
        <v>10371.620000000001</v>
      </c>
      <c r="E691" s="8">
        <v>10393.86</v>
      </c>
      <c r="F691" s="17">
        <v>2449123584</v>
      </c>
    </row>
    <row r="692" spans="1:6" x14ac:dyDescent="0.35">
      <c r="A692" s="16">
        <v>42634</v>
      </c>
      <c r="B692" s="8">
        <v>10496.43</v>
      </c>
      <c r="C692" s="8">
        <v>10535.25</v>
      </c>
      <c r="D692" s="8">
        <v>10427.219999999999</v>
      </c>
      <c r="E692" s="8">
        <v>10436.49</v>
      </c>
      <c r="F692" s="17">
        <v>2411066112</v>
      </c>
    </row>
    <row r="693" spans="1:6" x14ac:dyDescent="0.35">
      <c r="A693" s="16">
        <v>42635</v>
      </c>
      <c r="B693" s="8">
        <v>10518.53</v>
      </c>
      <c r="C693" s="8">
        <v>10705.4</v>
      </c>
      <c r="D693" s="8">
        <v>10517.8</v>
      </c>
      <c r="E693" s="8">
        <v>10674.18</v>
      </c>
      <c r="F693" s="17">
        <v>3469935104</v>
      </c>
    </row>
    <row r="694" spans="1:6" x14ac:dyDescent="0.35">
      <c r="A694" s="16">
        <v>42636</v>
      </c>
      <c r="B694" s="8">
        <v>10662.49</v>
      </c>
      <c r="C694" s="8">
        <v>10675.62</v>
      </c>
      <c r="D694" s="8">
        <v>10610.95</v>
      </c>
      <c r="E694" s="8">
        <v>10626.97</v>
      </c>
      <c r="F694" s="17">
        <v>2359674368</v>
      </c>
    </row>
    <row r="695" spans="1:6" x14ac:dyDescent="0.35">
      <c r="A695" s="16">
        <v>42639</v>
      </c>
      <c r="B695" s="8">
        <v>10555.19</v>
      </c>
      <c r="C695" s="8">
        <v>10560.83</v>
      </c>
      <c r="D695" s="8">
        <v>10385.629999999999</v>
      </c>
      <c r="E695" s="8">
        <v>10393.709999999999</v>
      </c>
      <c r="F695" s="17">
        <v>3174774528</v>
      </c>
    </row>
    <row r="696" spans="1:6" x14ac:dyDescent="0.35">
      <c r="A696" s="16">
        <v>42640</v>
      </c>
      <c r="B696" s="8">
        <v>10451.4</v>
      </c>
      <c r="C696" s="8">
        <v>10455.879999999999</v>
      </c>
      <c r="D696" s="8">
        <v>10265.69</v>
      </c>
      <c r="E696" s="8">
        <v>10361.48</v>
      </c>
      <c r="F696" s="17">
        <v>3057155328</v>
      </c>
    </row>
    <row r="697" spans="1:6" x14ac:dyDescent="0.35">
      <c r="A697" s="16">
        <v>42641</v>
      </c>
      <c r="B697" s="8">
        <v>10425.89</v>
      </c>
      <c r="C697" s="8">
        <v>10518.36</v>
      </c>
      <c r="D697" s="8">
        <v>10417.15</v>
      </c>
      <c r="E697" s="8">
        <v>10438.34</v>
      </c>
      <c r="F697" s="17">
        <v>2539031296</v>
      </c>
    </row>
    <row r="698" spans="1:6" x14ac:dyDescent="0.35">
      <c r="A698" s="16">
        <v>42642</v>
      </c>
      <c r="B698" s="8">
        <v>10545.6</v>
      </c>
      <c r="C698" s="8">
        <v>10575.34</v>
      </c>
      <c r="D698" s="8">
        <v>10370.23</v>
      </c>
      <c r="E698" s="8">
        <v>10405.540000000001</v>
      </c>
      <c r="F698" s="17">
        <v>2764182016</v>
      </c>
    </row>
    <row r="699" spans="1:6" x14ac:dyDescent="0.35">
      <c r="A699" s="16">
        <v>42643</v>
      </c>
      <c r="B699" s="8">
        <v>10240.69</v>
      </c>
      <c r="C699" s="8">
        <v>10531.26</v>
      </c>
      <c r="D699" s="8">
        <v>10189.94</v>
      </c>
      <c r="E699" s="8">
        <v>10511.02</v>
      </c>
      <c r="F699" s="17">
        <v>4749592576</v>
      </c>
    </row>
    <row r="700" spans="1:6" x14ac:dyDescent="0.35">
      <c r="A700" s="16">
        <v>42647</v>
      </c>
      <c r="B700" s="8">
        <v>10492.97</v>
      </c>
      <c r="C700" s="8">
        <v>10646.72</v>
      </c>
      <c r="D700" s="8">
        <v>10492.25</v>
      </c>
      <c r="E700" s="8">
        <v>10619.61</v>
      </c>
      <c r="F700" s="17">
        <v>3956244992</v>
      </c>
    </row>
    <row r="701" spans="1:6" x14ac:dyDescent="0.35">
      <c r="A701" s="16">
        <v>42648</v>
      </c>
      <c r="B701" s="8">
        <v>10535.62</v>
      </c>
      <c r="C701" s="8">
        <v>10622.44</v>
      </c>
      <c r="D701" s="8">
        <v>10486.63</v>
      </c>
      <c r="E701" s="8">
        <v>10585.78</v>
      </c>
      <c r="F701" s="17">
        <v>2823106048</v>
      </c>
    </row>
    <row r="702" spans="1:6" x14ac:dyDescent="0.35">
      <c r="A702" s="16">
        <v>42649</v>
      </c>
      <c r="B702" s="8">
        <v>10641.13</v>
      </c>
      <c r="C702" s="8">
        <v>10641.13</v>
      </c>
      <c r="D702" s="8">
        <v>10537.68</v>
      </c>
      <c r="E702" s="8">
        <v>10568.8</v>
      </c>
      <c r="F702" s="17">
        <v>2966803456</v>
      </c>
    </row>
    <row r="703" spans="1:6" x14ac:dyDescent="0.35">
      <c r="A703" s="16">
        <v>42650</v>
      </c>
      <c r="B703" s="8">
        <v>10549.69</v>
      </c>
      <c r="C703" s="8">
        <v>10579.09</v>
      </c>
      <c r="D703" s="8">
        <v>10465.35</v>
      </c>
      <c r="E703" s="8">
        <v>10490.86</v>
      </c>
      <c r="F703" s="17">
        <v>3494976000</v>
      </c>
    </row>
    <row r="704" spans="1:6" x14ac:dyDescent="0.35">
      <c r="A704" s="16">
        <v>42653</v>
      </c>
      <c r="B704" s="8">
        <v>10496.01</v>
      </c>
      <c r="C704" s="8">
        <v>10639.41</v>
      </c>
      <c r="D704" s="8">
        <v>10454.98</v>
      </c>
      <c r="E704" s="8">
        <v>10624.08</v>
      </c>
      <c r="F704" s="17">
        <v>2718971392</v>
      </c>
    </row>
    <row r="705" spans="1:6" x14ac:dyDescent="0.35">
      <c r="A705" s="16">
        <v>42654</v>
      </c>
      <c r="B705" s="8">
        <v>10600.94</v>
      </c>
      <c r="C705" s="8">
        <v>10692.36</v>
      </c>
      <c r="D705" s="8">
        <v>10568.72</v>
      </c>
      <c r="E705" s="8">
        <v>10577.16</v>
      </c>
      <c r="F705" s="17">
        <v>2712696320</v>
      </c>
    </row>
    <row r="706" spans="1:6" x14ac:dyDescent="0.35">
      <c r="A706" s="16">
        <v>42655</v>
      </c>
      <c r="B706" s="8">
        <v>10572.72</v>
      </c>
      <c r="C706" s="17">
        <v>10604</v>
      </c>
      <c r="D706" s="8">
        <v>10503.2</v>
      </c>
      <c r="E706" s="8">
        <v>10523.07</v>
      </c>
      <c r="F706" s="17">
        <v>2672170752</v>
      </c>
    </row>
    <row r="707" spans="1:6" x14ac:dyDescent="0.35">
      <c r="A707" s="16">
        <v>42656</v>
      </c>
      <c r="B707" s="8">
        <v>10425.790000000001</v>
      </c>
      <c r="C707" s="8">
        <v>10430.83</v>
      </c>
      <c r="D707" s="8">
        <v>10349.06</v>
      </c>
      <c r="E707" s="8">
        <v>10414.07</v>
      </c>
      <c r="F707" s="17">
        <v>3069867008</v>
      </c>
    </row>
    <row r="708" spans="1:6" x14ac:dyDescent="0.35">
      <c r="A708" s="16">
        <v>42657</v>
      </c>
      <c r="B708" s="8">
        <v>10450.06</v>
      </c>
      <c r="C708" s="8">
        <v>10615.3</v>
      </c>
      <c r="D708" s="8">
        <v>10449.469999999999</v>
      </c>
      <c r="E708" s="8">
        <v>10580.38</v>
      </c>
      <c r="F708" s="17">
        <v>2953177344</v>
      </c>
    </row>
    <row r="709" spans="1:6" x14ac:dyDescent="0.35">
      <c r="A709" s="16">
        <v>42660</v>
      </c>
      <c r="B709" s="8">
        <v>10544.69</v>
      </c>
      <c r="C709" s="8">
        <v>10583.7</v>
      </c>
      <c r="D709" s="8">
        <v>10491.28</v>
      </c>
      <c r="E709" s="8">
        <v>10503.57</v>
      </c>
      <c r="F709" s="17">
        <v>2246807808</v>
      </c>
    </row>
    <row r="710" spans="1:6" x14ac:dyDescent="0.35">
      <c r="A710" s="16">
        <v>42661</v>
      </c>
      <c r="B710" s="8">
        <v>10560.14</v>
      </c>
      <c r="C710" s="8">
        <v>10657.34</v>
      </c>
      <c r="D710" s="8">
        <v>10543.69</v>
      </c>
      <c r="E710" s="8">
        <v>10631.55</v>
      </c>
      <c r="F710" s="17">
        <v>3010760960</v>
      </c>
    </row>
    <row r="711" spans="1:6" x14ac:dyDescent="0.35">
      <c r="A711" s="16">
        <v>42662</v>
      </c>
      <c r="B711" s="8">
        <v>10626.99</v>
      </c>
      <c r="C711" s="8">
        <v>10672.22</v>
      </c>
      <c r="D711" s="8">
        <v>10587.71</v>
      </c>
      <c r="E711" s="8">
        <v>10645.68</v>
      </c>
      <c r="F711" s="17">
        <v>2494588672</v>
      </c>
    </row>
    <row r="712" spans="1:6" x14ac:dyDescent="0.35">
      <c r="A712" s="16">
        <v>42663</v>
      </c>
      <c r="B712" s="8">
        <v>10665.75</v>
      </c>
      <c r="C712" s="8">
        <v>10748.41</v>
      </c>
      <c r="D712" s="8">
        <v>10592.89</v>
      </c>
      <c r="E712" s="8">
        <v>10701.39</v>
      </c>
      <c r="F712" s="17">
        <v>3199825920</v>
      </c>
    </row>
    <row r="713" spans="1:6" x14ac:dyDescent="0.35">
      <c r="A713" s="16">
        <v>42664</v>
      </c>
      <c r="B713" s="8">
        <v>10710.51</v>
      </c>
      <c r="C713" s="8">
        <v>10737.26</v>
      </c>
      <c r="D713" s="8">
        <v>10672.35</v>
      </c>
      <c r="E713" s="8">
        <v>10710.73</v>
      </c>
      <c r="F713" s="17">
        <v>3216540672</v>
      </c>
    </row>
    <row r="714" spans="1:6" x14ac:dyDescent="0.35">
      <c r="A714" s="16">
        <v>42667</v>
      </c>
      <c r="B714" s="8">
        <v>10743.87</v>
      </c>
      <c r="C714" s="8">
        <v>10820.08</v>
      </c>
      <c r="D714" s="8">
        <v>10743.87</v>
      </c>
      <c r="E714" s="8">
        <v>10761.17</v>
      </c>
      <c r="F714" s="17">
        <v>2616418048</v>
      </c>
    </row>
    <row r="715" spans="1:6" x14ac:dyDescent="0.35">
      <c r="A715" s="16">
        <v>42668</v>
      </c>
      <c r="B715" s="8">
        <v>10786.25</v>
      </c>
      <c r="C715" s="8">
        <v>10827.72</v>
      </c>
      <c r="D715" s="8">
        <v>10738.36</v>
      </c>
      <c r="E715" s="8">
        <v>10757.31</v>
      </c>
      <c r="F715" s="17">
        <v>2842176512</v>
      </c>
    </row>
    <row r="716" spans="1:6" x14ac:dyDescent="0.35">
      <c r="A716" s="16">
        <v>42669</v>
      </c>
      <c r="B716" s="8">
        <v>10726.22</v>
      </c>
      <c r="C716" s="8">
        <v>10737.79</v>
      </c>
      <c r="D716" s="8">
        <v>10632.29</v>
      </c>
      <c r="E716" s="8">
        <v>10709.68</v>
      </c>
      <c r="F716" s="17">
        <v>2761899776</v>
      </c>
    </row>
    <row r="717" spans="1:6" x14ac:dyDescent="0.35">
      <c r="A717" s="16">
        <v>42670</v>
      </c>
      <c r="B717" s="8">
        <v>10691.86</v>
      </c>
      <c r="C717" s="8">
        <v>10772.67</v>
      </c>
      <c r="D717" s="8">
        <v>10656.18</v>
      </c>
      <c r="E717" s="8">
        <v>10717.08</v>
      </c>
      <c r="F717" s="17">
        <v>2955536384</v>
      </c>
    </row>
    <row r="718" spans="1:6" x14ac:dyDescent="0.35">
      <c r="A718" s="16">
        <v>42671</v>
      </c>
      <c r="B718" s="8">
        <v>10634.99</v>
      </c>
      <c r="C718" s="8">
        <v>10716.16</v>
      </c>
      <c r="D718" s="8">
        <v>10583.57</v>
      </c>
      <c r="E718" s="8">
        <v>10696.19</v>
      </c>
      <c r="F718" s="17">
        <v>2751334400</v>
      </c>
    </row>
    <row r="719" spans="1:6" x14ac:dyDescent="0.35">
      <c r="A719" s="16">
        <v>42674</v>
      </c>
      <c r="B719" s="8">
        <v>10658.67</v>
      </c>
      <c r="C719" s="8">
        <v>10687.74</v>
      </c>
      <c r="D719" s="8">
        <v>10634.34</v>
      </c>
      <c r="E719" s="8">
        <v>10665.01</v>
      </c>
      <c r="F719" s="17">
        <v>2577423872</v>
      </c>
    </row>
    <row r="720" spans="1:6" x14ac:dyDescent="0.35">
      <c r="A720" s="16">
        <v>42675</v>
      </c>
      <c r="B720" s="8">
        <v>10724.14</v>
      </c>
      <c r="C720" s="8">
        <v>10730.48</v>
      </c>
      <c r="D720" s="8">
        <v>10506.39</v>
      </c>
      <c r="E720" s="8">
        <v>10526.16</v>
      </c>
      <c r="F720" s="17">
        <v>2668811776</v>
      </c>
    </row>
    <row r="721" spans="1:6" x14ac:dyDescent="0.35">
      <c r="A721" s="16">
        <v>42676</v>
      </c>
      <c r="B721" s="8">
        <v>10443.52</v>
      </c>
      <c r="C721" s="8">
        <v>10460.93</v>
      </c>
      <c r="D721" s="8">
        <v>10368.200000000001</v>
      </c>
      <c r="E721" s="8">
        <v>10370.93</v>
      </c>
      <c r="F721" s="17">
        <v>2972640000</v>
      </c>
    </row>
    <row r="722" spans="1:6" x14ac:dyDescent="0.35">
      <c r="A722" s="16">
        <v>42677</v>
      </c>
      <c r="B722" s="8">
        <v>10341.86</v>
      </c>
      <c r="C722" s="8">
        <v>10406.719999999999</v>
      </c>
      <c r="D722" s="8">
        <v>10325.879999999999</v>
      </c>
      <c r="E722" s="8">
        <v>10325.879999999999</v>
      </c>
      <c r="F722" s="17">
        <v>2981269760</v>
      </c>
    </row>
    <row r="723" spans="1:6" x14ac:dyDescent="0.35">
      <c r="A723" s="16">
        <v>42678</v>
      </c>
      <c r="B723" s="8">
        <v>10281.870000000001</v>
      </c>
      <c r="C723" s="8">
        <v>10286.39</v>
      </c>
      <c r="D723" s="8">
        <v>10212.530000000001</v>
      </c>
      <c r="E723" s="8">
        <v>10259.129999999999</v>
      </c>
      <c r="F723" s="17">
        <v>3140148480</v>
      </c>
    </row>
    <row r="724" spans="1:6" x14ac:dyDescent="0.35">
      <c r="A724" s="16">
        <v>42681</v>
      </c>
      <c r="B724" s="8">
        <v>10410.56</v>
      </c>
      <c r="C724" s="8">
        <v>10456.950000000001</v>
      </c>
      <c r="D724" s="8">
        <v>10381.14</v>
      </c>
      <c r="E724" s="8">
        <v>10456.950000000001</v>
      </c>
      <c r="F724" s="17">
        <v>2778862336</v>
      </c>
    </row>
    <row r="725" spans="1:6" x14ac:dyDescent="0.35">
      <c r="A725" s="16">
        <v>42682</v>
      </c>
      <c r="B725" s="8">
        <v>10449.52</v>
      </c>
      <c r="C725" s="8">
        <v>10486.04</v>
      </c>
      <c r="D725" s="8">
        <v>10414.83</v>
      </c>
      <c r="E725" s="8">
        <v>10482.32</v>
      </c>
      <c r="F725" s="17">
        <v>2596343552</v>
      </c>
    </row>
    <row r="726" spans="1:6" x14ac:dyDescent="0.35">
      <c r="A726" s="16">
        <v>42683</v>
      </c>
      <c r="B726" s="8">
        <v>10181.89</v>
      </c>
      <c r="C726" s="8">
        <v>10646.55</v>
      </c>
      <c r="D726" s="8">
        <v>10174.92</v>
      </c>
      <c r="E726" s="8">
        <v>10646.01</v>
      </c>
      <c r="F726" s="17">
        <v>6392793600</v>
      </c>
    </row>
    <row r="727" spans="1:6" x14ac:dyDescent="0.35">
      <c r="A727" s="16">
        <v>42684</v>
      </c>
      <c r="B727" s="8">
        <v>10710.04</v>
      </c>
      <c r="C727" s="8">
        <v>10793.97</v>
      </c>
      <c r="D727" s="8">
        <v>10575.96</v>
      </c>
      <c r="E727" s="8">
        <v>10630.12</v>
      </c>
      <c r="F727" s="17">
        <v>6150979584</v>
      </c>
    </row>
    <row r="728" spans="1:6" x14ac:dyDescent="0.35">
      <c r="A728" s="16">
        <v>42685</v>
      </c>
      <c r="B728" s="8">
        <v>10702.88</v>
      </c>
      <c r="C728" s="8">
        <v>10714.47</v>
      </c>
      <c r="D728" s="8">
        <v>10584.31</v>
      </c>
      <c r="E728" s="8">
        <v>10667.95</v>
      </c>
      <c r="F728" s="17">
        <v>4375869440</v>
      </c>
    </row>
    <row r="729" spans="1:6" x14ac:dyDescent="0.35">
      <c r="A729" s="16">
        <v>42688</v>
      </c>
      <c r="B729" s="8">
        <v>10750.62</v>
      </c>
      <c r="C729" s="8">
        <v>10802.39</v>
      </c>
      <c r="D729" s="8">
        <v>10677.09</v>
      </c>
      <c r="E729" s="8">
        <v>10693.69</v>
      </c>
      <c r="F729" s="17">
        <v>4044997120</v>
      </c>
    </row>
    <row r="730" spans="1:6" x14ac:dyDescent="0.35">
      <c r="A730" s="16">
        <v>42689</v>
      </c>
      <c r="B730" s="8">
        <v>10720.93</v>
      </c>
      <c r="C730" s="8">
        <v>10748.31</v>
      </c>
      <c r="D730" s="8">
        <v>10666.17</v>
      </c>
      <c r="E730" s="8">
        <v>10735.14</v>
      </c>
      <c r="F730" s="17">
        <v>3245872896</v>
      </c>
    </row>
    <row r="731" spans="1:6" x14ac:dyDescent="0.35">
      <c r="A731" s="16">
        <v>42690</v>
      </c>
      <c r="B731" s="8">
        <v>10726.34</v>
      </c>
      <c r="C731" s="8">
        <v>10735.47</v>
      </c>
      <c r="D731" s="8">
        <v>10610.27</v>
      </c>
      <c r="E731" s="8">
        <v>10663.87</v>
      </c>
      <c r="F731" s="17">
        <v>3527922432</v>
      </c>
    </row>
    <row r="732" spans="1:6" x14ac:dyDescent="0.35">
      <c r="A732" s="16">
        <v>42691</v>
      </c>
      <c r="B732" s="8">
        <v>10640.36</v>
      </c>
      <c r="C732" s="8">
        <v>10686.88</v>
      </c>
      <c r="D732" s="8">
        <v>10604.32</v>
      </c>
      <c r="E732" s="8">
        <v>10685.54</v>
      </c>
      <c r="F732" s="17">
        <v>3116907520</v>
      </c>
    </row>
    <row r="733" spans="1:6" x14ac:dyDescent="0.35">
      <c r="A733" s="16">
        <v>42692</v>
      </c>
      <c r="B733" s="8">
        <v>10735.05</v>
      </c>
      <c r="C733" s="8">
        <v>10737.98</v>
      </c>
      <c r="D733" s="8">
        <v>10649.12</v>
      </c>
      <c r="E733" s="8">
        <v>10664.56</v>
      </c>
      <c r="F733" s="17">
        <v>3546966272</v>
      </c>
    </row>
    <row r="734" spans="1:6" x14ac:dyDescent="0.35">
      <c r="A734" s="16">
        <v>42695</v>
      </c>
      <c r="B734" s="8">
        <v>10697.95</v>
      </c>
      <c r="C734" s="8">
        <v>10727.09</v>
      </c>
      <c r="D734" s="8">
        <v>10595.14</v>
      </c>
      <c r="E734" s="8">
        <v>10685.13</v>
      </c>
      <c r="F734" s="17">
        <v>2611475200</v>
      </c>
    </row>
    <row r="735" spans="1:6" x14ac:dyDescent="0.35">
      <c r="A735" s="16">
        <v>42696</v>
      </c>
      <c r="B735" s="8">
        <v>10745.67</v>
      </c>
      <c r="C735" s="8">
        <v>10767.73</v>
      </c>
      <c r="D735" s="8">
        <v>10707.87</v>
      </c>
      <c r="E735" s="8">
        <v>10713.85</v>
      </c>
      <c r="F735" s="17">
        <v>2864734720</v>
      </c>
    </row>
    <row r="736" spans="1:6" x14ac:dyDescent="0.35">
      <c r="A736" s="16">
        <v>42697</v>
      </c>
      <c r="B736" s="8">
        <v>10718.89</v>
      </c>
      <c r="C736" s="8">
        <v>10742.66</v>
      </c>
      <c r="D736" s="8">
        <v>10602.21</v>
      </c>
      <c r="E736" s="8">
        <v>10662.44</v>
      </c>
      <c r="F736" s="17">
        <v>3234533376</v>
      </c>
    </row>
    <row r="737" spans="1:6" x14ac:dyDescent="0.35">
      <c r="A737" s="16">
        <v>42698</v>
      </c>
      <c r="B737" s="8">
        <v>10689.16</v>
      </c>
      <c r="C737" s="8">
        <v>10715.65</v>
      </c>
      <c r="D737" s="8">
        <v>10653.62</v>
      </c>
      <c r="E737" s="8">
        <v>10689.26</v>
      </c>
      <c r="F737" s="17">
        <v>1866168832</v>
      </c>
    </row>
    <row r="738" spans="1:6" x14ac:dyDescent="0.35">
      <c r="A738" s="16">
        <v>42699</v>
      </c>
      <c r="B738" s="8">
        <v>10700.17</v>
      </c>
      <c r="C738" s="8">
        <v>10710.16</v>
      </c>
      <c r="D738" s="8">
        <v>10649.37</v>
      </c>
      <c r="E738" s="8">
        <v>10699.27</v>
      </c>
      <c r="F738" s="17">
        <v>1948722560</v>
      </c>
    </row>
    <row r="739" spans="1:6" x14ac:dyDescent="0.35">
      <c r="A739" s="16">
        <v>42702</v>
      </c>
      <c r="B739" s="8">
        <v>10655.92</v>
      </c>
      <c r="C739" s="8">
        <v>10658.36</v>
      </c>
      <c r="D739" s="8">
        <v>10554.94</v>
      </c>
      <c r="E739" s="8">
        <v>10582.67</v>
      </c>
      <c r="F739" s="17">
        <v>2385036288</v>
      </c>
    </row>
    <row r="740" spans="1:6" x14ac:dyDescent="0.35">
      <c r="A740" s="16">
        <v>42703</v>
      </c>
      <c r="B740" s="8">
        <v>10562.15</v>
      </c>
      <c r="C740" s="8">
        <v>10624.76</v>
      </c>
      <c r="D740" s="8">
        <v>10539.23</v>
      </c>
      <c r="E740" s="8">
        <v>10620.49</v>
      </c>
      <c r="F740" s="17">
        <v>2609688832</v>
      </c>
    </row>
    <row r="741" spans="1:6" x14ac:dyDescent="0.35">
      <c r="A741" s="16">
        <v>42704</v>
      </c>
      <c r="B741" s="8">
        <v>10615.79</v>
      </c>
      <c r="C741" s="8">
        <v>10691.67</v>
      </c>
      <c r="D741" s="8">
        <v>10606.04</v>
      </c>
      <c r="E741" s="8">
        <v>10640.3</v>
      </c>
      <c r="F741" s="17">
        <v>3830690560</v>
      </c>
    </row>
    <row r="742" spans="1:6" x14ac:dyDescent="0.35">
      <c r="A742" s="16">
        <v>42705</v>
      </c>
      <c r="B742" s="8">
        <v>10593.06</v>
      </c>
      <c r="C742" s="8">
        <v>10627.1</v>
      </c>
      <c r="D742" s="8">
        <v>10502.54</v>
      </c>
      <c r="E742" s="8">
        <v>10534.05</v>
      </c>
      <c r="F742" s="17">
        <v>3309486080</v>
      </c>
    </row>
    <row r="743" spans="1:6" x14ac:dyDescent="0.35">
      <c r="A743" s="16">
        <v>42706</v>
      </c>
      <c r="B743" s="8">
        <v>10436.48</v>
      </c>
      <c r="C743" s="8">
        <v>10545.37</v>
      </c>
      <c r="D743" s="8">
        <v>10402.59</v>
      </c>
      <c r="E743" s="8">
        <v>10513.35</v>
      </c>
      <c r="F743" s="17">
        <v>2917970176</v>
      </c>
    </row>
    <row r="744" spans="1:6" x14ac:dyDescent="0.35">
      <c r="A744" s="16">
        <v>42709</v>
      </c>
      <c r="B744" s="8">
        <v>10494.64</v>
      </c>
      <c r="C744" s="8">
        <v>10730.74</v>
      </c>
      <c r="D744" s="8">
        <v>10493.62</v>
      </c>
      <c r="E744" s="8">
        <v>10684.83</v>
      </c>
      <c r="F744" s="17">
        <v>3561104640</v>
      </c>
    </row>
    <row r="745" spans="1:6" x14ac:dyDescent="0.35">
      <c r="A745" s="16">
        <v>42710</v>
      </c>
      <c r="B745" s="17">
        <v>10685</v>
      </c>
      <c r="C745" s="8">
        <v>10786.26</v>
      </c>
      <c r="D745" s="8">
        <v>10668.67</v>
      </c>
      <c r="E745" s="8">
        <v>10775.32</v>
      </c>
      <c r="F745" s="17">
        <v>3531802368</v>
      </c>
    </row>
    <row r="746" spans="1:6" x14ac:dyDescent="0.35">
      <c r="A746" s="16">
        <v>42711</v>
      </c>
      <c r="B746" s="8">
        <v>10885.05</v>
      </c>
      <c r="C746" s="8">
        <v>10988.79</v>
      </c>
      <c r="D746" s="8">
        <v>10873.81</v>
      </c>
      <c r="E746" s="8">
        <v>10986.69</v>
      </c>
      <c r="F746" s="17">
        <v>4833741824</v>
      </c>
    </row>
    <row r="747" spans="1:6" x14ac:dyDescent="0.35">
      <c r="A747" s="16">
        <v>42712</v>
      </c>
      <c r="B747" s="8">
        <v>11035.76</v>
      </c>
      <c r="C747" s="8">
        <v>11193.1</v>
      </c>
      <c r="D747" s="8">
        <v>10990.6</v>
      </c>
      <c r="E747" s="8">
        <v>11179.42</v>
      </c>
      <c r="F747" s="17">
        <v>5772569600</v>
      </c>
    </row>
    <row r="748" spans="1:6" x14ac:dyDescent="0.35">
      <c r="A748" s="16">
        <v>42713</v>
      </c>
      <c r="B748" s="8">
        <v>11170.18</v>
      </c>
      <c r="C748" s="8">
        <v>11231.69</v>
      </c>
      <c r="D748" s="8">
        <v>11145.98</v>
      </c>
      <c r="E748" s="8">
        <v>11203.63</v>
      </c>
      <c r="F748" s="17">
        <v>3674611456</v>
      </c>
    </row>
    <row r="749" spans="1:6" x14ac:dyDescent="0.35">
      <c r="A749" s="16">
        <v>42716</v>
      </c>
      <c r="B749" s="8">
        <v>11198.42</v>
      </c>
      <c r="C749" s="8">
        <v>11213.04</v>
      </c>
      <c r="D749" s="8">
        <v>11141.86</v>
      </c>
      <c r="E749" s="8">
        <v>11190.21</v>
      </c>
      <c r="F749" s="17">
        <v>3117105152</v>
      </c>
    </row>
    <row r="750" spans="1:6" x14ac:dyDescent="0.35">
      <c r="A750" s="16">
        <v>42717</v>
      </c>
      <c r="B750" s="8">
        <v>11194.67</v>
      </c>
      <c r="C750" s="8">
        <v>11300.44</v>
      </c>
      <c r="D750" s="8">
        <v>11191.64</v>
      </c>
      <c r="E750" s="8">
        <v>11284.65</v>
      </c>
      <c r="F750" s="17">
        <v>3494441984</v>
      </c>
    </row>
    <row r="751" spans="1:6" x14ac:dyDescent="0.35">
      <c r="A751" s="16">
        <v>42718</v>
      </c>
      <c r="B751" s="8">
        <v>11254.47</v>
      </c>
      <c r="C751" s="8">
        <v>11281.43</v>
      </c>
      <c r="D751" s="8">
        <v>11235.24</v>
      </c>
      <c r="E751" s="8">
        <v>11244.84</v>
      </c>
      <c r="F751" s="17">
        <v>3154472448</v>
      </c>
    </row>
    <row r="752" spans="1:6" x14ac:dyDescent="0.35">
      <c r="A752" s="16">
        <v>42719</v>
      </c>
      <c r="B752" s="8">
        <v>11267.03</v>
      </c>
      <c r="C752" s="8">
        <v>11387.11</v>
      </c>
      <c r="D752" s="8">
        <v>11267.03</v>
      </c>
      <c r="E752" s="8">
        <v>11366.4</v>
      </c>
      <c r="F752" s="17">
        <v>5132720128</v>
      </c>
    </row>
    <row r="753" spans="1:6" x14ac:dyDescent="0.35">
      <c r="A753" s="16">
        <v>42720</v>
      </c>
      <c r="B753" s="8">
        <v>11368.64</v>
      </c>
      <c r="C753" s="8">
        <v>11451.57</v>
      </c>
      <c r="D753" s="8">
        <v>11357.15</v>
      </c>
      <c r="E753" s="8">
        <v>11404.01</v>
      </c>
      <c r="F753" s="17">
        <v>7778210304</v>
      </c>
    </row>
    <row r="754" spans="1:6" x14ac:dyDescent="0.35">
      <c r="A754" s="16">
        <v>42723</v>
      </c>
      <c r="B754" s="8">
        <v>11384.03</v>
      </c>
      <c r="C754" s="8">
        <v>11426.7</v>
      </c>
      <c r="D754" s="8">
        <v>11380.12</v>
      </c>
      <c r="E754" s="8">
        <v>11426.7</v>
      </c>
      <c r="F754" s="17">
        <v>2816858624</v>
      </c>
    </row>
    <row r="755" spans="1:6" x14ac:dyDescent="0.35">
      <c r="A755" s="16">
        <v>42724</v>
      </c>
      <c r="B755" s="8">
        <v>11415.3</v>
      </c>
      <c r="C755" s="8">
        <v>11472.08</v>
      </c>
      <c r="D755" s="8">
        <v>11406.95</v>
      </c>
      <c r="E755" s="8">
        <v>11464.74</v>
      </c>
      <c r="F755" s="17">
        <v>3202507264</v>
      </c>
    </row>
    <row r="756" spans="1:6" x14ac:dyDescent="0.35">
      <c r="A756" s="16">
        <v>42725</v>
      </c>
      <c r="B756" s="8">
        <v>11445.23</v>
      </c>
      <c r="C756" s="8">
        <v>11479.88</v>
      </c>
      <c r="D756" s="8">
        <v>11440.29</v>
      </c>
      <c r="E756" s="8">
        <v>11468.64</v>
      </c>
      <c r="F756" s="17">
        <v>2512891392</v>
      </c>
    </row>
    <row r="757" spans="1:6" x14ac:dyDescent="0.35">
      <c r="A757" s="16">
        <v>42726</v>
      </c>
      <c r="B757" s="8">
        <v>11444.41</v>
      </c>
      <c r="C757" s="8">
        <v>11475.76</v>
      </c>
      <c r="D757" s="8">
        <v>11428.77</v>
      </c>
      <c r="E757" s="8">
        <v>11456.1</v>
      </c>
      <c r="F757" s="17">
        <v>2054211712</v>
      </c>
    </row>
    <row r="758" spans="1:6" x14ac:dyDescent="0.35">
      <c r="A758" s="16">
        <v>42727</v>
      </c>
      <c r="B758" s="8">
        <v>11477.23</v>
      </c>
      <c r="C758" s="8">
        <v>11480.18</v>
      </c>
      <c r="D758" s="8">
        <v>11409.43</v>
      </c>
      <c r="E758" s="8">
        <v>11449.93</v>
      </c>
      <c r="F758" s="17">
        <v>1741272064</v>
      </c>
    </row>
    <row r="759" spans="1:6" x14ac:dyDescent="0.35">
      <c r="A759" s="16">
        <v>42731</v>
      </c>
      <c r="B759" s="8">
        <v>11457.91</v>
      </c>
      <c r="C759" s="8">
        <v>11481.46</v>
      </c>
      <c r="D759" s="8">
        <v>11451.55</v>
      </c>
      <c r="E759" s="8">
        <v>11472.24</v>
      </c>
      <c r="F759" s="17">
        <v>1068404352</v>
      </c>
    </row>
    <row r="760" spans="1:6" x14ac:dyDescent="0.35">
      <c r="A760" s="16">
        <v>42732</v>
      </c>
      <c r="B760" s="8">
        <v>11469.45</v>
      </c>
      <c r="C760" s="8">
        <v>11475.89</v>
      </c>
      <c r="D760" s="8">
        <v>11459.4</v>
      </c>
      <c r="E760" s="8">
        <v>11474.99</v>
      </c>
      <c r="F760" s="17">
        <v>1625874944</v>
      </c>
    </row>
    <row r="761" spans="1:6" x14ac:dyDescent="0.35">
      <c r="A761" s="16">
        <v>42733</v>
      </c>
      <c r="B761" s="8">
        <v>11411.36</v>
      </c>
      <c r="C761" s="8">
        <v>11459.19</v>
      </c>
      <c r="D761" s="8">
        <v>11404.82</v>
      </c>
      <c r="E761" s="8">
        <v>11451.05</v>
      </c>
      <c r="F761" s="17">
        <v>1569502592</v>
      </c>
    </row>
    <row r="762" spans="1:6" x14ac:dyDescent="0.35">
      <c r="A762" s="16">
        <v>42734</v>
      </c>
      <c r="B762" s="8">
        <v>11443.31</v>
      </c>
      <c r="C762" s="8">
        <v>11481.66</v>
      </c>
      <c r="D762" s="8">
        <v>11405.77</v>
      </c>
      <c r="E762" s="8">
        <v>11481.06</v>
      </c>
      <c r="F762" s="17">
        <v>1696761472</v>
      </c>
    </row>
    <row r="763" spans="1:6" x14ac:dyDescent="0.35">
      <c r="A763" s="16">
        <v>42737</v>
      </c>
      <c r="B763" s="8">
        <v>11426.38</v>
      </c>
      <c r="C763" s="8">
        <v>11617.28</v>
      </c>
      <c r="D763" s="8">
        <v>11414.82</v>
      </c>
      <c r="E763" s="8">
        <v>11598.33</v>
      </c>
      <c r="F763" s="17">
        <v>1758606720</v>
      </c>
    </row>
    <row r="764" spans="1:6" x14ac:dyDescent="0.35">
      <c r="A764" s="16">
        <v>42738</v>
      </c>
      <c r="B764" s="8">
        <v>11631.7</v>
      </c>
      <c r="C764" s="8">
        <v>11637.37</v>
      </c>
      <c r="D764" s="8">
        <v>11561.23</v>
      </c>
      <c r="E764" s="8">
        <v>11584.24</v>
      </c>
      <c r="F764" s="17">
        <v>3353522432</v>
      </c>
    </row>
    <row r="765" spans="1:6" x14ac:dyDescent="0.35">
      <c r="A765" s="16">
        <v>42739</v>
      </c>
      <c r="B765" s="8">
        <v>11609.53</v>
      </c>
      <c r="C765" s="8">
        <v>11616.09</v>
      </c>
      <c r="D765" s="8">
        <v>11531.43</v>
      </c>
      <c r="E765" s="8">
        <v>11584.31</v>
      </c>
      <c r="F765" s="17">
        <v>2927054336</v>
      </c>
    </row>
    <row r="766" spans="1:6" x14ac:dyDescent="0.35">
      <c r="A766" s="16">
        <v>42740</v>
      </c>
      <c r="B766" s="8">
        <v>11537.73</v>
      </c>
      <c r="C766" s="8">
        <v>11602.54</v>
      </c>
      <c r="D766" s="8">
        <v>11537.4</v>
      </c>
      <c r="E766" s="8">
        <v>11584.94</v>
      </c>
      <c r="F766" s="17">
        <v>2888647680</v>
      </c>
    </row>
    <row r="767" spans="1:6" x14ac:dyDescent="0.35">
      <c r="A767" s="16">
        <v>42741</v>
      </c>
      <c r="B767" s="8">
        <v>11560.52</v>
      </c>
      <c r="C767" s="8">
        <v>11605.74</v>
      </c>
      <c r="D767" s="8">
        <v>11547.05</v>
      </c>
      <c r="E767" s="8">
        <v>11599.01</v>
      </c>
      <c r="F767" s="17">
        <v>2471523072</v>
      </c>
    </row>
    <row r="768" spans="1:6" x14ac:dyDescent="0.35">
      <c r="A768" s="16">
        <v>42744</v>
      </c>
      <c r="B768" s="8">
        <v>11606.89</v>
      </c>
      <c r="C768" s="8">
        <v>11606.89</v>
      </c>
      <c r="D768" s="8">
        <v>11522.35</v>
      </c>
      <c r="E768" s="8">
        <v>11563.99</v>
      </c>
      <c r="F768" s="17">
        <v>3245823488</v>
      </c>
    </row>
    <row r="769" spans="1:6" x14ac:dyDescent="0.35">
      <c r="A769" s="16">
        <v>42745</v>
      </c>
      <c r="B769" s="8">
        <v>11583.24</v>
      </c>
      <c r="C769" s="8">
        <v>11606.95</v>
      </c>
      <c r="D769" s="8">
        <v>11544.99</v>
      </c>
      <c r="E769" s="8">
        <v>11583.3</v>
      </c>
      <c r="F769" s="17">
        <v>3187543296</v>
      </c>
    </row>
    <row r="770" spans="1:6" x14ac:dyDescent="0.35">
      <c r="A770" s="16">
        <v>42746</v>
      </c>
      <c r="B770" s="8">
        <v>11587.53</v>
      </c>
      <c r="C770" s="8">
        <v>11692.27</v>
      </c>
      <c r="D770" s="8">
        <v>11524.99</v>
      </c>
      <c r="E770" s="8">
        <v>11646.17</v>
      </c>
      <c r="F770" s="17">
        <v>3500303360</v>
      </c>
    </row>
    <row r="771" spans="1:6" x14ac:dyDescent="0.35">
      <c r="A771" s="16">
        <v>42747</v>
      </c>
      <c r="B771" s="8">
        <v>11599.24</v>
      </c>
      <c r="C771" s="8">
        <v>11606.43</v>
      </c>
      <c r="D771" s="8">
        <v>11491.87</v>
      </c>
      <c r="E771" s="8">
        <v>11521.04</v>
      </c>
      <c r="F771" s="17">
        <v>3546258432</v>
      </c>
    </row>
    <row r="772" spans="1:6" x14ac:dyDescent="0.35">
      <c r="A772" s="16">
        <v>42748</v>
      </c>
      <c r="B772" s="8">
        <v>11576.78</v>
      </c>
      <c r="C772" s="8">
        <v>11635.55</v>
      </c>
      <c r="D772" s="8">
        <v>11554.45</v>
      </c>
      <c r="E772" s="8">
        <v>11629.18</v>
      </c>
      <c r="F772" s="17">
        <v>2948283392</v>
      </c>
    </row>
    <row r="773" spans="1:6" x14ac:dyDescent="0.35">
      <c r="A773" s="16">
        <v>42751</v>
      </c>
      <c r="B773" s="8">
        <v>11537.45</v>
      </c>
      <c r="C773" s="8">
        <v>11579.05</v>
      </c>
      <c r="D773" s="8">
        <v>11535.96</v>
      </c>
      <c r="E773" s="8">
        <v>11554.71</v>
      </c>
      <c r="F773" s="17">
        <v>2150898688</v>
      </c>
    </row>
    <row r="774" spans="1:6" x14ac:dyDescent="0.35">
      <c r="A774" s="16">
        <v>42752</v>
      </c>
      <c r="B774" s="8">
        <v>11521.5</v>
      </c>
      <c r="C774" s="8">
        <v>11583.43</v>
      </c>
      <c r="D774" s="8">
        <v>11425.14</v>
      </c>
      <c r="E774" s="17">
        <v>11540</v>
      </c>
      <c r="F774" s="17">
        <v>2996372224</v>
      </c>
    </row>
    <row r="775" spans="1:6" x14ac:dyDescent="0.35">
      <c r="A775" s="16">
        <v>42753</v>
      </c>
      <c r="B775" s="8">
        <v>11592.12</v>
      </c>
      <c r="C775" s="8">
        <v>11599.39</v>
      </c>
      <c r="D775" s="8">
        <v>11529.76</v>
      </c>
      <c r="E775" s="8">
        <v>11599.39</v>
      </c>
      <c r="F775" s="17">
        <v>2718115072</v>
      </c>
    </row>
    <row r="776" spans="1:6" x14ac:dyDescent="0.35">
      <c r="A776" s="16">
        <v>42754</v>
      </c>
      <c r="B776" s="8">
        <v>11624.11</v>
      </c>
      <c r="C776" s="8">
        <v>11644.88</v>
      </c>
      <c r="D776" s="8">
        <v>11578.91</v>
      </c>
      <c r="E776" s="8">
        <v>11596.89</v>
      </c>
      <c r="F776" s="17">
        <v>3037434624</v>
      </c>
    </row>
    <row r="777" spans="1:6" x14ac:dyDescent="0.35">
      <c r="A777" s="16">
        <v>42755</v>
      </c>
      <c r="B777" s="8">
        <v>11568.9</v>
      </c>
      <c r="C777" s="8">
        <v>11636.79</v>
      </c>
      <c r="D777" s="8">
        <v>11547.04</v>
      </c>
      <c r="E777" s="8">
        <v>11630.13</v>
      </c>
      <c r="F777" s="17">
        <v>4065630464</v>
      </c>
    </row>
    <row r="778" spans="1:6" x14ac:dyDescent="0.35">
      <c r="A778" s="16">
        <v>42758</v>
      </c>
      <c r="B778" s="8">
        <v>11545.97</v>
      </c>
      <c r="C778" s="8">
        <v>11605.29</v>
      </c>
      <c r="D778" s="8">
        <v>11508.83</v>
      </c>
      <c r="E778" s="8">
        <v>11545.75</v>
      </c>
      <c r="F778" s="17">
        <v>3007730688</v>
      </c>
    </row>
    <row r="779" spans="1:6" x14ac:dyDescent="0.35">
      <c r="A779" s="16">
        <v>42759</v>
      </c>
      <c r="B779" s="8">
        <v>11554.8</v>
      </c>
      <c r="C779" s="8">
        <v>11596.18</v>
      </c>
      <c r="D779" s="8">
        <v>11538.05</v>
      </c>
      <c r="E779" s="8">
        <v>11594.94</v>
      </c>
      <c r="F779" s="17">
        <v>3009022464</v>
      </c>
    </row>
    <row r="780" spans="1:6" x14ac:dyDescent="0.35">
      <c r="A780" s="16">
        <v>42760</v>
      </c>
      <c r="B780" s="8">
        <v>11677.63</v>
      </c>
      <c r="C780" s="8">
        <v>11827.73</v>
      </c>
      <c r="D780" s="8">
        <v>11669.3</v>
      </c>
      <c r="E780" s="8">
        <v>11806.05</v>
      </c>
      <c r="F780" s="17">
        <v>4289231616</v>
      </c>
    </row>
    <row r="781" spans="1:6" x14ac:dyDescent="0.35">
      <c r="A781" s="16">
        <v>42761</v>
      </c>
      <c r="B781" s="8">
        <v>11867.91</v>
      </c>
      <c r="C781" s="8">
        <v>11893.08</v>
      </c>
      <c r="D781" s="8">
        <v>11819.76</v>
      </c>
      <c r="E781" s="8">
        <v>11848.63</v>
      </c>
      <c r="F781" s="17">
        <v>3425865984</v>
      </c>
    </row>
    <row r="782" spans="1:6" x14ac:dyDescent="0.35">
      <c r="A782" s="16">
        <v>42762</v>
      </c>
      <c r="B782" s="8">
        <v>11841.72</v>
      </c>
      <c r="C782" s="8">
        <v>11844.68</v>
      </c>
      <c r="D782" s="8">
        <v>11798.26</v>
      </c>
      <c r="E782" s="8">
        <v>11814.27</v>
      </c>
      <c r="F782" s="17">
        <v>2860830208</v>
      </c>
    </row>
    <row r="783" spans="1:6" x14ac:dyDescent="0.35">
      <c r="A783" s="16">
        <v>42765</v>
      </c>
      <c r="B783" s="8">
        <v>11786.31</v>
      </c>
      <c r="C783" s="8">
        <v>11792.33</v>
      </c>
      <c r="D783" s="8">
        <v>11659.35</v>
      </c>
      <c r="E783" s="8">
        <v>11681.89</v>
      </c>
      <c r="F783" s="17">
        <v>2920500480</v>
      </c>
    </row>
    <row r="784" spans="1:6" x14ac:dyDescent="0.35">
      <c r="A784" s="16">
        <v>42766</v>
      </c>
      <c r="B784" s="8">
        <v>11692.53</v>
      </c>
      <c r="C784" s="8">
        <v>11733.16</v>
      </c>
      <c r="D784" s="8">
        <v>11535.31</v>
      </c>
      <c r="E784" s="8">
        <v>11535.31</v>
      </c>
      <c r="F784" s="17">
        <v>3955432448</v>
      </c>
    </row>
    <row r="785" spans="1:6" x14ac:dyDescent="0.35">
      <c r="A785" s="16">
        <v>42767</v>
      </c>
      <c r="B785" s="8">
        <v>11646.42</v>
      </c>
      <c r="C785" s="8">
        <v>11723.39</v>
      </c>
      <c r="D785" s="8">
        <v>11622.6</v>
      </c>
      <c r="E785" s="8">
        <v>11659.5</v>
      </c>
      <c r="F785" s="17">
        <v>3874852864</v>
      </c>
    </row>
    <row r="786" spans="1:6" x14ac:dyDescent="0.35">
      <c r="A786" s="16">
        <v>42768</v>
      </c>
      <c r="B786" s="8">
        <v>11628.28</v>
      </c>
      <c r="C786" s="8">
        <v>11675.98</v>
      </c>
      <c r="D786" s="8">
        <v>11603.65</v>
      </c>
      <c r="E786" s="8">
        <v>11627.95</v>
      </c>
      <c r="F786" s="17">
        <v>3666137344</v>
      </c>
    </row>
    <row r="787" spans="1:6" x14ac:dyDescent="0.35">
      <c r="A787" s="16">
        <v>42769</v>
      </c>
      <c r="B787" s="8">
        <v>11636.23</v>
      </c>
      <c r="C787" s="8">
        <v>11696.94</v>
      </c>
      <c r="D787" s="8">
        <v>11627.98</v>
      </c>
      <c r="E787" s="8">
        <v>11651.49</v>
      </c>
      <c r="F787" s="17">
        <v>3025522688</v>
      </c>
    </row>
    <row r="788" spans="1:6" x14ac:dyDescent="0.35">
      <c r="A788" s="16">
        <v>42772</v>
      </c>
      <c r="B788" s="8">
        <v>11628.03</v>
      </c>
      <c r="C788" s="8">
        <v>11679.91</v>
      </c>
      <c r="D788" s="8">
        <v>11509.58</v>
      </c>
      <c r="E788" s="8">
        <v>11509.84</v>
      </c>
      <c r="F788" s="17">
        <v>3605544960</v>
      </c>
    </row>
    <row r="789" spans="1:6" x14ac:dyDescent="0.35">
      <c r="A789" s="16">
        <v>42773</v>
      </c>
      <c r="B789" s="8">
        <v>11498.49</v>
      </c>
      <c r="C789" s="8">
        <v>11606.26</v>
      </c>
      <c r="D789" s="8">
        <v>11483.83</v>
      </c>
      <c r="E789" s="8">
        <v>11549.44</v>
      </c>
      <c r="F789" s="17">
        <v>2854480896</v>
      </c>
    </row>
    <row r="790" spans="1:6" x14ac:dyDescent="0.35">
      <c r="A790" s="16">
        <v>42774</v>
      </c>
      <c r="B790" s="8">
        <v>11546.93</v>
      </c>
      <c r="C790" s="8">
        <v>11591.26</v>
      </c>
      <c r="D790" s="8">
        <v>11479.78</v>
      </c>
      <c r="E790" s="8">
        <v>11543.38</v>
      </c>
      <c r="F790" s="17">
        <v>3444828416</v>
      </c>
    </row>
    <row r="791" spans="1:6" x14ac:dyDescent="0.35">
      <c r="A791" s="16">
        <v>42775</v>
      </c>
      <c r="B791" s="8">
        <v>11584.4</v>
      </c>
      <c r="C791" s="8">
        <v>11657.24</v>
      </c>
      <c r="D791" s="8">
        <v>11548.18</v>
      </c>
      <c r="E791" s="8">
        <v>11642.86</v>
      </c>
      <c r="F791" s="17">
        <v>3498646272</v>
      </c>
    </row>
    <row r="792" spans="1:6" x14ac:dyDescent="0.35">
      <c r="A792" s="16">
        <v>42776</v>
      </c>
      <c r="B792" s="8">
        <v>11698.7</v>
      </c>
      <c r="C792" s="8">
        <v>11711.55</v>
      </c>
      <c r="D792" s="8">
        <v>11645.13</v>
      </c>
      <c r="E792" s="8">
        <v>11666.97</v>
      </c>
      <c r="F792" s="17">
        <v>2758938368</v>
      </c>
    </row>
    <row r="793" spans="1:6" x14ac:dyDescent="0.35">
      <c r="A793" s="16">
        <v>42779</v>
      </c>
      <c r="B793" s="8">
        <v>11697.99</v>
      </c>
      <c r="C793" s="8">
        <v>11812.69</v>
      </c>
      <c r="D793" s="8">
        <v>11684.91</v>
      </c>
      <c r="E793" s="8">
        <v>11774.43</v>
      </c>
      <c r="F793" s="17">
        <v>2599375872</v>
      </c>
    </row>
    <row r="794" spans="1:6" x14ac:dyDescent="0.35">
      <c r="A794" s="16">
        <v>42780</v>
      </c>
      <c r="B794" s="8">
        <v>11766.99</v>
      </c>
      <c r="C794" s="8">
        <v>11787.82</v>
      </c>
      <c r="D794" s="8">
        <v>11752.68</v>
      </c>
      <c r="E794" s="8">
        <v>11771.81</v>
      </c>
      <c r="F794" s="17">
        <v>2499493632</v>
      </c>
    </row>
    <row r="795" spans="1:6" x14ac:dyDescent="0.35">
      <c r="A795" s="16">
        <v>42781</v>
      </c>
      <c r="B795" s="8">
        <v>11834.48</v>
      </c>
      <c r="C795" s="8">
        <v>11848.04</v>
      </c>
      <c r="D795" s="8">
        <v>11725.38</v>
      </c>
      <c r="E795" s="8">
        <v>11793.93</v>
      </c>
      <c r="F795" s="17">
        <v>2945084160</v>
      </c>
    </row>
    <row r="796" spans="1:6" x14ac:dyDescent="0.35">
      <c r="A796" s="16">
        <v>42782</v>
      </c>
      <c r="B796" s="8">
        <v>11778.99</v>
      </c>
      <c r="C796" s="8">
        <v>11814.7</v>
      </c>
      <c r="D796" s="8">
        <v>11728.38</v>
      </c>
      <c r="E796" s="8">
        <v>11757.24</v>
      </c>
      <c r="F796" s="17">
        <v>2769516800</v>
      </c>
    </row>
    <row r="797" spans="1:6" x14ac:dyDescent="0.35">
      <c r="A797" s="16">
        <v>42783</v>
      </c>
      <c r="B797" s="8">
        <v>11759.57</v>
      </c>
      <c r="C797" s="8">
        <v>11775.4</v>
      </c>
      <c r="D797" s="8">
        <v>11693.7</v>
      </c>
      <c r="E797" s="8">
        <v>11757.02</v>
      </c>
      <c r="F797" s="17">
        <v>3721179136</v>
      </c>
    </row>
    <row r="798" spans="1:6" x14ac:dyDescent="0.35">
      <c r="A798" s="16">
        <v>42786</v>
      </c>
      <c r="B798" s="8">
        <v>11831.71</v>
      </c>
      <c r="C798" s="8">
        <v>11841.06</v>
      </c>
      <c r="D798" s="8">
        <v>11804.72</v>
      </c>
      <c r="E798" s="8">
        <v>11827.62</v>
      </c>
      <c r="F798" s="17">
        <v>2027491584</v>
      </c>
    </row>
    <row r="799" spans="1:6" x14ac:dyDescent="0.35">
      <c r="A799" s="16">
        <v>42787</v>
      </c>
      <c r="B799" s="8">
        <v>11817.97</v>
      </c>
      <c r="C799" s="8">
        <v>11987.58</v>
      </c>
      <c r="D799" s="8">
        <v>11798.48</v>
      </c>
      <c r="E799" s="8">
        <v>11967.49</v>
      </c>
      <c r="F799" s="17">
        <v>3242747904</v>
      </c>
    </row>
    <row r="800" spans="1:6" x14ac:dyDescent="0.35">
      <c r="A800" s="16">
        <v>42788</v>
      </c>
      <c r="B800" s="8">
        <v>11989.71</v>
      </c>
      <c r="C800" s="8">
        <v>12031.11</v>
      </c>
      <c r="D800" s="8">
        <v>11966.02</v>
      </c>
      <c r="E800" s="8">
        <v>11998.59</v>
      </c>
      <c r="F800" s="17">
        <v>3820116736</v>
      </c>
    </row>
    <row r="801" spans="1:6" x14ac:dyDescent="0.35">
      <c r="A801" s="16">
        <v>42789</v>
      </c>
      <c r="B801" s="8">
        <v>11994.06</v>
      </c>
      <c r="C801" s="8">
        <v>12015.98</v>
      </c>
      <c r="D801" s="8">
        <v>11925.88</v>
      </c>
      <c r="E801" s="8">
        <v>11947.83</v>
      </c>
      <c r="F801" s="17">
        <v>2880619264</v>
      </c>
    </row>
    <row r="802" spans="1:6" x14ac:dyDescent="0.35">
      <c r="A802" s="16">
        <v>42790</v>
      </c>
      <c r="B802" s="8">
        <v>11920.9</v>
      </c>
      <c r="C802" s="8">
        <v>11934.64</v>
      </c>
      <c r="D802" s="8">
        <v>11722.35</v>
      </c>
      <c r="E802" s="8">
        <v>11804.03</v>
      </c>
      <c r="F802" s="17">
        <v>3961140224</v>
      </c>
    </row>
    <row r="803" spans="1:6" x14ac:dyDescent="0.35">
      <c r="A803" s="16">
        <v>42793</v>
      </c>
      <c r="B803" s="8">
        <v>11858.14</v>
      </c>
      <c r="C803" s="8">
        <v>11860.82</v>
      </c>
      <c r="D803" s="8">
        <v>11792.51</v>
      </c>
      <c r="E803" s="8">
        <v>11822.67</v>
      </c>
      <c r="F803" s="17">
        <v>2441525504</v>
      </c>
    </row>
    <row r="804" spans="1:6" x14ac:dyDescent="0.35">
      <c r="A804" s="16">
        <v>42794</v>
      </c>
      <c r="B804" s="8">
        <v>11847.09</v>
      </c>
      <c r="C804" s="8">
        <v>11853.5</v>
      </c>
      <c r="D804" s="8">
        <v>11780.83</v>
      </c>
      <c r="E804" s="8">
        <v>11834.41</v>
      </c>
      <c r="F804" s="17">
        <v>2882963456</v>
      </c>
    </row>
    <row r="805" spans="1:6" x14ac:dyDescent="0.35">
      <c r="A805" s="16">
        <v>42795</v>
      </c>
      <c r="B805" s="8">
        <v>11915.03</v>
      </c>
      <c r="C805" s="8">
        <v>12074.02</v>
      </c>
      <c r="D805" s="8">
        <v>11913.84</v>
      </c>
      <c r="E805" s="8">
        <v>12067.19</v>
      </c>
      <c r="F805" s="17">
        <v>3904585472</v>
      </c>
    </row>
    <row r="806" spans="1:6" x14ac:dyDescent="0.35">
      <c r="A806" s="16">
        <v>42796</v>
      </c>
      <c r="B806" s="8">
        <v>12052.8</v>
      </c>
      <c r="C806" s="8">
        <v>12082.59</v>
      </c>
      <c r="D806" s="8">
        <v>12041.9</v>
      </c>
      <c r="E806" s="8">
        <v>12059.57</v>
      </c>
      <c r="F806" s="17">
        <v>2877343488</v>
      </c>
    </row>
    <row r="807" spans="1:6" x14ac:dyDescent="0.35">
      <c r="A807" s="16">
        <v>42797</v>
      </c>
      <c r="B807" s="8">
        <v>11998.06</v>
      </c>
      <c r="C807" s="8">
        <v>12058.21</v>
      </c>
      <c r="D807" s="8">
        <v>11995.4</v>
      </c>
      <c r="E807" s="8">
        <v>12027.36</v>
      </c>
      <c r="F807" s="17">
        <v>3248293120</v>
      </c>
    </row>
    <row r="808" spans="1:6" x14ac:dyDescent="0.35">
      <c r="A808" s="16">
        <v>42800</v>
      </c>
      <c r="B808" s="8">
        <v>11956.81</v>
      </c>
      <c r="C808" s="8">
        <v>11998.83</v>
      </c>
      <c r="D808" s="8">
        <v>11921.57</v>
      </c>
      <c r="E808" s="8">
        <v>11958.4</v>
      </c>
      <c r="F808" s="17">
        <v>2979907840</v>
      </c>
    </row>
    <row r="809" spans="1:6" x14ac:dyDescent="0.35">
      <c r="A809" s="16">
        <v>42801</v>
      </c>
      <c r="B809" s="8">
        <v>11963.76</v>
      </c>
      <c r="C809" s="8">
        <v>11988.87</v>
      </c>
      <c r="D809" s="8">
        <v>11935.33</v>
      </c>
      <c r="E809" s="8">
        <v>11966.14</v>
      </c>
      <c r="F809" s="17">
        <v>2710289664</v>
      </c>
    </row>
    <row r="810" spans="1:6" x14ac:dyDescent="0.35">
      <c r="A810" s="16">
        <v>42802</v>
      </c>
      <c r="B810" s="8">
        <v>11922.86</v>
      </c>
      <c r="C810" s="8">
        <v>12017.28</v>
      </c>
      <c r="D810" s="8">
        <v>11922.31</v>
      </c>
      <c r="E810" s="8">
        <v>11967.31</v>
      </c>
      <c r="F810" s="17">
        <v>3586542336</v>
      </c>
    </row>
    <row r="811" spans="1:6" x14ac:dyDescent="0.35">
      <c r="A811" s="16">
        <v>42803</v>
      </c>
      <c r="B811" s="8">
        <v>11923.51</v>
      </c>
      <c r="C811" s="8">
        <v>12024.7</v>
      </c>
      <c r="D811" s="8">
        <v>11917.78</v>
      </c>
      <c r="E811" s="8">
        <v>11978.39</v>
      </c>
      <c r="F811" s="17">
        <v>3781508864</v>
      </c>
    </row>
    <row r="812" spans="1:6" x14ac:dyDescent="0.35">
      <c r="A812" s="16">
        <v>42804</v>
      </c>
      <c r="B812" s="8">
        <v>12018.48</v>
      </c>
      <c r="C812" s="8">
        <v>12067.07</v>
      </c>
      <c r="D812" s="8">
        <v>11936.81</v>
      </c>
      <c r="E812" s="8">
        <v>11963.18</v>
      </c>
      <c r="F812" s="17">
        <v>3578962944</v>
      </c>
    </row>
    <row r="813" spans="1:6" x14ac:dyDescent="0.35">
      <c r="A813" s="16">
        <v>42807</v>
      </c>
      <c r="B813" s="8">
        <v>11954.8</v>
      </c>
      <c r="C813" s="8">
        <v>12006.01</v>
      </c>
      <c r="D813" s="8">
        <v>11949.03</v>
      </c>
      <c r="E813" s="8">
        <v>11990.03</v>
      </c>
      <c r="F813" s="17">
        <v>2785074432</v>
      </c>
    </row>
    <row r="814" spans="1:6" x14ac:dyDescent="0.35">
      <c r="A814" s="16">
        <v>42808</v>
      </c>
      <c r="B814" s="8">
        <v>11987.34</v>
      </c>
      <c r="C814" s="8">
        <v>12002.75</v>
      </c>
      <c r="D814" s="8">
        <v>11930.38</v>
      </c>
      <c r="E814" s="8">
        <v>11988.79</v>
      </c>
      <c r="F814" s="17">
        <v>3455290624</v>
      </c>
    </row>
    <row r="815" spans="1:6" x14ac:dyDescent="0.35">
      <c r="A815" s="16">
        <v>42809</v>
      </c>
      <c r="B815" s="8">
        <v>12000.44</v>
      </c>
      <c r="C815" s="8">
        <v>12027.05</v>
      </c>
      <c r="D815" s="8">
        <v>11977.32</v>
      </c>
      <c r="E815" s="8">
        <v>12009.87</v>
      </c>
      <c r="F815" s="17">
        <v>3230866944</v>
      </c>
    </row>
    <row r="816" spans="1:6" x14ac:dyDescent="0.35">
      <c r="A816" s="16">
        <v>42810</v>
      </c>
      <c r="B816" s="8">
        <v>12140.3</v>
      </c>
      <c r="C816" s="8">
        <v>12156.44</v>
      </c>
      <c r="D816" s="8">
        <v>12046.07</v>
      </c>
      <c r="E816" s="8">
        <v>12083.18</v>
      </c>
      <c r="F816" s="17">
        <v>4289922304</v>
      </c>
    </row>
    <row r="817" spans="1:6" x14ac:dyDescent="0.35">
      <c r="A817" s="16">
        <v>42811</v>
      </c>
      <c r="B817" s="8">
        <v>12039.24</v>
      </c>
      <c r="C817" s="8">
        <v>12117.9</v>
      </c>
      <c r="D817" s="8">
        <v>12018.27</v>
      </c>
      <c r="E817" s="8">
        <v>12095.24</v>
      </c>
      <c r="F817" s="17">
        <v>6839700480</v>
      </c>
    </row>
    <row r="818" spans="1:6" x14ac:dyDescent="0.35">
      <c r="A818" s="16">
        <v>42814</v>
      </c>
      <c r="B818" s="8">
        <v>12050.81</v>
      </c>
      <c r="C818" s="8">
        <v>12082.31</v>
      </c>
      <c r="D818" s="8">
        <v>12033.24</v>
      </c>
      <c r="E818" s="8">
        <v>12052.9</v>
      </c>
      <c r="F818" s="17">
        <v>3016690432</v>
      </c>
    </row>
    <row r="819" spans="1:6" x14ac:dyDescent="0.35">
      <c r="A819" s="16">
        <v>42815</v>
      </c>
      <c r="B819" s="8">
        <v>12083.01</v>
      </c>
      <c r="C819" s="8">
        <v>12111.24</v>
      </c>
      <c r="D819" s="8">
        <v>11938.42</v>
      </c>
      <c r="E819" s="8">
        <v>11962.13</v>
      </c>
      <c r="F819" s="17">
        <v>4164479232</v>
      </c>
    </row>
    <row r="820" spans="1:6" x14ac:dyDescent="0.35">
      <c r="A820" s="16">
        <v>42816</v>
      </c>
      <c r="B820" s="8">
        <v>11870.78</v>
      </c>
      <c r="C820" s="8">
        <v>11934.35</v>
      </c>
      <c r="D820" s="8">
        <v>11850.27</v>
      </c>
      <c r="E820" s="8">
        <v>11904.12</v>
      </c>
      <c r="F820" s="17">
        <v>3632624384</v>
      </c>
    </row>
    <row r="821" spans="1:6" x14ac:dyDescent="0.35">
      <c r="A821" s="16">
        <v>42817</v>
      </c>
      <c r="B821" s="8">
        <v>11914.2</v>
      </c>
      <c r="C821" s="8">
        <v>12043.67</v>
      </c>
      <c r="D821" s="8">
        <v>11896.68</v>
      </c>
      <c r="E821" s="8">
        <v>12039.68</v>
      </c>
      <c r="F821" s="17">
        <v>3014812416</v>
      </c>
    </row>
    <row r="822" spans="1:6" x14ac:dyDescent="0.35">
      <c r="A822" s="16">
        <v>42818</v>
      </c>
      <c r="B822" s="8">
        <v>12033.27</v>
      </c>
      <c r="C822" s="8">
        <v>12082.67</v>
      </c>
      <c r="D822" s="8">
        <v>12010.33</v>
      </c>
      <c r="E822" s="8">
        <v>12064.27</v>
      </c>
      <c r="F822" s="17">
        <v>3150825216</v>
      </c>
    </row>
    <row r="823" spans="1:6" x14ac:dyDescent="0.35">
      <c r="A823" s="16">
        <v>42821</v>
      </c>
      <c r="B823" s="8">
        <v>11957.65</v>
      </c>
      <c r="C823" s="8">
        <v>11996.35</v>
      </c>
      <c r="D823" s="8">
        <v>11916.07</v>
      </c>
      <c r="E823" s="8">
        <v>11996.07</v>
      </c>
      <c r="F823" s="17">
        <v>3037007360</v>
      </c>
    </row>
    <row r="824" spans="1:6" x14ac:dyDescent="0.35">
      <c r="A824" s="16">
        <v>42822</v>
      </c>
      <c r="B824" s="8">
        <v>12062.69</v>
      </c>
      <c r="C824" s="8">
        <v>12158.72</v>
      </c>
      <c r="D824" s="8">
        <v>12045.17</v>
      </c>
      <c r="E824" s="8">
        <v>12149.42</v>
      </c>
      <c r="F824" s="17">
        <v>3204567552</v>
      </c>
    </row>
    <row r="825" spans="1:6" x14ac:dyDescent="0.35">
      <c r="A825" s="16">
        <v>42823</v>
      </c>
      <c r="B825" s="8">
        <v>12195.86</v>
      </c>
      <c r="C825" s="8">
        <v>12233.76</v>
      </c>
      <c r="D825" s="8">
        <v>12180.83</v>
      </c>
      <c r="E825" s="17">
        <v>12203</v>
      </c>
      <c r="F825" s="17">
        <v>3387489536</v>
      </c>
    </row>
    <row r="826" spans="1:6" x14ac:dyDescent="0.35">
      <c r="A826" s="16">
        <v>42824</v>
      </c>
      <c r="B826" s="8">
        <v>12220.64</v>
      </c>
      <c r="C826" s="8">
        <v>12258.37</v>
      </c>
      <c r="D826" s="8">
        <v>12200.34</v>
      </c>
      <c r="E826" s="8">
        <v>12256.43</v>
      </c>
      <c r="F826" s="17">
        <v>2926485248</v>
      </c>
    </row>
    <row r="827" spans="1:6" x14ac:dyDescent="0.35">
      <c r="A827" s="16">
        <v>42825</v>
      </c>
      <c r="B827" s="8">
        <v>12241.57</v>
      </c>
      <c r="C827" s="8">
        <v>12313.29</v>
      </c>
      <c r="D827" s="8">
        <v>12230.17</v>
      </c>
      <c r="E827" s="8">
        <v>12312.87</v>
      </c>
      <c r="F827" s="17">
        <v>3991888640</v>
      </c>
    </row>
    <row r="828" spans="1:6" x14ac:dyDescent="0.35">
      <c r="A828" s="16">
        <v>42828</v>
      </c>
      <c r="B828" s="8">
        <v>12368.82</v>
      </c>
      <c r="C828" s="8">
        <v>12375.58</v>
      </c>
      <c r="D828" s="8">
        <v>12256.94</v>
      </c>
      <c r="E828" s="8">
        <v>12257.2</v>
      </c>
      <c r="F828" s="17">
        <v>3161620224</v>
      </c>
    </row>
    <row r="829" spans="1:6" x14ac:dyDescent="0.35">
      <c r="A829" s="16">
        <v>42829</v>
      </c>
      <c r="B829" s="8">
        <v>12255.72</v>
      </c>
      <c r="C829" s="8">
        <v>12288.78</v>
      </c>
      <c r="D829" s="8">
        <v>12225.38</v>
      </c>
      <c r="E829" s="8">
        <v>12282.34</v>
      </c>
      <c r="F829" s="17">
        <v>3661636608</v>
      </c>
    </row>
    <row r="830" spans="1:6" x14ac:dyDescent="0.35">
      <c r="A830" s="16">
        <v>42830</v>
      </c>
      <c r="B830" s="8">
        <v>12280.06</v>
      </c>
      <c r="C830" s="8">
        <v>12293.13</v>
      </c>
      <c r="D830" s="8">
        <v>12212.17</v>
      </c>
      <c r="E830" s="8">
        <v>12217.54</v>
      </c>
      <c r="F830" s="17">
        <v>3087911168</v>
      </c>
    </row>
    <row r="831" spans="1:6" x14ac:dyDescent="0.35">
      <c r="A831" s="16">
        <v>42831</v>
      </c>
      <c r="B831" s="8">
        <v>12147.37</v>
      </c>
      <c r="C831" s="8">
        <v>12242.5</v>
      </c>
      <c r="D831" s="8">
        <v>12119.04</v>
      </c>
      <c r="E831" s="8">
        <v>12230.89</v>
      </c>
      <c r="F831" s="17">
        <v>2800039680</v>
      </c>
    </row>
    <row r="832" spans="1:6" x14ac:dyDescent="0.35">
      <c r="A832" s="16">
        <v>42832</v>
      </c>
      <c r="B832" s="8">
        <v>12174.51</v>
      </c>
      <c r="C832" s="8">
        <v>12225.06</v>
      </c>
      <c r="D832" s="8">
        <v>12144.98</v>
      </c>
      <c r="E832" s="8">
        <v>12225.06</v>
      </c>
      <c r="F832" s="17">
        <v>2747761920</v>
      </c>
    </row>
    <row r="833" spans="1:6" x14ac:dyDescent="0.35">
      <c r="A833" s="16">
        <v>42835</v>
      </c>
      <c r="B833" s="8">
        <v>12244.5</v>
      </c>
      <c r="C833" s="8">
        <v>12246.88</v>
      </c>
      <c r="D833" s="8">
        <v>12178.1</v>
      </c>
      <c r="E833" s="8">
        <v>12200.52</v>
      </c>
      <c r="F833" s="17">
        <v>2085668096</v>
      </c>
    </row>
    <row r="834" spans="1:6" x14ac:dyDescent="0.35">
      <c r="A834" s="16">
        <v>42836</v>
      </c>
      <c r="B834" s="8">
        <v>12149.4</v>
      </c>
      <c r="C834" s="8">
        <v>12221.43</v>
      </c>
      <c r="D834" s="8">
        <v>12049.93</v>
      </c>
      <c r="E834" s="8">
        <v>12139.35</v>
      </c>
      <c r="F834" s="17">
        <v>3128939264</v>
      </c>
    </row>
    <row r="835" spans="1:6" x14ac:dyDescent="0.35">
      <c r="A835" s="16">
        <v>42837</v>
      </c>
      <c r="B835" s="8">
        <v>12174.96</v>
      </c>
      <c r="C835" s="8">
        <v>12242.76</v>
      </c>
      <c r="D835" s="8">
        <v>12123.12</v>
      </c>
      <c r="E835" s="8">
        <v>12154.7</v>
      </c>
      <c r="F835" s="17">
        <v>2868117760</v>
      </c>
    </row>
    <row r="836" spans="1:6" x14ac:dyDescent="0.35">
      <c r="A836" s="16">
        <v>42838</v>
      </c>
      <c r="B836" s="8">
        <v>12137.57</v>
      </c>
      <c r="C836" s="8">
        <v>12147.7</v>
      </c>
      <c r="D836" s="8">
        <v>12089.94</v>
      </c>
      <c r="E836" s="17">
        <v>12109</v>
      </c>
      <c r="F836" s="17">
        <v>2756005888</v>
      </c>
    </row>
    <row r="837" spans="1:6" x14ac:dyDescent="0.35">
      <c r="A837" s="16">
        <v>42843</v>
      </c>
      <c r="B837" s="8">
        <v>12135.61</v>
      </c>
      <c r="C837" s="8">
        <v>12162.47</v>
      </c>
      <c r="D837" s="8">
        <v>11996.74</v>
      </c>
      <c r="E837" s="8">
        <v>12000.44</v>
      </c>
      <c r="F837" s="17">
        <v>3319585280</v>
      </c>
    </row>
    <row r="838" spans="1:6" x14ac:dyDescent="0.35">
      <c r="A838" s="16">
        <v>42844</v>
      </c>
      <c r="B838" s="8">
        <v>12014.03</v>
      </c>
      <c r="C838" s="8">
        <v>12040.23</v>
      </c>
      <c r="D838" s="8">
        <v>12001.86</v>
      </c>
      <c r="E838" s="8">
        <v>12016.45</v>
      </c>
      <c r="F838" s="17">
        <v>2923603456</v>
      </c>
    </row>
    <row r="839" spans="1:6" x14ac:dyDescent="0.35">
      <c r="A839" s="16">
        <v>42845</v>
      </c>
      <c r="B839" s="8">
        <v>11968.06</v>
      </c>
      <c r="C839" s="8">
        <v>12050.66</v>
      </c>
      <c r="D839" s="8">
        <v>11941.57</v>
      </c>
      <c r="E839" s="8">
        <v>12027.32</v>
      </c>
      <c r="F839" s="17">
        <v>3071523328</v>
      </c>
    </row>
    <row r="840" spans="1:6" x14ac:dyDescent="0.35">
      <c r="A840" s="16">
        <v>42846</v>
      </c>
      <c r="B840" s="8">
        <v>12032.78</v>
      </c>
      <c r="C840" s="8">
        <v>12091.33</v>
      </c>
      <c r="D840" s="8">
        <v>12009.12</v>
      </c>
      <c r="E840" s="8">
        <v>12048.57</v>
      </c>
      <c r="F840" s="17">
        <v>4279096064</v>
      </c>
    </row>
    <row r="841" spans="1:6" x14ac:dyDescent="0.35">
      <c r="A841" s="16">
        <v>42849</v>
      </c>
      <c r="B841" s="8">
        <v>12296.56</v>
      </c>
      <c r="C841" s="8">
        <v>12456.18</v>
      </c>
      <c r="D841" s="8">
        <v>12289.37</v>
      </c>
      <c r="E841" s="8">
        <v>12454.98</v>
      </c>
      <c r="F841" s="17">
        <v>6189152256</v>
      </c>
    </row>
    <row r="842" spans="1:6" x14ac:dyDescent="0.35">
      <c r="A842" s="16">
        <v>42850</v>
      </c>
      <c r="B842" s="8">
        <v>12457.83</v>
      </c>
      <c r="C842" s="8">
        <v>12482.9</v>
      </c>
      <c r="D842" s="8">
        <v>12439.11</v>
      </c>
      <c r="E842" s="8">
        <v>12467.04</v>
      </c>
      <c r="F842" s="17">
        <v>3745046528</v>
      </c>
    </row>
    <row r="843" spans="1:6" x14ac:dyDescent="0.35">
      <c r="A843" s="16">
        <v>42851</v>
      </c>
      <c r="B843" s="8">
        <v>12466.5</v>
      </c>
      <c r="C843" s="8">
        <v>12486.29</v>
      </c>
      <c r="D843" s="8">
        <v>12442.37</v>
      </c>
      <c r="E843" s="8">
        <v>12472.8</v>
      </c>
      <c r="F843" s="17">
        <v>3511336192</v>
      </c>
    </row>
    <row r="844" spans="1:6" x14ac:dyDescent="0.35">
      <c r="A844" s="16">
        <v>42852</v>
      </c>
      <c r="B844" s="8">
        <v>12440.01</v>
      </c>
      <c r="C844" s="8">
        <v>12478.28</v>
      </c>
      <c r="D844" s="8">
        <v>12426.99</v>
      </c>
      <c r="E844" s="8">
        <v>12443.79</v>
      </c>
      <c r="F844" s="17">
        <v>3976274944</v>
      </c>
    </row>
    <row r="845" spans="1:6" x14ac:dyDescent="0.35">
      <c r="A845" s="16">
        <v>42853</v>
      </c>
      <c r="B845" s="8">
        <v>12417.89</v>
      </c>
      <c r="C845" s="8">
        <v>12462.11</v>
      </c>
      <c r="D845" s="8">
        <v>12414.1</v>
      </c>
      <c r="E845" s="8">
        <v>12438.01</v>
      </c>
      <c r="F845" s="17">
        <v>4240471296</v>
      </c>
    </row>
    <row r="846" spans="1:6" x14ac:dyDescent="0.35">
      <c r="A846" s="16">
        <v>42857</v>
      </c>
      <c r="B846" s="8">
        <v>12478.46</v>
      </c>
      <c r="C846" s="8">
        <v>12511.17</v>
      </c>
      <c r="D846" s="8">
        <v>12433.51</v>
      </c>
      <c r="E846" s="8">
        <v>12507.9</v>
      </c>
      <c r="F846" s="17">
        <v>3786837504</v>
      </c>
    </row>
    <row r="847" spans="1:6" x14ac:dyDescent="0.35">
      <c r="A847" s="16">
        <v>42858</v>
      </c>
      <c r="B847" s="8">
        <v>12502.36</v>
      </c>
      <c r="C847" s="8">
        <v>12532.25</v>
      </c>
      <c r="D847" s="8">
        <v>12477.87</v>
      </c>
      <c r="E847" s="8">
        <v>12527.84</v>
      </c>
      <c r="F847" s="17">
        <v>3395062272</v>
      </c>
    </row>
    <row r="848" spans="1:6" x14ac:dyDescent="0.35">
      <c r="A848" s="16">
        <v>42859</v>
      </c>
      <c r="B848" s="8">
        <v>12552.06</v>
      </c>
      <c r="C848" s="8">
        <v>12648.22</v>
      </c>
      <c r="D848" s="8">
        <v>12539.71</v>
      </c>
      <c r="E848" s="8">
        <v>12647.78</v>
      </c>
      <c r="F848" s="17">
        <v>3838418432</v>
      </c>
    </row>
    <row r="849" spans="1:6" x14ac:dyDescent="0.35">
      <c r="A849" s="16">
        <v>42860</v>
      </c>
      <c r="B849" s="8">
        <v>12601.46</v>
      </c>
      <c r="C849" s="8">
        <v>12718.66</v>
      </c>
      <c r="D849" s="8">
        <v>12591.75</v>
      </c>
      <c r="E849" s="8">
        <v>12716.89</v>
      </c>
      <c r="F849" s="17">
        <v>3931443712</v>
      </c>
    </row>
    <row r="850" spans="1:6" x14ac:dyDescent="0.35">
      <c r="A850" s="16">
        <v>42863</v>
      </c>
      <c r="B850" s="8">
        <v>12758.48</v>
      </c>
      <c r="C850" s="8">
        <v>12762.04</v>
      </c>
      <c r="D850" s="8">
        <v>12659.7</v>
      </c>
      <c r="E850" s="8">
        <v>12694.55</v>
      </c>
      <c r="F850" s="17">
        <v>3520581888</v>
      </c>
    </row>
    <row r="851" spans="1:6" x14ac:dyDescent="0.35">
      <c r="A851" s="16">
        <v>42864</v>
      </c>
      <c r="B851" s="8">
        <v>12732.74</v>
      </c>
      <c r="C851" s="8">
        <v>12783.23</v>
      </c>
      <c r="D851" s="8">
        <v>12703.96</v>
      </c>
      <c r="E851" s="8">
        <v>12749.12</v>
      </c>
      <c r="F851" s="17">
        <v>3417250304</v>
      </c>
    </row>
    <row r="852" spans="1:6" x14ac:dyDescent="0.35">
      <c r="A852" s="16">
        <v>42865</v>
      </c>
      <c r="B852" s="8">
        <v>12728.97</v>
      </c>
      <c r="C852" s="8">
        <v>12776.08</v>
      </c>
      <c r="D852" s="8">
        <v>12715.67</v>
      </c>
      <c r="E852" s="8">
        <v>12757.46</v>
      </c>
      <c r="F852" s="17">
        <v>3548618496</v>
      </c>
    </row>
    <row r="853" spans="1:6" x14ac:dyDescent="0.35">
      <c r="A853" s="16">
        <v>42866</v>
      </c>
      <c r="B853" s="8">
        <v>12767.13</v>
      </c>
      <c r="C853" s="8">
        <v>12772.88</v>
      </c>
      <c r="D853" s="8">
        <v>12662.49</v>
      </c>
      <c r="E853" s="8">
        <v>12711.06</v>
      </c>
      <c r="F853" s="17">
        <v>3718262016</v>
      </c>
    </row>
    <row r="854" spans="1:6" x14ac:dyDescent="0.35">
      <c r="A854" s="16">
        <v>42867</v>
      </c>
      <c r="B854" s="8">
        <v>12728.84</v>
      </c>
      <c r="C854" s="17">
        <v>12771</v>
      </c>
      <c r="D854" s="8">
        <v>12714.38</v>
      </c>
      <c r="E854" s="8">
        <v>12770.41</v>
      </c>
      <c r="F854" s="17">
        <v>3859801600</v>
      </c>
    </row>
    <row r="855" spans="1:6" x14ac:dyDescent="0.35">
      <c r="A855" s="16">
        <v>42870</v>
      </c>
      <c r="B855" s="8">
        <v>12824.05</v>
      </c>
      <c r="C855" s="8">
        <v>12832.29</v>
      </c>
      <c r="D855" s="8">
        <v>12729.49</v>
      </c>
      <c r="E855" s="8">
        <v>12807.04</v>
      </c>
      <c r="F855" s="17">
        <v>3011169024</v>
      </c>
    </row>
    <row r="856" spans="1:6" x14ac:dyDescent="0.35">
      <c r="A856" s="16">
        <v>42871</v>
      </c>
      <c r="B856" s="8">
        <v>12787.69</v>
      </c>
      <c r="C856" s="8">
        <v>12841.66</v>
      </c>
      <c r="D856" s="8">
        <v>12776.02</v>
      </c>
      <c r="E856" s="8">
        <v>12804.53</v>
      </c>
      <c r="F856" s="17">
        <v>2946457600</v>
      </c>
    </row>
    <row r="857" spans="1:6" x14ac:dyDescent="0.35">
      <c r="A857" s="16">
        <v>42872</v>
      </c>
      <c r="B857" s="8">
        <v>12700.12</v>
      </c>
      <c r="C857" s="8">
        <v>12786.89</v>
      </c>
      <c r="D857" s="8">
        <v>12587.45</v>
      </c>
      <c r="E857" s="8">
        <v>12631.61</v>
      </c>
      <c r="F857" s="17">
        <v>3901013248</v>
      </c>
    </row>
    <row r="858" spans="1:6" x14ac:dyDescent="0.35">
      <c r="A858" s="16">
        <v>42873</v>
      </c>
      <c r="B858" s="8">
        <v>12608.19</v>
      </c>
      <c r="C858" s="8">
        <v>12634.26</v>
      </c>
      <c r="D858" s="8">
        <v>12489.95</v>
      </c>
      <c r="E858" s="8">
        <v>12590.06</v>
      </c>
      <c r="F858" s="17">
        <v>4626425856</v>
      </c>
    </row>
    <row r="859" spans="1:6" x14ac:dyDescent="0.35">
      <c r="A859" s="16">
        <v>42874</v>
      </c>
      <c r="B859" s="8">
        <v>12612.3</v>
      </c>
      <c r="C859" s="8">
        <v>12658.55</v>
      </c>
      <c r="D859" s="8">
        <v>12596.72</v>
      </c>
      <c r="E859" s="8">
        <v>12638.69</v>
      </c>
      <c r="F859" s="17">
        <v>4241730560</v>
      </c>
    </row>
    <row r="860" spans="1:6" x14ac:dyDescent="0.35">
      <c r="A860" s="16">
        <v>42877</v>
      </c>
      <c r="B860" s="8">
        <v>12664.97</v>
      </c>
      <c r="C860" s="8">
        <v>12670.26</v>
      </c>
      <c r="D860" s="8">
        <v>12571.06</v>
      </c>
      <c r="E860" s="8">
        <v>12619.46</v>
      </c>
      <c r="F860" s="17">
        <v>2801349376</v>
      </c>
    </row>
    <row r="861" spans="1:6" x14ac:dyDescent="0.35">
      <c r="A861" s="16">
        <v>42878</v>
      </c>
      <c r="B861" s="8">
        <v>12597.54</v>
      </c>
      <c r="C861" s="8">
        <v>12703.74</v>
      </c>
      <c r="D861" s="8">
        <v>12593.33</v>
      </c>
      <c r="E861" s="8">
        <v>12659.15</v>
      </c>
      <c r="F861" s="17">
        <v>3208552704</v>
      </c>
    </row>
    <row r="862" spans="1:6" x14ac:dyDescent="0.35">
      <c r="A862" s="16">
        <v>42879</v>
      </c>
      <c r="B862" s="8">
        <v>12631.39</v>
      </c>
      <c r="C862" s="8">
        <v>12662.05</v>
      </c>
      <c r="D862" s="8">
        <v>12617.76</v>
      </c>
      <c r="E862" s="8">
        <v>12642.87</v>
      </c>
      <c r="F862" s="17">
        <v>2834139392</v>
      </c>
    </row>
    <row r="863" spans="1:6" x14ac:dyDescent="0.35">
      <c r="A863" s="16">
        <v>42880</v>
      </c>
      <c r="B863" s="8">
        <v>12693.84</v>
      </c>
      <c r="C863" s="8">
        <v>12697.66</v>
      </c>
      <c r="D863" s="8">
        <v>12543.77</v>
      </c>
      <c r="E863" s="8">
        <v>12621.72</v>
      </c>
      <c r="F863" s="17">
        <v>2231455232</v>
      </c>
    </row>
    <row r="864" spans="1:6" x14ac:dyDescent="0.35">
      <c r="A864" s="16">
        <v>42881</v>
      </c>
      <c r="B864" s="8">
        <v>12604.4</v>
      </c>
      <c r="C864" s="8">
        <v>12611.49</v>
      </c>
      <c r="D864" s="8">
        <v>12529.51</v>
      </c>
      <c r="E864" s="8">
        <v>12602.18</v>
      </c>
      <c r="F864" s="17">
        <v>2618978048</v>
      </c>
    </row>
    <row r="865" spans="1:6" x14ac:dyDescent="0.35">
      <c r="A865" s="16">
        <v>42884</v>
      </c>
      <c r="B865" s="8">
        <v>12588.8</v>
      </c>
      <c r="C865" s="8">
        <v>12633.37</v>
      </c>
      <c r="D865" s="8">
        <v>12578.58</v>
      </c>
      <c r="E865" s="8">
        <v>12628.95</v>
      </c>
      <c r="F865" s="17">
        <v>1374671360</v>
      </c>
    </row>
    <row r="866" spans="1:6" x14ac:dyDescent="0.35">
      <c r="A866" s="16">
        <v>42885</v>
      </c>
      <c r="B866" s="8">
        <v>12583.82</v>
      </c>
      <c r="C866" s="8">
        <v>12648.1</v>
      </c>
      <c r="D866" s="8">
        <v>12567.22</v>
      </c>
      <c r="E866" s="8">
        <v>12598.68</v>
      </c>
      <c r="F866" s="17">
        <v>2643769088</v>
      </c>
    </row>
    <row r="867" spans="1:6" x14ac:dyDescent="0.35">
      <c r="A867" s="16">
        <v>42886</v>
      </c>
      <c r="B867" s="8">
        <v>12612.52</v>
      </c>
      <c r="C867" s="8">
        <v>12709.13</v>
      </c>
      <c r="D867" s="8">
        <v>12582.8</v>
      </c>
      <c r="E867" s="8">
        <v>12615.06</v>
      </c>
      <c r="F867" s="17">
        <v>4660932608</v>
      </c>
    </row>
    <row r="868" spans="1:6" x14ac:dyDescent="0.35">
      <c r="A868" s="16">
        <v>42887</v>
      </c>
      <c r="B868" s="8">
        <v>12623.61</v>
      </c>
      <c r="C868" s="8">
        <v>12677.6</v>
      </c>
      <c r="D868" s="8">
        <v>12621.53</v>
      </c>
      <c r="E868" s="8">
        <v>12664.92</v>
      </c>
      <c r="F868" s="17">
        <v>3132895232</v>
      </c>
    </row>
    <row r="869" spans="1:6" x14ac:dyDescent="0.35">
      <c r="A869" s="16">
        <v>42888</v>
      </c>
      <c r="B869" s="17">
        <v>12735</v>
      </c>
      <c r="C869" s="8">
        <v>12878.59</v>
      </c>
      <c r="D869" s="8">
        <v>12734.78</v>
      </c>
      <c r="E869" s="8">
        <v>12822.94</v>
      </c>
      <c r="F869" s="17">
        <v>3475570432</v>
      </c>
    </row>
    <row r="870" spans="1:6" x14ac:dyDescent="0.35">
      <c r="A870" s="16">
        <v>42892</v>
      </c>
      <c r="B870" s="8">
        <v>12768.46</v>
      </c>
      <c r="C870" s="8">
        <v>12788.34</v>
      </c>
      <c r="D870" s="8">
        <v>12679.58</v>
      </c>
      <c r="E870" s="8">
        <v>12690.12</v>
      </c>
      <c r="F870" s="17">
        <v>3494018816</v>
      </c>
    </row>
    <row r="871" spans="1:6" x14ac:dyDescent="0.35">
      <c r="A871" s="16">
        <v>42893</v>
      </c>
      <c r="B871" s="8">
        <v>12659.97</v>
      </c>
      <c r="C871" s="8">
        <v>12746.42</v>
      </c>
      <c r="D871" s="8">
        <v>12640.52</v>
      </c>
      <c r="E871" s="8">
        <v>12672.49</v>
      </c>
      <c r="F871" s="17">
        <v>3527472640</v>
      </c>
    </row>
    <row r="872" spans="1:6" x14ac:dyDescent="0.35">
      <c r="A872" s="16">
        <v>42894</v>
      </c>
      <c r="B872" s="8">
        <v>12688.54</v>
      </c>
      <c r="C872" s="8">
        <v>12740.36</v>
      </c>
      <c r="D872" s="8">
        <v>12684.71</v>
      </c>
      <c r="E872" s="8">
        <v>12713.58</v>
      </c>
      <c r="F872" s="17">
        <v>2979014400</v>
      </c>
    </row>
    <row r="873" spans="1:6" x14ac:dyDescent="0.35">
      <c r="A873" s="16">
        <v>42895</v>
      </c>
      <c r="B873" s="8">
        <v>12711.53</v>
      </c>
      <c r="C873" s="8">
        <v>12821.03</v>
      </c>
      <c r="D873" s="8">
        <v>12711.53</v>
      </c>
      <c r="E873" s="8">
        <v>12815.72</v>
      </c>
      <c r="F873" s="17">
        <v>3179367168</v>
      </c>
    </row>
    <row r="874" spans="1:6" x14ac:dyDescent="0.35">
      <c r="A874" s="16">
        <v>42898</v>
      </c>
      <c r="B874" s="8">
        <v>12760.39</v>
      </c>
      <c r="C874" s="8">
        <v>12782.73</v>
      </c>
      <c r="D874" s="8">
        <v>12666.39</v>
      </c>
      <c r="E874" s="8">
        <v>12690.44</v>
      </c>
      <c r="F874" s="17">
        <v>3596160768</v>
      </c>
    </row>
    <row r="875" spans="1:6" x14ac:dyDescent="0.35">
      <c r="A875" s="16">
        <v>42899</v>
      </c>
      <c r="B875" s="8">
        <v>12739.5</v>
      </c>
      <c r="C875" s="8">
        <v>12790.3</v>
      </c>
      <c r="D875" s="8">
        <v>12727.83</v>
      </c>
      <c r="E875" s="8">
        <v>12764.98</v>
      </c>
      <c r="F875" s="17">
        <v>2894337024</v>
      </c>
    </row>
    <row r="876" spans="1:6" x14ac:dyDescent="0.35">
      <c r="A876" s="16">
        <v>42900</v>
      </c>
      <c r="B876" s="8">
        <v>12798.26</v>
      </c>
      <c r="C876" s="8">
        <v>12921.17</v>
      </c>
      <c r="D876" s="8">
        <v>12788.7</v>
      </c>
      <c r="E876" s="8">
        <v>12805.95</v>
      </c>
      <c r="F876" s="17">
        <v>4139290624</v>
      </c>
    </row>
    <row r="877" spans="1:6" x14ac:dyDescent="0.35">
      <c r="A877" s="16">
        <v>42901</v>
      </c>
      <c r="B877" s="8">
        <v>12801.91</v>
      </c>
      <c r="C877" s="8">
        <v>12804.47</v>
      </c>
      <c r="D877" s="8">
        <v>12620.9</v>
      </c>
      <c r="E877" s="8">
        <v>12691.81</v>
      </c>
      <c r="F877" s="17">
        <v>4548417024</v>
      </c>
    </row>
    <row r="878" spans="1:6" x14ac:dyDescent="0.35">
      <c r="A878" s="16">
        <v>42902</v>
      </c>
      <c r="B878" s="8">
        <v>12746.05</v>
      </c>
      <c r="C878" s="8">
        <v>12762.35</v>
      </c>
      <c r="D878" s="8">
        <v>12707.59</v>
      </c>
      <c r="E878" s="8">
        <v>12752.73</v>
      </c>
      <c r="F878" s="17">
        <v>8844028928</v>
      </c>
    </row>
    <row r="879" spans="1:6" x14ac:dyDescent="0.35">
      <c r="A879" s="16">
        <v>42905</v>
      </c>
      <c r="B879" s="8">
        <v>12849.99</v>
      </c>
      <c r="C879" s="8">
        <v>12912.85</v>
      </c>
      <c r="D879" s="8">
        <v>12833.01</v>
      </c>
      <c r="E879" s="8">
        <v>12888.95</v>
      </c>
      <c r="F879" s="17">
        <v>2855712768</v>
      </c>
    </row>
    <row r="880" spans="1:6" x14ac:dyDescent="0.35">
      <c r="A880" s="16">
        <v>42906</v>
      </c>
      <c r="B880" s="8">
        <v>12938.04</v>
      </c>
      <c r="C880" s="8">
        <v>12951.54</v>
      </c>
      <c r="D880" s="8">
        <v>12814.76</v>
      </c>
      <c r="E880" s="8">
        <v>12814.79</v>
      </c>
      <c r="F880" s="17">
        <v>2895308032</v>
      </c>
    </row>
    <row r="881" spans="1:6" x14ac:dyDescent="0.35">
      <c r="A881" s="16">
        <v>42907</v>
      </c>
      <c r="B881" s="8">
        <v>12792.32</v>
      </c>
      <c r="C881" s="8">
        <v>12804.42</v>
      </c>
      <c r="D881" s="8">
        <v>12708.99</v>
      </c>
      <c r="E881" s="8">
        <v>12774.26</v>
      </c>
      <c r="F881" s="17">
        <v>2611018240</v>
      </c>
    </row>
    <row r="882" spans="1:6" x14ac:dyDescent="0.35">
      <c r="A882" s="16">
        <v>42908</v>
      </c>
      <c r="B882" s="8">
        <v>12758.66</v>
      </c>
      <c r="C882" s="8">
        <v>12806.02</v>
      </c>
      <c r="D882" s="8">
        <v>12717.29</v>
      </c>
      <c r="E882" s="17">
        <v>12794</v>
      </c>
      <c r="F882" s="17">
        <v>2794121728</v>
      </c>
    </row>
    <row r="883" spans="1:6" x14ac:dyDescent="0.35">
      <c r="A883" s="16">
        <v>42909</v>
      </c>
      <c r="B883" s="8">
        <v>12757.97</v>
      </c>
      <c r="C883" s="8">
        <v>12787.22</v>
      </c>
      <c r="D883" s="8">
        <v>12677.4</v>
      </c>
      <c r="E883" s="8">
        <v>12733.41</v>
      </c>
      <c r="F883" s="17">
        <v>2642607616</v>
      </c>
    </row>
    <row r="884" spans="1:6" x14ac:dyDescent="0.35">
      <c r="A884" s="16">
        <v>42912</v>
      </c>
      <c r="B884" s="8">
        <v>12783.89</v>
      </c>
      <c r="C884" s="8">
        <v>12841.31</v>
      </c>
      <c r="D884" s="8">
        <v>12752.75</v>
      </c>
      <c r="E884" s="8">
        <v>12770.83</v>
      </c>
      <c r="F884" s="17">
        <v>2447185152</v>
      </c>
    </row>
    <row r="885" spans="1:6" x14ac:dyDescent="0.35">
      <c r="A885" s="16">
        <v>42913</v>
      </c>
      <c r="B885" s="8">
        <v>12728.5</v>
      </c>
      <c r="C885" s="8">
        <v>12751.2</v>
      </c>
      <c r="D885" s="8">
        <v>12644.95</v>
      </c>
      <c r="E885" s="8">
        <v>12671.02</v>
      </c>
      <c r="F885" s="17">
        <v>3369549824</v>
      </c>
    </row>
    <row r="886" spans="1:6" x14ac:dyDescent="0.35">
      <c r="A886" s="16">
        <v>42914</v>
      </c>
      <c r="B886" s="8">
        <v>12586.06</v>
      </c>
      <c r="C886" s="8">
        <v>12671.28</v>
      </c>
      <c r="D886" s="8">
        <v>12536.86</v>
      </c>
      <c r="E886" s="8">
        <v>12647.27</v>
      </c>
      <c r="F886" s="17">
        <v>3415607808</v>
      </c>
    </row>
    <row r="887" spans="1:6" x14ac:dyDescent="0.35">
      <c r="A887" s="16">
        <v>42915</v>
      </c>
      <c r="B887" s="8">
        <v>12707.48</v>
      </c>
      <c r="C887" s="8">
        <v>12729.18</v>
      </c>
      <c r="D887" s="8">
        <v>12396.13</v>
      </c>
      <c r="E887" s="8">
        <v>12416.19</v>
      </c>
      <c r="F887" s="17">
        <v>4343088640</v>
      </c>
    </row>
    <row r="888" spans="1:6" x14ac:dyDescent="0.35">
      <c r="A888" s="16">
        <v>42916</v>
      </c>
      <c r="B888" s="8">
        <v>12424.5</v>
      </c>
      <c r="C888" s="8">
        <v>12459.69</v>
      </c>
      <c r="D888" s="17">
        <v>12319</v>
      </c>
      <c r="E888" s="8">
        <v>12325.12</v>
      </c>
      <c r="F888" s="17">
        <v>4528308224</v>
      </c>
    </row>
    <row r="889" spans="1:6" x14ac:dyDescent="0.35">
      <c r="A889" s="16">
        <v>42919</v>
      </c>
      <c r="B889" s="8">
        <v>12396.34</v>
      </c>
      <c r="C889" s="8">
        <v>12486.29</v>
      </c>
      <c r="D889" s="8">
        <v>12390.73</v>
      </c>
      <c r="E889" s="8">
        <v>12475.31</v>
      </c>
      <c r="F889" s="17">
        <v>3124553728</v>
      </c>
    </row>
    <row r="890" spans="1:6" x14ac:dyDescent="0.35">
      <c r="A890" s="16">
        <v>42920</v>
      </c>
      <c r="B890" s="8">
        <v>12413.6</v>
      </c>
      <c r="C890" s="8">
        <v>12481.81</v>
      </c>
      <c r="D890" s="8">
        <v>12411.56</v>
      </c>
      <c r="E890" s="8">
        <v>12437.13</v>
      </c>
      <c r="F890" s="17">
        <v>2354795520</v>
      </c>
    </row>
    <row r="891" spans="1:6" x14ac:dyDescent="0.35">
      <c r="A891" s="16">
        <v>42921</v>
      </c>
      <c r="B891" s="8">
        <v>12432.41</v>
      </c>
      <c r="C891" s="8">
        <v>12496.82</v>
      </c>
      <c r="D891" s="8">
        <v>12406.69</v>
      </c>
      <c r="E891" s="8">
        <v>12453.68</v>
      </c>
      <c r="F891" s="17">
        <v>3311791616</v>
      </c>
    </row>
    <row r="892" spans="1:6" x14ac:dyDescent="0.35">
      <c r="A892" s="16">
        <v>42922</v>
      </c>
      <c r="B892" s="8">
        <v>12474.51</v>
      </c>
      <c r="C892" s="8">
        <v>12490.72</v>
      </c>
      <c r="D892" s="8">
        <v>12316.43</v>
      </c>
      <c r="E892" s="8">
        <v>12381.25</v>
      </c>
      <c r="F892" s="17">
        <v>4394921984</v>
      </c>
    </row>
    <row r="893" spans="1:6" x14ac:dyDescent="0.35">
      <c r="A893" s="16">
        <v>42923</v>
      </c>
      <c r="B893" s="8">
        <v>12376.19</v>
      </c>
      <c r="C893" s="8">
        <v>12388.68</v>
      </c>
      <c r="D893" s="8">
        <v>12339.91</v>
      </c>
      <c r="E893" s="8">
        <v>12388.68</v>
      </c>
      <c r="F893" s="17">
        <v>2885903104</v>
      </c>
    </row>
    <row r="894" spans="1:6" x14ac:dyDescent="0.35">
      <c r="A894" s="16">
        <v>42926</v>
      </c>
      <c r="B894" s="8">
        <v>12464.96</v>
      </c>
      <c r="C894" s="8">
        <v>12482.95</v>
      </c>
      <c r="D894" s="8">
        <v>12406.2</v>
      </c>
      <c r="E894" s="8">
        <v>12445.92</v>
      </c>
      <c r="F894" s="17">
        <v>2576311552</v>
      </c>
    </row>
    <row r="895" spans="1:6" x14ac:dyDescent="0.35">
      <c r="A895" s="16">
        <v>42927</v>
      </c>
      <c r="B895" s="8">
        <v>12479.67</v>
      </c>
      <c r="C895" s="8">
        <v>12539.18</v>
      </c>
      <c r="D895" s="8">
        <v>12417.85</v>
      </c>
      <c r="E895" s="8">
        <v>12437.02</v>
      </c>
      <c r="F895" s="17">
        <v>3022509312</v>
      </c>
    </row>
    <row r="896" spans="1:6" x14ac:dyDescent="0.35">
      <c r="A896" s="16">
        <v>42928</v>
      </c>
      <c r="B896" s="8">
        <v>12469.85</v>
      </c>
      <c r="C896" s="8">
        <v>12648.19</v>
      </c>
      <c r="D896" s="8">
        <v>12468.16</v>
      </c>
      <c r="E896" s="8">
        <v>12626.58</v>
      </c>
      <c r="F896" s="17">
        <v>3768781312</v>
      </c>
    </row>
    <row r="897" spans="1:6" x14ac:dyDescent="0.35">
      <c r="A897" s="16">
        <v>42929</v>
      </c>
      <c r="B897" s="8">
        <v>12614.13</v>
      </c>
      <c r="C897" s="8">
        <v>12676.52</v>
      </c>
      <c r="D897" s="8">
        <v>12613.52</v>
      </c>
      <c r="E897" s="8">
        <v>12641.33</v>
      </c>
      <c r="F897" s="17">
        <v>3498449152</v>
      </c>
    </row>
    <row r="898" spans="1:6" x14ac:dyDescent="0.35">
      <c r="A898" s="16">
        <v>42930</v>
      </c>
      <c r="B898" s="8">
        <v>12642.65</v>
      </c>
      <c r="C898" s="8">
        <v>12662.01</v>
      </c>
      <c r="D898" s="8">
        <v>12577.33</v>
      </c>
      <c r="E898" s="8">
        <v>12631.72</v>
      </c>
      <c r="F898" s="17">
        <v>2885417728</v>
      </c>
    </row>
    <row r="899" spans="1:6" x14ac:dyDescent="0.35">
      <c r="A899" s="16">
        <v>42933</v>
      </c>
      <c r="B899" s="8">
        <v>12652.37</v>
      </c>
      <c r="C899" s="8">
        <v>12656.13</v>
      </c>
      <c r="D899" s="8">
        <v>12542.96</v>
      </c>
      <c r="E899" s="8">
        <v>12587.16</v>
      </c>
      <c r="F899" s="17">
        <v>2271566848</v>
      </c>
    </row>
    <row r="900" spans="1:6" x14ac:dyDescent="0.35">
      <c r="A900" s="16">
        <v>42934</v>
      </c>
      <c r="B900" s="8">
        <v>12540.93</v>
      </c>
      <c r="C900" s="8">
        <v>12572.86</v>
      </c>
      <c r="D900" s="8">
        <v>12384.61</v>
      </c>
      <c r="E900" s="8">
        <v>12430.39</v>
      </c>
      <c r="F900" s="17">
        <v>3561901056</v>
      </c>
    </row>
    <row r="901" spans="1:6" x14ac:dyDescent="0.35">
      <c r="A901" s="16">
        <v>42935</v>
      </c>
      <c r="B901" s="8">
        <v>12468.06</v>
      </c>
      <c r="C901" s="8">
        <v>12475.17</v>
      </c>
      <c r="D901" s="8">
        <v>12418.67</v>
      </c>
      <c r="E901" s="8">
        <v>12452.05</v>
      </c>
      <c r="F901" s="17">
        <v>2826546176</v>
      </c>
    </row>
    <row r="902" spans="1:6" x14ac:dyDescent="0.35">
      <c r="A902" s="16">
        <v>42936</v>
      </c>
      <c r="B902" s="8">
        <v>12514.84</v>
      </c>
      <c r="C902" s="8">
        <v>12575.52</v>
      </c>
      <c r="D902" s="8">
        <v>12392.19</v>
      </c>
      <c r="E902" s="8">
        <v>12447.25</v>
      </c>
      <c r="F902" s="17">
        <v>3928336384</v>
      </c>
    </row>
    <row r="903" spans="1:6" x14ac:dyDescent="0.35">
      <c r="A903" s="16">
        <v>42937</v>
      </c>
      <c r="B903" s="8">
        <v>12424.8</v>
      </c>
      <c r="C903" s="8">
        <v>12464.12</v>
      </c>
      <c r="D903" s="8">
        <v>12190.89</v>
      </c>
      <c r="E903" s="8">
        <v>12240.06</v>
      </c>
      <c r="F903" s="17">
        <v>5815616512</v>
      </c>
    </row>
    <row r="904" spans="1:6" x14ac:dyDescent="0.35">
      <c r="A904" s="16">
        <v>42940</v>
      </c>
      <c r="B904" s="8">
        <v>12228.63</v>
      </c>
      <c r="C904" s="8">
        <v>12235.85</v>
      </c>
      <c r="D904" s="8">
        <v>12142.01</v>
      </c>
      <c r="E904" s="8">
        <v>12208.95</v>
      </c>
      <c r="F904" s="17">
        <v>3894768128</v>
      </c>
    </row>
    <row r="905" spans="1:6" x14ac:dyDescent="0.35">
      <c r="A905" s="16">
        <v>42941</v>
      </c>
      <c r="B905" s="8">
        <v>12228.32</v>
      </c>
      <c r="C905" s="8">
        <v>12301.67</v>
      </c>
      <c r="D905" s="8">
        <v>12211.14</v>
      </c>
      <c r="E905" s="8">
        <v>12264.31</v>
      </c>
      <c r="F905" s="17">
        <v>3213981952</v>
      </c>
    </row>
    <row r="906" spans="1:6" x14ac:dyDescent="0.35">
      <c r="A906" s="16">
        <v>42942</v>
      </c>
      <c r="B906" s="8">
        <v>12260.3</v>
      </c>
      <c r="C906" s="8">
        <v>12341.03</v>
      </c>
      <c r="D906" s="8">
        <v>12255.74</v>
      </c>
      <c r="E906" s="8">
        <v>12305.11</v>
      </c>
      <c r="F906" s="17">
        <v>3431507712</v>
      </c>
    </row>
    <row r="907" spans="1:6" x14ac:dyDescent="0.35">
      <c r="A907" s="16">
        <v>42943</v>
      </c>
      <c r="B907" s="8">
        <v>12230.09</v>
      </c>
      <c r="C907" s="8">
        <v>12293.9</v>
      </c>
      <c r="D907" s="8">
        <v>12176.02</v>
      </c>
      <c r="E907" s="8">
        <v>12212.04</v>
      </c>
      <c r="F907" s="17">
        <v>4196173056</v>
      </c>
    </row>
    <row r="908" spans="1:6" x14ac:dyDescent="0.35">
      <c r="A908" s="16">
        <v>42944</v>
      </c>
      <c r="B908" s="8">
        <v>12151.38</v>
      </c>
      <c r="C908" s="8">
        <v>12183.77</v>
      </c>
      <c r="D908" s="8">
        <v>12098.57</v>
      </c>
      <c r="E908" s="8">
        <v>12162.7</v>
      </c>
      <c r="F908" s="17">
        <v>4001679616</v>
      </c>
    </row>
    <row r="909" spans="1:6" x14ac:dyDescent="0.35">
      <c r="A909" s="16">
        <v>42947</v>
      </c>
      <c r="B909" s="8">
        <v>12141.53</v>
      </c>
      <c r="C909" s="8">
        <v>12210.3</v>
      </c>
      <c r="D909" s="8">
        <v>12097.36</v>
      </c>
      <c r="E909" s="8">
        <v>12118.25</v>
      </c>
      <c r="F909" s="17">
        <v>3492200960</v>
      </c>
    </row>
    <row r="910" spans="1:6" x14ac:dyDescent="0.35">
      <c r="A910" s="16">
        <v>42948</v>
      </c>
      <c r="B910" s="8">
        <v>12147.89</v>
      </c>
      <c r="C910" s="8">
        <v>12302.38</v>
      </c>
      <c r="D910" s="8">
        <v>12092.06</v>
      </c>
      <c r="E910" s="8">
        <v>12251.29</v>
      </c>
      <c r="F910" s="17">
        <v>3475139328</v>
      </c>
    </row>
    <row r="911" spans="1:6" x14ac:dyDescent="0.35">
      <c r="A911" s="16">
        <v>42949</v>
      </c>
      <c r="B911" s="8">
        <v>12269.9</v>
      </c>
      <c r="C911" s="17">
        <v>12275</v>
      </c>
      <c r="D911" s="8">
        <v>12153.54</v>
      </c>
      <c r="E911" s="8">
        <v>12181.48</v>
      </c>
      <c r="F911" s="17">
        <v>3465066496</v>
      </c>
    </row>
    <row r="912" spans="1:6" x14ac:dyDescent="0.35">
      <c r="A912" s="16">
        <v>42950</v>
      </c>
      <c r="B912" s="8">
        <v>12130.76</v>
      </c>
      <c r="C912" s="8">
        <v>12184.6</v>
      </c>
      <c r="D912" s="8">
        <v>12099.13</v>
      </c>
      <c r="E912" s="8">
        <v>12154.72</v>
      </c>
      <c r="F912" s="17">
        <v>3325780224</v>
      </c>
    </row>
    <row r="913" spans="1:6" x14ac:dyDescent="0.35">
      <c r="A913" s="16">
        <v>42951</v>
      </c>
      <c r="B913" s="8">
        <v>12138.09</v>
      </c>
      <c r="C913" s="8">
        <v>12321.98</v>
      </c>
      <c r="D913" s="8">
        <v>12123.66</v>
      </c>
      <c r="E913" s="8">
        <v>12297.72</v>
      </c>
      <c r="F913" s="17">
        <v>3889036032</v>
      </c>
    </row>
    <row r="914" spans="1:6" x14ac:dyDescent="0.35">
      <c r="A914" s="16">
        <v>42954</v>
      </c>
      <c r="B914" s="8">
        <v>12305.74</v>
      </c>
      <c r="C914" s="17">
        <v>12336</v>
      </c>
      <c r="D914" s="8">
        <v>12225.77</v>
      </c>
      <c r="E914" s="8">
        <v>12257.17</v>
      </c>
      <c r="F914" s="17">
        <v>2685603072</v>
      </c>
    </row>
    <row r="915" spans="1:6" x14ac:dyDescent="0.35">
      <c r="A915" s="16">
        <v>42955</v>
      </c>
      <c r="B915" s="8">
        <v>12239.78</v>
      </c>
      <c r="C915" s="8">
        <v>12329.97</v>
      </c>
      <c r="D915" s="8">
        <v>12184.59</v>
      </c>
      <c r="E915" s="8">
        <v>12292.05</v>
      </c>
      <c r="F915" s="17">
        <v>2745082368</v>
      </c>
    </row>
    <row r="916" spans="1:6" x14ac:dyDescent="0.35">
      <c r="A916" s="16">
        <v>42956</v>
      </c>
      <c r="B916" s="8">
        <v>12191.37</v>
      </c>
      <c r="C916" s="8">
        <v>12227.52</v>
      </c>
      <c r="D916" s="8">
        <v>12100.12</v>
      </c>
      <c r="E916" s="17">
        <v>12154</v>
      </c>
      <c r="F916" s="17">
        <v>3881572864</v>
      </c>
    </row>
    <row r="917" spans="1:6" x14ac:dyDescent="0.35">
      <c r="A917" s="16">
        <v>42957</v>
      </c>
      <c r="B917" s="8">
        <v>12158.69</v>
      </c>
      <c r="C917" s="8">
        <v>12158.92</v>
      </c>
      <c r="D917" s="8">
        <v>11993.73</v>
      </c>
      <c r="E917" s="8">
        <v>12014.3</v>
      </c>
      <c r="F917" s="17">
        <v>3560450048</v>
      </c>
    </row>
    <row r="918" spans="1:6" x14ac:dyDescent="0.35">
      <c r="A918" s="16">
        <v>42958</v>
      </c>
      <c r="B918" s="8">
        <v>11961.6</v>
      </c>
      <c r="C918" s="8">
        <v>12046.89</v>
      </c>
      <c r="D918" s="8">
        <v>11934.92</v>
      </c>
      <c r="E918" s="8">
        <v>12014.06</v>
      </c>
      <c r="F918" s="17">
        <v>3398780416</v>
      </c>
    </row>
    <row r="919" spans="1:6" x14ac:dyDescent="0.35">
      <c r="A919" s="16">
        <v>42961</v>
      </c>
      <c r="B919" s="8">
        <v>12100.17</v>
      </c>
      <c r="C919" s="8">
        <v>12195.43</v>
      </c>
      <c r="D919" s="17">
        <v>12097</v>
      </c>
      <c r="E919" s="8">
        <v>12165.12</v>
      </c>
      <c r="F919" s="17">
        <v>2808217600</v>
      </c>
    </row>
    <row r="920" spans="1:6" x14ac:dyDescent="0.35">
      <c r="A920" s="16">
        <v>42962</v>
      </c>
      <c r="B920" s="8">
        <v>12208.3</v>
      </c>
      <c r="C920" s="8">
        <v>12234.64</v>
      </c>
      <c r="D920" s="8">
        <v>12156.87</v>
      </c>
      <c r="E920" s="8">
        <v>12177.04</v>
      </c>
      <c r="F920" s="17">
        <v>2171902208</v>
      </c>
    </row>
    <row r="921" spans="1:6" x14ac:dyDescent="0.35">
      <c r="A921" s="16">
        <v>42963</v>
      </c>
      <c r="B921" s="8">
        <v>12250.02</v>
      </c>
      <c r="C921" s="8">
        <v>12301.4</v>
      </c>
      <c r="D921" s="8">
        <v>12240.83</v>
      </c>
      <c r="E921" s="8">
        <v>12263.86</v>
      </c>
      <c r="F921" s="17">
        <v>2648386560</v>
      </c>
    </row>
    <row r="922" spans="1:6" x14ac:dyDescent="0.35">
      <c r="A922" s="16">
        <v>42964</v>
      </c>
      <c r="B922" s="8">
        <v>12236.6</v>
      </c>
      <c r="C922" s="8">
        <v>12290.05</v>
      </c>
      <c r="D922" s="8">
        <v>12184.27</v>
      </c>
      <c r="E922" s="8">
        <v>12203.46</v>
      </c>
      <c r="F922" s="17">
        <v>2679685888</v>
      </c>
    </row>
    <row r="923" spans="1:6" x14ac:dyDescent="0.35">
      <c r="A923" s="16">
        <v>42965</v>
      </c>
      <c r="B923" s="8">
        <v>12103.51</v>
      </c>
      <c r="C923" s="8">
        <v>12178.09</v>
      </c>
      <c r="D923" s="8">
        <v>12080.74</v>
      </c>
      <c r="E923" s="8">
        <v>12165.19</v>
      </c>
      <c r="F923" s="17">
        <v>3535712000</v>
      </c>
    </row>
    <row r="924" spans="1:6" x14ac:dyDescent="0.35">
      <c r="A924" s="16">
        <v>42968</v>
      </c>
      <c r="B924" s="8">
        <v>12105.72</v>
      </c>
      <c r="C924" s="8">
        <v>12149.58</v>
      </c>
      <c r="D924" s="8">
        <v>12021.7</v>
      </c>
      <c r="E924" s="8">
        <v>12065.99</v>
      </c>
      <c r="F924" s="17">
        <v>2467628544</v>
      </c>
    </row>
    <row r="925" spans="1:6" x14ac:dyDescent="0.35">
      <c r="A925" s="16">
        <v>42969</v>
      </c>
      <c r="B925" s="8">
        <v>12151.76</v>
      </c>
      <c r="C925" s="8">
        <v>12234.79</v>
      </c>
      <c r="D925" s="8">
        <v>12124.15</v>
      </c>
      <c r="E925" s="8">
        <v>12229.34</v>
      </c>
      <c r="F925" s="17">
        <v>2657434112</v>
      </c>
    </row>
    <row r="926" spans="1:6" x14ac:dyDescent="0.35">
      <c r="A926" s="16">
        <v>42970</v>
      </c>
      <c r="B926" s="8">
        <v>12227.23</v>
      </c>
      <c r="C926" s="8">
        <v>12269.92</v>
      </c>
      <c r="D926" s="8">
        <v>12155.74</v>
      </c>
      <c r="E926" s="8">
        <v>12174.3</v>
      </c>
      <c r="F926" s="17">
        <v>28639865905</v>
      </c>
    </row>
    <row r="927" spans="1:6" x14ac:dyDescent="0.35">
      <c r="A927" s="16">
        <v>42971</v>
      </c>
      <c r="B927" s="8">
        <v>12196.18</v>
      </c>
      <c r="C927" s="8">
        <v>12254.75</v>
      </c>
      <c r="D927" s="8">
        <v>12169.54</v>
      </c>
      <c r="E927" s="8">
        <v>12180.83</v>
      </c>
      <c r="F927" s="17">
        <v>2514213888</v>
      </c>
    </row>
    <row r="928" spans="1:6" x14ac:dyDescent="0.35">
      <c r="A928" s="16">
        <v>42972</v>
      </c>
      <c r="B928" s="8">
        <v>12194.73</v>
      </c>
      <c r="C928" s="8">
        <v>12249.44</v>
      </c>
      <c r="D928" s="8">
        <v>12132.5</v>
      </c>
      <c r="E928" s="8">
        <v>12167.94</v>
      </c>
      <c r="F928" s="17">
        <v>2310819072</v>
      </c>
    </row>
    <row r="929" spans="1:6" x14ac:dyDescent="0.35">
      <c r="A929" s="16">
        <v>42975</v>
      </c>
      <c r="B929" s="8">
        <v>12105.49</v>
      </c>
      <c r="C929" s="8">
        <v>12173.53</v>
      </c>
      <c r="D929" s="8">
        <v>12064.36</v>
      </c>
      <c r="E929" s="8">
        <v>12123.47</v>
      </c>
      <c r="F929" s="17">
        <v>1632083200</v>
      </c>
    </row>
    <row r="930" spans="1:6" x14ac:dyDescent="0.35">
      <c r="A930" s="16">
        <v>42976</v>
      </c>
      <c r="B930" s="8">
        <v>12031.12</v>
      </c>
      <c r="C930" s="8">
        <v>12032.32</v>
      </c>
      <c r="D930" s="8">
        <v>11868.84</v>
      </c>
      <c r="E930" s="8">
        <v>11945.88</v>
      </c>
      <c r="F930" s="17">
        <v>3785704960</v>
      </c>
    </row>
    <row r="931" spans="1:6" x14ac:dyDescent="0.35">
      <c r="A931" s="16">
        <v>42977</v>
      </c>
      <c r="B931" s="8">
        <v>12026.45</v>
      </c>
      <c r="C931" s="8">
        <v>12040.82</v>
      </c>
      <c r="D931" s="8">
        <v>11989.61</v>
      </c>
      <c r="E931" s="8">
        <v>12002.47</v>
      </c>
      <c r="F931" s="17">
        <v>2261994752</v>
      </c>
    </row>
    <row r="932" spans="1:6" x14ac:dyDescent="0.35">
      <c r="A932" s="16">
        <v>42978</v>
      </c>
      <c r="B932" s="8">
        <v>12098.57</v>
      </c>
      <c r="C932" s="8">
        <v>12115.55</v>
      </c>
      <c r="D932" s="8">
        <v>12034.18</v>
      </c>
      <c r="E932" s="8">
        <v>12055.84</v>
      </c>
      <c r="F932" s="17">
        <v>3191564032</v>
      </c>
    </row>
    <row r="933" spans="1:6" x14ac:dyDescent="0.35">
      <c r="A933" s="16">
        <v>42979</v>
      </c>
      <c r="B933" s="8">
        <v>12101.15</v>
      </c>
      <c r="C933" s="8">
        <v>12191.23</v>
      </c>
      <c r="D933" s="8">
        <v>12085.31</v>
      </c>
      <c r="E933" s="8">
        <v>12142.64</v>
      </c>
      <c r="F933" s="17">
        <v>2914595072</v>
      </c>
    </row>
    <row r="934" spans="1:6" x14ac:dyDescent="0.35">
      <c r="A934" s="16">
        <v>42982</v>
      </c>
      <c r="B934" s="8">
        <v>12051.8</v>
      </c>
      <c r="C934" s="8">
        <v>12138.41</v>
      </c>
      <c r="D934" s="8">
        <v>12050.53</v>
      </c>
      <c r="E934" s="8">
        <v>12102.21</v>
      </c>
      <c r="F934" s="17">
        <v>1721647488</v>
      </c>
    </row>
    <row r="935" spans="1:6" x14ac:dyDescent="0.35">
      <c r="A935" s="16">
        <v>42983</v>
      </c>
      <c r="B935" s="8">
        <v>12125.42</v>
      </c>
      <c r="C935" s="8">
        <v>12210.25</v>
      </c>
      <c r="D935" s="8">
        <v>12100.26</v>
      </c>
      <c r="E935" s="8">
        <v>12123.71</v>
      </c>
      <c r="F935" s="17">
        <v>2907296768</v>
      </c>
    </row>
    <row r="936" spans="1:6" x14ac:dyDescent="0.35">
      <c r="A936" s="16">
        <v>42984</v>
      </c>
      <c r="B936" s="8">
        <v>12071.9</v>
      </c>
      <c r="C936" s="8">
        <v>12260.76</v>
      </c>
      <c r="D936" s="8">
        <v>12066.84</v>
      </c>
      <c r="E936" s="8">
        <v>12214.54</v>
      </c>
      <c r="F936" s="17">
        <v>3502238720</v>
      </c>
    </row>
    <row r="937" spans="1:6" x14ac:dyDescent="0.35">
      <c r="A937" s="16">
        <v>42985</v>
      </c>
      <c r="B937" s="8">
        <v>12284.14</v>
      </c>
      <c r="C937" s="8">
        <v>12363.6</v>
      </c>
      <c r="D937" s="8">
        <v>12265.51</v>
      </c>
      <c r="E937" s="8">
        <v>12296.63</v>
      </c>
      <c r="F937" s="17">
        <v>3748508160</v>
      </c>
    </row>
    <row r="938" spans="1:6" x14ac:dyDescent="0.35">
      <c r="A938" s="16">
        <v>42986</v>
      </c>
      <c r="B938" s="8">
        <v>12261.81</v>
      </c>
      <c r="C938" s="8">
        <v>12321.61</v>
      </c>
      <c r="D938" s="8">
        <v>12245.33</v>
      </c>
      <c r="E938" s="8">
        <v>12303.98</v>
      </c>
      <c r="F938" s="17">
        <v>2494710784</v>
      </c>
    </row>
    <row r="939" spans="1:6" x14ac:dyDescent="0.35">
      <c r="A939" s="16">
        <v>42989</v>
      </c>
      <c r="B939" s="8">
        <v>12381.52</v>
      </c>
      <c r="C939" s="8">
        <v>12481.77</v>
      </c>
      <c r="D939" s="8">
        <v>12381.33</v>
      </c>
      <c r="E939" s="8">
        <v>12475.24</v>
      </c>
      <c r="F939" s="17">
        <v>3402198528</v>
      </c>
    </row>
    <row r="940" spans="1:6" x14ac:dyDescent="0.35">
      <c r="A940" s="16">
        <v>42990</v>
      </c>
      <c r="B940" s="8">
        <v>12527.44</v>
      </c>
      <c r="C940" s="8">
        <v>12558.03</v>
      </c>
      <c r="D940" s="8">
        <v>12512.59</v>
      </c>
      <c r="E940" s="8">
        <v>12524.77</v>
      </c>
      <c r="F940" s="17">
        <v>3249353984</v>
      </c>
    </row>
    <row r="941" spans="1:6" x14ac:dyDescent="0.35">
      <c r="A941" s="16">
        <v>42991</v>
      </c>
      <c r="B941" s="8">
        <v>12489.25</v>
      </c>
      <c r="C941" s="8">
        <v>12565.85</v>
      </c>
      <c r="D941" s="8">
        <v>12489.25</v>
      </c>
      <c r="E941" s="8">
        <v>12553.57</v>
      </c>
      <c r="F941" s="17">
        <v>3332067072</v>
      </c>
    </row>
    <row r="942" spans="1:6" x14ac:dyDescent="0.35">
      <c r="A942" s="16">
        <v>42992</v>
      </c>
      <c r="B942" s="8">
        <v>12524.12</v>
      </c>
      <c r="C942" s="8">
        <v>12552.16</v>
      </c>
      <c r="D942" s="8">
        <v>12499.55</v>
      </c>
      <c r="E942" s="8">
        <v>12540.45</v>
      </c>
      <c r="F942" s="17">
        <v>3496504576</v>
      </c>
    </row>
    <row r="943" spans="1:6" x14ac:dyDescent="0.35">
      <c r="A943" s="16">
        <v>42993</v>
      </c>
      <c r="B943" s="8">
        <v>12525.36</v>
      </c>
      <c r="C943" s="8">
        <v>12561.35</v>
      </c>
      <c r="D943" s="8">
        <v>12506.94</v>
      </c>
      <c r="E943" s="8">
        <v>12518.81</v>
      </c>
      <c r="F943" s="17">
        <v>8478350848</v>
      </c>
    </row>
    <row r="944" spans="1:6" x14ac:dyDescent="0.35">
      <c r="A944" s="16">
        <v>42996</v>
      </c>
      <c r="B944" s="8">
        <v>12593.55</v>
      </c>
      <c r="C944" s="8">
        <v>12613.56</v>
      </c>
      <c r="D944" s="8">
        <v>12537.07</v>
      </c>
      <c r="E944" s="8">
        <v>12559.39</v>
      </c>
      <c r="F944" s="17">
        <v>2313112576</v>
      </c>
    </row>
    <row r="945" spans="1:6" x14ac:dyDescent="0.35">
      <c r="A945" s="16">
        <v>42997</v>
      </c>
      <c r="B945" s="8">
        <v>12556.46</v>
      </c>
      <c r="C945" s="8">
        <v>12566.2</v>
      </c>
      <c r="D945" s="8">
        <v>12527.9</v>
      </c>
      <c r="E945" s="8">
        <v>12561.79</v>
      </c>
      <c r="F945" s="17">
        <v>2757169664</v>
      </c>
    </row>
    <row r="946" spans="1:6" x14ac:dyDescent="0.35">
      <c r="A946" s="16">
        <v>42998</v>
      </c>
      <c r="B946" s="8">
        <v>12550.92</v>
      </c>
      <c r="C946" s="8">
        <v>12593.25</v>
      </c>
      <c r="D946" s="8">
        <v>12518.22</v>
      </c>
      <c r="E946" s="8">
        <v>12569.17</v>
      </c>
      <c r="F946" s="17">
        <v>2994879488</v>
      </c>
    </row>
    <row r="947" spans="1:6" x14ac:dyDescent="0.35">
      <c r="A947" s="16">
        <v>42999</v>
      </c>
      <c r="B947" s="8">
        <v>12601.95</v>
      </c>
      <c r="C947" s="8">
        <v>12621.28</v>
      </c>
      <c r="D947" s="8">
        <v>12582.04</v>
      </c>
      <c r="E947" s="8">
        <v>12600.03</v>
      </c>
      <c r="F947" s="17">
        <v>3017556224</v>
      </c>
    </row>
    <row r="948" spans="1:6" x14ac:dyDescent="0.35">
      <c r="A948" s="16">
        <v>43000</v>
      </c>
      <c r="B948" s="8">
        <v>12569.66</v>
      </c>
      <c r="C948" s="8">
        <v>12646.56</v>
      </c>
      <c r="D948" s="8">
        <v>12568.8</v>
      </c>
      <c r="E948" s="8">
        <v>12592.35</v>
      </c>
      <c r="F948" s="17">
        <v>2943187456</v>
      </c>
    </row>
    <row r="949" spans="1:6" x14ac:dyDescent="0.35">
      <c r="A949" s="16">
        <v>43003</v>
      </c>
      <c r="B949" s="8">
        <v>12573.35</v>
      </c>
      <c r="C949" s="8">
        <v>12633.06</v>
      </c>
      <c r="D949" s="8">
        <v>12564.84</v>
      </c>
      <c r="E949" s="8">
        <v>12594.81</v>
      </c>
      <c r="F949" s="17">
        <v>2733741568</v>
      </c>
    </row>
    <row r="950" spans="1:6" x14ac:dyDescent="0.35">
      <c r="A950" s="16">
        <v>43004</v>
      </c>
      <c r="B950" s="8">
        <v>12557.44</v>
      </c>
      <c r="C950" s="8">
        <v>12629.93</v>
      </c>
      <c r="D950" s="8">
        <v>12551.87</v>
      </c>
      <c r="E950" s="8">
        <v>12605.2</v>
      </c>
      <c r="F950" s="17">
        <v>3113453568</v>
      </c>
    </row>
    <row r="951" spans="1:6" x14ac:dyDescent="0.35">
      <c r="A951" s="16">
        <v>43005</v>
      </c>
      <c r="B951" s="8">
        <v>12630.4</v>
      </c>
      <c r="C951" s="8">
        <v>12685.19</v>
      </c>
      <c r="D951" s="8">
        <v>12625.55</v>
      </c>
      <c r="E951" s="8">
        <v>12657.41</v>
      </c>
      <c r="F951" s="17">
        <v>3169079040</v>
      </c>
    </row>
    <row r="952" spans="1:6" x14ac:dyDescent="0.35">
      <c r="A952" s="16">
        <v>43006</v>
      </c>
      <c r="B952" s="8">
        <v>12682.37</v>
      </c>
      <c r="C952" s="8">
        <v>12708.7</v>
      </c>
      <c r="D952" s="8">
        <v>12666.03</v>
      </c>
      <c r="E952" s="8">
        <v>12704.65</v>
      </c>
      <c r="F952" s="17">
        <v>3131373824</v>
      </c>
    </row>
    <row r="953" spans="1:6" x14ac:dyDescent="0.35">
      <c r="A953" s="16">
        <v>43007</v>
      </c>
      <c r="B953" s="8">
        <v>12725.87</v>
      </c>
      <c r="C953" s="8">
        <v>12828.86</v>
      </c>
      <c r="D953" s="8">
        <v>12722.38</v>
      </c>
      <c r="E953" s="8">
        <v>12828.86</v>
      </c>
      <c r="F953" s="17">
        <v>4643141632</v>
      </c>
    </row>
    <row r="954" spans="1:6" x14ac:dyDescent="0.35">
      <c r="A954" s="16">
        <v>43010</v>
      </c>
      <c r="B954" s="8">
        <v>12866.27</v>
      </c>
      <c r="C954" s="8">
        <v>12902.65</v>
      </c>
      <c r="D954" s="8">
        <v>12849.59</v>
      </c>
      <c r="E954" s="8">
        <v>12902.65</v>
      </c>
      <c r="F954" s="17">
        <v>2997632512</v>
      </c>
    </row>
    <row r="955" spans="1:6" x14ac:dyDescent="0.35">
      <c r="A955" s="16">
        <v>43012</v>
      </c>
      <c r="B955" s="8">
        <v>12955.89</v>
      </c>
      <c r="C955" s="8">
        <v>12976.24</v>
      </c>
      <c r="D955" s="8">
        <v>12893.75</v>
      </c>
      <c r="E955" s="8">
        <v>12970.52</v>
      </c>
      <c r="F955" s="17">
        <v>4415460352</v>
      </c>
    </row>
    <row r="956" spans="1:6" x14ac:dyDescent="0.35">
      <c r="A956" s="16">
        <v>43013</v>
      </c>
      <c r="B956" s="8">
        <v>12950.18</v>
      </c>
      <c r="C956" s="8">
        <v>12969.4</v>
      </c>
      <c r="D956" s="8">
        <v>12933.56</v>
      </c>
      <c r="E956" s="8">
        <v>12968.05</v>
      </c>
      <c r="F956" s="17">
        <v>3257734400</v>
      </c>
    </row>
    <row r="957" spans="1:6" x14ac:dyDescent="0.35">
      <c r="A957" s="16">
        <v>43014</v>
      </c>
      <c r="B957" s="8">
        <v>12979.34</v>
      </c>
      <c r="C957" s="8">
        <v>12993.53</v>
      </c>
      <c r="D957" s="8">
        <v>12941.15</v>
      </c>
      <c r="E957" s="8">
        <v>12955.94</v>
      </c>
      <c r="F957" s="17">
        <v>2877254912</v>
      </c>
    </row>
    <row r="958" spans="1:6" x14ac:dyDescent="0.35">
      <c r="A958" s="16">
        <v>43017</v>
      </c>
      <c r="B958" s="8">
        <v>12975.86</v>
      </c>
      <c r="C958" s="8">
        <v>12996.64</v>
      </c>
      <c r="D958" s="8">
        <v>12943.55</v>
      </c>
      <c r="E958" s="8">
        <v>12976.4</v>
      </c>
      <c r="F958" s="17">
        <v>2230376448</v>
      </c>
    </row>
    <row r="959" spans="1:6" x14ac:dyDescent="0.35">
      <c r="A959" s="16">
        <v>43018</v>
      </c>
      <c r="B959" s="8">
        <v>12959.72</v>
      </c>
      <c r="C959" s="8">
        <v>12980.45</v>
      </c>
      <c r="D959" s="8">
        <v>12909.28</v>
      </c>
      <c r="E959" s="8">
        <v>12949.25</v>
      </c>
      <c r="F959" s="17">
        <v>2743658240</v>
      </c>
    </row>
    <row r="960" spans="1:6" x14ac:dyDescent="0.35">
      <c r="A960" s="16">
        <v>43019</v>
      </c>
      <c r="B960" s="8">
        <v>12965.28</v>
      </c>
      <c r="C960" s="8">
        <v>12976.32</v>
      </c>
      <c r="D960" s="8">
        <v>12925.24</v>
      </c>
      <c r="E960" s="8">
        <v>12970.68</v>
      </c>
      <c r="F960" s="17">
        <v>2694313472</v>
      </c>
    </row>
    <row r="961" spans="1:6" x14ac:dyDescent="0.35">
      <c r="A961" s="16">
        <v>43020</v>
      </c>
      <c r="B961" s="8">
        <v>12977.27</v>
      </c>
      <c r="C961" s="8">
        <v>13002.34</v>
      </c>
      <c r="D961" s="8">
        <v>12945.07</v>
      </c>
      <c r="E961" s="8">
        <v>12982.89</v>
      </c>
      <c r="F961" s="17">
        <v>2814714624</v>
      </c>
    </row>
    <row r="962" spans="1:6" x14ac:dyDescent="0.35">
      <c r="A962" s="16">
        <v>43021</v>
      </c>
      <c r="B962" s="8">
        <v>12995.08</v>
      </c>
      <c r="C962" s="8">
        <v>13036.74</v>
      </c>
      <c r="D962" s="8">
        <v>12964.35</v>
      </c>
      <c r="E962" s="8">
        <v>12991.87</v>
      </c>
      <c r="F962" s="17">
        <v>2750633728</v>
      </c>
    </row>
    <row r="963" spans="1:6" x14ac:dyDescent="0.35">
      <c r="A963" s="16">
        <v>43024</v>
      </c>
      <c r="B963" s="8">
        <v>13017.18</v>
      </c>
      <c r="C963" s="8">
        <v>13026.45</v>
      </c>
      <c r="D963" s="8">
        <v>13000.38</v>
      </c>
      <c r="E963" s="8">
        <v>13003.7</v>
      </c>
      <c r="F963" s="17">
        <v>2401640960</v>
      </c>
    </row>
    <row r="964" spans="1:6" x14ac:dyDescent="0.35">
      <c r="A964" s="16">
        <v>43025</v>
      </c>
      <c r="B964" s="8">
        <v>12995.84</v>
      </c>
      <c r="C964" s="8">
        <v>13034.42</v>
      </c>
      <c r="D964" s="8">
        <v>12967.35</v>
      </c>
      <c r="E964" s="8">
        <v>12995.06</v>
      </c>
      <c r="F964" s="17">
        <v>2883256320</v>
      </c>
    </row>
    <row r="965" spans="1:6" x14ac:dyDescent="0.35">
      <c r="A965" s="16">
        <v>43026</v>
      </c>
      <c r="B965" s="8">
        <v>13012.8</v>
      </c>
      <c r="C965" s="8">
        <v>13094.76</v>
      </c>
      <c r="D965" s="8">
        <v>13003.92</v>
      </c>
      <c r="E965" s="8">
        <v>13043.03</v>
      </c>
      <c r="F965" s="17">
        <v>2803077888</v>
      </c>
    </row>
    <row r="966" spans="1:6" x14ac:dyDescent="0.35">
      <c r="A966" s="16">
        <v>43027</v>
      </c>
      <c r="B966" s="8">
        <v>13036.28</v>
      </c>
      <c r="C966" s="8">
        <v>13042.62</v>
      </c>
      <c r="D966" s="8">
        <v>12911.58</v>
      </c>
      <c r="E966" s="8">
        <v>12990.1</v>
      </c>
      <c r="F966" s="17">
        <v>3730923008</v>
      </c>
    </row>
    <row r="967" spans="1:6" x14ac:dyDescent="0.35">
      <c r="A967" s="16">
        <v>43028</v>
      </c>
      <c r="B967" s="8">
        <v>13057.78</v>
      </c>
      <c r="C967" s="8">
        <v>13063.57</v>
      </c>
      <c r="D967" s="8">
        <v>12956.42</v>
      </c>
      <c r="E967" s="8">
        <v>12991.28</v>
      </c>
      <c r="F967" s="17">
        <v>4064460800</v>
      </c>
    </row>
    <row r="968" spans="1:6" x14ac:dyDescent="0.35">
      <c r="A968" s="16">
        <v>43031</v>
      </c>
      <c r="B968" s="8">
        <v>13014.57</v>
      </c>
      <c r="C968" s="8">
        <v>13069.4</v>
      </c>
      <c r="D968" s="8">
        <v>12973.43</v>
      </c>
      <c r="E968" s="8">
        <v>13003.14</v>
      </c>
      <c r="F968" s="17">
        <v>2843679744</v>
      </c>
    </row>
    <row r="969" spans="1:6" x14ac:dyDescent="0.35">
      <c r="A969" s="16">
        <v>43032</v>
      </c>
      <c r="B969" s="8">
        <v>12998.66</v>
      </c>
      <c r="C969" s="8">
        <v>13055.65</v>
      </c>
      <c r="D969" s="8">
        <v>12983.38</v>
      </c>
      <c r="E969" s="8">
        <v>13013.19</v>
      </c>
      <c r="F969" s="17">
        <v>3653039360</v>
      </c>
    </row>
    <row r="970" spans="1:6" x14ac:dyDescent="0.35">
      <c r="A970" s="16">
        <v>43033</v>
      </c>
      <c r="B970" s="8">
        <v>12998.44</v>
      </c>
      <c r="C970" s="8">
        <v>13049.47</v>
      </c>
      <c r="D970" s="8">
        <v>12931.22</v>
      </c>
      <c r="E970" s="8">
        <v>12953.41</v>
      </c>
      <c r="F970" s="17">
        <v>3460115200</v>
      </c>
    </row>
    <row r="971" spans="1:6" x14ac:dyDescent="0.35">
      <c r="A971" s="16">
        <v>43034</v>
      </c>
      <c r="B971" s="8">
        <v>12955.43</v>
      </c>
      <c r="C971" s="8">
        <v>13144.65</v>
      </c>
      <c r="D971" s="8">
        <v>12940.83</v>
      </c>
      <c r="E971" s="8">
        <v>13133.28</v>
      </c>
      <c r="F971" s="17">
        <v>4729647104</v>
      </c>
    </row>
    <row r="972" spans="1:6" x14ac:dyDescent="0.35">
      <c r="A972" s="16">
        <v>43035</v>
      </c>
      <c r="B972" s="8">
        <v>13186.55</v>
      </c>
      <c r="C972" s="8">
        <v>13249.03</v>
      </c>
      <c r="D972" s="8">
        <v>13186.55</v>
      </c>
      <c r="E972" s="8">
        <v>13217.54</v>
      </c>
      <c r="F972" s="17">
        <v>4845038080</v>
      </c>
    </row>
    <row r="973" spans="1:6" x14ac:dyDescent="0.35">
      <c r="A973" s="16">
        <v>43038</v>
      </c>
      <c r="B973" s="8">
        <v>13227.85</v>
      </c>
      <c r="C973" s="8">
        <v>13255.38</v>
      </c>
      <c r="D973" s="8">
        <v>13214.6</v>
      </c>
      <c r="E973" s="8">
        <v>13229.57</v>
      </c>
      <c r="F973" s="17">
        <v>3229586688</v>
      </c>
    </row>
    <row r="974" spans="1:6" x14ac:dyDescent="0.35">
      <c r="A974" s="16">
        <v>43040</v>
      </c>
      <c r="B974" s="8">
        <v>13342.44</v>
      </c>
      <c r="C974" s="8">
        <v>13488.59</v>
      </c>
      <c r="D974" s="8">
        <v>13341.3</v>
      </c>
      <c r="E974" s="8">
        <v>13465.51</v>
      </c>
      <c r="F974" s="17">
        <v>5515625984</v>
      </c>
    </row>
    <row r="975" spans="1:6" x14ac:dyDescent="0.35">
      <c r="A975" s="16">
        <v>43041</v>
      </c>
      <c r="B975" s="8">
        <v>13448.52</v>
      </c>
      <c r="C975" s="8">
        <v>13460.86</v>
      </c>
      <c r="D975" s="8">
        <v>13405.91</v>
      </c>
      <c r="E975" s="8">
        <v>13440.93</v>
      </c>
      <c r="F975" s="17">
        <v>3934656512</v>
      </c>
    </row>
    <row r="976" spans="1:6" x14ac:dyDescent="0.35">
      <c r="A976" s="16">
        <v>43042</v>
      </c>
      <c r="B976" s="8">
        <v>13476.53</v>
      </c>
      <c r="C976" s="8">
        <v>13505.01</v>
      </c>
      <c r="D976" s="8">
        <v>13430.22</v>
      </c>
      <c r="E976" s="8">
        <v>13478.86</v>
      </c>
      <c r="F976" s="17">
        <v>3667738368</v>
      </c>
    </row>
    <row r="977" spans="1:6" x14ac:dyDescent="0.35">
      <c r="A977" s="16">
        <v>43045</v>
      </c>
      <c r="B977" s="8">
        <v>13459.42</v>
      </c>
      <c r="C977" s="8">
        <v>13481.23</v>
      </c>
      <c r="D977" s="8">
        <v>13441.66</v>
      </c>
      <c r="E977" s="8">
        <v>13468.79</v>
      </c>
      <c r="F977" s="17">
        <v>3314196736</v>
      </c>
    </row>
    <row r="978" spans="1:6" x14ac:dyDescent="0.35">
      <c r="A978" s="16">
        <v>43046</v>
      </c>
      <c r="B978" s="8">
        <v>13517.98</v>
      </c>
      <c r="C978" s="8">
        <v>13525.56</v>
      </c>
      <c r="D978" s="8">
        <v>13369.85</v>
      </c>
      <c r="E978" s="8">
        <v>13379.27</v>
      </c>
      <c r="F978" s="17">
        <v>3757120768</v>
      </c>
    </row>
    <row r="979" spans="1:6" x14ac:dyDescent="0.35">
      <c r="A979" s="16">
        <v>43047</v>
      </c>
      <c r="B979" s="8">
        <v>13404.58</v>
      </c>
      <c r="C979" s="8">
        <v>13419.77</v>
      </c>
      <c r="D979" s="8">
        <v>13345.11</v>
      </c>
      <c r="E979" s="8">
        <v>13382.42</v>
      </c>
      <c r="F979" s="17">
        <v>4166381568</v>
      </c>
    </row>
    <row r="980" spans="1:6" x14ac:dyDescent="0.35">
      <c r="A980" s="16">
        <v>43048</v>
      </c>
      <c r="B980" s="8">
        <v>13378.96</v>
      </c>
      <c r="C980" s="8">
        <v>13402.05</v>
      </c>
      <c r="D980" s="8">
        <v>13175.22</v>
      </c>
      <c r="E980" s="8">
        <v>13182.56</v>
      </c>
      <c r="F980" s="17">
        <v>5662209024</v>
      </c>
    </row>
    <row r="981" spans="1:6" x14ac:dyDescent="0.35">
      <c r="A981" s="16">
        <v>43049</v>
      </c>
      <c r="B981" s="8">
        <v>13206.35</v>
      </c>
      <c r="C981" s="8">
        <v>13216.97</v>
      </c>
      <c r="D981" s="8">
        <v>13111.65</v>
      </c>
      <c r="E981" s="8">
        <v>13127.47</v>
      </c>
      <c r="F981" s="17">
        <v>4610772992</v>
      </c>
    </row>
    <row r="982" spans="1:6" x14ac:dyDescent="0.35">
      <c r="A982" s="16">
        <v>43052</v>
      </c>
      <c r="B982" s="8">
        <v>13150.78</v>
      </c>
      <c r="C982" s="8">
        <v>13163.94</v>
      </c>
      <c r="D982" s="8">
        <v>12960.65</v>
      </c>
      <c r="E982" s="8">
        <v>13074.42</v>
      </c>
      <c r="F982" s="17">
        <v>3943703296</v>
      </c>
    </row>
    <row r="983" spans="1:6" x14ac:dyDescent="0.35">
      <c r="A983" s="16">
        <v>43053</v>
      </c>
      <c r="B983" s="8">
        <v>13101.09</v>
      </c>
      <c r="C983" s="8">
        <v>13139.27</v>
      </c>
      <c r="D983" s="8">
        <v>13000.15</v>
      </c>
      <c r="E983" s="8">
        <v>13033.48</v>
      </c>
      <c r="F983" s="17">
        <v>3648991488</v>
      </c>
    </row>
    <row r="984" spans="1:6" x14ac:dyDescent="0.35">
      <c r="A984" s="16">
        <v>43054</v>
      </c>
      <c r="B984" s="8">
        <v>12963.09</v>
      </c>
      <c r="C984" s="8">
        <v>12996.12</v>
      </c>
      <c r="D984" s="8">
        <v>12847.88</v>
      </c>
      <c r="E984" s="8">
        <v>12976.37</v>
      </c>
      <c r="F984" s="17">
        <v>4432092672</v>
      </c>
    </row>
    <row r="985" spans="1:6" x14ac:dyDescent="0.35">
      <c r="A985" s="16">
        <v>43055</v>
      </c>
      <c r="B985" s="8">
        <v>13024.39</v>
      </c>
      <c r="C985" s="8">
        <v>13071.94</v>
      </c>
      <c r="D985" s="8">
        <v>13008.02</v>
      </c>
      <c r="E985" s="8">
        <v>13047.22</v>
      </c>
      <c r="F985" s="17">
        <v>3647109376</v>
      </c>
    </row>
    <row r="986" spans="1:6" x14ac:dyDescent="0.35">
      <c r="A986" s="16">
        <v>43056</v>
      </c>
      <c r="B986" s="8">
        <v>13051.71</v>
      </c>
      <c r="C986" s="8">
        <v>13089.72</v>
      </c>
      <c r="D986" s="8">
        <v>12984.67</v>
      </c>
      <c r="E986" s="8">
        <v>12993.73</v>
      </c>
      <c r="F986" s="17">
        <v>4207133440</v>
      </c>
    </row>
    <row r="987" spans="1:6" x14ac:dyDescent="0.35">
      <c r="A987" s="16">
        <v>43059</v>
      </c>
      <c r="B987" s="8">
        <v>12932.81</v>
      </c>
      <c r="C987" s="8">
        <v>13085.17</v>
      </c>
      <c r="D987" s="8">
        <v>12926.13</v>
      </c>
      <c r="E987" s="8">
        <v>13058.66</v>
      </c>
      <c r="F987" s="17">
        <v>3754576640</v>
      </c>
    </row>
    <row r="988" spans="1:6" x14ac:dyDescent="0.35">
      <c r="A988" s="16">
        <v>43060</v>
      </c>
      <c r="B988" s="8">
        <v>13042.94</v>
      </c>
      <c r="C988" s="8">
        <v>13209.01</v>
      </c>
      <c r="D988" s="8">
        <v>13026.77</v>
      </c>
      <c r="E988" s="8">
        <v>13167.54</v>
      </c>
      <c r="F988" s="17">
        <v>4453454336</v>
      </c>
    </row>
    <row r="989" spans="1:6" x14ac:dyDescent="0.35">
      <c r="A989" s="16">
        <v>43061</v>
      </c>
      <c r="B989" s="8">
        <v>13171.36</v>
      </c>
      <c r="C989" s="8">
        <v>13191.96</v>
      </c>
      <c r="D989" s="8">
        <v>13008.97</v>
      </c>
      <c r="E989" s="8">
        <v>13015.04</v>
      </c>
      <c r="F989" s="17">
        <v>3402470400</v>
      </c>
    </row>
    <row r="990" spans="1:6" x14ac:dyDescent="0.35">
      <c r="A990" s="16">
        <v>43062</v>
      </c>
      <c r="B990" s="8">
        <v>12943.49</v>
      </c>
      <c r="C990" s="8">
        <v>13049.08</v>
      </c>
      <c r="D990" s="8">
        <v>12921.15</v>
      </c>
      <c r="E990" s="8">
        <v>13008.55</v>
      </c>
      <c r="F990" s="17">
        <v>2835995392</v>
      </c>
    </row>
    <row r="991" spans="1:6" x14ac:dyDescent="0.35">
      <c r="A991" s="16">
        <v>43063</v>
      </c>
      <c r="B991" s="8">
        <v>13023.52</v>
      </c>
      <c r="C991" s="8">
        <v>13160.81</v>
      </c>
      <c r="D991" s="8">
        <v>12981.68</v>
      </c>
      <c r="E991" s="8">
        <v>13059.84</v>
      </c>
      <c r="F991" s="17">
        <v>2922239488</v>
      </c>
    </row>
    <row r="992" spans="1:6" x14ac:dyDescent="0.35">
      <c r="A992" s="16">
        <v>43066</v>
      </c>
      <c r="B992" s="8">
        <v>13036.74</v>
      </c>
      <c r="C992" s="8">
        <v>13117.76</v>
      </c>
      <c r="D992" s="8">
        <v>12989.37</v>
      </c>
      <c r="E992" s="8">
        <v>13000.2</v>
      </c>
      <c r="F992" s="17">
        <v>2782367744</v>
      </c>
    </row>
    <row r="993" spans="1:6" x14ac:dyDescent="0.35">
      <c r="A993" s="16">
        <v>43067</v>
      </c>
      <c r="B993" s="8">
        <v>13008.94</v>
      </c>
      <c r="C993" s="8">
        <v>13071.01</v>
      </c>
      <c r="D993" s="8">
        <v>12966.38</v>
      </c>
      <c r="E993" s="8">
        <v>13059.53</v>
      </c>
      <c r="F993" s="17">
        <v>2894517248</v>
      </c>
    </row>
    <row r="994" spans="1:6" x14ac:dyDescent="0.35">
      <c r="A994" s="16">
        <v>43068</v>
      </c>
      <c r="B994" s="8">
        <v>13153.74</v>
      </c>
      <c r="C994" s="8">
        <v>13196.15</v>
      </c>
      <c r="D994" s="8">
        <v>13037.34</v>
      </c>
      <c r="E994" s="8">
        <v>13061.87</v>
      </c>
      <c r="F994" s="17">
        <v>4140328448</v>
      </c>
    </row>
    <row r="995" spans="1:6" x14ac:dyDescent="0.35">
      <c r="A995" s="16">
        <v>43069</v>
      </c>
      <c r="B995" s="8">
        <v>13060.56</v>
      </c>
      <c r="C995" s="8">
        <v>13177.57</v>
      </c>
      <c r="D995" s="8">
        <v>13023.98</v>
      </c>
      <c r="E995" s="8">
        <v>13023.98</v>
      </c>
      <c r="F995" s="17">
        <v>5548789760</v>
      </c>
    </row>
    <row r="996" spans="1:6" x14ac:dyDescent="0.35">
      <c r="A996" s="16">
        <v>43070</v>
      </c>
      <c r="B996" s="8">
        <v>13044.15</v>
      </c>
      <c r="C996" s="8">
        <v>13064.29</v>
      </c>
      <c r="D996" s="8">
        <v>12810.13</v>
      </c>
      <c r="E996" s="8">
        <v>12861.49</v>
      </c>
      <c r="F996" s="17">
        <v>5229842432</v>
      </c>
    </row>
    <row r="997" spans="1:6" x14ac:dyDescent="0.35">
      <c r="A997" s="16">
        <v>43073</v>
      </c>
      <c r="B997" s="8">
        <v>13038.77</v>
      </c>
      <c r="C997" s="8">
        <v>13117.75</v>
      </c>
      <c r="D997" s="8">
        <v>12974.32</v>
      </c>
      <c r="E997" s="8">
        <v>13058.55</v>
      </c>
      <c r="F997" s="17">
        <v>47869467418</v>
      </c>
    </row>
    <row r="998" spans="1:6" x14ac:dyDescent="0.35">
      <c r="A998" s="16">
        <v>43074</v>
      </c>
      <c r="B998" s="8">
        <v>13056.82</v>
      </c>
      <c r="C998" s="8">
        <v>13094.38</v>
      </c>
      <c r="D998" s="8">
        <v>12960.59</v>
      </c>
      <c r="E998" s="8">
        <v>13048.54</v>
      </c>
      <c r="F998" s="17">
        <v>3666279168</v>
      </c>
    </row>
    <row r="999" spans="1:6" x14ac:dyDescent="0.35">
      <c r="A999" s="16">
        <v>43075</v>
      </c>
      <c r="B999" s="8">
        <v>12897.43</v>
      </c>
      <c r="C999" s="8">
        <v>13033.75</v>
      </c>
      <c r="D999" s="8">
        <v>12864.68</v>
      </c>
      <c r="E999" s="8">
        <v>12998.85</v>
      </c>
      <c r="F999" s="17">
        <v>3740091904</v>
      </c>
    </row>
    <row r="1000" spans="1:6" x14ac:dyDescent="0.35">
      <c r="A1000" s="16">
        <v>43076</v>
      </c>
      <c r="B1000" s="8">
        <v>13026.3</v>
      </c>
      <c r="C1000" s="8">
        <v>13083.08</v>
      </c>
      <c r="D1000" s="17">
        <v>12989</v>
      </c>
      <c r="E1000" s="8">
        <v>13045.15</v>
      </c>
      <c r="F1000" s="17">
        <v>3186448384</v>
      </c>
    </row>
    <row r="1001" spans="1:6" x14ac:dyDescent="0.35">
      <c r="A1001" s="16">
        <v>43077</v>
      </c>
      <c r="B1001" s="8">
        <v>13146.82</v>
      </c>
      <c r="C1001" s="8">
        <v>13240.92</v>
      </c>
      <c r="D1001" s="8">
        <v>13136.78</v>
      </c>
      <c r="E1001" s="8">
        <v>13153.7</v>
      </c>
      <c r="F1001" s="17">
        <v>4163546880</v>
      </c>
    </row>
    <row r="1002" spans="1:6" x14ac:dyDescent="0.35">
      <c r="A1002" s="16">
        <v>43080</v>
      </c>
      <c r="B1002" s="8">
        <v>13181.85</v>
      </c>
      <c r="C1002" s="8">
        <v>13192.42</v>
      </c>
      <c r="D1002" s="8">
        <v>13112.82</v>
      </c>
      <c r="E1002" s="8">
        <v>13123.65</v>
      </c>
      <c r="F1002" s="17">
        <v>3050822656</v>
      </c>
    </row>
    <row r="1003" spans="1:6" x14ac:dyDescent="0.35">
      <c r="A1003" s="16">
        <v>43081</v>
      </c>
      <c r="B1003" s="8">
        <v>13131.41</v>
      </c>
      <c r="C1003" s="8">
        <v>13183.83</v>
      </c>
      <c r="D1003" s="8">
        <v>13079.86</v>
      </c>
      <c r="E1003" s="8">
        <v>13183.53</v>
      </c>
      <c r="F1003" s="17">
        <v>3326225152</v>
      </c>
    </row>
    <row r="1004" spans="1:6" x14ac:dyDescent="0.35">
      <c r="A1004" s="16">
        <v>43082</v>
      </c>
      <c r="B1004" s="8">
        <v>13148.52</v>
      </c>
      <c r="C1004" s="8">
        <v>13188.07</v>
      </c>
      <c r="D1004" s="8">
        <v>13120.4</v>
      </c>
      <c r="E1004" s="8">
        <v>13125.64</v>
      </c>
      <c r="F1004" s="17">
        <v>3855428608</v>
      </c>
    </row>
    <row r="1005" spans="1:6" x14ac:dyDescent="0.35">
      <c r="A1005" s="16">
        <v>43083</v>
      </c>
      <c r="B1005" s="8">
        <v>13107.11</v>
      </c>
      <c r="C1005" s="8">
        <v>13159.48</v>
      </c>
      <c r="D1005" s="8">
        <v>13011.97</v>
      </c>
      <c r="E1005" s="8">
        <v>13068.08</v>
      </c>
      <c r="F1005" s="17">
        <v>4560358400</v>
      </c>
    </row>
    <row r="1006" spans="1:6" x14ac:dyDescent="0.35">
      <c r="A1006" s="16">
        <v>43084</v>
      </c>
      <c r="B1006" s="8">
        <v>13027.84</v>
      </c>
      <c r="C1006" s="8">
        <v>13109.13</v>
      </c>
      <c r="D1006" s="8">
        <v>13008.07</v>
      </c>
      <c r="E1006" s="8">
        <v>13103.56</v>
      </c>
      <c r="F1006" s="17">
        <v>8472455168</v>
      </c>
    </row>
    <row r="1007" spans="1:6" x14ac:dyDescent="0.35">
      <c r="A1007" s="16">
        <v>43087</v>
      </c>
      <c r="B1007" s="8">
        <v>13211.63</v>
      </c>
      <c r="C1007" s="8">
        <v>13331.95</v>
      </c>
      <c r="D1007" s="8">
        <v>13206.12</v>
      </c>
      <c r="E1007" s="8">
        <v>13312.3</v>
      </c>
      <c r="F1007" s="17">
        <v>4000989184</v>
      </c>
    </row>
    <row r="1008" spans="1:6" x14ac:dyDescent="0.35">
      <c r="A1008" s="16">
        <v>43088</v>
      </c>
      <c r="B1008" s="8">
        <v>13314.73</v>
      </c>
      <c r="C1008" s="8">
        <v>13338.91</v>
      </c>
      <c r="D1008" s="8">
        <v>13213.19</v>
      </c>
      <c r="E1008" s="8">
        <v>13215.79</v>
      </c>
      <c r="F1008" s="17">
        <v>2952139008</v>
      </c>
    </row>
    <row r="1009" spans="1:6" x14ac:dyDescent="0.35">
      <c r="A1009" s="16">
        <v>43089</v>
      </c>
      <c r="B1009" s="8">
        <v>13244.27</v>
      </c>
      <c r="C1009" s="8">
        <v>13252.67</v>
      </c>
      <c r="D1009" s="8">
        <v>13026.11</v>
      </c>
      <c r="E1009" s="8">
        <v>13069.17</v>
      </c>
      <c r="F1009" s="17">
        <v>3439356160</v>
      </c>
    </row>
    <row r="1010" spans="1:6" x14ac:dyDescent="0.35">
      <c r="A1010" s="16">
        <v>43090</v>
      </c>
      <c r="B1010" s="8">
        <v>13065.79</v>
      </c>
      <c r="C1010" s="8">
        <v>13137.71</v>
      </c>
      <c r="D1010" s="8">
        <v>13013.63</v>
      </c>
      <c r="E1010" s="8">
        <v>13109.74</v>
      </c>
      <c r="F1010" s="17">
        <v>2903895040</v>
      </c>
    </row>
    <row r="1011" spans="1:6" x14ac:dyDescent="0.35">
      <c r="A1011" s="16">
        <v>43091</v>
      </c>
      <c r="B1011" s="8">
        <v>13076.76</v>
      </c>
      <c r="C1011" s="8">
        <v>13108.56</v>
      </c>
      <c r="D1011" s="8">
        <v>13059.87</v>
      </c>
      <c r="E1011" s="8">
        <v>13072.79</v>
      </c>
      <c r="F1011" s="17">
        <v>2209634560</v>
      </c>
    </row>
    <row r="1012" spans="1:6" x14ac:dyDescent="0.35">
      <c r="A1012" s="16">
        <v>43096</v>
      </c>
      <c r="B1012" s="8">
        <v>13070.19</v>
      </c>
      <c r="C1012" s="8">
        <v>13128.74</v>
      </c>
      <c r="D1012" s="8">
        <v>13020.43</v>
      </c>
      <c r="E1012" s="8">
        <v>13070.02</v>
      </c>
      <c r="F1012" s="17">
        <v>1889042304</v>
      </c>
    </row>
    <row r="1013" spans="1:6" x14ac:dyDescent="0.35">
      <c r="A1013" s="16">
        <v>43097</v>
      </c>
      <c r="B1013" s="8">
        <v>13065.46</v>
      </c>
      <c r="C1013" s="8">
        <v>13069.4</v>
      </c>
      <c r="D1013" s="8">
        <v>12965.28</v>
      </c>
      <c r="E1013" s="8">
        <v>12979.94</v>
      </c>
      <c r="F1013" s="17">
        <v>1887629824</v>
      </c>
    </row>
    <row r="1014" spans="1:6" x14ac:dyDescent="0.35">
      <c r="A1014" s="16">
        <v>43098</v>
      </c>
      <c r="B1014" s="8">
        <v>12980.09</v>
      </c>
      <c r="C1014" s="8">
        <v>12980.74</v>
      </c>
      <c r="D1014" s="8">
        <v>12911.73</v>
      </c>
      <c r="E1014" s="8">
        <v>12917.64</v>
      </c>
      <c r="F1014" s="17">
        <v>1905806208</v>
      </c>
    </row>
    <row r="1015" spans="1:6" x14ac:dyDescent="0.35">
      <c r="A1015" s="16">
        <v>43102</v>
      </c>
      <c r="B1015" s="8">
        <v>12897.69</v>
      </c>
      <c r="C1015" s="8">
        <v>12924.16</v>
      </c>
      <c r="D1015" s="8">
        <v>12745.15</v>
      </c>
      <c r="E1015" s="8">
        <v>12871.39</v>
      </c>
      <c r="F1015" s="17">
        <v>3827508480</v>
      </c>
    </row>
    <row r="1016" spans="1:6" x14ac:dyDescent="0.35">
      <c r="A1016" s="16">
        <v>43103</v>
      </c>
      <c r="B1016" s="8">
        <v>12916.18</v>
      </c>
      <c r="C1016" s="8">
        <v>13023.59</v>
      </c>
      <c r="D1016" s="8">
        <v>12893.05</v>
      </c>
      <c r="E1016" s="8">
        <v>12978.21</v>
      </c>
      <c r="F1016" s="17">
        <v>3658132224</v>
      </c>
    </row>
    <row r="1017" spans="1:6" x14ac:dyDescent="0.35">
      <c r="A1017" s="16">
        <v>43104</v>
      </c>
      <c r="B1017" s="8">
        <v>13065.98</v>
      </c>
      <c r="C1017" s="8">
        <v>13208.35</v>
      </c>
      <c r="D1017" s="8">
        <v>13062.67</v>
      </c>
      <c r="E1017" s="8">
        <v>13167.89</v>
      </c>
      <c r="F1017" s="17">
        <v>4423438336</v>
      </c>
    </row>
    <row r="1018" spans="1:6" x14ac:dyDescent="0.35">
      <c r="A1018" s="16">
        <v>43105</v>
      </c>
      <c r="B1018" s="8">
        <v>13219.11</v>
      </c>
      <c r="C1018" s="8">
        <v>13332.8</v>
      </c>
      <c r="D1018" s="8">
        <v>13219.11</v>
      </c>
      <c r="E1018" s="8">
        <v>13319.64</v>
      </c>
      <c r="F1018" s="17">
        <v>4650821120</v>
      </c>
    </row>
    <row r="1019" spans="1:6" x14ac:dyDescent="0.35">
      <c r="A1019" s="16">
        <v>43108</v>
      </c>
      <c r="B1019" s="8">
        <v>13399.62</v>
      </c>
      <c r="C1019" s="8">
        <v>13407.82</v>
      </c>
      <c r="D1019" s="8">
        <v>13334.16</v>
      </c>
      <c r="E1019" s="8">
        <v>13367.78</v>
      </c>
      <c r="F1019" s="17">
        <v>3830786816</v>
      </c>
    </row>
    <row r="1020" spans="1:6" x14ac:dyDescent="0.35">
      <c r="A1020" s="16">
        <v>43109</v>
      </c>
      <c r="B1020" s="8">
        <v>13383.26</v>
      </c>
      <c r="C1020" s="8">
        <v>13425.02</v>
      </c>
      <c r="D1020" s="8">
        <v>13361.22</v>
      </c>
      <c r="E1020" s="8">
        <v>13385.59</v>
      </c>
      <c r="F1020" s="17">
        <v>4083772160</v>
      </c>
    </row>
    <row r="1021" spans="1:6" x14ac:dyDescent="0.35">
      <c r="A1021" s="16">
        <v>43110</v>
      </c>
      <c r="B1021" s="8">
        <v>13355.28</v>
      </c>
      <c r="C1021" s="8">
        <v>13377.88</v>
      </c>
      <c r="D1021" s="8">
        <v>13227.57</v>
      </c>
      <c r="E1021" s="8">
        <v>13281.34</v>
      </c>
      <c r="F1021" s="17">
        <v>4485194240</v>
      </c>
    </row>
    <row r="1022" spans="1:6" x14ac:dyDescent="0.35">
      <c r="A1022" s="16">
        <v>43111</v>
      </c>
      <c r="B1022" s="8">
        <v>13281.2</v>
      </c>
      <c r="C1022" s="8">
        <v>13298.65</v>
      </c>
      <c r="D1022" s="8">
        <v>13151.84</v>
      </c>
      <c r="E1022" s="8">
        <v>13202.9</v>
      </c>
      <c r="F1022" s="17">
        <v>4540815360</v>
      </c>
    </row>
    <row r="1023" spans="1:6" x14ac:dyDescent="0.35">
      <c r="A1023" s="16">
        <v>43112</v>
      </c>
      <c r="B1023" s="8">
        <v>13241.28</v>
      </c>
      <c r="C1023" s="8">
        <v>13265.14</v>
      </c>
      <c r="D1023" s="8">
        <v>13168.01</v>
      </c>
      <c r="E1023" s="8">
        <v>13245.03</v>
      </c>
      <c r="F1023" s="17">
        <v>3796005888</v>
      </c>
    </row>
    <row r="1024" spans="1:6" x14ac:dyDescent="0.35">
      <c r="A1024" s="16">
        <v>43115</v>
      </c>
      <c r="B1024" s="8">
        <v>13244.37</v>
      </c>
      <c r="C1024" s="8">
        <v>13250.37</v>
      </c>
      <c r="D1024" s="8">
        <v>13173.71</v>
      </c>
      <c r="E1024" s="8">
        <v>13200.51</v>
      </c>
      <c r="F1024" s="17">
        <v>2648514048</v>
      </c>
    </row>
    <row r="1025" spans="1:6" x14ac:dyDescent="0.35">
      <c r="A1025" s="16">
        <v>43116</v>
      </c>
      <c r="B1025" s="8">
        <v>13228.6</v>
      </c>
      <c r="C1025" s="8">
        <v>13351.09</v>
      </c>
      <c r="D1025" s="8">
        <v>13196.56</v>
      </c>
      <c r="E1025" s="8">
        <v>13246.33</v>
      </c>
      <c r="F1025" s="17">
        <v>4106614016</v>
      </c>
    </row>
    <row r="1026" spans="1:6" x14ac:dyDescent="0.35">
      <c r="A1026" s="16">
        <v>43117</v>
      </c>
      <c r="B1026" s="8">
        <v>13200.92</v>
      </c>
      <c r="C1026" s="8">
        <v>13251.44</v>
      </c>
      <c r="D1026" s="8">
        <v>13137.51</v>
      </c>
      <c r="E1026" s="8">
        <v>13183.96</v>
      </c>
      <c r="F1026" s="17">
        <v>3920349184</v>
      </c>
    </row>
    <row r="1027" spans="1:6" x14ac:dyDescent="0.35">
      <c r="A1027" s="16">
        <v>43118</v>
      </c>
      <c r="B1027" s="8">
        <v>13250.25</v>
      </c>
      <c r="C1027" s="8">
        <v>13293.29</v>
      </c>
      <c r="D1027" s="8">
        <v>13201.34</v>
      </c>
      <c r="E1027" s="8">
        <v>13281.43</v>
      </c>
      <c r="F1027" s="17">
        <v>3887674368</v>
      </c>
    </row>
    <row r="1028" spans="1:6" x14ac:dyDescent="0.35">
      <c r="A1028" s="16">
        <v>43119</v>
      </c>
      <c r="B1028" s="8">
        <v>13297.74</v>
      </c>
      <c r="C1028" s="8">
        <v>13445.47</v>
      </c>
      <c r="D1028" s="8">
        <v>13294.81</v>
      </c>
      <c r="E1028" s="8">
        <v>13434.45</v>
      </c>
      <c r="F1028" s="17">
        <v>5312901120</v>
      </c>
    </row>
    <row r="1029" spans="1:6" x14ac:dyDescent="0.35">
      <c r="A1029" s="16">
        <v>43122</v>
      </c>
      <c r="B1029" s="8">
        <v>13435.14</v>
      </c>
      <c r="C1029" s="8">
        <v>13470.05</v>
      </c>
      <c r="D1029" s="8">
        <v>13410.96</v>
      </c>
      <c r="E1029" s="8">
        <v>13463.69</v>
      </c>
      <c r="F1029" s="17">
        <v>3879996416</v>
      </c>
    </row>
    <row r="1030" spans="1:6" x14ac:dyDescent="0.35">
      <c r="A1030" s="16">
        <v>43123</v>
      </c>
      <c r="B1030" s="8">
        <v>13577.14</v>
      </c>
      <c r="C1030" s="8">
        <v>13596.89</v>
      </c>
      <c r="D1030" s="8">
        <v>13517.81</v>
      </c>
      <c r="E1030" s="8">
        <v>13559.6</v>
      </c>
      <c r="F1030" s="17">
        <v>4474911744</v>
      </c>
    </row>
    <row r="1031" spans="1:6" x14ac:dyDescent="0.35">
      <c r="A1031" s="16">
        <v>43124</v>
      </c>
      <c r="B1031" s="8">
        <v>13572.71</v>
      </c>
      <c r="C1031" s="8">
        <v>13576.84</v>
      </c>
      <c r="D1031" s="8">
        <v>13414.74</v>
      </c>
      <c r="E1031" s="8">
        <v>13414.74</v>
      </c>
      <c r="F1031" s="17">
        <v>4564822528</v>
      </c>
    </row>
    <row r="1032" spans="1:6" x14ac:dyDescent="0.35">
      <c r="A1032" s="16">
        <v>43125</v>
      </c>
      <c r="B1032" s="8">
        <v>13374.38</v>
      </c>
      <c r="C1032" s="8">
        <v>13443.36</v>
      </c>
      <c r="D1032" s="8">
        <v>13222.47</v>
      </c>
      <c r="E1032" s="8">
        <v>13298.36</v>
      </c>
      <c r="F1032" s="17">
        <v>4837789696</v>
      </c>
    </row>
    <row r="1033" spans="1:6" x14ac:dyDescent="0.35">
      <c r="A1033" s="16">
        <v>43126</v>
      </c>
      <c r="B1033" s="8">
        <v>13297.51</v>
      </c>
      <c r="C1033" s="8">
        <v>13348.69</v>
      </c>
      <c r="D1033" s="8">
        <v>13268.31</v>
      </c>
      <c r="E1033" s="8">
        <v>13340.17</v>
      </c>
      <c r="F1033" s="17">
        <v>3387232256</v>
      </c>
    </row>
    <row r="1034" spans="1:6" x14ac:dyDescent="0.35">
      <c r="A1034" s="16">
        <v>43129</v>
      </c>
      <c r="B1034" s="8">
        <v>13358.9</v>
      </c>
      <c r="C1034" s="8">
        <v>13370.02</v>
      </c>
      <c r="D1034" s="8">
        <v>13274.84</v>
      </c>
      <c r="E1034" s="8">
        <v>13324.48</v>
      </c>
      <c r="F1034" s="17">
        <v>3295519488</v>
      </c>
    </row>
    <row r="1035" spans="1:6" x14ac:dyDescent="0.35">
      <c r="A1035" s="16">
        <v>43130</v>
      </c>
      <c r="B1035" s="8">
        <v>13223.97</v>
      </c>
      <c r="C1035" s="8">
        <v>13309.86</v>
      </c>
      <c r="D1035" s="8">
        <v>13171.91</v>
      </c>
      <c r="E1035" s="8">
        <v>13197.71</v>
      </c>
      <c r="F1035" s="17">
        <v>4805452288</v>
      </c>
    </row>
    <row r="1036" spans="1:6" x14ac:dyDescent="0.35">
      <c r="A1036" s="16">
        <v>43131</v>
      </c>
      <c r="B1036" s="8">
        <v>13210.76</v>
      </c>
      <c r="C1036" s="8">
        <v>13268.41</v>
      </c>
      <c r="D1036" s="8">
        <v>13159.35</v>
      </c>
      <c r="E1036" s="8">
        <v>13189.48</v>
      </c>
      <c r="F1036" s="17">
        <v>4869741056</v>
      </c>
    </row>
    <row r="1037" spans="1:6" x14ac:dyDescent="0.35">
      <c r="A1037" s="16">
        <v>43132</v>
      </c>
      <c r="B1037" s="8">
        <v>13235.15</v>
      </c>
      <c r="C1037" s="8">
        <v>13301.41</v>
      </c>
      <c r="D1037" s="8">
        <v>12971.78</v>
      </c>
      <c r="E1037" s="8">
        <v>13003.9</v>
      </c>
      <c r="F1037" s="17">
        <v>5469426176</v>
      </c>
    </row>
    <row r="1038" spans="1:6" x14ac:dyDescent="0.35">
      <c r="A1038" s="16">
        <v>43133</v>
      </c>
      <c r="B1038" s="8">
        <v>12954.59</v>
      </c>
      <c r="C1038" s="8">
        <v>12954.59</v>
      </c>
      <c r="D1038" s="8">
        <v>12782.07</v>
      </c>
      <c r="E1038" s="8">
        <v>12785.16</v>
      </c>
      <c r="F1038" s="17">
        <v>5402326016</v>
      </c>
    </row>
    <row r="1039" spans="1:6" x14ac:dyDescent="0.35">
      <c r="A1039" s="16">
        <v>43136</v>
      </c>
      <c r="B1039" s="8">
        <v>12687.79</v>
      </c>
      <c r="C1039" s="8">
        <v>12752.6</v>
      </c>
      <c r="D1039" s="8">
        <v>12622.44</v>
      </c>
      <c r="E1039" s="8">
        <v>12687.49</v>
      </c>
      <c r="F1039" s="17">
        <v>4843560448</v>
      </c>
    </row>
    <row r="1040" spans="1:6" x14ac:dyDescent="0.35">
      <c r="A1040" s="16">
        <v>43137</v>
      </c>
      <c r="B1040" s="8">
        <v>12232.86</v>
      </c>
      <c r="C1040" s="8">
        <v>12550.16</v>
      </c>
      <c r="D1040" s="8">
        <v>12232.86</v>
      </c>
      <c r="E1040" s="8">
        <v>12392.66</v>
      </c>
      <c r="F1040" s="17">
        <v>8869194752</v>
      </c>
    </row>
    <row r="1041" spans="1:6" x14ac:dyDescent="0.35">
      <c r="A1041" s="16">
        <v>43138</v>
      </c>
      <c r="B1041" s="8">
        <v>12478.68</v>
      </c>
      <c r="C1041" s="8">
        <v>12651.28</v>
      </c>
      <c r="D1041" s="8">
        <v>12414.84</v>
      </c>
      <c r="E1041" s="8">
        <v>12590.43</v>
      </c>
      <c r="F1041" s="17">
        <v>6084467200</v>
      </c>
    </row>
    <row r="1042" spans="1:6" x14ac:dyDescent="0.35">
      <c r="A1042" s="16">
        <v>43139</v>
      </c>
      <c r="B1042" s="8">
        <v>12506.18</v>
      </c>
      <c r="C1042" s="8">
        <v>12541.32</v>
      </c>
      <c r="D1042" s="8">
        <v>12187.45</v>
      </c>
      <c r="E1042" s="8">
        <v>12260.29</v>
      </c>
      <c r="F1042" s="17">
        <v>5867461632</v>
      </c>
    </row>
    <row r="1043" spans="1:6" x14ac:dyDescent="0.35">
      <c r="A1043" s="16">
        <v>43140</v>
      </c>
      <c r="B1043" s="8">
        <v>12263.1</v>
      </c>
      <c r="C1043" s="8">
        <v>12296.18</v>
      </c>
      <c r="D1043" s="8">
        <v>12003.36</v>
      </c>
      <c r="E1043" s="8">
        <v>12107.48</v>
      </c>
      <c r="F1043" s="17">
        <v>6962616320</v>
      </c>
    </row>
    <row r="1044" spans="1:6" x14ac:dyDescent="0.35">
      <c r="A1044" s="16">
        <v>43143</v>
      </c>
      <c r="B1044" s="8">
        <v>12238.63</v>
      </c>
      <c r="C1044" s="8">
        <v>12379.16</v>
      </c>
      <c r="D1044" s="8">
        <v>12222.34</v>
      </c>
      <c r="E1044" s="8">
        <v>12282.77</v>
      </c>
      <c r="F1044" s="17">
        <v>4617105920</v>
      </c>
    </row>
    <row r="1045" spans="1:6" x14ac:dyDescent="0.35">
      <c r="A1045" s="16">
        <v>43144</v>
      </c>
      <c r="B1045" s="8">
        <v>12282.76</v>
      </c>
      <c r="C1045" s="8">
        <v>12300.63</v>
      </c>
      <c r="D1045" s="8">
        <v>12196.22</v>
      </c>
      <c r="E1045" s="8">
        <v>12196.5</v>
      </c>
      <c r="F1045" s="17">
        <v>3506523136</v>
      </c>
    </row>
    <row r="1046" spans="1:6" x14ac:dyDescent="0.35">
      <c r="A1046" s="16">
        <v>43145</v>
      </c>
      <c r="B1046" s="8">
        <v>12294.85</v>
      </c>
      <c r="C1046" s="8">
        <v>12393.71</v>
      </c>
      <c r="D1046" s="8">
        <v>12075.21</v>
      </c>
      <c r="E1046" s="8">
        <v>12339.16</v>
      </c>
      <c r="F1046" s="17">
        <v>5019462656</v>
      </c>
    </row>
    <row r="1047" spans="1:6" x14ac:dyDescent="0.35">
      <c r="A1047" s="16">
        <v>43146</v>
      </c>
      <c r="B1047" s="8">
        <v>12425.45</v>
      </c>
      <c r="C1047" s="8">
        <v>12479.97</v>
      </c>
      <c r="D1047" s="8">
        <v>12275.04</v>
      </c>
      <c r="E1047" s="8">
        <v>12346.17</v>
      </c>
      <c r="F1047" s="17">
        <v>4300133376</v>
      </c>
    </row>
    <row r="1048" spans="1:6" x14ac:dyDescent="0.35">
      <c r="A1048" s="16">
        <v>43147</v>
      </c>
      <c r="B1048" s="8">
        <v>12408.48</v>
      </c>
      <c r="C1048" s="8">
        <v>12484.12</v>
      </c>
      <c r="D1048" s="8">
        <v>12368.71</v>
      </c>
      <c r="E1048" s="8">
        <v>12451.96</v>
      </c>
      <c r="F1048" s="17">
        <v>4571904512</v>
      </c>
    </row>
    <row r="1049" spans="1:6" x14ac:dyDescent="0.35">
      <c r="A1049" s="16">
        <v>43150</v>
      </c>
      <c r="B1049" s="8">
        <v>12495.07</v>
      </c>
      <c r="C1049" s="8">
        <v>12505.49</v>
      </c>
      <c r="D1049" s="8">
        <v>12361.86</v>
      </c>
      <c r="E1049" s="8">
        <v>12385.6</v>
      </c>
      <c r="F1049" s="17">
        <v>2708779008</v>
      </c>
    </row>
    <row r="1050" spans="1:6" x14ac:dyDescent="0.35">
      <c r="A1050" s="16">
        <v>43151</v>
      </c>
      <c r="B1050" s="8">
        <v>12403.63</v>
      </c>
      <c r="C1050" s="8">
        <v>12496.1</v>
      </c>
      <c r="D1050" s="8">
        <v>12333.79</v>
      </c>
      <c r="E1050" s="8">
        <v>12487.9</v>
      </c>
      <c r="F1050" s="17">
        <v>3669636352</v>
      </c>
    </row>
    <row r="1051" spans="1:6" x14ac:dyDescent="0.35">
      <c r="A1051" s="16">
        <v>43152</v>
      </c>
      <c r="B1051" s="8">
        <v>12457.22</v>
      </c>
      <c r="C1051" s="8">
        <v>12474.37</v>
      </c>
      <c r="D1051" s="8">
        <v>12372.26</v>
      </c>
      <c r="E1051" s="8">
        <v>12470.49</v>
      </c>
      <c r="F1051" s="17">
        <v>3317737728</v>
      </c>
    </row>
    <row r="1052" spans="1:6" x14ac:dyDescent="0.35">
      <c r="A1052" s="16">
        <v>43153</v>
      </c>
      <c r="B1052" s="8">
        <v>12358.82</v>
      </c>
      <c r="C1052" s="8">
        <v>12497.71</v>
      </c>
      <c r="D1052" s="8">
        <v>12283.7</v>
      </c>
      <c r="E1052" s="8">
        <v>12461.91</v>
      </c>
      <c r="F1052" s="17">
        <v>3834924288</v>
      </c>
    </row>
    <row r="1053" spans="1:6" x14ac:dyDescent="0.35">
      <c r="A1053" s="16">
        <v>43154</v>
      </c>
      <c r="B1053" s="8">
        <v>12491.77</v>
      </c>
      <c r="C1053" s="8">
        <v>12513.32</v>
      </c>
      <c r="D1053" s="8">
        <v>12431.94</v>
      </c>
      <c r="E1053" s="8">
        <v>12483.79</v>
      </c>
      <c r="F1053" s="17">
        <v>3698836736</v>
      </c>
    </row>
    <row r="1054" spans="1:6" x14ac:dyDescent="0.35">
      <c r="A1054" s="16">
        <v>43157</v>
      </c>
      <c r="B1054" s="8">
        <v>12566.05</v>
      </c>
      <c r="C1054" s="8">
        <v>12601.46</v>
      </c>
      <c r="D1054" s="8">
        <v>12484.59</v>
      </c>
      <c r="E1054" s="8">
        <v>12527.04</v>
      </c>
      <c r="F1054" s="17">
        <v>3536148480</v>
      </c>
    </row>
    <row r="1055" spans="1:6" x14ac:dyDescent="0.35">
      <c r="A1055" s="16">
        <v>43158</v>
      </c>
      <c r="B1055" s="8">
        <v>12573.65</v>
      </c>
      <c r="C1055" s="8">
        <v>12577.56</v>
      </c>
      <c r="D1055" s="8">
        <v>12436.13</v>
      </c>
      <c r="E1055" s="8">
        <v>12490.73</v>
      </c>
      <c r="F1055" s="17">
        <v>3911907072</v>
      </c>
    </row>
    <row r="1056" spans="1:6" x14ac:dyDescent="0.35">
      <c r="A1056" s="16">
        <v>43159</v>
      </c>
      <c r="B1056" s="8">
        <v>12427.46</v>
      </c>
      <c r="C1056" s="8">
        <v>12516.92</v>
      </c>
      <c r="D1056" s="8">
        <v>12417.96</v>
      </c>
      <c r="E1056" s="8">
        <v>12435.85</v>
      </c>
      <c r="F1056" s="17">
        <v>4191036928</v>
      </c>
    </row>
    <row r="1057" spans="1:6" x14ac:dyDescent="0.35">
      <c r="A1057" s="16">
        <v>43160</v>
      </c>
      <c r="B1057" s="8">
        <v>12386.4</v>
      </c>
      <c r="C1057" s="8">
        <v>12387.88</v>
      </c>
      <c r="D1057" s="8">
        <v>12143.14</v>
      </c>
      <c r="E1057" s="8">
        <v>12190.94</v>
      </c>
      <c r="F1057" s="17">
        <v>5302582272</v>
      </c>
    </row>
    <row r="1058" spans="1:6" x14ac:dyDescent="0.35">
      <c r="A1058" s="16">
        <v>43161</v>
      </c>
      <c r="B1058" s="8">
        <v>12051.89</v>
      </c>
      <c r="C1058" s="8">
        <v>12081.4</v>
      </c>
      <c r="D1058" s="8">
        <v>11877.66</v>
      </c>
      <c r="E1058" s="8">
        <v>11913.71</v>
      </c>
      <c r="F1058" s="17">
        <v>5397143552</v>
      </c>
    </row>
    <row r="1059" spans="1:6" x14ac:dyDescent="0.35">
      <c r="A1059" s="16">
        <v>43164</v>
      </c>
      <c r="B1059" s="8">
        <v>11831.57</v>
      </c>
      <c r="C1059" s="8">
        <v>12110.18</v>
      </c>
      <c r="D1059" s="8">
        <v>11830.98</v>
      </c>
      <c r="E1059" s="8">
        <v>12090.87</v>
      </c>
      <c r="F1059" s="17">
        <v>4623067136</v>
      </c>
    </row>
    <row r="1060" spans="1:6" x14ac:dyDescent="0.35">
      <c r="A1060" s="16">
        <v>43165</v>
      </c>
      <c r="B1060" s="8">
        <v>12229.29</v>
      </c>
      <c r="C1060" s="8">
        <v>12259.58</v>
      </c>
      <c r="D1060" s="8">
        <v>12110.34</v>
      </c>
      <c r="E1060" s="8">
        <v>12113.87</v>
      </c>
      <c r="F1060" s="17">
        <v>4064954624</v>
      </c>
    </row>
    <row r="1061" spans="1:6" x14ac:dyDescent="0.35">
      <c r="A1061" s="16">
        <v>43166</v>
      </c>
      <c r="B1061" s="8">
        <v>12060.09</v>
      </c>
      <c r="C1061" s="8">
        <v>12275.69</v>
      </c>
      <c r="D1061" s="8">
        <v>12020.61</v>
      </c>
      <c r="E1061" s="8">
        <v>12245.36</v>
      </c>
      <c r="F1061" s="17">
        <v>3953398272</v>
      </c>
    </row>
    <row r="1062" spans="1:6" x14ac:dyDescent="0.35">
      <c r="A1062" s="16">
        <v>43167</v>
      </c>
      <c r="B1062" s="8">
        <v>12237.94</v>
      </c>
      <c r="C1062" s="8">
        <v>12382.69</v>
      </c>
      <c r="D1062" s="8">
        <v>12177.12</v>
      </c>
      <c r="E1062" s="8">
        <v>12355.57</v>
      </c>
      <c r="F1062" s="17">
        <v>4186407680</v>
      </c>
    </row>
    <row r="1063" spans="1:6" x14ac:dyDescent="0.35">
      <c r="A1063" s="16">
        <v>43168</v>
      </c>
      <c r="B1063" s="8">
        <v>12331.64</v>
      </c>
      <c r="C1063" s="8">
        <v>12407.98</v>
      </c>
      <c r="D1063" s="8">
        <v>12284.57</v>
      </c>
      <c r="E1063" s="8">
        <v>12346.68</v>
      </c>
      <c r="F1063" s="17">
        <v>4044948480</v>
      </c>
    </row>
    <row r="1064" spans="1:6" x14ac:dyDescent="0.35">
      <c r="A1064" s="16">
        <v>43171</v>
      </c>
      <c r="B1064" s="8">
        <v>12453.3</v>
      </c>
      <c r="C1064" s="8">
        <v>12454.96</v>
      </c>
      <c r="D1064" s="8">
        <v>12361.01</v>
      </c>
      <c r="E1064" s="8">
        <v>12418.39</v>
      </c>
      <c r="F1064" s="17">
        <v>3793779968</v>
      </c>
    </row>
    <row r="1065" spans="1:6" x14ac:dyDescent="0.35">
      <c r="A1065" s="16">
        <v>43172</v>
      </c>
      <c r="B1065" s="8">
        <v>12425.69</v>
      </c>
      <c r="C1065" s="8">
        <v>12459.9</v>
      </c>
      <c r="D1065" s="8">
        <v>12162.47</v>
      </c>
      <c r="E1065" s="8">
        <v>12221.03</v>
      </c>
      <c r="F1065" s="17">
        <v>4808213504</v>
      </c>
    </row>
    <row r="1066" spans="1:6" x14ac:dyDescent="0.35">
      <c r="A1066" s="16">
        <v>43173</v>
      </c>
      <c r="B1066" s="8">
        <v>12212.49</v>
      </c>
      <c r="C1066" s="8">
        <v>12322.89</v>
      </c>
      <c r="D1066" s="8">
        <v>12202.76</v>
      </c>
      <c r="E1066" s="8">
        <v>12237.74</v>
      </c>
      <c r="F1066" s="17">
        <v>4540817408</v>
      </c>
    </row>
    <row r="1067" spans="1:6" x14ac:dyDescent="0.35">
      <c r="A1067" s="16">
        <v>43174</v>
      </c>
      <c r="B1067" s="8">
        <v>12284.14</v>
      </c>
      <c r="C1067" s="8">
        <v>12378.39</v>
      </c>
      <c r="D1067" s="8">
        <v>12239.96</v>
      </c>
      <c r="E1067" s="8">
        <v>12345.56</v>
      </c>
      <c r="F1067" s="17">
        <v>4716749824</v>
      </c>
    </row>
    <row r="1068" spans="1:6" x14ac:dyDescent="0.35">
      <c r="A1068" s="16">
        <v>43175</v>
      </c>
      <c r="B1068" s="8">
        <v>12345.56</v>
      </c>
      <c r="C1068" s="8">
        <v>12454.02</v>
      </c>
      <c r="D1068" s="8">
        <v>12337.62</v>
      </c>
      <c r="E1068" s="8">
        <v>12389.58</v>
      </c>
      <c r="F1068" s="17">
        <v>9975442432</v>
      </c>
    </row>
    <row r="1069" spans="1:6" x14ac:dyDescent="0.35">
      <c r="A1069" s="16">
        <v>43178</v>
      </c>
      <c r="B1069" s="8">
        <v>12346.51</v>
      </c>
      <c r="C1069" s="8">
        <v>12369.77</v>
      </c>
      <c r="D1069" s="8">
        <v>12183.79</v>
      </c>
      <c r="E1069" s="8">
        <v>12217.02</v>
      </c>
      <c r="F1069" s="17">
        <v>4157686784</v>
      </c>
    </row>
    <row r="1070" spans="1:6" x14ac:dyDescent="0.35">
      <c r="A1070" s="16">
        <v>43179</v>
      </c>
      <c r="B1070" s="8">
        <v>12261.19</v>
      </c>
      <c r="C1070" s="17">
        <v>12320</v>
      </c>
      <c r="D1070" s="8">
        <v>12191.55</v>
      </c>
      <c r="E1070" s="8">
        <v>12307.33</v>
      </c>
      <c r="F1070" s="17">
        <v>3369058816</v>
      </c>
    </row>
    <row r="1071" spans="1:6" x14ac:dyDescent="0.35">
      <c r="A1071" s="16">
        <v>43180</v>
      </c>
      <c r="B1071" s="8">
        <v>12336.76</v>
      </c>
      <c r="C1071" s="8">
        <v>12344.09</v>
      </c>
      <c r="D1071" s="8">
        <v>12250.37</v>
      </c>
      <c r="E1071" s="8">
        <v>12309.15</v>
      </c>
      <c r="F1071" s="17">
        <v>3646104832</v>
      </c>
    </row>
    <row r="1072" spans="1:6" x14ac:dyDescent="0.35">
      <c r="A1072" s="16">
        <v>43181</v>
      </c>
      <c r="B1072" s="8">
        <v>12187.73</v>
      </c>
      <c r="C1072" s="8">
        <v>12267.17</v>
      </c>
      <c r="D1072" s="8">
        <v>12009.5</v>
      </c>
      <c r="E1072" s="8">
        <v>12100.08</v>
      </c>
      <c r="F1072" s="17">
        <v>5233261568</v>
      </c>
    </row>
    <row r="1073" spans="1:6" x14ac:dyDescent="0.35">
      <c r="A1073" s="16">
        <v>43182</v>
      </c>
      <c r="B1073" s="8">
        <v>11995.51</v>
      </c>
      <c r="C1073" s="8">
        <v>12001.78</v>
      </c>
      <c r="D1073" s="8">
        <v>11818.7</v>
      </c>
      <c r="E1073" s="8">
        <v>11886.31</v>
      </c>
      <c r="F1073" s="17">
        <v>5575218176</v>
      </c>
    </row>
    <row r="1074" spans="1:6" x14ac:dyDescent="0.35">
      <c r="A1074" s="16">
        <v>43185</v>
      </c>
      <c r="B1074" s="8">
        <v>11919.64</v>
      </c>
      <c r="C1074" s="8">
        <v>11984.5</v>
      </c>
      <c r="D1074" s="8">
        <v>11726.62</v>
      </c>
      <c r="E1074" s="8">
        <v>11787.26</v>
      </c>
      <c r="F1074" s="17">
        <v>3959591936</v>
      </c>
    </row>
    <row r="1075" spans="1:6" x14ac:dyDescent="0.35">
      <c r="A1075" s="16">
        <v>43186</v>
      </c>
      <c r="B1075" s="8">
        <v>11996.35</v>
      </c>
      <c r="C1075" s="8">
        <v>12042.78</v>
      </c>
      <c r="D1075" s="8">
        <v>11927.91</v>
      </c>
      <c r="E1075" s="8">
        <v>11970.83</v>
      </c>
      <c r="F1075" s="17">
        <v>4057809408</v>
      </c>
    </row>
    <row r="1076" spans="1:6" x14ac:dyDescent="0.35">
      <c r="A1076" s="16">
        <v>43187</v>
      </c>
      <c r="B1076" s="8">
        <v>11868.08</v>
      </c>
      <c r="C1076" s="8">
        <v>11961.16</v>
      </c>
      <c r="D1076" s="8">
        <v>11770.4</v>
      </c>
      <c r="E1076" s="8">
        <v>11940.71</v>
      </c>
      <c r="F1076" s="17">
        <v>4382003712</v>
      </c>
    </row>
    <row r="1077" spans="1:6" x14ac:dyDescent="0.35">
      <c r="A1077" s="16">
        <v>43188</v>
      </c>
      <c r="B1077" s="8">
        <v>11956.34</v>
      </c>
      <c r="C1077" s="8">
        <v>12151.31</v>
      </c>
      <c r="D1077" s="8">
        <v>11942.28</v>
      </c>
      <c r="E1077" s="8">
        <v>12096.73</v>
      </c>
      <c r="F1077" s="17">
        <v>5062100480</v>
      </c>
    </row>
    <row r="1078" spans="1:6" x14ac:dyDescent="0.35">
      <c r="A1078" s="16">
        <v>43193</v>
      </c>
      <c r="B1078" s="8">
        <v>11997.47</v>
      </c>
      <c r="C1078" s="8">
        <v>12069.48</v>
      </c>
      <c r="D1078" s="8">
        <v>11913.62</v>
      </c>
      <c r="E1078" s="8">
        <v>12002.45</v>
      </c>
      <c r="F1078" s="17">
        <v>3978663680</v>
      </c>
    </row>
    <row r="1079" spans="1:6" x14ac:dyDescent="0.35">
      <c r="A1079" s="16">
        <v>43194</v>
      </c>
      <c r="B1079" s="8">
        <v>12000.47</v>
      </c>
      <c r="C1079" s="8">
        <v>12011.12</v>
      </c>
      <c r="D1079" s="8">
        <v>11792.35</v>
      </c>
      <c r="E1079" s="8">
        <v>11957.9</v>
      </c>
      <c r="F1079" s="17">
        <v>4375988736</v>
      </c>
    </row>
    <row r="1080" spans="1:6" x14ac:dyDescent="0.35">
      <c r="A1080" s="16">
        <v>43195</v>
      </c>
      <c r="B1080" s="8">
        <v>12153.61</v>
      </c>
      <c r="C1080" s="8">
        <v>12322.37</v>
      </c>
      <c r="D1080" s="8">
        <v>12135.64</v>
      </c>
      <c r="E1080" s="8">
        <v>12305.19</v>
      </c>
      <c r="F1080" s="17">
        <v>4725546496</v>
      </c>
    </row>
    <row r="1081" spans="1:6" x14ac:dyDescent="0.35">
      <c r="A1081" s="16">
        <v>43196</v>
      </c>
      <c r="B1081" s="8">
        <v>12242.94</v>
      </c>
      <c r="C1081" s="8">
        <v>12290.03</v>
      </c>
      <c r="D1081" s="8">
        <v>12202.05</v>
      </c>
      <c r="E1081" s="8">
        <v>12241.27</v>
      </c>
      <c r="F1081" s="17">
        <v>3660996864</v>
      </c>
    </row>
    <row r="1082" spans="1:6" x14ac:dyDescent="0.35">
      <c r="A1082" s="16">
        <v>43199</v>
      </c>
      <c r="B1082" s="8">
        <v>12311.02</v>
      </c>
      <c r="C1082" s="8">
        <v>12371.11</v>
      </c>
      <c r="D1082" s="8">
        <v>12205.39</v>
      </c>
      <c r="E1082" s="8">
        <v>12261.75</v>
      </c>
      <c r="F1082" s="17">
        <v>3109784576</v>
      </c>
    </row>
    <row r="1083" spans="1:6" x14ac:dyDescent="0.35">
      <c r="A1083" s="16">
        <v>43200</v>
      </c>
      <c r="B1083" s="8">
        <v>12389.9</v>
      </c>
      <c r="C1083" s="8">
        <v>12428.9</v>
      </c>
      <c r="D1083" s="8">
        <v>12334.95</v>
      </c>
      <c r="E1083" s="8">
        <v>12397.32</v>
      </c>
      <c r="F1083" s="17">
        <v>4258725376</v>
      </c>
    </row>
    <row r="1084" spans="1:6" x14ac:dyDescent="0.35">
      <c r="A1084" s="16">
        <v>43201</v>
      </c>
      <c r="B1084" s="8">
        <v>12372.07</v>
      </c>
      <c r="C1084" s="8">
        <v>12381.53</v>
      </c>
      <c r="D1084" s="8">
        <v>12256.59</v>
      </c>
      <c r="E1084" s="8">
        <v>12293.97</v>
      </c>
      <c r="F1084" s="17">
        <v>3732697088</v>
      </c>
    </row>
    <row r="1085" spans="1:6" x14ac:dyDescent="0.35">
      <c r="A1085" s="16">
        <v>43202</v>
      </c>
      <c r="B1085" s="8">
        <v>12282.39</v>
      </c>
      <c r="C1085" s="8">
        <v>12434.24</v>
      </c>
      <c r="D1085" s="8">
        <v>12263.7</v>
      </c>
      <c r="E1085" s="8">
        <v>12415.01</v>
      </c>
      <c r="F1085" s="17">
        <v>3604600576</v>
      </c>
    </row>
    <row r="1086" spans="1:6" x14ac:dyDescent="0.35">
      <c r="A1086" s="16">
        <v>43203</v>
      </c>
      <c r="B1086" s="8">
        <v>12461.31</v>
      </c>
      <c r="C1086" s="8">
        <v>12523.97</v>
      </c>
      <c r="D1086" s="8">
        <v>12411.65</v>
      </c>
      <c r="E1086" s="8">
        <v>12442.4</v>
      </c>
      <c r="F1086" s="17">
        <v>3308857088</v>
      </c>
    </row>
    <row r="1087" spans="1:6" x14ac:dyDescent="0.35">
      <c r="A1087" s="16">
        <v>43206</v>
      </c>
      <c r="B1087" s="8">
        <v>12478.99</v>
      </c>
      <c r="C1087" s="8">
        <v>12487.04</v>
      </c>
      <c r="D1087" s="8">
        <v>12375.63</v>
      </c>
      <c r="E1087" s="8">
        <v>12391.41</v>
      </c>
      <c r="F1087" s="17">
        <v>2660433408</v>
      </c>
    </row>
    <row r="1088" spans="1:6" x14ac:dyDescent="0.35">
      <c r="A1088" s="16">
        <v>43207</v>
      </c>
      <c r="B1088" s="8">
        <v>12443.2</v>
      </c>
      <c r="C1088" s="8">
        <v>12614.25</v>
      </c>
      <c r="D1088" s="8">
        <v>12417.26</v>
      </c>
      <c r="E1088" s="8">
        <v>12585.57</v>
      </c>
      <c r="F1088" s="17">
        <v>3836084992</v>
      </c>
    </row>
    <row r="1089" spans="1:6" x14ac:dyDescent="0.35">
      <c r="A1089" s="16">
        <v>43208</v>
      </c>
      <c r="B1089" s="8">
        <v>12597.58</v>
      </c>
      <c r="C1089" s="8">
        <v>12640.25</v>
      </c>
      <c r="D1089" s="8">
        <v>12548.45</v>
      </c>
      <c r="E1089" s="8">
        <v>12590.83</v>
      </c>
      <c r="F1089" s="17">
        <v>3817772032</v>
      </c>
    </row>
    <row r="1090" spans="1:6" x14ac:dyDescent="0.35">
      <c r="A1090" s="16">
        <v>43209</v>
      </c>
      <c r="B1090" s="8">
        <v>12595.61</v>
      </c>
      <c r="C1090" s="8">
        <v>12595.61</v>
      </c>
      <c r="D1090" s="8">
        <v>12534.63</v>
      </c>
      <c r="E1090" s="8">
        <v>12567.42</v>
      </c>
      <c r="F1090" s="17">
        <v>3173914368</v>
      </c>
    </row>
    <row r="1091" spans="1:6" x14ac:dyDescent="0.35">
      <c r="A1091" s="16">
        <v>43210</v>
      </c>
      <c r="B1091" s="8">
        <v>12555.96</v>
      </c>
      <c r="C1091" s="8">
        <v>12585.37</v>
      </c>
      <c r="D1091" s="8">
        <v>12490.77</v>
      </c>
      <c r="E1091" s="8">
        <v>12540.5</v>
      </c>
      <c r="F1091" s="17">
        <v>4822329344</v>
      </c>
    </row>
    <row r="1092" spans="1:6" x14ac:dyDescent="0.35">
      <c r="A1092" s="16">
        <v>43213</v>
      </c>
      <c r="B1092" s="8">
        <v>12538.16</v>
      </c>
      <c r="C1092" s="8">
        <v>12588.23</v>
      </c>
      <c r="D1092" s="8">
        <v>12466.47</v>
      </c>
      <c r="E1092" s="8">
        <v>12572.39</v>
      </c>
      <c r="F1092" s="17">
        <v>3270311168</v>
      </c>
    </row>
    <row r="1093" spans="1:6" x14ac:dyDescent="0.35">
      <c r="A1093" s="16">
        <v>43214</v>
      </c>
      <c r="B1093" s="8">
        <v>12602.41</v>
      </c>
      <c r="C1093" s="8">
        <v>12647.16</v>
      </c>
      <c r="D1093" s="8">
        <v>12481.3</v>
      </c>
      <c r="E1093" s="8">
        <v>12550.82</v>
      </c>
      <c r="F1093" s="17">
        <v>4545615360</v>
      </c>
    </row>
    <row r="1094" spans="1:6" x14ac:dyDescent="0.35">
      <c r="A1094" s="16">
        <v>43215</v>
      </c>
      <c r="B1094" s="8">
        <v>12456.82</v>
      </c>
      <c r="C1094" s="8">
        <v>12484.78</v>
      </c>
      <c r="D1094" s="8">
        <v>12312.27</v>
      </c>
      <c r="E1094" s="8">
        <v>12422.3</v>
      </c>
      <c r="F1094" s="17">
        <v>4781878784</v>
      </c>
    </row>
    <row r="1095" spans="1:6" x14ac:dyDescent="0.35">
      <c r="A1095" s="16">
        <v>43216</v>
      </c>
      <c r="B1095" s="8">
        <v>12395.9</v>
      </c>
      <c r="C1095" s="8">
        <v>12503.22</v>
      </c>
      <c r="D1095" s="8">
        <v>12383.95</v>
      </c>
      <c r="E1095" s="8">
        <v>12500.47</v>
      </c>
      <c r="F1095" s="17">
        <v>4577832960</v>
      </c>
    </row>
    <row r="1096" spans="1:6" x14ac:dyDescent="0.35">
      <c r="A1096" s="16">
        <v>43217</v>
      </c>
      <c r="B1096" s="8">
        <v>12572.72</v>
      </c>
      <c r="C1096" s="8">
        <v>12627.71</v>
      </c>
      <c r="D1096" s="8">
        <v>12518.03</v>
      </c>
      <c r="E1096" s="8">
        <v>12580.87</v>
      </c>
      <c r="F1096" s="17">
        <v>3977029120</v>
      </c>
    </row>
    <row r="1097" spans="1:6" x14ac:dyDescent="0.35">
      <c r="A1097" s="16">
        <v>43220</v>
      </c>
      <c r="B1097" s="8">
        <v>12606.27</v>
      </c>
      <c r="C1097" s="8">
        <v>12622.93</v>
      </c>
      <c r="D1097" s="8">
        <v>12563.74</v>
      </c>
      <c r="E1097" s="8">
        <v>12612.11</v>
      </c>
      <c r="F1097" s="17">
        <v>3482193152</v>
      </c>
    </row>
    <row r="1098" spans="1:6" x14ac:dyDescent="0.35">
      <c r="A1098" s="16">
        <v>43222</v>
      </c>
      <c r="B1098" s="8">
        <v>12610.78</v>
      </c>
      <c r="C1098" s="8">
        <v>12827.54</v>
      </c>
      <c r="D1098" s="8">
        <v>12605.38</v>
      </c>
      <c r="E1098" s="8">
        <v>12802.25</v>
      </c>
      <c r="F1098" s="17">
        <v>4992339456</v>
      </c>
    </row>
    <row r="1099" spans="1:6" x14ac:dyDescent="0.35">
      <c r="A1099" s="16">
        <v>43223</v>
      </c>
      <c r="B1099" s="8">
        <v>12775.66</v>
      </c>
      <c r="C1099" s="8">
        <v>12798.16</v>
      </c>
      <c r="D1099" s="8">
        <v>12665.33</v>
      </c>
      <c r="E1099" s="8">
        <v>12690.15</v>
      </c>
      <c r="F1099" s="17">
        <v>4305602048</v>
      </c>
    </row>
    <row r="1100" spans="1:6" x14ac:dyDescent="0.35">
      <c r="A1100" s="16">
        <v>43224</v>
      </c>
      <c r="B1100" s="8">
        <v>12733.19</v>
      </c>
      <c r="C1100" s="8">
        <v>12819.6</v>
      </c>
      <c r="D1100" s="8">
        <v>12707.86</v>
      </c>
      <c r="E1100" s="8">
        <v>12819.6</v>
      </c>
      <c r="F1100" s="17">
        <v>4585460224</v>
      </c>
    </row>
    <row r="1101" spans="1:6" x14ac:dyDescent="0.35">
      <c r="A1101" s="16">
        <v>43227</v>
      </c>
      <c r="B1101" s="8">
        <v>12827.43</v>
      </c>
      <c r="C1101" s="8">
        <v>12961.05</v>
      </c>
      <c r="D1101" s="8">
        <v>12813.55</v>
      </c>
      <c r="E1101" s="8">
        <v>12948.14</v>
      </c>
      <c r="F1101" s="17">
        <v>2981795584</v>
      </c>
    </row>
    <row r="1102" spans="1:6" x14ac:dyDescent="0.35">
      <c r="A1102" s="16">
        <v>43228</v>
      </c>
      <c r="B1102" s="8">
        <v>12924.23</v>
      </c>
      <c r="C1102" s="8">
        <v>12933.67</v>
      </c>
      <c r="D1102" s="8">
        <v>12855.09</v>
      </c>
      <c r="E1102" s="8">
        <v>12912.21</v>
      </c>
      <c r="F1102" s="17">
        <v>3954064384</v>
      </c>
    </row>
    <row r="1103" spans="1:6" x14ac:dyDescent="0.35">
      <c r="A1103" s="16">
        <v>43229</v>
      </c>
      <c r="B1103" s="8">
        <v>12917.82</v>
      </c>
      <c r="C1103" s="8">
        <v>12962.52</v>
      </c>
      <c r="D1103" s="8">
        <v>12890.38</v>
      </c>
      <c r="E1103" s="8">
        <v>12943.06</v>
      </c>
      <c r="F1103" s="17">
        <v>4477563392</v>
      </c>
    </row>
    <row r="1104" spans="1:6" x14ac:dyDescent="0.35">
      <c r="A1104" s="16">
        <v>43230</v>
      </c>
      <c r="B1104" s="8">
        <v>12975.09</v>
      </c>
      <c r="C1104" s="8">
        <v>13034.21</v>
      </c>
      <c r="D1104" s="8">
        <v>12928.51</v>
      </c>
      <c r="E1104" s="8">
        <v>13022.87</v>
      </c>
      <c r="F1104" s="17">
        <v>3027725056</v>
      </c>
    </row>
    <row r="1105" spans="1:6" x14ac:dyDescent="0.35">
      <c r="A1105" s="16">
        <v>43231</v>
      </c>
      <c r="B1105" s="17">
        <v>13023</v>
      </c>
      <c r="C1105" s="8">
        <v>13033.3</v>
      </c>
      <c r="D1105" s="17">
        <v>12964</v>
      </c>
      <c r="E1105" s="8">
        <v>13001.24</v>
      </c>
      <c r="F1105" s="17">
        <v>3371463168</v>
      </c>
    </row>
    <row r="1106" spans="1:6" x14ac:dyDescent="0.35">
      <c r="A1106" s="16">
        <v>43234</v>
      </c>
      <c r="B1106" s="8">
        <v>13009.83</v>
      </c>
      <c r="C1106" s="8">
        <v>13015.1</v>
      </c>
      <c r="D1106" s="8">
        <v>12927.24</v>
      </c>
      <c r="E1106" s="8">
        <v>12977.71</v>
      </c>
      <c r="F1106" s="17">
        <v>2917959680</v>
      </c>
    </row>
    <row r="1107" spans="1:6" x14ac:dyDescent="0.35">
      <c r="A1107" s="16">
        <v>43235</v>
      </c>
      <c r="B1107" s="8">
        <v>12947.97</v>
      </c>
      <c r="C1107" s="8">
        <v>13006.34</v>
      </c>
      <c r="D1107" s="8">
        <v>12918.29</v>
      </c>
      <c r="E1107" s="8">
        <v>12970.04</v>
      </c>
      <c r="F1107" s="17">
        <v>3968582912</v>
      </c>
    </row>
    <row r="1108" spans="1:6" x14ac:dyDescent="0.35">
      <c r="A1108" s="16">
        <v>43236</v>
      </c>
      <c r="B1108" s="8">
        <v>12983.49</v>
      </c>
      <c r="C1108" s="8">
        <v>13030.76</v>
      </c>
      <c r="D1108" s="8">
        <v>12960.53</v>
      </c>
      <c r="E1108" s="8">
        <v>12996.33</v>
      </c>
      <c r="F1108" s="17">
        <v>3676875008</v>
      </c>
    </row>
    <row r="1109" spans="1:6" x14ac:dyDescent="0.35">
      <c r="A1109" s="16">
        <v>43237</v>
      </c>
      <c r="B1109" s="8">
        <v>12985.14</v>
      </c>
      <c r="C1109" s="8">
        <v>13114.63</v>
      </c>
      <c r="D1109" s="8">
        <v>12981.89</v>
      </c>
      <c r="E1109" s="8">
        <v>13114.61</v>
      </c>
      <c r="F1109" s="17">
        <v>3706822144</v>
      </c>
    </row>
    <row r="1110" spans="1:6" x14ac:dyDescent="0.35">
      <c r="A1110" s="16">
        <v>43238</v>
      </c>
      <c r="B1110" s="8">
        <v>13115.63</v>
      </c>
      <c r="C1110" s="8">
        <v>13133.19</v>
      </c>
      <c r="D1110" s="8">
        <v>13051.13</v>
      </c>
      <c r="E1110" s="8">
        <v>13077.72</v>
      </c>
      <c r="F1110" s="17">
        <v>5126897664</v>
      </c>
    </row>
    <row r="1111" spans="1:6" x14ac:dyDescent="0.35">
      <c r="A1111" s="16">
        <v>43242</v>
      </c>
      <c r="B1111" s="8">
        <v>13132.56</v>
      </c>
      <c r="C1111" s="8">
        <v>13204.31</v>
      </c>
      <c r="D1111" s="8">
        <v>13061.77</v>
      </c>
      <c r="E1111" s="8">
        <v>13169.92</v>
      </c>
      <c r="F1111" s="17">
        <v>4306325504</v>
      </c>
    </row>
    <row r="1112" spans="1:6" x14ac:dyDescent="0.35">
      <c r="A1112" s="16">
        <v>43243</v>
      </c>
      <c r="B1112" s="8">
        <v>13138.83</v>
      </c>
      <c r="C1112" s="8">
        <v>13148.05</v>
      </c>
      <c r="D1112" s="8">
        <v>12929.9</v>
      </c>
      <c r="E1112" s="8">
        <v>12976.84</v>
      </c>
      <c r="F1112" s="17">
        <v>4411406848</v>
      </c>
    </row>
    <row r="1113" spans="1:6" x14ac:dyDescent="0.35">
      <c r="A1113" s="16">
        <v>43244</v>
      </c>
      <c r="B1113" s="8">
        <v>12955.94</v>
      </c>
      <c r="C1113" s="8">
        <v>13006.44</v>
      </c>
      <c r="D1113" s="8">
        <v>12801.82</v>
      </c>
      <c r="E1113" s="8">
        <v>12855.09</v>
      </c>
      <c r="F1113" s="17">
        <v>4958993920</v>
      </c>
    </row>
    <row r="1114" spans="1:6" x14ac:dyDescent="0.35">
      <c r="A1114" s="16">
        <v>43245</v>
      </c>
      <c r="B1114" s="8">
        <v>12917.15</v>
      </c>
      <c r="C1114" s="8">
        <v>13002.47</v>
      </c>
      <c r="D1114" s="8">
        <v>12852.17</v>
      </c>
      <c r="E1114" s="8">
        <v>12938.01</v>
      </c>
      <c r="F1114" s="17">
        <v>3996425984</v>
      </c>
    </row>
    <row r="1115" spans="1:6" x14ac:dyDescent="0.35">
      <c r="A1115" s="16">
        <v>43248</v>
      </c>
      <c r="B1115" s="8">
        <v>13016.55</v>
      </c>
      <c r="C1115" s="8">
        <v>13040.63</v>
      </c>
      <c r="D1115" s="8">
        <v>12828.26</v>
      </c>
      <c r="E1115" s="8">
        <v>12863.46</v>
      </c>
      <c r="F1115" s="17">
        <v>2568040960</v>
      </c>
    </row>
    <row r="1116" spans="1:6" x14ac:dyDescent="0.35">
      <c r="A1116" s="16">
        <v>43249</v>
      </c>
      <c r="B1116" s="8">
        <v>12786.15</v>
      </c>
      <c r="C1116" s="8">
        <v>12803.29</v>
      </c>
      <c r="D1116" s="8">
        <v>12608.7</v>
      </c>
      <c r="E1116" s="8">
        <v>12666.51</v>
      </c>
      <c r="F1116" s="17">
        <v>5529280000</v>
      </c>
    </row>
    <row r="1117" spans="1:6" x14ac:dyDescent="0.35">
      <c r="A1117" s="16">
        <v>43250</v>
      </c>
      <c r="B1117" s="8">
        <v>12693.33</v>
      </c>
      <c r="C1117" s="8">
        <v>12783.76</v>
      </c>
      <c r="D1117" s="8">
        <v>12663.37</v>
      </c>
      <c r="E1117" s="8">
        <v>12783.76</v>
      </c>
      <c r="F1117" s="17">
        <v>4593395712</v>
      </c>
    </row>
    <row r="1118" spans="1:6" x14ac:dyDescent="0.35">
      <c r="A1118" s="16">
        <v>43251</v>
      </c>
      <c r="B1118" s="8">
        <v>12796.16</v>
      </c>
      <c r="C1118" s="8">
        <v>12803.6</v>
      </c>
      <c r="D1118" s="8">
        <v>12547.61</v>
      </c>
      <c r="E1118" s="8">
        <v>12604.89</v>
      </c>
      <c r="F1118" s="17">
        <v>6446884352</v>
      </c>
    </row>
    <row r="1119" spans="1:6" x14ac:dyDescent="0.35">
      <c r="A1119" s="16">
        <v>43252</v>
      </c>
      <c r="B1119" s="8">
        <v>12678.07</v>
      </c>
      <c r="C1119" s="8">
        <v>12800.45</v>
      </c>
      <c r="D1119" s="8">
        <v>12660.79</v>
      </c>
      <c r="E1119" s="8">
        <v>12724.27</v>
      </c>
      <c r="F1119" s="17">
        <v>4205414144</v>
      </c>
    </row>
    <row r="1120" spans="1:6" x14ac:dyDescent="0.35">
      <c r="A1120" s="16">
        <v>43255</v>
      </c>
      <c r="B1120" s="8">
        <v>12839.44</v>
      </c>
      <c r="C1120" s="8">
        <v>12846.26</v>
      </c>
      <c r="D1120" s="8">
        <v>12714.03</v>
      </c>
      <c r="E1120" s="8">
        <v>12770.75</v>
      </c>
      <c r="F1120" s="17">
        <v>2979185408</v>
      </c>
    </row>
    <row r="1121" spans="1:6" x14ac:dyDescent="0.35">
      <c r="A1121" s="16">
        <v>43256</v>
      </c>
      <c r="B1121" s="8">
        <v>12766.16</v>
      </c>
      <c r="C1121" s="8">
        <v>12925.24</v>
      </c>
      <c r="D1121" s="8">
        <v>12753.3</v>
      </c>
      <c r="E1121" s="8">
        <v>12787.13</v>
      </c>
      <c r="F1121" s="17">
        <v>4240351744</v>
      </c>
    </row>
    <row r="1122" spans="1:6" x14ac:dyDescent="0.35">
      <c r="A1122" s="16">
        <v>43257</v>
      </c>
      <c r="B1122" s="8">
        <v>12813.39</v>
      </c>
      <c r="C1122" s="8">
        <v>12872.9</v>
      </c>
      <c r="D1122" s="8">
        <v>12729.23</v>
      </c>
      <c r="E1122" s="8">
        <v>12830.07</v>
      </c>
      <c r="F1122" s="17">
        <v>4103712512</v>
      </c>
    </row>
    <row r="1123" spans="1:6" x14ac:dyDescent="0.35">
      <c r="A1123" s="16">
        <v>43258</v>
      </c>
      <c r="B1123" s="8">
        <v>12877.85</v>
      </c>
      <c r="C1123" s="8">
        <v>12914.85</v>
      </c>
      <c r="D1123" s="8">
        <v>12760.54</v>
      </c>
      <c r="E1123" s="8">
        <v>12811.05</v>
      </c>
      <c r="F1123" s="17">
        <v>3438922496</v>
      </c>
    </row>
    <row r="1124" spans="1:6" x14ac:dyDescent="0.35">
      <c r="A1124" s="16">
        <v>43259</v>
      </c>
      <c r="B1124" s="8">
        <v>12668.77</v>
      </c>
      <c r="C1124" s="8">
        <v>12795.64</v>
      </c>
      <c r="D1124" s="8">
        <v>12610.68</v>
      </c>
      <c r="E1124" s="8">
        <v>12766.55</v>
      </c>
      <c r="F1124" s="17">
        <v>4433890816</v>
      </c>
    </row>
    <row r="1125" spans="1:6" x14ac:dyDescent="0.35">
      <c r="A1125" s="16">
        <v>43262</v>
      </c>
      <c r="B1125" s="8">
        <v>12816.32</v>
      </c>
      <c r="C1125" s="8">
        <v>12861.95</v>
      </c>
      <c r="D1125" s="8">
        <v>12751.66</v>
      </c>
      <c r="E1125" s="8">
        <v>12842.91</v>
      </c>
      <c r="F1125" s="17">
        <v>4247828992</v>
      </c>
    </row>
    <row r="1126" spans="1:6" x14ac:dyDescent="0.35">
      <c r="A1126" s="16">
        <v>43263</v>
      </c>
      <c r="B1126" s="8">
        <v>12924.03</v>
      </c>
      <c r="C1126" s="8">
        <v>12948.52</v>
      </c>
      <c r="D1126" s="8">
        <v>12816.07</v>
      </c>
      <c r="E1126" s="8">
        <v>12842.3</v>
      </c>
      <c r="F1126" s="17">
        <v>4165406464</v>
      </c>
    </row>
    <row r="1127" spans="1:6" x14ac:dyDescent="0.35">
      <c r="A1127" s="16">
        <v>43264</v>
      </c>
      <c r="B1127" s="8">
        <v>12857.16</v>
      </c>
      <c r="C1127" s="8">
        <v>12905.67</v>
      </c>
      <c r="D1127" s="8">
        <v>12781.23</v>
      </c>
      <c r="E1127" s="8">
        <v>12890.58</v>
      </c>
      <c r="F1127" s="17">
        <v>4318319616</v>
      </c>
    </row>
    <row r="1128" spans="1:6" x14ac:dyDescent="0.35">
      <c r="A1128" s="16">
        <v>43265</v>
      </c>
      <c r="B1128" s="8">
        <v>12806.07</v>
      </c>
      <c r="C1128" s="8">
        <v>13135.97</v>
      </c>
      <c r="D1128" s="8">
        <v>12800.66</v>
      </c>
      <c r="E1128" s="8">
        <v>13107.1</v>
      </c>
      <c r="F1128" s="17">
        <v>5891570176</v>
      </c>
    </row>
    <row r="1129" spans="1:6" x14ac:dyDescent="0.35">
      <c r="A1129" s="16">
        <v>43266</v>
      </c>
      <c r="B1129" s="8">
        <v>13115.85</v>
      </c>
      <c r="C1129" s="8">
        <v>13170.05</v>
      </c>
      <c r="D1129" s="8">
        <v>13010.54</v>
      </c>
      <c r="E1129" s="8">
        <v>13010.55</v>
      </c>
      <c r="F1129" s="17">
        <v>11245147136</v>
      </c>
    </row>
    <row r="1130" spans="1:6" x14ac:dyDescent="0.35">
      <c r="A1130" s="16">
        <v>43269</v>
      </c>
      <c r="B1130" s="8">
        <v>12945.53</v>
      </c>
      <c r="C1130" s="8">
        <v>12982.92</v>
      </c>
      <c r="D1130" s="8">
        <v>12784.48</v>
      </c>
      <c r="E1130" s="8">
        <v>12834.11</v>
      </c>
      <c r="F1130" s="17">
        <v>3593333760</v>
      </c>
    </row>
    <row r="1131" spans="1:6" x14ac:dyDescent="0.35">
      <c r="A1131" s="16">
        <v>43270</v>
      </c>
      <c r="B1131" s="8">
        <v>12647.07</v>
      </c>
      <c r="C1131" s="8">
        <v>12708.71</v>
      </c>
      <c r="D1131" s="8">
        <v>12594.51</v>
      </c>
      <c r="E1131" s="8">
        <v>12677.97</v>
      </c>
      <c r="F1131" s="17">
        <v>4366210048</v>
      </c>
    </row>
    <row r="1132" spans="1:6" x14ac:dyDescent="0.35">
      <c r="A1132" s="16">
        <v>43271</v>
      </c>
      <c r="B1132" s="8">
        <v>12731.66</v>
      </c>
      <c r="C1132" s="8">
        <v>12760.2</v>
      </c>
      <c r="D1132" s="8">
        <v>12670.78</v>
      </c>
      <c r="E1132" s="8">
        <v>12695.16</v>
      </c>
      <c r="F1132" s="17">
        <v>3712446720</v>
      </c>
    </row>
    <row r="1133" spans="1:6" x14ac:dyDescent="0.35">
      <c r="A1133" s="16">
        <v>43272</v>
      </c>
      <c r="B1133" s="8">
        <v>12699.71</v>
      </c>
      <c r="C1133" s="8">
        <v>12719.45</v>
      </c>
      <c r="D1133" s="8">
        <v>12472.98</v>
      </c>
      <c r="E1133" s="8">
        <v>12511.91</v>
      </c>
      <c r="F1133" s="17">
        <v>5018478592</v>
      </c>
    </row>
    <row r="1134" spans="1:6" x14ac:dyDescent="0.35">
      <c r="A1134" s="16">
        <v>43273</v>
      </c>
      <c r="B1134" s="8">
        <v>12507.72</v>
      </c>
      <c r="C1134" s="8">
        <v>12579.72</v>
      </c>
      <c r="D1134" s="8">
        <v>12486.26</v>
      </c>
      <c r="E1134" s="8">
        <v>12579.72</v>
      </c>
      <c r="F1134" s="17">
        <v>3684807424</v>
      </c>
    </row>
    <row r="1135" spans="1:6" x14ac:dyDescent="0.35">
      <c r="A1135" s="16">
        <v>43276</v>
      </c>
      <c r="B1135" s="8">
        <v>12497.48</v>
      </c>
      <c r="C1135" s="8">
        <v>12518.89</v>
      </c>
      <c r="D1135" s="8">
        <v>12270.33</v>
      </c>
      <c r="E1135" s="8">
        <v>12270.33</v>
      </c>
      <c r="F1135" s="17">
        <v>4125458688</v>
      </c>
    </row>
    <row r="1136" spans="1:6" x14ac:dyDescent="0.35">
      <c r="A1136" s="16">
        <v>43277</v>
      </c>
      <c r="B1136" s="8">
        <v>12333.44</v>
      </c>
      <c r="C1136" s="8">
        <v>12355.86</v>
      </c>
      <c r="D1136" s="8">
        <v>12188.5</v>
      </c>
      <c r="E1136" s="8">
        <v>12234.34</v>
      </c>
      <c r="F1136" s="17">
        <v>3810320640</v>
      </c>
    </row>
    <row r="1137" spans="1:6" x14ac:dyDescent="0.35">
      <c r="A1137" s="16">
        <v>43278</v>
      </c>
      <c r="B1137" s="8">
        <v>12247.75</v>
      </c>
      <c r="C1137" s="8">
        <v>12439.91</v>
      </c>
      <c r="D1137" s="8">
        <v>12124.87</v>
      </c>
      <c r="E1137" s="8">
        <v>12348.61</v>
      </c>
      <c r="F1137" s="17">
        <v>4614308864</v>
      </c>
    </row>
    <row r="1138" spans="1:6" x14ac:dyDescent="0.35">
      <c r="A1138" s="16">
        <v>43279</v>
      </c>
      <c r="B1138" s="8">
        <v>12289.81</v>
      </c>
      <c r="C1138" s="8">
        <v>12375.37</v>
      </c>
      <c r="D1138" s="8">
        <v>12104.41</v>
      </c>
      <c r="E1138" s="8">
        <v>12177.23</v>
      </c>
      <c r="F1138" s="17">
        <v>4352903168</v>
      </c>
    </row>
    <row r="1139" spans="1:6" x14ac:dyDescent="0.35">
      <c r="A1139" s="16">
        <v>43280</v>
      </c>
      <c r="B1139" s="8">
        <v>12322.64</v>
      </c>
      <c r="C1139" s="8">
        <v>12382.87</v>
      </c>
      <c r="D1139" s="8">
        <v>12260.91</v>
      </c>
      <c r="E1139" s="17">
        <v>12306</v>
      </c>
      <c r="F1139" s="17">
        <v>4475705344</v>
      </c>
    </row>
    <row r="1140" spans="1:6" x14ac:dyDescent="0.35">
      <c r="A1140" s="16">
        <v>43283</v>
      </c>
      <c r="B1140" s="8">
        <v>12147.94</v>
      </c>
      <c r="C1140" s="8">
        <v>12301.93</v>
      </c>
      <c r="D1140" s="8">
        <v>12132.72</v>
      </c>
      <c r="E1140" s="8">
        <v>12238.17</v>
      </c>
      <c r="F1140" s="17">
        <v>3654532864</v>
      </c>
    </row>
    <row r="1141" spans="1:6" x14ac:dyDescent="0.35">
      <c r="A1141" s="16">
        <v>43284</v>
      </c>
      <c r="B1141" s="8">
        <v>12321.07</v>
      </c>
      <c r="C1141" s="8">
        <v>12428.14</v>
      </c>
      <c r="D1141" s="8">
        <v>12278.39</v>
      </c>
      <c r="E1141" s="8">
        <v>12349.14</v>
      </c>
      <c r="F1141" s="17">
        <v>3412557824</v>
      </c>
    </row>
    <row r="1142" spans="1:6" x14ac:dyDescent="0.35">
      <c r="A1142" s="16">
        <v>43285</v>
      </c>
      <c r="B1142" s="8">
        <v>12323.75</v>
      </c>
      <c r="C1142" s="8">
        <v>12350.68</v>
      </c>
      <c r="D1142" s="8">
        <v>12284.56</v>
      </c>
      <c r="E1142" s="8">
        <v>12317.61</v>
      </c>
      <c r="F1142" s="17">
        <v>2646044160</v>
      </c>
    </row>
    <row r="1143" spans="1:6" x14ac:dyDescent="0.35">
      <c r="A1143" s="16">
        <v>43286</v>
      </c>
      <c r="B1143" s="8">
        <v>12363.05</v>
      </c>
      <c r="C1143" s="8">
        <v>12516.51</v>
      </c>
      <c r="D1143" s="8">
        <v>12361.86</v>
      </c>
      <c r="E1143" s="8">
        <v>12464.29</v>
      </c>
      <c r="F1143" s="17">
        <v>4330740736</v>
      </c>
    </row>
    <row r="1144" spans="1:6" x14ac:dyDescent="0.35">
      <c r="A1144" s="16">
        <v>43287</v>
      </c>
      <c r="B1144" s="8">
        <v>12506.27</v>
      </c>
      <c r="C1144" s="8">
        <v>12508.08</v>
      </c>
      <c r="D1144" s="8">
        <v>12426.4</v>
      </c>
      <c r="E1144" s="8">
        <v>12496.17</v>
      </c>
      <c r="F1144" s="17">
        <v>3983790848</v>
      </c>
    </row>
    <row r="1145" spans="1:6" x14ac:dyDescent="0.35">
      <c r="A1145" s="16">
        <v>43290</v>
      </c>
      <c r="B1145" s="8">
        <v>12541.74</v>
      </c>
      <c r="C1145" s="8">
        <v>12559.97</v>
      </c>
      <c r="D1145" s="8">
        <v>12490.4</v>
      </c>
      <c r="E1145" s="8">
        <v>12543.89</v>
      </c>
      <c r="F1145" s="17">
        <v>2784201984</v>
      </c>
    </row>
    <row r="1146" spans="1:6" x14ac:dyDescent="0.35">
      <c r="A1146" s="16">
        <v>43291</v>
      </c>
      <c r="B1146" s="8">
        <v>12580.31</v>
      </c>
      <c r="C1146" s="8">
        <v>12639.79</v>
      </c>
      <c r="D1146" s="8">
        <v>12530.71</v>
      </c>
      <c r="E1146" s="8">
        <v>12609.85</v>
      </c>
      <c r="F1146" s="17">
        <v>3026938112</v>
      </c>
    </row>
    <row r="1147" spans="1:6" x14ac:dyDescent="0.35">
      <c r="A1147" s="16">
        <v>43292</v>
      </c>
      <c r="B1147" s="8">
        <v>12506.99</v>
      </c>
      <c r="C1147" s="8">
        <v>12514.75</v>
      </c>
      <c r="D1147" s="8">
        <v>12398.47</v>
      </c>
      <c r="E1147" s="8">
        <v>12417.13</v>
      </c>
      <c r="F1147" s="17">
        <v>3421421056</v>
      </c>
    </row>
    <row r="1148" spans="1:6" x14ac:dyDescent="0.35">
      <c r="A1148" s="16">
        <v>43293</v>
      </c>
      <c r="B1148" s="8">
        <v>12464.06</v>
      </c>
      <c r="C1148" s="8">
        <v>12505.2</v>
      </c>
      <c r="D1148" s="8">
        <v>12408.63</v>
      </c>
      <c r="E1148" s="8">
        <v>12492.97</v>
      </c>
      <c r="F1148" s="17">
        <v>2803596288</v>
      </c>
    </row>
    <row r="1149" spans="1:6" x14ac:dyDescent="0.35">
      <c r="A1149" s="16">
        <v>43294</v>
      </c>
      <c r="B1149" s="8">
        <v>12549.23</v>
      </c>
      <c r="C1149" s="8">
        <v>12583.79</v>
      </c>
      <c r="D1149" s="8">
        <v>12499.3</v>
      </c>
      <c r="E1149" s="8">
        <v>12540.73</v>
      </c>
      <c r="F1149" s="17">
        <v>2986771712</v>
      </c>
    </row>
    <row r="1150" spans="1:6" x14ac:dyDescent="0.35">
      <c r="A1150" s="16">
        <v>43297</v>
      </c>
      <c r="B1150" s="8">
        <v>12530.98</v>
      </c>
      <c r="C1150" s="8">
        <v>12604.24</v>
      </c>
      <c r="D1150" s="8">
        <v>12506.99</v>
      </c>
      <c r="E1150" s="8">
        <v>12561.02</v>
      </c>
      <c r="F1150" s="17">
        <v>2680161792</v>
      </c>
    </row>
    <row r="1151" spans="1:6" x14ac:dyDescent="0.35">
      <c r="A1151" s="16">
        <v>43298</v>
      </c>
      <c r="B1151" s="8">
        <v>12566.97</v>
      </c>
      <c r="C1151" s="8">
        <v>12688.5</v>
      </c>
      <c r="D1151" s="8">
        <v>12522.05</v>
      </c>
      <c r="E1151" s="8">
        <v>12661.54</v>
      </c>
      <c r="F1151" s="17">
        <v>3380887552</v>
      </c>
    </row>
    <row r="1152" spans="1:6" x14ac:dyDescent="0.35">
      <c r="A1152" s="16">
        <v>43299</v>
      </c>
      <c r="B1152" s="8">
        <v>12728.41</v>
      </c>
      <c r="C1152" s="8">
        <v>12778.96</v>
      </c>
      <c r="D1152" s="8">
        <v>12715.52</v>
      </c>
      <c r="E1152" s="8">
        <v>12765.94</v>
      </c>
      <c r="F1152" s="17">
        <v>3450320128</v>
      </c>
    </row>
    <row r="1153" spans="1:6" x14ac:dyDescent="0.35">
      <c r="A1153" s="16">
        <v>43300</v>
      </c>
      <c r="B1153" s="8">
        <v>12740.68</v>
      </c>
      <c r="C1153" s="8">
        <v>12759.42</v>
      </c>
      <c r="D1153" s="8">
        <v>12658.37</v>
      </c>
      <c r="E1153" s="8">
        <v>12686.29</v>
      </c>
      <c r="F1153" s="17">
        <v>3208417792</v>
      </c>
    </row>
    <row r="1154" spans="1:6" x14ac:dyDescent="0.35">
      <c r="A1154" s="16">
        <v>43301</v>
      </c>
      <c r="B1154" s="8">
        <v>12664.45</v>
      </c>
      <c r="C1154" s="8">
        <v>12706.84</v>
      </c>
      <c r="D1154" s="8">
        <v>12469.5</v>
      </c>
      <c r="E1154" s="8">
        <v>12561.42</v>
      </c>
      <c r="F1154" s="17">
        <v>4793809408</v>
      </c>
    </row>
    <row r="1155" spans="1:6" x14ac:dyDescent="0.35">
      <c r="A1155" s="16">
        <v>43304</v>
      </c>
      <c r="B1155" s="8">
        <v>12510.23</v>
      </c>
      <c r="C1155" s="8">
        <v>12565.12</v>
      </c>
      <c r="D1155" s="8">
        <v>12489.33</v>
      </c>
      <c r="E1155" s="8">
        <v>12548.57</v>
      </c>
      <c r="F1155" s="17">
        <v>2500164608</v>
      </c>
    </row>
    <row r="1156" spans="1:6" x14ac:dyDescent="0.35">
      <c r="A1156" s="16">
        <v>43305</v>
      </c>
      <c r="B1156" s="8">
        <v>12590.79</v>
      </c>
      <c r="C1156" s="8">
        <v>12755.27</v>
      </c>
      <c r="D1156" s="8">
        <v>12585.91</v>
      </c>
      <c r="E1156" s="8">
        <v>12689.39</v>
      </c>
      <c r="F1156" s="17">
        <v>3536824832</v>
      </c>
    </row>
    <row r="1157" spans="1:6" x14ac:dyDescent="0.35">
      <c r="A1157" s="16">
        <v>43306</v>
      </c>
      <c r="B1157" s="8">
        <v>12685.68</v>
      </c>
      <c r="C1157" s="8">
        <v>12695.12</v>
      </c>
      <c r="D1157" s="8">
        <v>12538.12</v>
      </c>
      <c r="E1157" s="8">
        <v>12579.33</v>
      </c>
      <c r="F1157" s="17">
        <v>3400045056</v>
      </c>
    </row>
    <row r="1158" spans="1:6" x14ac:dyDescent="0.35">
      <c r="A1158" s="16">
        <v>43307</v>
      </c>
      <c r="B1158" s="8">
        <v>12732.88</v>
      </c>
      <c r="C1158" s="8">
        <v>12827.71</v>
      </c>
      <c r="D1158" s="8">
        <v>12701.56</v>
      </c>
      <c r="E1158" s="8">
        <v>12809.23</v>
      </c>
      <c r="F1158" s="17">
        <v>4696971776</v>
      </c>
    </row>
    <row r="1159" spans="1:6" x14ac:dyDescent="0.35">
      <c r="A1159" s="16">
        <v>43308</v>
      </c>
      <c r="B1159" s="8">
        <v>12825.75</v>
      </c>
      <c r="C1159" s="8">
        <v>12886.83</v>
      </c>
      <c r="D1159" s="8">
        <v>12815.12</v>
      </c>
      <c r="E1159" s="8">
        <v>12860.4</v>
      </c>
      <c r="F1159" s="17">
        <v>3746953472</v>
      </c>
    </row>
    <row r="1160" spans="1:6" x14ac:dyDescent="0.35">
      <c r="A1160" s="16">
        <v>43311</v>
      </c>
      <c r="B1160" s="8">
        <v>12822.87</v>
      </c>
      <c r="C1160" s="8">
        <v>12848.95</v>
      </c>
      <c r="D1160" s="8">
        <v>12798.2</v>
      </c>
      <c r="E1160" s="8">
        <v>12798.2</v>
      </c>
      <c r="F1160" s="17">
        <v>2405945344</v>
      </c>
    </row>
    <row r="1161" spans="1:6" x14ac:dyDescent="0.35">
      <c r="A1161" s="16">
        <v>43312</v>
      </c>
      <c r="B1161" s="8">
        <v>12809.74</v>
      </c>
      <c r="C1161" s="8">
        <v>12860.59</v>
      </c>
      <c r="D1161" s="8">
        <v>12739.83</v>
      </c>
      <c r="E1161" s="8">
        <v>12805.5</v>
      </c>
      <c r="F1161" s="17">
        <v>4018777088</v>
      </c>
    </row>
    <row r="1162" spans="1:6" x14ac:dyDescent="0.35">
      <c r="A1162" s="16">
        <v>43313</v>
      </c>
      <c r="B1162" s="8">
        <v>12826.7</v>
      </c>
      <c r="C1162" s="8">
        <v>12833.11</v>
      </c>
      <c r="D1162" s="8">
        <v>12706.34</v>
      </c>
      <c r="E1162" s="8">
        <v>12737.05</v>
      </c>
      <c r="F1162" s="17">
        <v>3977716480</v>
      </c>
    </row>
    <row r="1163" spans="1:6" x14ac:dyDescent="0.35">
      <c r="A1163" s="16">
        <v>43314</v>
      </c>
      <c r="B1163" s="8">
        <v>12617.63</v>
      </c>
      <c r="C1163" s="8">
        <v>12619.6</v>
      </c>
      <c r="D1163" s="8">
        <v>12493.2</v>
      </c>
      <c r="E1163" s="8">
        <v>12546.33</v>
      </c>
      <c r="F1163" s="17">
        <v>4462444544</v>
      </c>
    </row>
    <row r="1164" spans="1:6" x14ac:dyDescent="0.35">
      <c r="A1164" s="16">
        <v>43315</v>
      </c>
      <c r="B1164" s="8">
        <v>12572.61</v>
      </c>
      <c r="C1164" s="8">
        <v>12644.52</v>
      </c>
      <c r="D1164" s="8">
        <v>12561.62</v>
      </c>
      <c r="E1164" s="8">
        <v>12615.76</v>
      </c>
      <c r="F1164" s="17">
        <v>3300379904</v>
      </c>
    </row>
    <row r="1165" spans="1:6" x14ac:dyDescent="0.35">
      <c r="A1165" s="16">
        <v>43318</v>
      </c>
      <c r="B1165" s="8">
        <v>12631.4</v>
      </c>
      <c r="C1165" s="8">
        <v>12715.78</v>
      </c>
      <c r="D1165" s="8">
        <v>12538.35</v>
      </c>
      <c r="E1165" s="8">
        <v>12598.21</v>
      </c>
      <c r="F1165" s="17">
        <v>3039798272</v>
      </c>
    </row>
    <row r="1166" spans="1:6" x14ac:dyDescent="0.35">
      <c r="A1166" s="16">
        <v>43319</v>
      </c>
      <c r="B1166" s="8">
        <v>12656.87</v>
      </c>
      <c r="C1166" s="8">
        <v>12738.53</v>
      </c>
      <c r="D1166" s="8">
        <v>12646.16</v>
      </c>
      <c r="E1166" s="8">
        <v>12648.19</v>
      </c>
      <c r="F1166" s="17">
        <v>3326530816</v>
      </c>
    </row>
    <row r="1167" spans="1:6" x14ac:dyDescent="0.35">
      <c r="A1167" s="16">
        <v>43320</v>
      </c>
      <c r="B1167" s="8">
        <v>12622.98</v>
      </c>
      <c r="C1167" s="8">
        <v>12704.58</v>
      </c>
      <c r="D1167" s="8">
        <v>12586.23</v>
      </c>
      <c r="E1167" s="8">
        <v>12633.54</v>
      </c>
      <c r="F1167" s="17">
        <v>3238946304</v>
      </c>
    </row>
    <row r="1168" spans="1:6" x14ac:dyDescent="0.35">
      <c r="A1168" s="16">
        <v>43321</v>
      </c>
      <c r="B1168" s="8">
        <v>12623.14</v>
      </c>
      <c r="C1168" s="8">
        <v>12696.52</v>
      </c>
      <c r="D1168" s="8">
        <v>12577.34</v>
      </c>
      <c r="E1168" s="8">
        <v>12676.11</v>
      </c>
      <c r="F1168" s="17">
        <v>3287073792</v>
      </c>
    </row>
    <row r="1169" spans="1:6" x14ac:dyDescent="0.35">
      <c r="A1169" s="16">
        <v>43322</v>
      </c>
      <c r="B1169" s="8">
        <v>12574.2</v>
      </c>
      <c r="C1169" s="8">
        <v>12585.83</v>
      </c>
      <c r="D1169" s="8">
        <v>12390.4</v>
      </c>
      <c r="E1169" s="8">
        <v>12424.35</v>
      </c>
      <c r="F1169" s="17">
        <v>4503363072</v>
      </c>
    </row>
    <row r="1170" spans="1:6" x14ac:dyDescent="0.35">
      <c r="A1170" s="16">
        <v>43325</v>
      </c>
      <c r="B1170" s="8">
        <v>12346.75</v>
      </c>
      <c r="C1170" s="8">
        <v>12396.86</v>
      </c>
      <c r="D1170" s="8">
        <v>12323.2</v>
      </c>
      <c r="E1170" s="8">
        <v>12358.74</v>
      </c>
      <c r="F1170" s="17">
        <v>4026417408</v>
      </c>
    </row>
    <row r="1171" spans="1:6" x14ac:dyDescent="0.35">
      <c r="A1171" s="16">
        <v>43326</v>
      </c>
      <c r="B1171" s="8">
        <v>12444.63</v>
      </c>
      <c r="C1171" s="8">
        <v>12461.82</v>
      </c>
      <c r="D1171" s="8">
        <v>12294.9</v>
      </c>
      <c r="E1171" s="8">
        <v>12358.87</v>
      </c>
      <c r="F1171" s="17">
        <v>3189202944</v>
      </c>
    </row>
    <row r="1172" spans="1:6" x14ac:dyDescent="0.35">
      <c r="A1172" s="16">
        <v>43327</v>
      </c>
      <c r="B1172" s="8">
        <v>12400.27</v>
      </c>
      <c r="C1172" s="8">
        <v>12428.56</v>
      </c>
      <c r="D1172" s="8">
        <v>12120.65</v>
      </c>
      <c r="E1172" s="8">
        <v>12163.01</v>
      </c>
      <c r="F1172" s="17">
        <v>4168884224</v>
      </c>
    </row>
    <row r="1173" spans="1:6" x14ac:dyDescent="0.35">
      <c r="A1173" s="16">
        <v>43328</v>
      </c>
      <c r="B1173" s="8">
        <v>12202.13</v>
      </c>
      <c r="C1173" s="8">
        <v>12251.4</v>
      </c>
      <c r="D1173" s="8">
        <v>12168.92</v>
      </c>
      <c r="E1173" s="8">
        <v>12237.17</v>
      </c>
      <c r="F1173" s="17">
        <v>3763119360</v>
      </c>
    </row>
    <row r="1174" spans="1:6" x14ac:dyDescent="0.35">
      <c r="A1174" s="16">
        <v>43329</v>
      </c>
      <c r="B1174" s="8">
        <v>12242.06</v>
      </c>
      <c r="C1174" s="8">
        <v>12244.67</v>
      </c>
      <c r="D1174" s="8">
        <v>12135.64</v>
      </c>
      <c r="E1174" s="8">
        <v>12210.55</v>
      </c>
      <c r="F1174" s="17">
        <v>3383465984</v>
      </c>
    </row>
    <row r="1175" spans="1:6" x14ac:dyDescent="0.35">
      <c r="A1175" s="16">
        <v>43332</v>
      </c>
      <c r="B1175" s="8">
        <v>12263.01</v>
      </c>
      <c r="C1175" s="8">
        <v>12373.36</v>
      </c>
      <c r="D1175" s="8">
        <v>12245.56</v>
      </c>
      <c r="E1175" s="8">
        <v>12331.3</v>
      </c>
      <c r="F1175" s="17">
        <v>2557715456</v>
      </c>
    </row>
    <row r="1176" spans="1:6" x14ac:dyDescent="0.35">
      <c r="A1176" s="16">
        <v>43333</v>
      </c>
      <c r="B1176" s="8">
        <v>12320.56</v>
      </c>
      <c r="C1176" s="8">
        <v>12432.66</v>
      </c>
      <c r="D1176" s="8">
        <v>12316.35</v>
      </c>
      <c r="E1176" s="8">
        <v>12384.49</v>
      </c>
      <c r="F1176" s="17">
        <v>2925106432</v>
      </c>
    </row>
    <row r="1177" spans="1:6" x14ac:dyDescent="0.35">
      <c r="A1177" s="16">
        <v>43334</v>
      </c>
      <c r="B1177" s="8">
        <v>12355.53</v>
      </c>
      <c r="C1177" s="8">
        <v>12438.66</v>
      </c>
      <c r="D1177" s="8">
        <v>12345.32</v>
      </c>
      <c r="E1177" s="8">
        <v>12385.7</v>
      </c>
      <c r="F1177" s="17">
        <v>3698036480</v>
      </c>
    </row>
    <row r="1178" spans="1:6" x14ac:dyDescent="0.35">
      <c r="A1178" s="16">
        <v>43335</v>
      </c>
      <c r="B1178" s="8">
        <v>12367.48</v>
      </c>
      <c r="C1178" s="8">
        <v>12411.01</v>
      </c>
      <c r="D1178" s="8">
        <v>12353.55</v>
      </c>
      <c r="E1178" s="8">
        <v>12365.58</v>
      </c>
      <c r="F1178" s="17">
        <v>2902243072</v>
      </c>
    </row>
    <row r="1179" spans="1:6" x14ac:dyDescent="0.35">
      <c r="A1179" s="16">
        <v>43336</v>
      </c>
      <c r="B1179" s="8">
        <v>12396.69</v>
      </c>
      <c r="C1179" s="8">
        <v>12444.35</v>
      </c>
      <c r="D1179" s="8">
        <v>12344.45</v>
      </c>
      <c r="E1179" s="8">
        <v>12394.52</v>
      </c>
      <c r="F1179" s="17">
        <v>2398529536</v>
      </c>
    </row>
    <row r="1180" spans="1:6" x14ac:dyDescent="0.35">
      <c r="A1180" s="16">
        <v>43339</v>
      </c>
      <c r="B1180" s="8">
        <v>12462.75</v>
      </c>
      <c r="C1180" s="8">
        <v>12562.37</v>
      </c>
      <c r="D1180" s="8">
        <v>12429.34</v>
      </c>
      <c r="E1180" s="8">
        <v>12538.31</v>
      </c>
      <c r="F1180" s="17">
        <v>2242899712</v>
      </c>
    </row>
    <row r="1181" spans="1:6" x14ac:dyDescent="0.35">
      <c r="A1181" s="16">
        <v>43340</v>
      </c>
      <c r="B1181" s="8">
        <v>12578.65</v>
      </c>
      <c r="C1181" s="8">
        <v>12597.02</v>
      </c>
      <c r="D1181" s="8">
        <v>12527.42</v>
      </c>
      <c r="E1181" s="8">
        <v>12527.42</v>
      </c>
      <c r="F1181" s="17">
        <v>2839246080</v>
      </c>
    </row>
    <row r="1182" spans="1:6" x14ac:dyDescent="0.35">
      <c r="A1182" s="16">
        <v>43341</v>
      </c>
      <c r="B1182" s="8">
        <v>12553.86</v>
      </c>
      <c r="C1182" s="8">
        <v>12569.06</v>
      </c>
      <c r="D1182" s="8">
        <v>12499.53</v>
      </c>
      <c r="E1182" s="8">
        <v>12561.68</v>
      </c>
      <c r="F1182" s="17">
        <v>2380784896</v>
      </c>
    </row>
    <row r="1183" spans="1:6" x14ac:dyDescent="0.35">
      <c r="A1183" s="16">
        <v>43342</v>
      </c>
      <c r="B1183" s="8">
        <v>12516.55</v>
      </c>
      <c r="C1183" s="8">
        <v>12529.3</v>
      </c>
      <c r="D1183" s="8">
        <v>12400.12</v>
      </c>
      <c r="E1183" s="8">
        <v>12494.24</v>
      </c>
      <c r="F1183" s="17">
        <v>3020104192</v>
      </c>
    </row>
    <row r="1184" spans="1:6" x14ac:dyDescent="0.35">
      <c r="A1184" s="16">
        <v>43343</v>
      </c>
      <c r="B1184" s="8">
        <v>12418.26</v>
      </c>
      <c r="C1184" s="8">
        <v>12426.86</v>
      </c>
      <c r="D1184" s="8">
        <v>12348.91</v>
      </c>
      <c r="E1184" s="8">
        <v>12364.06</v>
      </c>
      <c r="F1184" s="17">
        <v>3748289792</v>
      </c>
    </row>
    <row r="1185" spans="1:6" x14ac:dyDescent="0.35">
      <c r="A1185" s="16">
        <v>43346</v>
      </c>
      <c r="B1185" s="8">
        <v>12338.36</v>
      </c>
      <c r="C1185" s="8">
        <v>12358.17</v>
      </c>
      <c r="D1185" s="8">
        <v>12300.47</v>
      </c>
      <c r="E1185" s="8">
        <v>12346.41</v>
      </c>
      <c r="F1185" s="17">
        <v>2060839552</v>
      </c>
    </row>
    <row r="1186" spans="1:6" x14ac:dyDescent="0.35">
      <c r="A1186" s="16">
        <v>43347</v>
      </c>
      <c r="B1186" s="8">
        <v>12389.46</v>
      </c>
      <c r="C1186" s="8">
        <v>12402.87</v>
      </c>
      <c r="D1186" s="8">
        <v>12162.71</v>
      </c>
      <c r="E1186" s="8">
        <v>12210.21</v>
      </c>
      <c r="F1186" s="17">
        <v>3181006336</v>
      </c>
    </row>
    <row r="1187" spans="1:6" x14ac:dyDescent="0.35">
      <c r="A1187" s="16">
        <v>43348</v>
      </c>
      <c r="B1187" s="8">
        <v>12161.65</v>
      </c>
      <c r="C1187" s="8">
        <v>12167.36</v>
      </c>
      <c r="D1187" s="8">
        <v>12035.76</v>
      </c>
      <c r="E1187" s="8">
        <v>12040.46</v>
      </c>
      <c r="F1187" s="17">
        <v>4187640832</v>
      </c>
    </row>
    <row r="1188" spans="1:6" x14ac:dyDescent="0.35">
      <c r="A1188" s="16">
        <v>43349</v>
      </c>
      <c r="B1188" s="8">
        <v>11995.81</v>
      </c>
      <c r="C1188" s="8">
        <v>12091.98</v>
      </c>
      <c r="D1188" s="8">
        <v>11944.5</v>
      </c>
      <c r="E1188" s="8">
        <v>11955.25</v>
      </c>
      <c r="F1188" s="17">
        <v>3500507904</v>
      </c>
    </row>
    <row r="1189" spans="1:6" x14ac:dyDescent="0.35">
      <c r="A1189" s="16">
        <v>43350</v>
      </c>
      <c r="B1189" s="8">
        <v>11960.1</v>
      </c>
      <c r="C1189" s="8">
        <v>11990.81</v>
      </c>
      <c r="D1189" s="8">
        <v>11888.57</v>
      </c>
      <c r="E1189" s="8">
        <v>11959.63</v>
      </c>
      <c r="F1189" s="17">
        <v>3626298624</v>
      </c>
    </row>
    <row r="1190" spans="1:6" x14ac:dyDescent="0.35">
      <c r="A1190" s="16">
        <v>43353</v>
      </c>
      <c r="B1190" s="8">
        <v>11950.55</v>
      </c>
      <c r="C1190" s="8">
        <v>12039.22</v>
      </c>
      <c r="D1190" s="8">
        <v>11930.3</v>
      </c>
      <c r="E1190" s="8">
        <v>11986.34</v>
      </c>
      <c r="F1190" s="17">
        <v>3012765952</v>
      </c>
    </row>
    <row r="1191" spans="1:6" x14ac:dyDescent="0.35">
      <c r="A1191" s="16">
        <v>43354</v>
      </c>
      <c r="B1191" s="8">
        <v>12013.01</v>
      </c>
      <c r="C1191" s="8">
        <v>12017.73</v>
      </c>
      <c r="D1191" s="8">
        <v>11865.47</v>
      </c>
      <c r="E1191" s="8">
        <v>11970.27</v>
      </c>
      <c r="F1191" s="17">
        <v>3455878400</v>
      </c>
    </row>
    <row r="1192" spans="1:6" x14ac:dyDescent="0.35">
      <c r="A1192" s="16">
        <v>43355</v>
      </c>
      <c r="B1192" s="8">
        <v>11989.27</v>
      </c>
      <c r="C1192" s="8">
        <v>12046.66</v>
      </c>
      <c r="D1192" s="8">
        <v>11952.49</v>
      </c>
      <c r="E1192" s="8">
        <v>12032.3</v>
      </c>
      <c r="F1192" s="17">
        <v>3519188224</v>
      </c>
    </row>
    <row r="1193" spans="1:6" x14ac:dyDescent="0.35">
      <c r="A1193" s="16">
        <v>43356</v>
      </c>
      <c r="B1193" s="8">
        <v>12036.79</v>
      </c>
      <c r="C1193" s="8">
        <v>12129.81</v>
      </c>
      <c r="D1193" s="8">
        <v>12017.41</v>
      </c>
      <c r="E1193" s="8">
        <v>12055.55</v>
      </c>
      <c r="F1193" s="17">
        <v>3534421248</v>
      </c>
    </row>
    <row r="1194" spans="1:6" x14ac:dyDescent="0.35">
      <c r="A1194" s="16">
        <v>43357</v>
      </c>
      <c r="B1194" s="8">
        <v>12109.37</v>
      </c>
      <c r="C1194" s="8">
        <v>12134.54</v>
      </c>
      <c r="D1194" s="8">
        <v>12075.58</v>
      </c>
      <c r="E1194" s="8">
        <v>12124.33</v>
      </c>
      <c r="F1194" s="17">
        <v>3026494464</v>
      </c>
    </row>
    <row r="1195" spans="1:6" x14ac:dyDescent="0.35">
      <c r="A1195" s="16">
        <v>43360</v>
      </c>
      <c r="B1195" s="8">
        <v>12056.38</v>
      </c>
      <c r="C1195" s="8">
        <v>12123.09</v>
      </c>
      <c r="D1195" s="8">
        <v>12040.8</v>
      </c>
      <c r="E1195" s="8">
        <v>12096.41</v>
      </c>
      <c r="F1195" s="17">
        <v>2792944896</v>
      </c>
    </row>
    <row r="1196" spans="1:6" x14ac:dyDescent="0.35">
      <c r="A1196" s="16">
        <v>43361</v>
      </c>
      <c r="B1196" s="8">
        <v>12097.19</v>
      </c>
      <c r="C1196" s="8">
        <v>12184.41</v>
      </c>
      <c r="D1196" s="8">
        <v>12064.41</v>
      </c>
      <c r="E1196" s="8">
        <v>12157.67</v>
      </c>
      <c r="F1196" s="17">
        <v>3427904256</v>
      </c>
    </row>
    <row r="1197" spans="1:6" x14ac:dyDescent="0.35">
      <c r="A1197" s="16">
        <v>43362</v>
      </c>
      <c r="B1197" s="8">
        <v>12168.2</v>
      </c>
      <c r="C1197" s="8">
        <v>12241.14</v>
      </c>
      <c r="D1197" s="8">
        <v>12165.08</v>
      </c>
      <c r="E1197" s="8">
        <v>12219.02</v>
      </c>
      <c r="F1197" s="17">
        <v>3348153088</v>
      </c>
    </row>
    <row r="1198" spans="1:6" x14ac:dyDescent="0.35">
      <c r="A1198" s="16">
        <v>43363</v>
      </c>
      <c r="B1198" s="8">
        <v>12210.95</v>
      </c>
      <c r="C1198" s="8">
        <v>12354.38</v>
      </c>
      <c r="D1198" s="8">
        <v>12210.57</v>
      </c>
      <c r="E1198" s="8">
        <v>12326.48</v>
      </c>
      <c r="F1198" s="17">
        <v>4458430976</v>
      </c>
    </row>
    <row r="1199" spans="1:6" x14ac:dyDescent="0.35">
      <c r="A1199" s="16">
        <v>43364</v>
      </c>
      <c r="B1199" s="8">
        <v>12402.72</v>
      </c>
      <c r="C1199" s="8">
        <v>12458.3</v>
      </c>
      <c r="D1199" s="8">
        <v>12373.95</v>
      </c>
      <c r="E1199" s="8">
        <v>12430.88</v>
      </c>
      <c r="F1199" s="17">
        <v>12182606848</v>
      </c>
    </row>
    <row r="1200" spans="1:6" x14ac:dyDescent="0.35">
      <c r="A1200" s="16">
        <v>43367</v>
      </c>
      <c r="B1200" s="8">
        <v>12383.42</v>
      </c>
      <c r="C1200" s="8">
        <v>12409.96</v>
      </c>
      <c r="D1200" s="8">
        <v>12349.3</v>
      </c>
      <c r="E1200" s="8">
        <v>12350.82</v>
      </c>
      <c r="F1200" s="17">
        <v>3207834112</v>
      </c>
    </row>
    <row r="1201" spans="1:6" x14ac:dyDescent="0.35">
      <c r="A1201" s="16">
        <v>43368</v>
      </c>
      <c r="B1201" s="8">
        <v>12341.85</v>
      </c>
      <c r="C1201" s="8">
        <v>12416.87</v>
      </c>
      <c r="D1201" s="8">
        <v>12322.19</v>
      </c>
      <c r="E1201" s="8">
        <v>12374.66</v>
      </c>
      <c r="F1201" s="17">
        <v>4095140096</v>
      </c>
    </row>
    <row r="1202" spans="1:6" x14ac:dyDescent="0.35">
      <c r="A1202" s="16">
        <v>43369</v>
      </c>
      <c r="B1202" s="8">
        <v>12395.2</v>
      </c>
      <c r="C1202" s="8">
        <v>12395.92</v>
      </c>
      <c r="D1202" s="8">
        <v>12329.52</v>
      </c>
      <c r="E1202" s="8">
        <v>12385.89</v>
      </c>
      <c r="F1202" s="17">
        <v>3802428160</v>
      </c>
    </row>
    <row r="1203" spans="1:6" x14ac:dyDescent="0.35">
      <c r="A1203" s="16">
        <v>43370</v>
      </c>
      <c r="B1203" s="8">
        <v>12329.4</v>
      </c>
      <c r="C1203" s="8">
        <v>12456.69</v>
      </c>
      <c r="D1203" s="8">
        <v>12272.65</v>
      </c>
      <c r="E1203" s="8">
        <v>12435.59</v>
      </c>
      <c r="F1203" s="17">
        <v>3792992000</v>
      </c>
    </row>
    <row r="1204" spans="1:6" x14ac:dyDescent="0.35">
      <c r="A1204" s="16">
        <v>43371</v>
      </c>
      <c r="B1204" s="8">
        <v>12381.36</v>
      </c>
      <c r="C1204" s="8">
        <v>12394.16</v>
      </c>
      <c r="D1204" s="8">
        <v>12190.57</v>
      </c>
      <c r="E1204" s="8">
        <v>12246.73</v>
      </c>
      <c r="F1204" s="17">
        <v>4803574784</v>
      </c>
    </row>
    <row r="1205" spans="1:6" x14ac:dyDescent="0.35">
      <c r="A1205" s="16">
        <v>43374</v>
      </c>
      <c r="B1205" s="8">
        <v>12265.89</v>
      </c>
      <c r="C1205" s="8">
        <v>12373.29</v>
      </c>
      <c r="D1205" s="8">
        <v>12263.1</v>
      </c>
      <c r="E1205" s="8">
        <v>12339.03</v>
      </c>
      <c r="F1205" s="17">
        <v>3443142656</v>
      </c>
    </row>
    <row r="1206" spans="1:6" x14ac:dyDescent="0.35">
      <c r="A1206" s="16">
        <v>43375</v>
      </c>
      <c r="B1206" s="8">
        <v>12229.07</v>
      </c>
      <c r="C1206" s="8">
        <v>12310.76</v>
      </c>
      <c r="D1206" s="8">
        <v>12203.6</v>
      </c>
      <c r="E1206" s="8">
        <v>12287.58</v>
      </c>
      <c r="F1206" s="17">
        <v>3693050112</v>
      </c>
    </row>
    <row r="1207" spans="1:6" x14ac:dyDescent="0.35">
      <c r="A1207" s="16">
        <v>43377</v>
      </c>
      <c r="B1207" s="8">
        <v>12275.07</v>
      </c>
      <c r="C1207" s="8">
        <v>12348.86</v>
      </c>
      <c r="D1207" s="8">
        <v>12174.69</v>
      </c>
      <c r="E1207" s="8">
        <v>12244.14</v>
      </c>
      <c r="F1207" s="17">
        <v>4631112192</v>
      </c>
    </row>
    <row r="1208" spans="1:6" x14ac:dyDescent="0.35">
      <c r="A1208" s="16">
        <v>43378</v>
      </c>
      <c r="B1208" s="8">
        <v>12236.29</v>
      </c>
      <c r="C1208" s="8">
        <v>12245.41</v>
      </c>
      <c r="D1208" s="8">
        <v>12103.55</v>
      </c>
      <c r="E1208" s="8">
        <v>12111.9</v>
      </c>
      <c r="F1208" s="17">
        <v>3884281856</v>
      </c>
    </row>
    <row r="1209" spans="1:6" x14ac:dyDescent="0.35">
      <c r="A1209" s="16">
        <v>43381</v>
      </c>
      <c r="B1209" s="8">
        <v>12044.96</v>
      </c>
      <c r="C1209" s="8">
        <v>12072.27</v>
      </c>
      <c r="D1209" s="8">
        <v>11938.8</v>
      </c>
      <c r="E1209" s="8">
        <v>11947.16</v>
      </c>
      <c r="F1209" s="17">
        <v>3526487296</v>
      </c>
    </row>
    <row r="1210" spans="1:6" x14ac:dyDescent="0.35">
      <c r="A1210" s="16">
        <v>43382</v>
      </c>
      <c r="B1210" s="8">
        <v>11963.63</v>
      </c>
      <c r="C1210" s="8">
        <v>11998.64</v>
      </c>
      <c r="D1210" s="8">
        <v>11803.19</v>
      </c>
      <c r="E1210" s="8">
        <v>11977.22</v>
      </c>
      <c r="F1210" s="17">
        <v>3697384960</v>
      </c>
    </row>
    <row r="1211" spans="1:6" x14ac:dyDescent="0.35">
      <c r="A1211" s="16">
        <v>43383</v>
      </c>
      <c r="B1211" s="8">
        <v>11976.7</v>
      </c>
      <c r="C1211" s="8">
        <v>11978.8</v>
      </c>
      <c r="D1211" s="8">
        <v>11712.27</v>
      </c>
      <c r="E1211" s="8">
        <v>11712.5</v>
      </c>
      <c r="F1211" s="17">
        <v>5218449920</v>
      </c>
    </row>
    <row r="1212" spans="1:6" x14ac:dyDescent="0.35">
      <c r="A1212" s="16">
        <v>43384</v>
      </c>
      <c r="B1212" s="8">
        <v>11558.98</v>
      </c>
      <c r="C1212" s="8">
        <v>11700.5</v>
      </c>
      <c r="D1212" s="8">
        <v>11518.56</v>
      </c>
      <c r="E1212" s="8">
        <v>11539.35</v>
      </c>
      <c r="F1212" s="17">
        <v>6581379072</v>
      </c>
    </row>
    <row r="1213" spans="1:6" x14ac:dyDescent="0.35">
      <c r="A1213" s="16">
        <v>43385</v>
      </c>
      <c r="B1213" s="8">
        <v>11691.47</v>
      </c>
      <c r="C1213" s="8">
        <v>11693.84</v>
      </c>
      <c r="D1213" s="8">
        <v>11514.55</v>
      </c>
      <c r="E1213" s="8">
        <v>11523.81</v>
      </c>
      <c r="F1213" s="17">
        <v>4482967552</v>
      </c>
    </row>
    <row r="1214" spans="1:6" x14ac:dyDescent="0.35">
      <c r="A1214" s="16">
        <v>43388</v>
      </c>
      <c r="B1214" s="8">
        <v>11523.81</v>
      </c>
      <c r="C1214" s="8">
        <v>11625.02</v>
      </c>
      <c r="D1214" s="8">
        <v>11459.08</v>
      </c>
      <c r="E1214" s="8">
        <v>11614.16</v>
      </c>
      <c r="F1214" s="17">
        <v>3150951936</v>
      </c>
    </row>
    <row r="1215" spans="1:6" x14ac:dyDescent="0.35">
      <c r="A1215" s="16">
        <v>43389</v>
      </c>
      <c r="B1215" s="8">
        <v>11637.62</v>
      </c>
      <c r="C1215" s="8">
        <v>11790.15</v>
      </c>
      <c r="D1215" s="8">
        <v>11606.97</v>
      </c>
      <c r="E1215" s="8">
        <v>11776.55</v>
      </c>
      <c r="F1215" s="17">
        <v>3921014784</v>
      </c>
    </row>
    <row r="1216" spans="1:6" x14ac:dyDescent="0.35">
      <c r="A1216" s="16">
        <v>43390</v>
      </c>
      <c r="B1216" s="8">
        <v>11811.47</v>
      </c>
      <c r="C1216" s="8">
        <v>11847.79</v>
      </c>
      <c r="D1216" s="8">
        <v>11669.96</v>
      </c>
      <c r="E1216" s="8">
        <v>11715.03</v>
      </c>
      <c r="F1216" s="17">
        <v>4362407936</v>
      </c>
    </row>
    <row r="1217" spans="1:6" x14ac:dyDescent="0.35">
      <c r="A1217" s="16">
        <v>43391</v>
      </c>
      <c r="B1217" s="8">
        <v>11695.19</v>
      </c>
      <c r="C1217" s="8">
        <v>11791.22</v>
      </c>
      <c r="D1217" s="8">
        <v>11586.32</v>
      </c>
      <c r="E1217" s="8">
        <v>11589.21</v>
      </c>
      <c r="F1217" s="17">
        <v>4691686912</v>
      </c>
    </row>
    <row r="1218" spans="1:6" x14ac:dyDescent="0.35">
      <c r="A1218" s="16">
        <v>43392</v>
      </c>
      <c r="B1218" s="8">
        <v>11578.85</v>
      </c>
      <c r="C1218" s="8">
        <v>11617.28</v>
      </c>
      <c r="D1218" s="8">
        <v>11498.69</v>
      </c>
      <c r="E1218" s="8">
        <v>11553.83</v>
      </c>
      <c r="F1218" s="17">
        <v>5604662784</v>
      </c>
    </row>
    <row r="1219" spans="1:6" x14ac:dyDescent="0.35">
      <c r="A1219" s="16">
        <v>43395</v>
      </c>
      <c r="B1219" s="8">
        <v>11665.68</v>
      </c>
      <c r="C1219" s="8">
        <v>11677.45</v>
      </c>
      <c r="D1219" s="8">
        <v>11497.09</v>
      </c>
      <c r="E1219" s="8">
        <v>11524.34</v>
      </c>
      <c r="F1219" s="17">
        <v>3585140736</v>
      </c>
    </row>
    <row r="1220" spans="1:6" x14ac:dyDescent="0.35">
      <c r="A1220" s="16">
        <v>43396</v>
      </c>
      <c r="B1220" s="8">
        <v>11367.57</v>
      </c>
      <c r="C1220" s="8">
        <v>11394.21</v>
      </c>
      <c r="D1220" s="8">
        <v>11228.5</v>
      </c>
      <c r="E1220" s="8">
        <v>11274.28</v>
      </c>
      <c r="F1220" s="17">
        <v>5263068160</v>
      </c>
    </row>
    <row r="1221" spans="1:6" x14ac:dyDescent="0.35">
      <c r="A1221" s="16">
        <v>43397</v>
      </c>
      <c r="B1221" s="8">
        <v>11298.65</v>
      </c>
      <c r="C1221" s="8">
        <v>11391.94</v>
      </c>
      <c r="D1221" s="8">
        <v>11166.84</v>
      </c>
      <c r="E1221" s="8">
        <v>11191.63</v>
      </c>
      <c r="F1221" s="17">
        <v>4604400128</v>
      </c>
    </row>
    <row r="1222" spans="1:6" x14ac:dyDescent="0.35">
      <c r="A1222" s="16">
        <v>43398</v>
      </c>
      <c r="B1222" s="8">
        <v>11098.68</v>
      </c>
      <c r="C1222" s="8">
        <v>11324.92</v>
      </c>
      <c r="D1222" s="8">
        <v>11078.37</v>
      </c>
      <c r="E1222" s="8">
        <v>11307.12</v>
      </c>
      <c r="F1222" s="17">
        <v>5208996352</v>
      </c>
    </row>
    <row r="1223" spans="1:6" x14ac:dyDescent="0.35">
      <c r="A1223" s="16">
        <v>43399</v>
      </c>
      <c r="B1223" s="8">
        <v>11180.96</v>
      </c>
      <c r="C1223" s="8">
        <v>11205.83</v>
      </c>
      <c r="D1223" s="8">
        <v>11051.04</v>
      </c>
      <c r="E1223" s="8">
        <v>11200.62</v>
      </c>
      <c r="F1223" s="17">
        <v>9355778048</v>
      </c>
    </row>
    <row r="1224" spans="1:6" x14ac:dyDescent="0.35">
      <c r="A1224" s="16">
        <v>43402</v>
      </c>
      <c r="B1224" s="8">
        <v>11270.67</v>
      </c>
      <c r="C1224" s="8">
        <v>11444.86</v>
      </c>
      <c r="D1224" s="8">
        <v>11218.92</v>
      </c>
      <c r="E1224" s="8">
        <v>11335.48</v>
      </c>
      <c r="F1224" s="17">
        <v>4438170624</v>
      </c>
    </row>
    <row r="1225" spans="1:6" x14ac:dyDescent="0.35">
      <c r="A1225" s="16">
        <v>43403</v>
      </c>
      <c r="B1225" s="8">
        <v>11391.78</v>
      </c>
      <c r="C1225" s="8">
        <v>11394.37</v>
      </c>
      <c r="D1225" s="8">
        <v>11212.58</v>
      </c>
      <c r="E1225" s="8">
        <v>11287.39</v>
      </c>
      <c r="F1225" s="17">
        <v>4500806656</v>
      </c>
    </row>
    <row r="1226" spans="1:6" x14ac:dyDescent="0.35">
      <c r="A1226" s="16">
        <v>43404</v>
      </c>
      <c r="B1226" s="8">
        <v>11417.09</v>
      </c>
      <c r="C1226" s="8">
        <v>11499.38</v>
      </c>
      <c r="D1226" s="8">
        <v>11391.64</v>
      </c>
      <c r="E1226" s="8">
        <v>11447.51</v>
      </c>
      <c r="F1226" s="17">
        <v>7265255424</v>
      </c>
    </row>
    <row r="1227" spans="1:6" x14ac:dyDescent="0.35">
      <c r="A1227" s="16">
        <v>43405</v>
      </c>
      <c r="B1227" s="8">
        <v>11419.61</v>
      </c>
      <c r="C1227" s="8">
        <v>11575.43</v>
      </c>
      <c r="D1227" s="8">
        <v>11416.36</v>
      </c>
      <c r="E1227" s="8">
        <v>11468.54</v>
      </c>
      <c r="F1227" s="17">
        <v>4132578304</v>
      </c>
    </row>
    <row r="1228" spans="1:6" x14ac:dyDescent="0.35">
      <c r="A1228" s="16">
        <v>43406</v>
      </c>
      <c r="B1228" s="8">
        <v>11636.37</v>
      </c>
      <c r="C1228" s="8">
        <v>11689.96</v>
      </c>
      <c r="D1228" s="8">
        <v>11518.87</v>
      </c>
      <c r="E1228" s="8">
        <v>11518.99</v>
      </c>
      <c r="F1228" s="17">
        <v>5264192000</v>
      </c>
    </row>
    <row r="1229" spans="1:6" x14ac:dyDescent="0.35">
      <c r="A1229" s="16">
        <v>43409</v>
      </c>
      <c r="B1229" s="8">
        <v>11522.33</v>
      </c>
      <c r="C1229" s="8">
        <v>11555.97</v>
      </c>
      <c r="D1229" s="8">
        <v>11479.19</v>
      </c>
      <c r="E1229" s="8">
        <v>11494.96</v>
      </c>
      <c r="F1229" s="17">
        <v>3019745024</v>
      </c>
    </row>
    <row r="1230" spans="1:6" x14ac:dyDescent="0.35">
      <c r="A1230" s="16">
        <v>43410</v>
      </c>
      <c r="B1230" s="8">
        <v>11518.17</v>
      </c>
      <c r="C1230" s="8">
        <v>11528.52</v>
      </c>
      <c r="D1230" s="8">
        <v>11436.53</v>
      </c>
      <c r="E1230" s="8">
        <v>11484.34</v>
      </c>
      <c r="F1230" s="17">
        <v>3247864064</v>
      </c>
    </row>
    <row r="1231" spans="1:6" x14ac:dyDescent="0.35">
      <c r="A1231" s="16">
        <v>43411</v>
      </c>
      <c r="B1231" s="8">
        <v>11542.09</v>
      </c>
      <c r="C1231" s="8">
        <v>11634.81</v>
      </c>
      <c r="D1231" s="8">
        <v>11532.34</v>
      </c>
      <c r="E1231" s="8">
        <v>11579.1</v>
      </c>
      <c r="F1231" s="17">
        <v>3907735296</v>
      </c>
    </row>
    <row r="1232" spans="1:6" x14ac:dyDescent="0.35">
      <c r="A1232" s="16">
        <v>43412</v>
      </c>
      <c r="B1232" s="17">
        <v>11629</v>
      </c>
      <c r="C1232" s="8">
        <v>11648.79</v>
      </c>
      <c r="D1232" s="8">
        <v>11503.36</v>
      </c>
      <c r="E1232" s="8">
        <v>11527.32</v>
      </c>
      <c r="F1232" s="17">
        <v>3708277248</v>
      </c>
    </row>
    <row r="1233" spans="1:6" x14ac:dyDescent="0.35">
      <c r="A1233" s="16">
        <v>43413</v>
      </c>
      <c r="B1233" s="8">
        <v>11489.19</v>
      </c>
      <c r="C1233" s="8">
        <v>11549.06</v>
      </c>
      <c r="D1233" s="8">
        <v>11418.35</v>
      </c>
      <c r="E1233" s="8">
        <v>11529.16</v>
      </c>
      <c r="F1233" s="17">
        <v>4475530752</v>
      </c>
    </row>
    <row r="1234" spans="1:6" x14ac:dyDescent="0.35">
      <c r="A1234" s="16">
        <v>43416</v>
      </c>
      <c r="B1234" s="8">
        <v>11591.59</v>
      </c>
      <c r="C1234" s="8">
        <v>11598.51</v>
      </c>
      <c r="D1234" s="8">
        <v>11310.72</v>
      </c>
      <c r="E1234" s="8">
        <v>11325.44</v>
      </c>
      <c r="F1234" s="17">
        <v>3918296320</v>
      </c>
    </row>
    <row r="1235" spans="1:6" x14ac:dyDescent="0.35">
      <c r="A1235" s="16">
        <v>43417</v>
      </c>
      <c r="B1235" s="8">
        <v>11374.11</v>
      </c>
      <c r="C1235" s="8">
        <v>11495.69</v>
      </c>
      <c r="D1235" s="8">
        <v>11349.94</v>
      </c>
      <c r="E1235" s="8">
        <v>11472.22</v>
      </c>
      <c r="F1235" s="17">
        <v>4361342464</v>
      </c>
    </row>
    <row r="1236" spans="1:6" x14ac:dyDescent="0.35">
      <c r="A1236" s="16">
        <v>43418</v>
      </c>
      <c r="B1236" s="8">
        <v>11394.75</v>
      </c>
      <c r="C1236" s="8">
        <v>11566.79</v>
      </c>
      <c r="D1236" s="8">
        <v>11314.6</v>
      </c>
      <c r="E1236" s="8">
        <v>11412.53</v>
      </c>
      <c r="F1236" s="17">
        <v>4371214336</v>
      </c>
    </row>
    <row r="1237" spans="1:6" x14ac:dyDescent="0.35">
      <c r="A1237" s="16">
        <v>43419</v>
      </c>
      <c r="B1237" s="8">
        <v>11447.84</v>
      </c>
      <c r="C1237" s="8">
        <v>11500.66</v>
      </c>
      <c r="D1237" s="8">
        <v>11254.92</v>
      </c>
      <c r="E1237" s="8">
        <v>11353.67</v>
      </c>
      <c r="F1237" s="17">
        <v>4110970112</v>
      </c>
    </row>
    <row r="1238" spans="1:6" x14ac:dyDescent="0.35">
      <c r="A1238" s="16">
        <v>43420</v>
      </c>
      <c r="B1238" s="8">
        <v>11425.8</v>
      </c>
      <c r="C1238" s="8">
        <v>11448.56</v>
      </c>
      <c r="D1238" s="8">
        <v>11233.21</v>
      </c>
      <c r="E1238" s="17">
        <v>11341</v>
      </c>
      <c r="F1238" s="17">
        <v>4663578112</v>
      </c>
    </row>
    <row r="1239" spans="1:6" x14ac:dyDescent="0.35">
      <c r="A1239" s="16">
        <v>43423</v>
      </c>
      <c r="B1239" s="17">
        <v>11384</v>
      </c>
      <c r="C1239" s="8">
        <v>11419.55</v>
      </c>
      <c r="D1239" s="8">
        <v>11231.59</v>
      </c>
      <c r="E1239" s="8">
        <v>11244.54</v>
      </c>
      <c r="F1239" s="17">
        <v>3560659456</v>
      </c>
    </row>
    <row r="1240" spans="1:6" x14ac:dyDescent="0.35">
      <c r="A1240" s="16">
        <v>43424</v>
      </c>
      <c r="B1240" s="8">
        <v>11157.65</v>
      </c>
      <c r="C1240" s="8">
        <v>11187.16</v>
      </c>
      <c r="D1240" s="8">
        <v>11009.25</v>
      </c>
      <c r="E1240" s="8">
        <v>11066.41</v>
      </c>
      <c r="F1240" s="17">
        <v>4871788544</v>
      </c>
    </row>
    <row r="1241" spans="1:6" x14ac:dyDescent="0.35">
      <c r="A1241" s="16">
        <v>43425</v>
      </c>
      <c r="B1241" s="8">
        <v>11138.25</v>
      </c>
      <c r="C1241" s="8">
        <v>11257.83</v>
      </c>
      <c r="D1241" s="8">
        <v>11113.34</v>
      </c>
      <c r="E1241" s="8">
        <v>11244.17</v>
      </c>
      <c r="F1241" s="17">
        <v>3809336320</v>
      </c>
    </row>
    <row r="1242" spans="1:6" x14ac:dyDescent="0.35">
      <c r="A1242" s="16">
        <v>43426</v>
      </c>
      <c r="B1242" s="8">
        <v>11216.29</v>
      </c>
      <c r="C1242" s="8">
        <v>11221.77</v>
      </c>
      <c r="D1242" s="8">
        <v>11119.04</v>
      </c>
      <c r="E1242" s="8">
        <v>11138.49</v>
      </c>
      <c r="F1242" s="17">
        <v>2573186560</v>
      </c>
    </row>
    <row r="1243" spans="1:6" x14ac:dyDescent="0.35">
      <c r="A1243" s="16">
        <v>43427</v>
      </c>
      <c r="B1243" s="8">
        <v>11146.55</v>
      </c>
      <c r="C1243" s="8">
        <v>11205.99</v>
      </c>
      <c r="D1243" s="8">
        <v>11093.52</v>
      </c>
      <c r="E1243" s="8">
        <v>11192.69</v>
      </c>
      <c r="F1243" s="17">
        <v>2516529408</v>
      </c>
    </row>
    <row r="1244" spans="1:6" x14ac:dyDescent="0.35">
      <c r="A1244" s="16">
        <v>43430</v>
      </c>
      <c r="B1244" s="8">
        <v>11315.9</v>
      </c>
      <c r="C1244" s="8">
        <v>11390.93</v>
      </c>
      <c r="D1244" s="8">
        <v>11301.82</v>
      </c>
      <c r="E1244" s="8">
        <v>11354.72</v>
      </c>
      <c r="F1244" s="17">
        <v>3557904896</v>
      </c>
    </row>
    <row r="1245" spans="1:6" x14ac:dyDescent="0.35">
      <c r="A1245" s="16">
        <v>43431</v>
      </c>
      <c r="B1245" s="8">
        <v>11380.79</v>
      </c>
      <c r="C1245" s="8">
        <v>11400.05</v>
      </c>
      <c r="D1245" s="8">
        <v>11264.65</v>
      </c>
      <c r="E1245" s="8">
        <v>11309.11</v>
      </c>
      <c r="F1245" s="17">
        <v>3370348032</v>
      </c>
    </row>
    <row r="1246" spans="1:6" x14ac:dyDescent="0.35">
      <c r="A1246" s="16">
        <v>43432</v>
      </c>
      <c r="B1246" s="8">
        <v>11355.8</v>
      </c>
      <c r="C1246" s="8">
        <v>11358.8</v>
      </c>
      <c r="D1246" s="8">
        <v>11279.46</v>
      </c>
      <c r="E1246" s="8">
        <v>11298.88</v>
      </c>
      <c r="F1246" s="17">
        <v>3277165568</v>
      </c>
    </row>
    <row r="1247" spans="1:6" x14ac:dyDescent="0.35">
      <c r="A1247" s="16">
        <v>43433</v>
      </c>
      <c r="B1247" s="8">
        <v>11377.21</v>
      </c>
      <c r="C1247" s="8">
        <v>11403.72</v>
      </c>
      <c r="D1247" s="8">
        <v>11275.7</v>
      </c>
      <c r="E1247" s="8">
        <v>11298.23</v>
      </c>
      <c r="F1247" s="17">
        <v>3661718784</v>
      </c>
    </row>
    <row r="1248" spans="1:6" x14ac:dyDescent="0.35">
      <c r="A1248" s="16">
        <v>43434</v>
      </c>
      <c r="B1248" s="8">
        <v>11311.66</v>
      </c>
      <c r="C1248" s="8">
        <v>11315.3</v>
      </c>
      <c r="D1248" s="8">
        <v>11208.6</v>
      </c>
      <c r="E1248" s="8">
        <v>11257.24</v>
      </c>
      <c r="F1248" s="17">
        <v>4767285248</v>
      </c>
    </row>
    <row r="1249" spans="1:6" x14ac:dyDescent="0.35">
      <c r="A1249" s="16">
        <v>43437</v>
      </c>
      <c r="B1249" s="8">
        <v>11534.75</v>
      </c>
      <c r="C1249" s="8">
        <v>11566.97</v>
      </c>
      <c r="D1249" s="8">
        <v>11457.61</v>
      </c>
      <c r="E1249" s="8">
        <v>11465.46</v>
      </c>
      <c r="F1249" s="17">
        <v>4596474880</v>
      </c>
    </row>
    <row r="1250" spans="1:6" x14ac:dyDescent="0.35">
      <c r="A1250" s="16">
        <v>43438</v>
      </c>
      <c r="B1250" s="8">
        <v>11429.82</v>
      </c>
      <c r="C1250" s="8">
        <v>11442.19</v>
      </c>
      <c r="D1250" s="8">
        <v>11330.44</v>
      </c>
      <c r="E1250" s="8">
        <v>11335.32</v>
      </c>
      <c r="F1250" s="17">
        <v>3562060544</v>
      </c>
    </row>
    <row r="1251" spans="1:6" x14ac:dyDescent="0.35">
      <c r="A1251" s="16">
        <v>43439</v>
      </c>
      <c r="B1251" s="8">
        <v>11204.32</v>
      </c>
      <c r="C1251" s="8">
        <v>11266.28</v>
      </c>
      <c r="D1251" s="8">
        <v>11177.15</v>
      </c>
      <c r="E1251" s="8">
        <v>11200.24</v>
      </c>
      <c r="F1251" s="17">
        <v>3167188480</v>
      </c>
    </row>
    <row r="1252" spans="1:6" x14ac:dyDescent="0.35">
      <c r="A1252" s="16">
        <v>43440</v>
      </c>
      <c r="B1252" s="8">
        <v>11053.58</v>
      </c>
      <c r="C1252" s="8">
        <v>11063.44</v>
      </c>
      <c r="D1252" s="8">
        <v>10762.41</v>
      </c>
      <c r="E1252" s="8">
        <v>10810.98</v>
      </c>
      <c r="F1252" s="17">
        <v>5539258880</v>
      </c>
    </row>
    <row r="1253" spans="1:6" x14ac:dyDescent="0.35">
      <c r="A1253" s="16">
        <v>43441</v>
      </c>
      <c r="B1253" s="8">
        <v>10876.34</v>
      </c>
      <c r="C1253" s="8">
        <v>10927.37</v>
      </c>
      <c r="D1253" s="8">
        <v>10788.09</v>
      </c>
      <c r="E1253" s="8">
        <v>10788.09</v>
      </c>
      <c r="F1253" s="17">
        <v>4347385344</v>
      </c>
    </row>
    <row r="1254" spans="1:6" x14ac:dyDescent="0.35">
      <c r="A1254" s="16">
        <v>43444</v>
      </c>
      <c r="B1254" s="8">
        <v>10726.17</v>
      </c>
      <c r="C1254" s="8">
        <v>10757.73</v>
      </c>
      <c r="D1254" s="8">
        <v>10585.77</v>
      </c>
      <c r="E1254" s="8">
        <v>10622.07</v>
      </c>
      <c r="F1254" s="17">
        <v>4658125312</v>
      </c>
    </row>
    <row r="1255" spans="1:6" x14ac:dyDescent="0.35">
      <c r="A1255" s="16">
        <v>43445</v>
      </c>
      <c r="B1255" s="8">
        <v>10711.4</v>
      </c>
      <c r="C1255" s="8">
        <v>10884.62</v>
      </c>
      <c r="D1255" s="8">
        <v>10684.62</v>
      </c>
      <c r="E1255" s="8">
        <v>10780.51</v>
      </c>
      <c r="F1255" s="17">
        <v>4192821760</v>
      </c>
    </row>
    <row r="1256" spans="1:6" x14ac:dyDescent="0.35">
      <c r="A1256" s="16">
        <v>43446</v>
      </c>
      <c r="B1256" s="8">
        <v>10832.04</v>
      </c>
      <c r="C1256" s="8">
        <v>10971.12</v>
      </c>
      <c r="D1256" s="8">
        <v>10815.51</v>
      </c>
      <c r="E1256" s="8">
        <v>10929.43</v>
      </c>
      <c r="F1256" s="17">
        <v>3871640320</v>
      </c>
    </row>
    <row r="1257" spans="1:6" x14ac:dyDescent="0.35">
      <c r="A1257" s="16">
        <v>43447</v>
      </c>
      <c r="B1257" s="8">
        <v>10978.68</v>
      </c>
      <c r="C1257" s="8">
        <v>10988.77</v>
      </c>
      <c r="D1257" s="8">
        <v>10887.26</v>
      </c>
      <c r="E1257" s="8">
        <v>10924.7</v>
      </c>
      <c r="F1257" s="17">
        <v>3318145792</v>
      </c>
    </row>
    <row r="1258" spans="1:6" x14ac:dyDescent="0.35">
      <c r="A1258" s="16">
        <v>43448</v>
      </c>
      <c r="B1258" s="8">
        <v>10809.58</v>
      </c>
      <c r="C1258" s="8">
        <v>10903.39</v>
      </c>
      <c r="D1258" s="8">
        <v>10733.75</v>
      </c>
      <c r="E1258" s="8">
        <v>10865.77</v>
      </c>
      <c r="F1258" s="17">
        <v>3443502336</v>
      </c>
    </row>
    <row r="1259" spans="1:6" x14ac:dyDescent="0.35">
      <c r="A1259" s="16">
        <v>43451</v>
      </c>
      <c r="B1259" s="8">
        <v>10852.99</v>
      </c>
      <c r="C1259" s="8">
        <v>10886.8</v>
      </c>
      <c r="D1259" s="8">
        <v>10700.62</v>
      </c>
      <c r="E1259" s="8">
        <v>10772.2</v>
      </c>
      <c r="F1259" s="17">
        <v>3418881024</v>
      </c>
    </row>
    <row r="1260" spans="1:6" x14ac:dyDescent="0.35">
      <c r="A1260" s="16">
        <v>43452</v>
      </c>
      <c r="B1260" s="8">
        <v>10744.28</v>
      </c>
      <c r="C1260" s="8">
        <v>10841.42</v>
      </c>
      <c r="D1260" s="8">
        <v>10714.97</v>
      </c>
      <c r="E1260" s="8">
        <v>10740.89</v>
      </c>
      <c r="F1260" s="17">
        <v>3794915584</v>
      </c>
    </row>
    <row r="1261" spans="1:6" x14ac:dyDescent="0.35">
      <c r="A1261" s="16">
        <v>43453</v>
      </c>
      <c r="B1261" s="8">
        <v>10777.42</v>
      </c>
      <c r="C1261" s="8">
        <v>10831.44</v>
      </c>
      <c r="D1261" s="8">
        <v>10749.55</v>
      </c>
      <c r="E1261" s="8">
        <v>10766.21</v>
      </c>
      <c r="F1261" s="17">
        <v>3957748736</v>
      </c>
    </row>
    <row r="1262" spans="1:6" x14ac:dyDescent="0.35">
      <c r="A1262" s="16">
        <v>43454</v>
      </c>
      <c r="B1262" s="8">
        <v>10621.18</v>
      </c>
      <c r="C1262" s="8">
        <v>10686.37</v>
      </c>
      <c r="D1262" s="8">
        <v>10563.44</v>
      </c>
      <c r="E1262" s="8">
        <v>10611.1</v>
      </c>
      <c r="F1262" s="17">
        <v>4355436032</v>
      </c>
    </row>
    <row r="1263" spans="1:6" x14ac:dyDescent="0.35">
      <c r="A1263" s="16">
        <v>43455</v>
      </c>
      <c r="B1263" s="8">
        <v>10573.08</v>
      </c>
      <c r="C1263" s="8">
        <v>10654.66</v>
      </c>
      <c r="D1263" s="8">
        <v>10512.64</v>
      </c>
      <c r="E1263" s="8">
        <v>10633.82</v>
      </c>
      <c r="F1263" s="17">
        <v>9476073472</v>
      </c>
    </row>
    <row r="1264" spans="1:6" x14ac:dyDescent="0.35">
      <c r="A1264" s="16">
        <v>43461</v>
      </c>
      <c r="B1264" s="8">
        <v>10607.42</v>
      </c>
      <c r="C1264" s="8">
        <v>10635.45</v>
      </c>
      <c r="D1264" s="8">
        <v>10279.200000000001</v>
      </c>
      <c r="E1264" s="8">
        <v>10381.51</v>
      </c>
      <c r="F1264" s="17">
        <v>3792997376</v>
      </c>
    </row>
    <row r="1265" spans="1:6" x14ac:dyDescent="0.35">
      <c r="A1265" s="16">
        <v>43462</v>
      </c>
      <c r="B1265" s="8">
        <v>10452.02</v>
      </c>
      <c r="C1265" s="8">
        <v>10586.8</v>
      </c>
      <c r="D1265" s="8">
        <v>10431.379999999999</v>
      </c>
      <c r="E1265" s="8">
        <v>10558.96</v>
      </c>
      <c r="F1265" s="17">
        <v>2036179456</v>
      </c>
    </row>
    <row r="1266" spans="1:6" s="37" customFormat="1" x14ac:dyDescent="0.35">
      <c r="A1266" s="34">
        <v>43466</v>
      </c>
      <c r="B1266" s="35">
        <v>10452.02</v>
      </c>
      <c r="C1266" s="35">
        <v>10586.8</v>
      </c>
      <c r="D1266" s="35">
        <v>10431.379999999999</v>
      </c>
      <c r="E1266" s="35">
        <v>10558.96</v>
      </c>
      <c r="F1266" s="36">
        <v>2036179456</v>
      </c>
    </row>
  </sheetData>
  <autoFilter ref="A1:F1" xr:uid="{A456BD3F-8231-4F7A-813F-9DDAFA3DB902}">
    <sortState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33" t="s">
        <v>1</v>
      </c>
      <c r="B1" t="s">
        <v>15</v>
      </c>
      <c r="C1" t="s">
        <v>16</v>
      </c>
      <c r="D1" t="s">
        <v>17</v>
      </c>
      <c r="E1" t="s">
        <v>2</v>
      </c>
      <c r="M1" s="32" t="s">
        <v>1</v>
      </c>
      <c r="N1" t="s">
        <v>15</v>
      </c>
      <c r="O1" t="s">
        <v>16</v>
      </c>
      <c r="P1" t="s">
        <v>17</v>
      </c>
      <c r="Q1" t="s">
        <v>34</v>
      </c>
    </row>
    <row r="2" spans="1:17" x14ac:dyDescent="0.35">
      <c r="A2" s="16">
        <v>41641</v>
      </c>
      <c r="B2">
        <v>130.0162</v>
      </c>
      <c r="C2">
        <v>130.0162</v>
      </c>
      <c r="D2">
        <v>130.0162</v>
      </c>
      <c r="E2">
        <v>130.0162</v>
      </c>
      <c r="M2" s="16">
        <v>41641</v>
      </c>
      <c r="N2" s="8">
        <v>9598.25</v>
      </c>
      <c r="O2" s="8">
        <v>9620.93</v>
      </c>
      <c r="P2" s="8">
        <v>9394.2099999999991</v>
      </c>
      <c r="Q2" s="8">
        <v>9400.0400000000009</v>
      </c>
    </row>
    <row r="3" spans="1:17" x14ac:dyDescent="0.35">
      <c r="A3" s="16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16">
        <v>41642</v>
      </c>
      <c r="N3" s="8">
        <v>9409.66</v>
      </c>
      <c r="O3" s="8">
        <v>9453.48</v>
      </c>
      <c r="P3" s="8">
        <v>9367.99</v>
      </c>
      <c r="Q3" s="8">
        <v>9435.15</v>
      </c>
    </row>
    <row r="4" spans="1:17" x14ac:dyDescent="0.35">
      <c r="A4" s="16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16">
        <v>41645</v>
      </c>
      <c r="N4" s="8">
        <v>9419.44</v>
      </c>
      <c r="O4" s="8">
        <v>9468.7999999999993</v>
      </c>
      <c r="P4" s="8">
        <v>9399.81</v>
      </c>
      <c r="Q4" s="17">
        <v>9428</v>
      </c>
    </row>
    <row r="5" spans="1:17" x14ac:dyDescent="0.35">
      <c r="A5" s="16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16">
        <v>41646</v>
      </c>
      <c r="N5" s="8">
        <v>9446.25</v>
      </c>
      <c r="O5" s="8">
        <v>9518.7199999999993</v>
      </c>
      <c r="P5" s="8">
        <v>9416.86</v>
      </c>
      <c r="Q5" s="8">
        <v>9506.2000000000007</v>
      </c>
    </row>
    <row r="6" spans="1:17" x14ac:dyDescent="0.35">
      <c r="A6" s="16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16">
        <v>41647</v>
      </c>
      <c r="N6" s="8">
        <v>9512.7900000000009</v>
      </c>
      <c r="O6" s="8">
        <v>9516.26</v>
      </c>
      <c r="P6" s="8">
        <v>9467.9500000000007</v>
      </c>
      <c r="Q6" s="8">
        <v>9497.84</v>
      </c>
    </row>
    <row r="7" spans="1:17" x14ac:dyDescent="0.35">
      <c r="A7" s="16">
        <v>41648</v>
      </c>
      <c r="B7">
        <v>131.5736</v>
      </c>
      <c r="C7">
        <v>131.5736</v>
      </c>
      <c r="D7">
        <v>131.5736</v>
      </c>
      <c r="E7">
        <v>131.5736</v>
      </c>
      <c r="M7" s="16">
        <v>41648</v>
      </c>
      <c r="N7" s="8">
        <v>9492.24</v>
      </c>
      <c r="O7" s="8">
        <v>9549.5</v>
      </c>
      <c r="P7" s="8">
        <v>9402.7999999999993</v>
      </c>
      <c r="Q7" s="8">
        <v>9421.61</v>
      </c>
    </row>
    <row r="8" spans="1:17" x14ac:dyDescent="0.35">
      <c r="A8" s="16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16">
        <v>41649</v>
      </c>
      <c r="N8" s="8">
        <v>9473.8700000000008</v>
      </c>
      <c r="O8" s="8">
        <v>9529.7000000000007</v>
      </c>
      <c r="P8" s="8">
        <v>9441.25</v>
      </c>
      <c r="Q8" s="8">
        <v>9473.24</v>
      </c>
    </row>
    <row r="9" spans="1:17" x14ac:dyDescent="0.35">
      <c r="A9" s="16">
        <v>41652</v>
      </c>
      <c r="B9">
        <v>131.8724</v>
      </c>
      <c r="C9">
        <v>131.8724</v>
      </c>
      <c r="D9">
        <v>131.8724</v>
      </c>
      <c r="E9">
        <v>131.8724</v>
      </c>
      <c r="M9" s="16">
        <v>41652</v>
      </c>
      <c r="N9" s="8">
        <v>9497.92</v>
      </c>
      <c r="O9" s="8">
        <v>9519.2999999999993</v>
      </c>
      <c r="P9" s="8">
        <v>9457.31</v>
      </c>
      <c r="Q9" s="8">
        <v>9510.17</v>
      </c>
    </row>
    <row r="10" spans="1:17" x14ac:dyDescent="0.35">
      <c r="A10" s="16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16">
        <v>41653</v>
      </c>
      <c r="N10" s="8">
        <v>9391.4599999999991</v>
      </c>
      <c r="O10" s="8">
        <v>9540.51</v>
      </c>
      <c r="P10" s="8">
        <v>9381.94</v>
      </c>
      <c r="Q10" s="8">
        <v>9540.51</v>
      </c>
    </row>
    <row r="11" spans="1:17" x14ac:dyDescent="0.35">
      <c r="A11" s="16">
        <v>41654</v>
      </c>
      <c r="B11">
        <v>133.5615</v>
      </c>
      <c r="C11">
        <v>133.5615</v>
      </c>
      <c r="D11">
        <v>133.5615</v>
      </c>
      <c r="E11">
        <v>133.5615</v>
      </c>
      <c r="M11" s="16">
        <v>41654</v>
      </c>
      <c r="N11" s="8">
        <v>9590.57</v>
      </c>
      <c r="O11" s="8">
        <v>9747.4</v>
      </c>
      <c r="P11" s="8">
        <v>9582.1</v>
      </c>
      <c r="Q11" s="8">
        <v>9733.81</v>
      </c>
    </row>
    <row r="12" spans="1:17" x14ac:dyDescent="0.35">
      <c r="A12" s="16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16">
        <v>41655</v>
      </c>
      <c r="N12" s="8">
        <v>9742.2099999999991</v>
      </c>
      <c r="O12" s="8">
        <v>9747.3700000000008</v>
      </c>
      <c r="P12" s="8">
        <v>9702.9699999999993</v>
      </c>
      <c r="Q12" s="8">
        <v>9717.7099999999991</v>
      </c>
    </row>
    <row r="13" spans="1:17" x14ac:dyDescent="0.35">
      <c r="A13" s="16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16">
        <v>41656</v>
      </c>
      <c r="N13" s="8">
        <v>9718.2000000000007</v>
      </c>
      <c r="O13" s="8">
        <v>9789.89</v>
      </c>
      <c r="P13" s="8">
        <v>9709.14</v>
      </c>
      <c r="Q13" s="8">
        <v>9742.9599999999991</v>
      </c>
    </row>
    <row r="14" spans="1:17" x14ac:dyDescent="0.35">
      <c r="A14" s="16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16">
        <v>41659</v>
      </c>
      <c r="N14" s="8">
        <v>9713.2000000000007</v>
      </c>
      <c r="O14" s="8">
        <v>9733.4</v>
      </c>
      <c r="P14" s="8">
        <v>9672.32</v>
      </c>
      <c r="Q14" s="8">
        <v>9715.9</v>
      </c>
    </row>
    <row r="15" spans="1:17" x14ac:dyDescent="0.35">
      <c r="A15" s="16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16">
        <v>41660</v>
      </c>
      <c r="N15" s="8">
        <v>9751.98</v>
      </c>
      <c r="O15" s="8">
        <v>9794.0499999999993</v>
      </c>
      <c r="P15" s="8">
        <v>9714.02</v>
      </c>
      <c r="Q15" s="8">
        <v>9730.1200000000008</v>
      </c>
    </row>
    <row r="16" spans="1:17" x14ac:dyDescent="0.35">
      <c r="A16" s="16">
        <v>41661</v>
      </c>
      <c r="B16">
        <v>132.9391</v>
      </c>
      <c r="C16">
        <v>132.9391</v>
      </c>
      <c r="D16">
        <v>132.9391</v>
      </c>
      <c r="E16">
        <v>132.9391</v>
      </c>
      <c r="M16" s="16">
        <v>41661</v>
      </c>
      <c r="N16" s="8">
        <v>9752.11</v>
      </c>
      <c r="O16" s="8">
        <v>9765.6299999999992</v>
      </c>
      <c r="P16" s="8">
        <v>9677.14</v>
      </c>
      <c r="Q16" s="8">
        <v>9720.11</v>
      </c>
    </row>
    <row r="17" spans="1:17" x14ac:dyDescent="0.35">
      <c r="A17" s="16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16">
        <v>41662</v>
      </c>
      <c r="N17" s="8">
        <v>9690.51</v>
      </c>
      <c r="O17" s="8">
        <v>9728.7800000000007</v>
      </c>
      <c r="P17" s="8">
        <v>9596.49</v>
      </c>
      <c r="Q17" s="8">
        <v>9631.0400000000009</v>
      </c>
    </row>
    <row r="18" spans="1:17" x14ac:dyDescent="0.35">
      <c r="A18" s="16">
        <v>41663</v>
      </c>
      <c r="B18">
        <v>128.0762</v>
      </c>
      <c r="C18">
        <v>128.0762</v>
      </c>
      <c r="D18">
        <v>128.0762</v>
      </c>
      <c r="E18">
        <v>128.0762</v>
      </c>
      <c r="M18" s="16">
        <v>41663</v>
      </c>
      <c r="N18" s="8">
        <v>9646.65</v>
      </c>
      <c r="O18" s="8">
        <v>9664.24</v>
      </c>
      <c r="P18" s="8">
        <v>9374.08</v>
      </c>
      <c r="Q18" s="8">
        <v>9392.02</v>
      </c>
    </row>
    <row r="19" spans="1:17" x14ac:dyDescent="0.35">
      <c r="A19" s="16">
        <v>41666</v>
      </c>
      <c r="B19">
        <v>126.4066</v>
      </c>
      <c r="C19">
        <v>126.4066</v>
      </c>
      <c r="D19">
        <v>126.4066</v>
      </c>
      <c r="E19">
        <v>126.4066</v>
      </c>
      <c r="M19" s="16">
        <v>41666</v>
      </c>
      <c r="N19" s="8">
        <v>9389.17</v>
      </c>
      <c r="O19" s="8">
        <v>9402.7199999999993</v>
      </c>
      <c r="P19" s="8">
        <v>9310.99</v>
      </c>
      <c r="Q19" s="8">
        <v>9349.2199999999993</v>
      </c>
    </row>
    <row r="20" spans="1:17" x14ac:dyDescent="0.35">
      <c r="A20" s="16">
        <v>41667</v>
      </c>
      <c r="B20">
        <v>127.8794</v>
      </c>
      <c r="C20">
        <v>127.8794</v>
      </c>
      <c r="D20">
        <v>127.8794</v>
      </c>
      <c r="E20">
        <v>127.8794</v>
      </c>
      <c r="M20" s="16">
        <v>41667</v>
      </c>
      <c r="N20" s="8">
        <v>9405.5300000000007</v>
      </c>
      <c r="O20" s="8">
        <v>9427.59</v>
      </c>
      <c r="P20" s="8">
        <v>9345.76</v>
      </c>
      <c r="Q20" s="8">
        <v>9406.91</v>
      </c>
    </row>
    <row r="21" spans="1:17" x14ac:dyDescent="0.35">
      <c r="A21" s="16">
        <v>41668</v>
      </c>
      <c r="B21">
        <v>127.9654</v>
      </c>
      <c r="C21">
        <v>127.9654</v>
      </c>
      <c r="D21">
        <v>127.9654</v>
      </c>
      <c r="E21">
        <v>127.9654</v>
      </c>
      <c r="M21" s="16">
        <v>41668</v>
      </c>
      <c r="N21" s="8">
        <v>9507.35</v>
      </c>
      <c r="O21" s="8">
        <v>9537.6299999999992</v>
      </c>
      <c r="P21" s="8">
        <v>9221.2999999999993</v>
      </c>
      <c r="Q21" s="8">
        <v>9336.73</v>
      </c>
    </row>
    <row r="22" spans="1:17" x14ac:dyDescent="0.35">
      <c r="A22" s="16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16">
        <v>41669</v>
      </c>
      <c r="N22" s="8">
        <v>9343.51</v>
      </c>
      <c r="O22" s="8">
        <v>9415.48</v>
      </c>
      <c r="P22" s="8">
        <v>9266.9500000000007</v>
      </c>
      <c r="Q22" s="8">
        <v>9373.48</v>
      </c>
    </row>
    <row r="23" spans="1:17" x14ac:dyDescent="0.35">
      <c r="A23" s="16">
        <v>41670</v>
      </c>
      <c r="B23">
        <v>128.7824</v>
      </c>
      <c r="C23">
        <v>128.7824</v>
      </c>
      <c r="D23">
        <v>128.7824</v>
      </c>
      <c r="E23">
        <v>128.7824</v>
      </c>
      <c r="M23" s="16">
        <v>41670</v>
      </c>
      <c r="N23" s="8">
        <v>9339.84</v>
      </c>
      <c r="O23" s="8">
        <v>9346.7900000000009</v>
      </c>
      <c r="P23" s="8">
        <v>9166.0499999999993</v>
      </c>
      <c r="Q23" s="8">
        <v>9306.48</v>
      </c>
    </row>
    <row r="24" spans="1:17" x14ac:dyDescent="0.35">
      <c r="A24" s="16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16">
        <v>41673</v>
      </c>
      <c r="N24" s="8">
        <v>9318.77</v>
      </c>
      <c r="O24" s="8">
        <v>9357.58</v>
      </c>
      <c r="P24" s="8">
        <v>9173.56</v>
      </c>
      <c r="Q24" s="8">
        <v>9186.52</v>
      </c>
    </row>
    <row r="25" spans="1:17" x14ac:dyDescent="0.35">
      <c r="A25" s="16">
        <v>41674</v>
      </c>
      <c r="B25">
        <v>126.3267</v>
      </c>
      <c r="C25">
        <v>126.3267</v>
      </c>
      <c r="D25">
        <v>126.3267</v>
      </c>
      <c r="E25">
        <v>126.3267</v>
      </c>
      <c r="M25" s="16">
        <v>41674</v>
      </c>
      <c r="N25" s="8">
        <v>9126.4599999999991</v>
      </c>
      <c r="O25" s="8">
        <v>9166.98</v>
      </c>
      <c r="P25" s="8">
        <v>9071.25</v>
      </c>
      <c r="Q25" s="8">
        <v>9127.91</v>
      </c>
    </row>
    <row r="26" spans="1:17" x14ac:dyDescent="0.35">
      <c r="A26" s="16">
        <v>41675</v>
      </c>
      <c r="B26">
        <v>125.7893</v>
      </c>
      <c r="C26">
        <v>125.7893</v>
      </c>
      <c r="D26">
        <v>125.7893</v>
      </c>
      <c r="E26">
        <v>125.7893</v>
      </c>
      <c r="M26" s="16">
        <v>41675</v>
      </c>
      <c r="N26" s="8">
        <v>9105.2800000000007</v>
      </c>
      <c r="O26" s="8">
        <v>9154.7199999999993</v>
      </c>
      <c r="P26" s="8">
        <v>9080.8700000000008</v>
      </c>
      <c r="Q26" s="8">
        <v>9116.32</v>
      </c>
    </row>
    <row r="27" spans="1:17" x14ac:dyDescent="0.35">
      <c r="A27" s="16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16">
        <v>41676</v>
      </c>
      <c r="N27" s="8">
        <v>9166.4599999999991</v>
      </c>
      <c r="O27" s="8">
        <v>9274.4599999999991</v>
      </c>
      <c r="P27" s="8">
        <v>9128.9699999999993</v>
      </c>
      <c r="Q27" s="8">
        <v>9256.58</v>
      </c>
    </row>
    <row r="28" spans="1:17" x14ac:dyDescent="0.35">
      <c r="A28" s="16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16">
        <v>41677</v>
      </c>
      <c r="N28" s="8">
        <v>9275.3799999999992</v>
      </c>
      <c r="O28" s="8">
        <v>9323.24</v>
      </c>
      <c r="P28" s="8">
        <v>9223.2099999999991</v>
      </c>
      <c r="Q28" s="8">
        <v>9301.92</v>
      </c>
    </row>
    <row r="29" spans="1:17" x14ac:dyDescent="0.35">
      <c r="A29" s="16">
        <v>41680</v>
      </c>
      <c r="B29">
        <v>128.2817</v>
      </c>
      <c r="C29">
        <v>128.2817</v>
      </c>
      <c r="D29">
        <v>128.2817</v>
      </c>
      <c r="E29">
        <v>128.2817</v>
      </c>
      <c r="M29" s="16">
        <v>41680</v>
      </c>
      <c r="N29" s="8">
        <v>9331.7099999999991</v>
      </c>
      <c r="O29" s="8">
        <v>9346.1299999999992</v>
      </c>
      <c r="P29" s="8">
        <v>9280.18</v>
      </c>
      <c r="Q29" s="8">
        <v>9289.86</v>
      </c>
    </row>
    <row r="30" spans="1:17" x14ac:dyDescent="0.35">
      <c r="A30" s="16">
        <v>41681</v>
      </c>
      <c r="B30">
        <v>129.5566</v>
      </c>
      <c r="C30">
        <v>129.5566</v>
      </c>
      <c r="D30">
        <v>129.5566</v>
      </c>
      <c r="E30">
        <v>129.5566</v>
      </c>
      <c r="M30" s="16">
        <v>41681</v>
      </c>
      <c r="N30" s="8">
        <v>9338.7999999999993</v>
      </c>
      <c r="O30" s="8">
        <v>9478.77</v>
      </c>
      <c r="P30" s="8">
        <v>9338.01</v>
      </c>
      <c r="Q30" s="8">
        <v>9478.77</v>
      </c>
    </row>
    <row r="31" spans="1:17" x14ac:dyDescent="0.35">
      <c r="A31" s="16">
        <v>41682</v>
      </c>
      <c r="B31">
        <v>131.0394</v>
      </c>
      <c r="C31">
        <v>131.0394</v>
      </c>
      <c r="D31">
        <v>131.0394</v>
      </c>
      <c r="E31">
        <v>131.0394</v>
      </c>
      <c r="M31" s="16">
        <v>41682</v>
      </c>
      <c r="N31" s="8">
        <v>9505.1200000000008</v>
      </c>
      <c r="O31" s="8">
        <v>9594.85</v>
      </c>
      <c r="P31" s="8">
        <v>9501.9599999999991</v>
      </c>
      <c r="Q31" s="17">
        <v>9540</v>
      </c>
    </row>
    <row r="32" spans="1:17" x14ac:dyDescent="0.35">
      <c r="A32" s="16">
        <v>41683</v>
      </c>
      <c r="B32">
        <v>131.0376</v>
      </c>
      <c r="C32">
        <v>131.0376</v>
      </c>
      <c r="D32">
        <v>131.0376</v>
      </c>
      <c r="E32">
        <v>131.0376</v>
      </c>
      <c r="M32" s="16">
        <v>41683</v>
      </c>
      <c r="N32" s="8">
        <v>9522.66</v>
      </c>
      <c r="O32" s="8">
        <v>9600.64</v>
      </c>
      <c r="P32" s="8">
        <v>9479.86</v>
      </c>
      <c r="Q32" s="8">
        <v>9596.77</v>
      </c>
    </row>
    <row r="33" spans="1:17" x14ac:dyDescent="0.35">
      <c r="A33" s="16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16">
        <v>41684</v>
      </c>
      <c r="N33" s="8">
        <v>9615.52</v>
      </c>
      <c r="O33" s="8">
        <v>9677.5300000000007</v>
      </c>
      <c r="P33" s="8">
        <v>9593.3700000000008</v>
      </c>
      <c r="Q33" s="8">
        <v>9662.4</v>
      </c>
    </row>
    <row r="34" spans="1:17" x14ac:dyDescent="0.35">
      <c r="A34" s="16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16">
        <v>41687</v>
      </c>
      <c r="N34" s="8">
        <v>9661.7999999999993</v>
      </c>
      <c r="O34" s="8">
        <v>9682.19</v>
      </c>
      <c r="P34" s="8">
        <v>9645.51</v>
      </c>
      <c r="Q34" s="8">
        <v>9656.76</v>
      </c>
    </row>
    <row r="35" spans="1:17" x14ac:dyDescent="0.35">
      <c r="A35" s="16">
        <v>41688</v>
      </c>
      <c r="B35">
        <v>132.5368</v>
      </c>
      <c r="C35">
        <v>132.5368</v>
      </c>
      <c r="D35">
        <v>132.5368</v>
      </c>
      <c r="E35">
        <v>132.5368</v>
      </c>
      <c r="M35" s="16">
        <v>41688</v>
      </c>
      <c r="N35" s="8">
        <v>9674.7999999999993</v>
      </c>
      <c r="O35" s="8">
        <v>9690.9699999999993</v>
      </c>
      <c r="P35" s="8">
        <v>9614.4</v>
      </c>
      <c r="Q35" s="8">
        <v>9659.7800000000007</v>
      </c>
    </row>
    <row r="36" spans="1:17" x14ac:dyDescent="0.35">
      <c r="A36" s="16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16">
        <v>41689</v>
      </c>
      <c r="N36" s="8">
        <v>9641.4500000000007</v>
      </c>
      <c r="O36" s="8">
        <v>9695.86</v>
      </c>
      <c r="P36" s="8">
        <v>9596.42</v>
      </c>
      <c r="Q36" s="8">
        <v>9660.0499999999993</v>
      </c>
    </row>
    <row r="37" spans="1:17" x14ac:dyDescent="0.35">
      <c r="A37" s="16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16">
        <v>41690</v>
      </c>
      <c r="N37" s="8">
        <v>9524.58</v>
      </c>
      <c r="O37" s="8">
        <v>9618.85</v>
      </c>
      <c r="P37" s="8">
        <v>9504.18</v>
      </c>
      <c r="Q37" s="8">
        <v>9618.85</v>
      </c>
    </row>
    <row r="38" spans="1:17" x14ac:dyDescent="0.35">
      <c r="A38" s="16">
        <v>41691</v>
      </c>
      <c r="B38">
        <v>133.2242</v>
      </c>
      <c r="C38">
        <v>133.2242</v>
      </c>
      <c r="D38">
        <v>133.2242</v>
      </c>
      <c r="E38">
        <v>133.2242</v>
      </c>
      <c r="M38" s="16">
        <v>41691</v>
      </c>
      <c r="N38" s="8">
        <v>9665.08</v>
      </c>
      <c r="O38" s="8">
        <v>9666.15</v>
      </c>
      <c r="P38" s="8">
        <v>9598.0300000000007</v>
      </c>
      <c r="Q38" s="8">
        <v>9656.9500000000007</v>
      </c>
    </row>
    <row r="39" spans="1:17" x14ac:dyDescent="0.35">
      <c r="A39" s="16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16">
        <v>41694</v>
      </c>
      <c r="N39" s="8">
        <v>9619.64</v>
      </c>
      <c r="O39" s="8">
        <v>9708.94</v>
      </c>
      <c r="P39" s="8">
        <v>9602.9500000000007</v>
      </c>
      <c r="Q39" s="8">
        <v>9708.94</v>
      </c>
    </row>
    <row r="40" spans="1:17" x14ac:dyDescent="0.35">
      <c r="A40" s="16">
        <v>41695</v>
      </c>
      <c r="B40">
        <v>134.2818</v>
      </c>
      <c r="C40">
        <v>134.2818</v>
      </c>
      <c r="D40">
        <v>134.2818</v>
      </c>
      <c r="E40">
        <v>134.2818</v>
      </c>
      <c r="M40" s="16">
        <v>41695</v>
      </c>
      <c r="N40" s="8">
        <v>9676.56</v>
      </c>
      <c r="O40" s="8">
        <v>9710.9500000000007</v>
      </c>
      <c r="P40" s="8">
        <v>9628.7199999999993</v>
      </c>
      <c r="Q40" s="8">
        <v>9699.35</v>
      </c>
    </row>
    <row r="41" spans="1:17" x14ac:dyDescent="0.35">
      <c r="A41" s="16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16">
        <v>41696</v>
      </c>
      <c r="N41" s="8">
        <v>9708.5</v>
      </c>
      <c r="O41" s="8">
        <v>9720.66</v>
      </c>
      <c r="P41" s="8">
        <v>9612.52</v>
      </c>
      <c r="Q41" s="8">
        <v>9661.73</v>
      </c>
    </row>
    <row r="42" spans="1:17" x14ac:dyDescent="0.35">
      <c r="A42" s="16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16">
        <v>41697</v>
      </c>
      <c r="N42" s="8">
        <v>9660.5499999999993</v>
      </c>
      <c r="O42" s="8">
        <v>9672.82</v>
      </c>
      <c r="P42" s="8">
        <v>9497.7800000000007</v>
      </c>
      <c r="Q42" s="8">
        <v>9588.33</v>
      </c>
    </row>
    <row r="43" spans="1:17" x14ac:dyDescent="0.35">
      <c r="A43" s="16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16">
        <v>41698</v>
      </c>
      <c r="N43" s="8">
        <v>9592.9</v>
      </c>
      <c r="O43" s="8">
        <v>9692.08</v>
      </c>
      <c r="P43" s="8">
        <v>9566.0400000000009</v>
      </c>
      <c r="Q43" s="8">
        <v>9692.08</v>
      </c>
    </row>
    <row r="44" spans="1:17" x14ac:dyDescent="0.35">
      <c r="A44" s="16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16">
        <v>41701</v>
      </c>
      <c r="N44" s="8">
        <v>9553.08</v>
      </c>
      <c r="O44" s="8">
        <v>9554.17</v>
      </c>
      <c r="P44" s="8">
        <v>9358.73</v>
      </c>
      <c r="Q44" s="8">
        <v>9358.89</v>
      </c>
    </row>
    <row r="45" spans="1:17" x14ac:dyDescent="0.35">
      <c r="A45" s="16">
        <v>41703</v>
      </c>
      <c r="B45">
        <v>135.4316</v>
      </c>
      <c r="C45">
        <v>135.4316</v>
      </c>
      <c r="D45">
        <v>135.4316</v>
      </c>
      <c r="E45">
        <v>135.4316</v>
      </c>
      <c r="M45" s="16">
        <v>41702</v>
      </c>
      <c r="N45" s="8">
        <v>9453.77</v>
      </c>
      <c r="O45" s="8">
        <v>9590.11</v>
      </c>
      <c r="P45" s="8">
        <v>9421.16</v>
      </c>
      <c r="Q45" s="8">
        <v>9589.15</v>
      </c>
    </row>
    <row r="46" spans="1:17" x14ac:dyDescent="0.35">
      <c r="A46" s="16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16">
        <v>41703</v>
      </c>
      <c r="N46" s="8">
        <v>9562.39</v>
      </c>
      <c r="O46" s="17">
        <v>9599</v>
      </c>
      <c r="P46" s="8">
        <v>9534.43</v>
      </c>
      <c r="Q46" s="8">
        <v>9542.02</v>
      </c>
    </row>
    <row r="47" spans="1:17" x14ac:dyDescent="0.35">
      <c r="A47" s="16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16">
        <v>41704</v>
      </c>
      <c r="N47" s="8">
        <v>9577.35</v>
      </c>
      <c r="O47" s="8">
        <v>9587.44</v>
      </c>
      <c r="P47" s="8">
        <v>9505.32</v>
      </c>
      <c r="Q47" s="8">
        <v>9542.8700000000008</v>
      </c>
    </row>
    <row r="48" spans="1:17" x14ac:dyDescent="0.35">
      <c r="A48" s="16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16">
        <v>41705</v>
      </c>
      <c r="N48" s="8">
        <v>9538.4500000000007</v>
      </c>
      <c r="O48" s="8">
        <v>9543.24</v>
      </c>
      <c r="P48" s="8">
        <v>9346.82</v>
      </c>
      <c r="Q48" s="8">
        <v>9350.75</v>
      </c>
    </row>
    <row r="49" spans="1:17" x14ac:dyDescent="0.35">
      <c r="A49" s="16">
        <v>41711</v>
      </c>
      <c r="B49">
        <v>131.4084</v>
      </c>
      <c r="C49">
        <v>131.4084</v>
      </c>
      <c r="D49">
        <v>131.4084</v>
      </c>
      <c r="E49">
        <v>131.4084</v>
      </c>
      <c r="M49" s="16">
        <v>41708</v>
      </c>
      <c r="N49" s="8">
        <v>9305.51</v>
      </c>
      <c r="O49" s="8">
        <v>9382.98</v>
      </c>
      <c r="P49" s="8">
        <v>9216.07</v>
      </c>
      <c r="Q49" s="8">
        <v>9265.5</v>
      </c>
    </row>
    <row r="50" spans="1:17" x14ac:dyDescent="0.35">
      <c r="A50" s="16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16">
        <v>41709</v>
      </c>
      <c r="N50" s="8">
        <v>9295.32</v>
      </c>
      <c r="O50" s="8">
        <v>9375.2900000000009</v>
      </c>
      <c r="P50" s="8">
        <v>9259.18</v>
      </c>
      <c r="Q50" s="8">
        <v>9307.7900000000009</v>
      </c>
    </row>
    <row r="51" spans="1:17" x14ac:dyDescent="0.35">
      <c r="A51" s="16">
        <v>41715</v>
      </c>
      <c r="B51">
        <v>131.4229</v>
      </c>
      <c r="C51">
        <v>131.4229</v>
      </c>
      <c r="D51">
        <v>131.4229</v>
      </c>
      <c r="E51">
        <v>131.4229</v>
      </c>
      <c r="M51" s="16">
        <v>41710</v>
      </c>
      <c r="N51" s="8">
        <v>9257.1299999999992</v>
      </c>
      <c r="O51" s="8">
        <v>9267.1</v>
      </c>
      <c r="P51" s="8">
        <v>9142.5400000000009</v>
      </c>
      <c r="Q51" s="8">
        <v>9188.69</v>
      </c>
    </row>
    <row r="52" spans="1:17" x14ac:dyDescent="0.35">
      <c r="A52" s="16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16">
        <v>41711</v>
      </c>
      <c r="N52" s="8">
        <v>9200.1200000000008</v>
      </c>
      <c r="O52" s="8">
        <v>9226.9599999999991</v>
      </c>
      <c r="P52" s="8">
        <v>9017.35</v>
      </c>
      <c r="Q52" s="8">
        <v>9017.7900000000009</v>
      </c>
    </row>
    <row r="53" spans="1:17" x14ac:dyDescent="0.35">
      <c r="A53" s="16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16">
        <v>41712</v>
      </c>
      <c r="N53" s="8">
        <v>8939.18</v>
      </c>
      <c r="O53" s="8">
        <v>9094.24</v>
      </c>
      <c r="P53" s="8">
        <v>8913.27</v>
      </c>
      <c r="Q53" s="8">
        <v>9056.41</v>
      </c>
    </row>
    <row r="54" spans="1:17" x14ac:dyDescent="0.35">
      <c r="A54" s="16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16">
        <v>41715</v>
      </c>
      <c r="N54" s="8">
        <v>9047.49</v>
      </c>
      <c r="O54" s="8">
        <v>9197.81</v>
      </c>
      <c r="P54" s="8">
        <v>9047.49</v>
      </c>
      <c r="Q54" s="8">
        <v>9180.89</v>
      </c>
    </row>
    <row r="55" spans="1:17" x14ac:dyDescent="0.35">
      <c r="A55" s="16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16">
        <v>41716</v>
      </c>
      <c r="N55" s="8">
        <v>9172.0499999999993</v>
      </c>
      <c r="O55" s="8">
        <v>9315.07</v>
      </c>
      <c r="P55" s="8">
        <v>9105.69</v>
      </c>
      <c r="Q55" s="8">
        <v>9242.5499999999993</v>
      </c>
    </row>
    <row r="56" spans="1:17" x14ac:dyDescent="0.35">
      <c r="A56" s="16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16">
        <v>41717</v>
      </c>
      <c r="N56" s="8">
        <v>9262.7099999999991</v>
      </c>
      <c r="O56" s="8">
        <v>9325.93</v>
      </c>
      <c r="P56" s="8">
        <v>9221.59</v>
      </c>
      <c r="Q56" s="8">
        <v>9277.0499999999993</v>
      </c>
    </row>
    <row r="57" spans="1:17" x14ac:dyDescent="0.35">
      <c r="A57" s="16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16">
        <v>41718</v>
      </c>
      <c r="N57" s="8">
        <v>9215.7000000000007</v>
      </c>
      <c r="O57" s="8">
        <v>9296.9</v>
      </c>
      <c r="P57" s="8">
        <v>9156.6299999999992</v>
      </c>
      <c r="Q57" s="8">
        <v>9296.1200000000008</v>
      </c>
    </row>
    <row r="58" spans="1:17" x14ac:dyDescent="0.35">
      <c r="A58" s="16">
        <v>41724</v>
      </c>
      <c r="B58">
        <v>132.1001</v>
      </c>
      <c r="C58">
        <v>132.1001</v>
      </c>
      <c r="D58">
        <v>132.1001</v>
      </c>
      <c r="E58">
        <v>132.1001</v>
      </c>
      <c r="M58" s="16">
        <v>41719</v>
      </c>
      <c r="N58" s="8">
        <v>9300.66</v>
      </c>
      <c r="O58" s="8">
        <v>9376.94</v>
      </c>
      <c r="P58" s="8">
        <v>9288.15</v>
      </c>
      <c r="Q58" s="8">
        <v>9342.94</v>
      </c>
    </row>
    <row r="59" spans="1:17" x14ac:dyDescent="0.35">
      <c r="A59" s="16">
        <v>41725</v>
      </c>
      <c r="B59">
        <v>132.5813</v>
      </c>
      <c r="C59">
        <v>132.5813</v>
      </c>
      <c r="D59">
        <v>132.5813</v>
      </c>
      <c r="E59">
        <v>132.5813</v>
      </c>
      <c r="M59" s="16">
        <v>41722</v>
      </c>
      <c r="N59" s="8">
        <v>9349.52</v>
      </c>
      <c r="O59" s="8">
        <v>9358.9500000000007</v>
      </c>
      <c r="P59" s="8">
        <v>9181.3700000000008</v>
      </c>
      <c r="Q59" s="8">
        <v>9188.77</v>
      </c>
    </row>
    <row r="60" spans="1:17" x14ac:dyDescent="0.35">
      <c r="A60" s="16">
        <v>41726</v>
      </c>
      <c r="B60">
        <v>133.749</v>
      </c>
      <c r="C60">
        <v>133.749</v>
      </c>
      <c r="D60">
        <v>133.749</v>
      </c>
      <c r="E60">
        <v>133.749</v>
      </c>
      <c r="M60" s="16">
        <v>41723</v>
      </c>
      <c r="N60" s="8">
        <v>9223.92</v>
      </c>
      <c r="O60" s="8">
        <v>9372.07</v>
      </c>
      <c r="P60" s="8">
        <v>9223.9</v>
      </c>
      <c r="Q60" s="8">
        <v>9338.4</v>
      </c>
    </row>
    <row r="61" spans="1:17" x14ac:dyDescent="0.35">
      <c r="A61" s="16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16">
        <v>41724</v>
      </c>
      <c r="N61" s="8">
        <v>9367.5300000000007</v>
      </c>
      <c r="O61" s="8">
        <v>9488.74</v>
      </c>
      <c r="P61" s="8">
        <v>9360.2999999999993</v>
      </c>
      <c r="Q61" s="8">
        <v>9448.58</v>
      </c>
    </row>
    <row r="62" spans="1:17" x14ac:dyDescent="0.35">
      <c r="A62" s="16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16">
        <v>41725</v>
      </c>
      <c r="N62" s="8">
        <v>9428.91</v>
      </c>
      <c r="O62" s="8">
        <v>9469.39</v>
      </c>
      <c r="P62" s="8">
        <v>9397.98</v>
      </c>
      <c r="Q62" s="8">
        <v>9451.2099999999991</v>
      </c>
    </row>
    <row r="63" spans="1:17" x14ac:dyDescent="0.35">
      <c r="A63" s="16">
        <v>41732</v>
      </c>
      <c r="B63">
        <v>136.4375</v>
      </c>
      <c r="C63">
        <v>136.4375</v>
      </c>
      <c r="D63">
        <v>136.4375</v>
      </c>
      <c r="E63">
        <v>136.4375</v>
      </c>
      <c r="M63" s="16">
        <v>41726</v>
      </c>
      <c r="N63" s="8">
        <v>9487.1200000000008</v>
      </c>
      <c r="O63" s="8">
        <v>9587.19</v>
      </c>
      <c r="P63" s="8">
        <v>9484.9</v>
      </c>
      <c r="Q63" s="8">
        <v>9587.19</v>
      </c>
    </row>
    <row r="64" spans="1:17" x14ac:dyDescent="0.35">
      <c r="A64" s="16">
        <v>41733</v>
      </c>
      <c r="B64">
        <v>135.8956</v>
      </c>
      <c r="C64">
        <v>135.8956</v>
      </c>
      <c r="D64">
        <v>135.8956</v>
      </c>
      <c r="E64">
        <v>135.8956</v>
      </c>
      <c r="M64" s="16">
        <v>41729</v>
      </c>
      <c r="N64" s="8">
        <v>9621.92</v>
      </c>
      <c r="O64" s="8">
        <v>9634.82</v>
      </c>
      <c r="P64" s="8">
        <v>9543.09</v>
      </c>
      <c r="Q64" s="8">
        <v>9555.91</v>
      </c>
    </row>
    <row r="65" spans="1:17" x14ac:dyDescent="0.35">
      <c r="A65" s="16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16">
        <v>41730</v>
      </c>
      <c r="N65" s="8">
        <v>9601.9599999999991</v>
      </c>
      <c r="O65" s="8">
        <v>9631.06</v>
      </c>
      <c r="P65" s="8">
        <v>9574.6299999999992</v>
      </c>
      <c r="Q65" s="8">
        <v>9603.7099999999991</v>
      </c>
    </row>
    <row r="66" spans="1:17" x14ac:dyDescent="0.35">
      <c r="A66" s="16">
        <v>41737</v>
      </c>
      <c r="B66">
        <v>133.0044</v>
      </c>
      <c r="C66">
        <v>133.0044</v>
      </c>
      <c r="D66">
        <v>133.0044</v>
      </c>
      <c r="E66">
        <v>133.0044</v>
      </c>
      <c r="M66" s="16">
        <v>41731</v>
      </c>
      <c r="N66" s="8">
        <v>9628.76</v>
      </c>
      <c r="O66" s="8">
        <v>9645.6</v>
      </c>
      <c r="P66" s="8">
        <v>9608.4599999999991</v>
      </c>
      <c r="Q66" s="8">
        <v>9623.36</v>
      </c>
    </row>
    <row r="67" spans="1:17" x14ac:dyDescent="0.35">
      <c r="A67" s="16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16">
        <v>41732</v>
      </c>
      <c r="N67" s="8">
        <v>9620.8700000000008</v>
      </c>
      <c r="O67" s="8">
        <v>9689.52</v>
      </c>
      <c r="P67" s="8">
        <v>9591.89</v>
      </c>
      <c r="Q67" s="8">
        <v>9628.82</v>
      </c>
    </row>
    <row r="68" spans="1:17" x14ac:dyDescent="0.35">
      <c r="A68" s="16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16">
        <v>41733</v>
      </c>
      <c r="N68" s="8">
        <v>9641.9599999999991</v>
      </c>
      <c r="O68" s="8">
        <v>9721.5</v>
      </c>
      <c r="P68" s="8">
        <v>9627.74</v>
      </c>
      <c r="Q68" s="8">
        <v>9695.77</v>
      </c>
    </row>
    <row r="69" spans="1:17" x14ac:dyDescent="0.35">
      <c r="A69" s="16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16">
        <v>41736</v>
      </c>
      <c r="N69" s="8">
        <v>9585.52</v>
      </c>
      <c r="O69" s="8">
        <v>9608.2000000000007</v>
      </c>
      <c r="P69" s="8">
        <v>9496.67</v>
      </c>
      <c r="Q69" s="8">
        <v>9510.85</v>
      </c>
    </row>
    <row r="70" spans="1:17" x14ac:dyDescent="0.35">
      <c r="A70" s="16">
        <v>41743</v>
      </c>
      <c r="B70">
        <v>130.7415</v>
      </c>
      <c r="C70">
        <v>130.7415</v>
      </c>
      <c r="D70">
        <v>130.7415</v>
      </c>
      <c r="E70">
        <v>130.7415</v>
      </c>
      <c r="M70" s="16">
        <v>41737</v>
      </c>
      <c r="N70" s="8">
        <v>9525.07</v>
      </c>
      <c r="O70" s="8">
        <v>9525.94</v>
      </c>
      <c r="P70" s="8">
        <v>9391.86</v>
      </c>
      <c r="Q70" s="8">
        <v>9490.7900000000009</v>
      </c>
    </row>
    <row r="71" spans="1:17" x14ac:dyDescent="0.35">
      <c r="A71" s="16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16">
        <v>41738</v>
      </c>
      <c r="N71" s="8">
        <v>9506.75</v>
      </c>
      <c r="O71" s="8">
        <v>9542.31</v>
      </c>
      <c r="P71" s="8">
        <v>9480.9599999999991</v>
      </c>
      <c r="Q71" s="8">
        <v>9506.35</v>
      </c>
    </row>
    <row r="72" spans="1:17" x14ac:dyDescent="0.35">
      <c r="A72" s="16">
        <v>41745</v>
      </c>
      <c r="B72">
        <v>131.9119</v>
      </c>
      <c r="C72">
        <v>131.9119</v>
      </c>
      <c r="D72">
        <v>131.9119</v>
      </c>
      <c r="E72">
        <v>131.9119</v>
      </c>
      <c r="M72" s="16">
        <v>41739</v>
      </c>
      <c r="N72" s="8">
        <v>9556.7000000000007</v>
      </c>
      <c r="O72" s="8">
        <v>9581.48</v>
      </c>
      <c r="P72" s="8">
        <v>9440.99</v>
      </c>
      <c r="Q72" s="8">
        <v>9454.5400000000009</v>
      </c>
    </row>
    <row r="73" spans="1:17" x14ac:dyDescent="0.35">
      <c r="A73" s="16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16">
        <v>41740</v>
      </c>
      <c r="N73" s="8">
        <v>9351.2000000000007</v>
      </c>
      <c r="O73" s="8">
        <v>9390.44</v>
      </c>
      <c r="P73" s="8">
        <v>9259.43</v>
      </c>
      <c r="Q73" s="8">
        <v>9315.2900000000009</v>
      </c>
    </row>
    <row r="74" spans="1:17" x14ac:dyDescent="0.35">
      <c r="A74" s="16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16">
        <v>41743</v>
      </c>
      <c r="N74" s="8">
        <v>9248.86</v>
      </c>
      <c r="O74" s="8">
        <v>9339.17</v>
      </c>
      <c r="P74" s="8">
        <v>9214.18</v>
      </c>
      <c r="Q74" s="8">
        <v>9339.17</v>
      </c>
    </row>
    <row r="75" spans="1:17" x14ac:dyDescent="0.35">
      <c r="A75" s="16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16">
        <v>41744</v>
      </c>
      <c r="N75" s="8">
        <v>9324.84</v>
      </c>
      <c r="O75" s="8">
        <v>9344.85</v>
      </c>
      <c r="P75" s="8">
        <v>9166.5300000000007</v>
      </c>
      <c r="Q75" s="8">
        <v>9173.7099999999991</v>
      </c>
    </row>
    <row r="76" spans="1:17" x14ac:dyDescent="0.35">
      <c r="A76" s="16">
        <v>41753</v>
      </c>
      <c r="B76">
        <v>133.6326</v>
      </c>
      <c r="C76">
        <v>133.6326</v>
      </c>
      <c r="D76">
        <v>133.6326</v>
      </c>
      <c r="E76">
        <v>133.6326</v>
      </c>
      <c r="M76" s="16">
        <v>41745</v>
      </c>
      <c r="N76" s="8">
        <v>9252.2999999999993</v>
      </c>
      <c r="O76" s="8">
        <v>9318.9699999999993</v>
      </c>
      <c r="P76" s="8">
        <v>9221.48</v>
      </c>
      <c r="Q76" s="8">
        <v>9317.82</v>
      </c>
    </row>
    <row r="77" spans="1:17" x14ac:dyDescent="0.35">
      <c r="A77" s="16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16">
        <v>41746</v>
      </c>
      <c r="N77" s="8">
        <v>9311.0300000000007</v>
      </c>
      <c r="O77" s="8">
        <v>9417.82</v>
      </c>
      <c r="P77" s="8">
        <v>9277.36</v>
      </c>
      <c r="Q77" s="8">
        <v>9409.7099999999991</v>
      </c>
    </row>
    <row r="78" spans="1:17" x14ac:dyDescent="0.35">
      <c r="A78" s="16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16">
        <v>41751</v>
      </c>
      <c r="N78" s="8">
        <v>9455.52</v>
      </c>
      <c r="O78" s="8">
        <v>9602.57</v>
      </c>
      <c r="P78" s="8">
        <v>9439.66</v>
      </c>
      <c r="Q78" s="8">
        <v>9600.09</v>
      </c>
    </row>
    <row r="79" spans="1:17" x14ac:dyDescent="0.35">
      <c r="A79" s="16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16">
        <v>41752</v>
      </c>
      <c r="N79" s="8">
        <v>9602.1200000000008</v>
      </c>
      <c r="O79" s="8">
        <v>9607.84</v>
      </c>
      <c r="P79" s="8">
        <v>9539.6200000000008</v>
      </c>
      <c r="Q79" s="8">
        <v>9544.19</v>
      </c>
    </row>
    <row r="80" spans="1:17" x14ac:dyDescent="0.35">
      <c r="A80" s="16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16">
        <v>41753</v>
      </c>
      <c r="N80" s="8">
        <v>9597.07</v>
      </c>
      <c r="O80" s="8">
        <v>9645.06</v>
      </c>
      <c r="P80" s="8">
        <v>9410.33</v>
      </c>
      <c r="Q80" s="8">
        <v>9548.68</v>
      </c>
    </row>
    <row r="81" spans="1:17" x14ac:dyDescent="0.35">
      <c r="A81" s="16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16">
        <v>41754</v>
      </c>
      <c r="N81" s="8">
        <v>9474.7900000000009</v>
      </c>
      <c r="O81" s="8">
        <v>9501.91</v>
      </c>
      <c r="P81" s="8">
        <v>9367.42</v>
      </c>
      <c r="Q81" s="8">
        <v>9401.5499999999993</v>
      </c>
    </row>
    <row r="82" spans="1:17" x14ac:dyDescent="0.35">
      <c r="A82" s="16">
        <v>41764</v>
      </c>
      <c r="B82">
        <v>132.4931</v>
      </c>
      <c r="C82">
        <v>132.4931</v>
      </c>
      <c r="D82">
        <v>132.4931</v>
      </c>
      <c r="E82">
        <v>132.4931</v>
      </c>
      <c r="M82" s="16">
        <v>41757</v>
      </c>
      <c r="N82" s="8">
        <v>9454.84</v>
      </c>
      <c r="O82" s="8">
        <v>9496.84</v>
      </c>
      <c r="P82" s="8">
        <v>9407.65</v>
      </c>
      <c r="Q82" s="8">
        <v>9446.36</v>
      </c>
    </row>
    <row r="83" spans="1:17" x14ac:dyDescent="0.35">
      <c r="A83" s="16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16">
        <v>41758</v>
      </c>
      <c r="N83" s="8">
        <v>9521.65</v>
      </c>
      <c r="O83" s="8">
        <v>9596.42</v>
      </c>
      <c r="P83" s="8">
        <v>9480.57</v>
      </c>
      <c r="Q83" s="8">
        <v>9584.1200000000008</v>
      </c>
    </row>
    <row r="84" spans="1:17" x14ac:dyDescent="0.35">
      <c r="A84" s="16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16">
        <v>41759</v>
      </c>
      <c r="N84" s="8">
        <v>9576.93</v>
      </c>
      <c r="O84" s="8">
        <v>9618.98</v>
      </c>
      <c r="P84" s="8">
        <v>9561.06</v>
      </c>
      <c r="Q84" s="8">
        <v>9603.23</v>
      </c>
    </row>
    <row r="85" spans="1:17" x14ac:dyDescent="0.35">
      <c r="A85" s="16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16">
        <v>41761</v>
      </c>
      <c r="N85" s="8">
        <v>9611.7900000000009</v>
      </c>
      <c r="O85" s="8">
        <v>9627.3799999999992</v>
      </c>
      <c r="P85" s="8">
        <v>9533.2999999999993</v>
      </c>
      <c r="Q85" s="8">
        <v>9556.02</v>
      </c>
    </row>
    <row r="86" spans="1:17" x14ac:dyDescent="0.35">
      <c r="A86" s="16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16">
        <v>41764</v>
      </c>
      <c r="N86" s="8">
        <v>9536.3799999999992</v>
      </c>
      <c r="O86" s="8">
        <v>9548.17</v>
      </c>
      <c r="P86" s="8">
        <v>9407.09</v>
      </c>
      <c r="Q86" s="8">
        <v>9529.5</v>
      </c>
    </row>
    <row r="87" spans="1:17" x14ac:dyDescent="0.35">
      <c r="A87" s="16">
        <v>41771</v>
      </c>
      <c r="B87">
        <v>133.8141</v>
      </c>
      <c r="C87">
        <v>133.8141</v>
      </c>
      <c r="D87">
        <v>133.8141</v>
      </c>
      <c r="E87">
        <v>133.8141</v>
      </c>
      <c r="M87" s="16">
        <v>41765</v>
      </c>
      <c r="N87" s="8">
        <v>9570.25</v>
      </c>
      <c r="O87" s="8">
        <v>9571.6299999999992</v>
      </c>
      <c r="P87" s="8">
        <v>9440.4699999999993</v>
      </c>
      <c r="Q87" s="8">
        <v>9467.5300000000007</v>
      </c>
    </row>
    <row r="88" spans="1:17" x14ac:dyDescent="0.35">
      <c r="A88" s="16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16">
        <v>41766</v>
      </c>
      <c r="N88" s="8">
        <v>9418.5</v>
      </c>
      <c r="O88" s="8">
        <v>9554.35</v>
      </c>
      <c r="P88" s="8">
        <v>9410.08</v>
      </c>
      <c r="Q88" s="8">
        <v>9521.2999999999993</v>
      </c>
    </row>
    <row r="89" spans="1:17" x14ac:dyDescent="0.35">
      <c r="A89" s="16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16">
        <v>41767</v>
      </c>
      <c r="N89" s="8">
        <v>9547.27</v>
      </c>
      <c r="O89" s="8">
        <v>9622.2999999999993</v>
      </c>
      <c r="P89" s="8">
        <v>9487.57</v>
      </c>
      <c r="Q89" s="8">
        <v>9607.4</v>
      </c>
    </row>
    <row r="90" spans="1:17" x14ac:dyDescent="0.35">
      <c r="A90" s="16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16">
        <v>41768</v>
      </c>
      <c r="N90" s="8">
        <v>9591.32</v>
      </c>
      <c r="O90" s="8">
        <v>9602.86</v>
      </c>
      <c r="P90" s="8">
        <v>9558.11</v>
      </c>
      <c r="Q90" s="8">
        <v>9581.4500000000007</v>
      </c>
    </row>
    <row r="91" spans="1:17" x14ac:dyDescent="0.35">
      <c r="A91" s="16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16">
        <v>41771</v>
      </c>
      <c r="N91" s="8">
        <v>9608.93</v>
      </c>
      <c r="O91" s="8">
        <v>9710.34</v>
      </c>
      <c r="P91" s="8">
        <v>9587.14</v>
      </c>
      <c r="Q91" s="8">
        <v>9702.4599999999991</v>
      </c>
    </row>
    <row r="92" spans="1:17" x14ac:dyDescent="0.35">
      <c r="A92" s="16">
        <v>41778</v>
      </c>
      <c r="B92">
        <v>131.8143</v>
      </c>
      <c r="C92">
        <v>131.8143</v>
      </c>
      <c r="D92">
        <v>131.8143</v>
      </c>
      <c r="E92">
        <v>131.8143</v>
      </c>
      <c r="M92" s="16">
        <v>41772</v>
      </c>
      <c r="N92" s="8">
        <v>9751.0499999999993</v>
      </c>
      <c r="O92" s="8">
        <v>9783.7199999999993</v>
      </c>
      <c r="P92" s="8">
        <v>9732.34</v>
      </c>
      <c r="Q92" s="8">
        <v>9754.43</v>
      </c>
    </row>
    <row r="93" spans="1:17" x14ac:dyDescent="0.35">
      <c r="A93" s="16">
        <v>41779</v>
      </c>
      <c r="B93">
        <v>131.0187</v>
      </c>
      <c r="C93">
        <v>131.0187</v>
      </c>
      <c r="D93">
        <v>131.0187</v>
      </c>
      <c r="E93">
        <v>131.0187</v>
      </c>
      <c r="M93" s="16">
        <v>41773</v>
      </c>
      <c r="N93" s="8">
        <v>9765.6200000000008</v>
      </c>
      <c r="O93" s="8">
        <v>9772.09</v>
      </c>
      <c r="P93" s="8">
        <v>9733.2099999999991</v>
      </c>
      <c r="Q93" s="8">
        <v>9754.39</v>
      </c>
    </row>
    <row r="94" spans="1:17" x14ac:dyDescent="0.35">
      <c r="A94" s="16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16">
        <v>41774</v>
      </c>
      <c r="N94" s="8">
        <v>9741.25</v>
      </c>
      <c r="O94" s="8">
        <v>9810.2900000000009</v>
      </c>
      <c r="P94" s="8">
        <v>9631.57</v>
      </c>
      <c r="Q94" s="8">
        <v>9656.0499999999993</v>
      </c>
    </row>
    <row r="95" spans="1:17" x14ac:dyDescent="0.35">
      <c r="A95" s="16">
        <v>41782</v>
      </c>
      <c r="B95">
        <v>134.2927</v>
      </c>
      <c r="C95">
        <v>134.2927</v>
      </c>
      <c r="D95">
        <v>134.2927</v>
      </c>
      <c r="E95">
        <v>134.2927</v>
      </c>
      <c r="M95" s="16">
        <v>41775</v>
      </c>
      <c r="N95" s="8">
        <v>9646.56</v>
      </c>
      <c r="O95" s="8">
        <v>9670.9</v>
      </c>
      <c r="P95" s="8">
        <v>9577.9</v>
      </c>
      <c r="Q95" s="8">
        <v>9629.1</v>
      </c>
    </row>
    <row r="96" spans="1:17" x14ac:dyDescent="0.35">
      <c r="A96" s="16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16">
        <v>41778</v>
      </c>
      <c r="N96" s="8">
        <v>9607.32</v>
      </c>
      <c r="O96" s="8">
        <v>9676.52</v>
      </c>
      <c r="P96" s="8">
        <v>9534.56</v>
      </c>
      <c r="Q96" s="8">
        <v>9659.39</v>
      </c>
    </row>
    <row r="97" spans="1:17" x14ac:dyDescent="0.35">
      <c r="A97" s="16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16">
        <v>41779</v>
      </c>
      <c r="N97" s="8">
        <v>9644.7999999999993</v>
      </c>
      <c r="O97" s="8">
        <v>9685.56</v>
      </c>
      <c r="P97" s="8">
        <v>9613.91</v>
      </c>
      <c r="Q97" s="8">
        <v>9639.08</v>
      </c>
    </row>
    <row r="98" spans="1:17" x14ac:dyDescent="0.35">
      <c r="A98" s="16">
        <v>41787</v>
      </c>
      <c r="B98">
        <v>135.5599</v>
      </c>
      <c r="C98">
        <v>135.5599</v>
      </c>
      <c r="D98">
        <v>135.5599</v>
      </c>
      <c r="E98">
        <v>135.5599</v>
      </c>
      <c r="M98" s="16">
        <v>41780</v>
      </c>
      <c r="N98" s="8">
        <v>9615.86</v>
      </c>
      <c r="O98" s="8">
        <v>9709.91</v>
      </c>
      <c r="P98" s="8">
        <v>9583.56</v>
      </c>
      <c r="Q98" s="8">
        <v>9697.8700000000008</v>
      </c>
    </row>
    <row r="99" spans="1:17" x14ac:dyDescent="0.35">
      <c r="A99" s="16">
        <v>41789</v>
      </c>
      <c r="B99">
        <v>134.929</v>
      </c>
      <c r="C99">
        <v>134.929</v>
      </c>
      <c r="D99">
        <v>134.929</v>
      </c>
      <c r="E99">
        <v>134.929</v>
      </c>
      <c r="M99" s="16">
        <v>41781</v>
      </c>
      <c r="N99" s="8">
        <v>9731.4500000000007</v>
      </c>
      <c r="O99" s="8">
        <v>9734.14</v>
      </c>
      <c r="P99" s="8">
        <v>9689.1299999999992</v>
      </c>
      <c r="Q99" s="8">
        <v>9720.91</v>
      </c>
    </row>
    <row r="100" spans="1:17" x14ac:dyDescent="0.35">
      <c r="A100" s="16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16">
        <v>41782</v>
      </c>
      <c r="N100" s="8">
        <v>9722.6299999999992</v>
      </c>
      <c r="O100" s="8">
        <v>9779.59</v>
      </c>
      <c r="P100" s="8">
        <v>9704.75</v>
      </c>
      <c r="Q100" s="8">
        <v>9768.01</v>
      </c>
    </row>
    <row r="101" spans="1:17" x14ac:dyDescent="0.35">
      <c r="A101" s="16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16">
        <v>41785</v>
      </c>
      <c r="N101" s="8">
        <v>9826.91</v>
      </c>
      <c r="O101" s="8">
        <v>9893.81</v>
      </c>
      <c r="P101" s="8">
        <v>9821.68</v>
      </c>
      <c r="Q101" s="8">
        <v>9892.82</v>
      </c>
    </row>
    <row r="102" spans="1:17" x14ac:dyDescent="0.35">
      <c r="A102" s="16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16">
        <v>41786</v>
      </c>
      <c r="N102" s="8">
        <v>9893.33</v>
      </c>
      <c r="O102" s="8">
        <v>9951.9</v>
      </c>
      <c r="P102" s="8">
        <v>9879.64</v>
      </c>
      <c r="Q102" s="8">
        <v>9940.82</v>
      </c>
    </row>
    <row r="103" spans="1:17" x14ac:dyDescent="0.35">
      <c r="A103" s="16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16">
        <v>41787</v>
      </c>
      <c r="N103" s="8">
        <v>9950.74</v>
      </c>
      <c r="O103" s="8">
        <v>9957.8700000000008</v>
      </c>
      <c r="P103" s="8">
        <v>9898.26</v>
      </c>
      <c r="Q103" s="8">
        <v>9939.17</v>
      </c>
    </row>
    <row r="104" spans="1:17" x14ac:dyDescent="0.35">
      <c r="A104" s="16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16">
        <v>41788</v>
      </c>
      <c r="N104" s="8">
        <v>9937.66</v>
      </c>
      <c r="O104" s="8">
        <v>9956.24</v>
      </c>
      <c r="P104" s="8">
        <v>9917.9699999999993</v>
      </c>
      <c r="Q104" s="8">
        <v>9938.9</v>
      </c>
    </row>
    <row r="105" spans="1:17" x14ac:dyDescent="0.35">
      <c r="A105" s="16">
        <v>41801</v>
      </c>
      <c r="B105">
        <v>139.03</v>
      </c>
      <c r="C105">
        <v>139.03</v>
      </c>
      <c r="D105">
        <v>139.03</v>
      </c>
      <c r="E105">
        <v>139.03</v>
      </c>
      <c r="M105" s="16">
        <v>41789</v>
      </c>
      <c r="N105" s="8">
        <v>9926.73</v>
      </c>
      <c r="O105" s="8">
        <v>9970.77</v>
      </c>
      <c r="P105" s="8">
        <v>9924.6299999999992</v>
      </c>
      <c r="Q105" s="8">
        <v>9943.27</v>
      </c>
    </row>
    <row r="106" spans="1:17" x14ac:dyDescent="0.35">
      <c r="A106" s="16">
        <v>41802</v>
      </c>
      <c r="B106">
        <v>138.69</v>
      </c>
      <c r="C106">
        <v>138.69</v>
      </c>
      <c r="D106">
        <v>138.69</v>
      </c>
      <c r="E106">
        <v>138.69</v>
      </c>
      <c r="M106" s="16">
        <v>41792</v>
      </c>
      <c r="N106" s="8">
        <v>9986.86</v>
      </c>
      <c r="O106" s="8">
        <v>9992.33</v>
      </c>
      <c r="P106" s="8">
        <v>9907.77</v>
      </c>
      <c r="Q106" s="8">
        <v>9950.1200000000008</v>
      </c>
    </row>
    <row r="107" spans="1:17" x14ac:dyDescent="0.35">
      <c r="A107" s="16">
        <v>41803</v>
      </c>
      <c r="B107">
        <v>138.54</v>
      </c>
      <c r="C107">
        <v>138.54</v>
      </c>
      <c r="D107">
        <v>138.54</v>
      </c>
      <c r="E107">
        <v>138.54</v>
      </c>
      <c r="M107" s="16">
        <v>41793</v>
      </c>
      <c r="N107" s="8">
        <v>9949.9599999999991</v>
      </c>
      <c r="O107" s="8">
        <v>9954.7800000000007</v>
      </c>
      <c r="P107" s="8">
        <v>9887.01</v>
      </c>
      <c r="Q107" s="8">
        <v>9919.74</v>
      </c>
    </row>
    <row r="108" spans="1:17" x14ac:dyDescent="0.35">
      <c r="A108" s="16">
        <v>41806</v>
      </c>
      <c r="B108">
        <v>137.13</v>
      </c>
      <c r="C108">
        <v>137.13</v>
      </c>
      <c r="D108">
        <v>137.13</v>
      </c>
      <c r="E108">
        <v>137.13</v>
      </c>
      <c r="M108" s="16">
        <v>41794</v>
      </c>
      <c r="N108" s="8">
        <v>9903.82</v>
      </c>
      <c r="O108" s="8">
        <v>9928.9599999999991</v>
      </c>
      <c r="P108" s="8">
        <v>9866.9699999999993</v>
      </c>
      <c r="Q108" s="8">
        <v>9926.67</v>
      </c>
    </row>
    <row r="109" spans="1:17" x14ac:dyDescent="0.35">
      <c r="A109" s="16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16">
        <v>41795</v>
      </c>
      <c r="N109" s="8">
        <v>9929.41</v>
      </c>
      <c r="O109" s="8">
        <v>10013.700000000001</v>
      </c>
      <c r="P109" s="8">
        <v>9896.09</v>
      </c>
      <c r="Q109" s="8">
        <v>9947.83</v>
      </c>
    </row>
    <row r="110" spans="1:17" x14ac:dyDescent="0.35">
      <c r="A110" s="16">
        <v>41808</v>
      </c>
      <c r="B110">
        <v>137.96</v>
      </c>
      <c r="C110">
        <v>137.96</v>
      </c>
      <c r="D110">
        <v>137.96</v>
      </c>
      <c r="E110">
        <v>137.96</v>
      </c>
      <c r="M110" s="16">
        <v>41796</v>
      </c>
      <c r="N110" s="8">
        <v>9954.01</v>
      </c>
      <c r="O110" s="8">
        <v>10000.9</v>
      </c>
      <c r="P110" s="8">
        <v>9941.65</v>
      </c>
      <c r="Q110" s="8">
        <v>9987.19</v>
      </c>
    </row>
    <row r="111" spans="1:17" x14ac:dyDescent="0.35">
      <c r="A111" s="16">
        <v>41809</v>
      </c>
      <c r="B111">
        <v>138.24</v>
      </c>
      <c r="C111">
        <v>138.24</v>
      </c>
      <c r="D111">
        <v>138.24</v>
      </c>
      <c r="E111">
        <v>138.24</v>
      </c>
      <c r="M111" s="16">
        <v>41799</v>
      </c>
      <c r="N111" s="8">
        <v>9994.4</v>
      </c>
      <c r="O111" s="8">
        <v>10009.6</v>
      </c>
      <c r="P111" s="8">
        <v>9985.8700000000008</v>
      </c>
      <c r="Q111" s="8">
        <v>10008.629999999999</v>
      </c>
    </row>
    <row r="112" spans="1:17" x14ac:dyDescent="0.35">
      <c r="A112" s="16">
        <v>41814</v>
      </c>
      <c r="B112">
        <v>137.85</v>
      </c>
      <c r="C112">
        <v>137.85</v>
      </c>
      <c r="D112">
        <v>137.85</v>
      </c>
      <c r="E112">
        <v>137.85</v>
      </c>
      <c r="M112" s="16">
        <v>41800</v>
      </c>
      <c r="N112" s="8">
        <v>9998.51</v>
      </c>
      <c r="O112" s="8">
        <v>10033.700000000001</v>
      </c>
      <c r="P112" s="8">
        <v>9987.69</v>
      </c>
      <c r="Q112" s="8">
        <v>10028.799999999999</v>
      </c>
    </row>
    <row r="113" spans="1:17" x14ac:dyDescent="0.35">
      <c r="A113" s="16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16">
        <v>41801</v>
      </c>
      <c r="N113" s="17">
        <v>10023</v>
      </c>
      <c r="O113" s="8">
        <v>10024.799999999999</v>
      </c>
      <c r="P113" s="8">
        <v>9921.26</v>
      </c>
      <c r="Q113" s="8">
        <v>9949.81</v>
      </c>
    </row>
    <row r="114" spans="1:17" x14ac:dyDescent="0.35">
      <c r="A114" s="16">
        <v>41816</v>
      </c>
      <c r="B114">
        <v>137.65</v>
      </c>
      <c r="C114">
        <v>137.65</v>
      </c>
      <c r="D114">
        <v>137.65</v>
      </c>
      <c r="E114">
        <v>137.65</v>
      </c>
      <c r="M114" s="16">
        <v>41802</v>
      </c>
      <c r="N114" s="8">
        <v>9950.52</v>
      </c>
      <c r="O114" s="8">
        <v>9970.3799999999992</v>
      </c>
      <c r="P114" s="8">
        <v>9917.61</v>
      </c>
      <c r="Q114" s="8">
        <v>9938.7000000000007</v>
      </c>
    </row>
    <row r="115" spans="1:17" x14ac:dyDescent="0.35">
      <c r="A115" s="16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16">
        <v>41803</v>
      </c>
      <c r="N115" s="8">
        <v>9920.49</v>
      </c>
      <c r="O115" s="8">
        <v>9944.57</v>
      </c>
      <c r="P115" s="8">
        <v>9829.09</v>
      </c>
      <c r="Q115" s="8">
        <v>9912.8700000000008</v>
      </c>
    </row>
    <row r="116" spans="1:17" x14ac:dyDescent="0.35">
      <c r="A116" s="16">
        <v>41820</v>
      </c>
      <c r="B116">
        <v>137.81</v>
      </c>
      <c r="C116">
        <v>137.81</v>
      </c>
      <c r="D116">
        <v>137.81</v>
      </c>
      <c r="E116">
        <v>137.81</v>
      </c>
      <c r="M116" s="16">
        <v>41806</v>
      </c>
      <c r="N116" s="8">
        <v>9885.9699999999993</v>
      </c>
      <c r="O116" s="8">
        <v>9925.85</v>
      </c>
      <c r="P116" s="8">
        <v>9872.77</v>
      </c>
      <c r="Q116" s="8">
        <v>9883.98</v>
      </c>
    </row>
    <row r="117" spans="1:17" x14ac:dyDescent="0.35">
      <c r="A117" s="16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16">
        <v>41807</v>
      </c>
      <c r="N117" s="8">
        <v>9915.2000000000007</v>
      </c>
      <c r="O117" s="8">
        <v>9982.89</v>
      </c>
      <c r="P117" s="8">
        <v>9861.2900000000009</v>
      </c>
      <c r="Q117" s="8">
        <v>9920.32</v>
      </c>
    </row>
    <row r="118" spans="1:17" x14ac:dyDescent="0.35">
      <c r="A118" s="16">
        <v>41822</v>
      </c>
      <c r="B118">
        <v>138.68</v>
      </c>
      <c r="C118">
        <v>138.68</v>
      </c>
      <c r="D118">
        <v>138.68</v>
      </c>
      <c r="E118">
        <v>138.68</v>
      </c>
      <c r="M118" s="16">
        <v>41808</v>
      </c>
      <c r="N118" s="8">
        <v>9932.0400000000009</v>
      </c>
      <c r="O118" s="8">
        <v>9964.02</v>
      </c>
      <c r="P118" s="8">
        <v>9922.07</v>
      </c>
      <c r="Q118" s="8">
        <v>9930.33</v>
      </c>
    </row>
    <row r="119" spans="1:17" x14ac:dyDescent="0.35">
      <c r="A119" s="16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16">
        <v>41809</v>
      </c>
      <c r="N119" s="8">
        <v>10018.9</v>
      </c>
      <c r="O119" s="8">
        <v>10023.5</v>
      </c>
      <c r="P119" s="8">
        <v>9993.0300000000007</v>
      </c>
      <c r="Q119" s="17">
        <v>10004</v>
      </c>
    </row>
    <row r="120" spans="1:17" x14ac:dyDescent="0.35">
      <c r="A120" s="16">
        <v>41824</v>
      </c>
      <c r="B120">
        <v>140.12</v>
      </c>
      <c r="C120">
        <v>140.12</v>
      </c>
      <c r="D120">
        <v>140.12</v>
      </c>
      <c r="E120">
        <v>140.12</v>
      </c>
      <c r="M120" s="16">
        <v>41810</v>
      </c>
      <c r="N120" s="8">
        <v>9995.5</v>
      </c>
      <c r="O120" s="17">
        <v>10051</v>
      </c>
      <c r="P120" s="8">
        <v>9987.24</v>
      </c>
      <c r="Q120" s="8">
        <v>9987.24</v>
      </c>
    </row>
    <row r="121" spans="1:17" x14ac:dyDescent="0.35">
      <c r="A121" s="16">
        <v>41827</v>
      </c>
      <c r="B121">
        <v>139.07</v>
      </c>
      <c r="C121">
        <v>139.07</v>
      </c>
      <c r="D121">
        <v>139.07</v>
      </c>
      <c r="E121">
        <v>139.07</v>
      </c>
      <c r="M121" s="16">
        <v>41813</v>
      </c>
      <c r="N121" s="8">
        <v>9991.4</v>
      </c>
      <c r="O121" s="8">
        <v>9993.02</v>
      </c>
      <c r="P121" s="8">
        <v>9885.9599999999991</v>
      </c>
      <c r="Q121" s="8">
        <v>9920.92</v>
      </c>
    </row>
    <row r="122" spans="1:17" x14ac:dyDescent="0.35">
      <c r="A122" s="16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16">
        <v>41814</v>
      </c>
      <c r="N122" s="8">
        <v>9938.64</v>
      </c>
      <c r="O122" s="8">
        <v>9948.59</v>
      </c>
      <c r="P122" s="8">
        <v>9899.4699999999993</v>
      </c>
      <c r="Q122" s="8">
        <v>9938.08</v>
      </c>
    </row>
    <row r="123" spans="1:17" x14ac:dyDescent="0.35">
      <c r="A123" s="16">
        <v>41829</v>
      </c>
      <c r="B123">
        <v>136.91</v>
      </c>
      <c r="C123">
        <v>136.91</v>
      </c>
      <c r="D123">
        <v>136.91</v>
      </c>
      <c r="E123">
        <v>136.91</v>
      </c>
      <c r="M123" s="16">
        <v>41815</v>
      </c>
      <c r="N123" s="8">
        <v>9883.7800000000007</v>
      </c>
      <c r="O123" s="8">
        <v>9914.1200000000008</v>
      </c>
      <c r="P123" s="8">
        <v>9836.4599999999991</v>
      </c>
      <c r="Q123" s="8">
        <v>9867.75</v>
      </c>
    </row>
    <row r="124" spans="1:17" x14ac:dyDescent="0.35">
      <c r="A124" s="16">
        <v>41830</v>
      </c>
      <c r="B124">
        <v>135.35</v>
      </c>
      <c r="C124">
        <v>135.35</v>
      </c>
      <c r="D124">
        <v>135.35</v>
      </c>
      <c r="E124">
        <v>135.35</v>
      </c>
      <c r="M124" s="16">
        <v>41816</v>
      </c>
      <c r="N124" s="8">
        <v>9894.5499999999993</v>
      </c>
      <c r="O124" s="8">
        <v>9898.3799999999992</v>
      </c>
      <c r="P124" s="8">
        <v>9749.75</v>
      </c>
      <c r="Q124" s="8">
        <v>9804.9</v>
      </c>
    </row>
    <row r="125" spans="1:17" x14ac:dyDescent="0.35">
      <c r="A125" s="16">
        <v>41831</v>
      </c>
      <c r="B125">
        <v>135.34</v>
      </c>
      <c r="C125">
        <v>135.34</v>
      </c>
      <c r="D125">
        <v>135.34</v>
      </c>
      <c r="E125">
        <v>135.34</v>
      </c>
      <c r="M125" s="16">
        <v>41817</v>
      </c>
      <c r="N125" s="8">
        <v>9818.4599999999991</v>
      </c>
      <c r="O125" s="8">
        <v>9836.68</v>
      </c>
      <c r="P125" s="8">
        <v>9791.1299999999992</v>
      </c>
      <c r="Q125" s="8">
        <v>9815.17</v>
      </c>
    </row>
    <row r="126" spans="1:17" x14ac:dyDescent="0.35">
      <c r="A126" s="16">
        <v>41834</v>
      </c>
      <c r="B126">
        <v>136.04</v>
      </c>
      <c r="C126">
        <v>136.04</v>
      </c>
      <c r="D126">
        <v>136.04</v>
      </c>
      <c r="E126">
        <v>136.04</v>
      </c>
      <c r="M126" s="16">
        <v>41820</v>
      </c>
      <c r="N126" s="8">
        <v>9833.85</v>
      </c>
      <c r="O126" s="8">
        <v>9889.49</v>
      </c>
      <c r="P126" s="8">
        <v>9800.08</v>
      </c>
      <c r="Q126" s="8">
        <v>9833.07</v>
      </c>
    </row>
    <row r="127" spans="1:17" x14ac:dyDescent="0.35">
      <c r="A127" s="16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16">
        <v>41821</v>
      </c>
      <c r="N127" s="8">
        <v>9853.74</v>
      </c>
      <c r="O127" s="8">
        <v>9902.41</v>
      </c>
      <c r="P127" s="8">
        <v>9835.74</v>
      </c>
      <c r="Q127" s="8">
        <v>9902.41</v>
      </c>
    </row>
    <row r="128" spans="1:17" x14ac:dyDescent="0.35">
      <c r="A128" s="16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16">
        <v>41822</v>
      </c>
      <c r="N128" s="17">
        <v>9913</v>
      </c>
      <c r="O128" s="8">
        <v>9936.39</v>
      </c>
      <c r="P128" s="8">
        <v>9890.11</v>
      </c>
      <c r="Q128" s="8">
        <v>9911.27</v>
      </c>
    </row>
    <row r="129" spans="1:17" x14ac:dyDescent="0.35">
      <c r="A129" s="16">
        <v>41838</v>
      </c>
      <c r="B129">
        <v>136.53</v>
      </c>
      <c r="C129">
        <v>136.53</v>
      </c>
      <c r="D129">
        <v>136.53</v>
      </c>
      <c r="E129">
        <v>136.53</v>
      </c>
      <c r="M129" s="16">
        <v>41823</v>
      </c>
      <c r="N129" s="8">
        <v>9910.4699999999993</v>
      </c>
      <c r="O129" s="8">
        <v>10032.299999999999</v>
      </c>
      <c r="P129" s="8">
        <v>9907.01</v>
      </c>
      <c r="Q129" s="8">
        <v>10029.43</v>
      </c>
    </row>
    <row r="130" spans="1:17" x14ac:dyDescent="0.35">
      <c r="A130" s="16">
        <v>41841</v>
      </c>
      <c r="B130">
        <v>136.18</v>
      </c>
      <c r="C130">
        <v>136.18</v>
      </c>
      <c r="D130">
        <v>136.18</v>
      </c>
      <c r="E130">
        <v>136.18</v>
      </c>
      <c r="M130" s="16">
        <v>41824</v>
      </c>
      <c r="N130" s="8">
        <v>10028.700000000001</v>
      </c>
      <c r="O130" s="8">
        <v>10030.799999999999</v>
      </c>
      <c r="P130" s="8">
        <v>10007.4</v>
      </c>
      <c r="Q130" s="8">
        <v>10009.08</v>
      </c>
    </row>
    <row r="131" spans="1:17" x14ac:dyDescent="0.35">
      <c r="A131" s="16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16">
        <v>41827</v>
      </c>
      <c r="N131" s="8">
        <v>9992.1299999999992</v>
      </c>
      <c r="O131" s="8">
        <v>10015.4</v>
      </c>
      <c r="P131" s="8">
        <v>9905.6</v>
      </c>
      <c r="Q131" s="8">
        <v>9906.07</v>
      </c>
    </row>
    <row r="132" spans="1:17" x14ac:dyDescent="0.35">
      <c r="A132" s="16">
        <v>41843</v>
      </c>
      <c r="B132">
        <v>137.35</v>
      </c>
      <c r="C132">
        <v>137.35</v>
      </c>
      <c r="D132">
        <v>137.35</v>
      </c>
      <c r="E132">
        <v>137.35</v>
      </c>
      <c r="M132" s="16">
        <v>41828</v>
      </c>
      <c r="N132" s="8">
        <v>9918.27</v>
      </c>
      <c r="O132" s="8">
        <v>9920.7800000000007</v>
      </c>
      <c r="P132" s="8">
        <v>9772.14</v>
      </c>
      <c r="Q132" s="8">
        <v>9772.67</v>
      </c>
    </row>
    <row r="133" spans="1:17" x14ac:dyDescent="0.35">
      <c r="A133" s="16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16">
        <v>41829</v>
      </c>
      <c r="N133" s="8">
        <v>9789.0499999999993</v>
      </c>
      <c r="O133" s="8">
        <v>9817.4699999999993</v>
      </c>
      <c r="P133" s="8">
        <v>9752.7900000000009</v>
      </c>
      <c r="Q133" s="8">
        <v>9808.2000000000007</v>
      </c>
    </row>
    <row r="134" spans="1:17" x14ac:dyDescent="0.35">
      <c r="A134" s="16">
        <v>41848</v>
      </c>
      <c r="B134">
        <v>136.24</v>
      </c>
      <c r="C134">
        <v>136.24</v>
      </c>
      <c r="D134">
        <v>136.24</v>
      </c>
      <c r="E134">
        <v>136.24</v>
      </c>
      <c r="M134" s="16">
        <v>41830</v>
      </c>
      <c r="N134" s="8">
        <v>9807.25</v>
      </c>
      <c r="O134" s="8">
        <v>9807.25</v>
      </c>
      <c r="P134" s="8">
        <v>9617.59</v>
      </c>
      <c r="Q134" s="8">
        <v>9659.1299999999992</v>
      </c>
    </row>
    <row r="135" spans="1:17" x14ac:dyDescent="0.35">
      <c r="A135" s="16">
        <v>41849</v>
      </c>
      <c r="B135">
        <v>135.81</v>
      </c>
      <c r="C135">
        <v>135.81</v>
      </c>
      <c r="D135">
        <v>135.81</v>
      </c>
      <c r="E135">
        <v>135.81</v>
      </c>
      <c r="M135" s="16">
        <v>41831</v>
      </c>
      <c r="N135" s="8">
        <v>9672.17</v>
      </c>
      <c r="O135" s="8">
        <v>9708.43</v>
      </c>
      <c r="P135" s="8">
        <v>9623.36</v>
      </c>
      <c r="Q135" s="8">
        <v>9666.34</v>
      </c>
    </row>
    <row r="136" spans="1:17" x14ac:dyDescent="0.35">
      <c r="A136" s="16">
        <v>41850</v>
      </c>
      <c r="B136">
        <v>135.59</v>
      </c>
      <c r="C136">
        <v>135.59</v>
      </c>
      <c r="D136">
        <v>135.59</v>
      </c>
      <c r="E136">
        <v>135.59</v>
      </c>
      <c r="M136" s="16">
        <v>41834</v>
      </c>
      <c r="N136" s="8">
        <v>9710.92</v>
      </c>
      <c r="O136" s="8">
        <v>9793.7800000000007</v>
      </c>
      <c r="P136" s="8">
        <v>9693.89</v>
      </c>
      <c r="Q136" s="8">
        <v>9783.01</v>
      </c>
    </row>
    <row r="137" spans="1:17" x14ac:dyDescent="0.35">
      <c r="A137" s="16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16">
        <v>41835</v>
      </c>
      <c r="N137" s="8">
        <v>9764.69</v>
      </c>
      <c r="O137" s="8">
        <v>9788.7099999999991</v>
      </c>
      <c r="P137" s="8">
        <v>9711.86</v>
      </c>
      <c r="Q137" s="8">
        <v>9719.41</v>
      </c>
    </row>
    <row r="138" spans="1:17" x14ac:dyDescent="0.35">
      <c r="A138" s="16">
        <v>41852</v>
      </c>
      <c r="B138">
        <v>131.6</v>
      </c>
      <c r="C138">
        <v>131.6</v>
      </c>
      <c r="D138">
        <v>131.6</v>
      </c>
      <c r="E138">
        <v>131.6</v>
      </c>
      <c r="M138" s="16">
        <v>41836</v>
      </c>
      <c r="N138" s="8">
        <v>9747.8799999999992</v>
      </c>
      <c r="O138" s="8">
        <v>9871.58</v>
      </c>
      <c r="P138" s="8">
        <v>9747.52</v>
      </c>
      <c r="Q138" s="8">
        <v>9859.27</v>
      </c>
    </row>
    <row r="139" spans="1:17" x14ac:dyDescent="0.35">
      <c r="A139" s="16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16">
        <v>41837</v>
      </c>
      <c r="N139" s="8">
        <v>9819.4500000000007</v>
      </c>
      <c r="O139" s="8">
        <v>9845.85</v>
      </c>
      <c r="P139" s="8">
        <v>9743.6200000000008</v>
      </c>
      <c r="Q139" s="8">
        <v>9753.8799999999992</v>
      </c>
    </row>
    <row r="140" spans="1:17" x14ac:dyDescent="0.35">
      <c r="A140" s="16">
        <v>41856</v>
      </c>
      <c r="B140">
        <v>132.82</v>
      </c>
      <c r="C140">
        <v>132.82</v>
      </c>
      <c r="D140">
        <v>132.82</v>
      </c>
      <c r="E140">
        <v>132.82</v>
      </c>
      <c r="M140" s="16">
        <v>41838</v>
      </c>
      <c r="N140" s="8">
        <v>9703.67</v>
      </c>
      <c r="O140" s="8">
        <v>9721.08</v>
      </c>
      <c r="P140" s="8">
        <v>9655.51</v>
      </c>
      <c r="Q140" s="8">
        <v>9720.02</v>
      </c>
    </row>
    <row r="141" spans="1:17" x14ac:dyDescent="0.35">
      <c r="A141" s="16">
        <v>41857</v>
      </c>
      <c r="B141">
        <v>132.38</v>
      </c>
      <c r="C141">
        <v>132.38</v>
      </c>
      <c r="D141">
        <v>132.38</v>
      </c>
      <c r="E141">
        <v>132.38</v>
      </c>
      <c r="M141" s="16">
        <v>41841</v>
      </c>
      <c r="N141" s="8">
        <v>9711.68</v>
      </c>
      <c r="O141" s="8">
        <v>9717.7000000000007</v>
      </c>
      <c r="P141" s="8">
        <v>9597.6200000000008</v>
      </c>
      <c r="Q141" s="8">
        <v>9612.0499999999993</v>
      </c>
    </row>
    <row r="142" spans="1:17" x14ac:dyDescent="0.35">
      <c r="A142" s="16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16">
        <v>41842</v>
      </c>
      <c r="N142" s="8">
        <v>9682.2099999999991</v>
      </c>
      <c r="O142" s="8">
        <v>9735.7099999999991</v>
      </c>
      <c r="P142" s="8">
        <v>9647.74</v>
      </c>
      <c r="Q142" s="8">
        <v>9734.33</v>
      </c>
    </row>
    <row r="143" spans="1:17" x14ac:dyDescent="0.35">
      <c r="A143" s="16">
        <v>41862</v>
      </c>
      <c r="B143">
        <v>134.03</v>
      </c>
      <c r="C143">
        <v>134.03</v>
      </c>
      <c r="D143">
        <v>134.03</v>
      </c>
      <c r="E143">
        <v>134.03</v>
      </c>
      <c r="M143" s="16">
        <v>41843</v>
      </c>
      <c r="N143" s="8">
        <v>9727.43</v>
      </c>
      <c r="O143" s="8">
        <v>9802.06</v>
      </c>
      <c r="P143" s="8">
        <v>9723.98</v>
      </c>
      <c r="Q143" s="8">
        <v>9753.56</v>
      </c>
    </row>
    <row r="144" spans="1:17" x14ac:dyDescent="0.35">
      <c r="A144" s="16">
        <v>41863</v>
      </c>
      <c r="B144">
        <v>133.84</v>
      </c>
      <c r="C144">
        <v>133.84</v>
      </c>
      <c r="D144">
        <v>133.84</v>
      </c>
      <c r="E144">
        <v>133.84</v>
      </c>
      <c r="M144" s="16">
        <v>41844</v>
      </c>
      <c r="N144" s="8">
        <v>9772.15</v>
      </c>
      <c r="O144" s="8">
        <v>9810.4699999999993</v>
      </c>
      <c r="P144" s="8">
        <v>9674.68</v>
      </c>
      <c r="Q144" s="8">
        <v>9794.06</v>
      </c>
    </row>
    <row r="145" spans="1:17" x14ac:dyDescent="0.35">
      <c r="A145" s="16">
        <v>41864</v>
      </c>
      <c r="B145">
        <v>134.31</v>
      </c>
      <c r="C145">
        <v>134.31</v>
      </c>
      <c r="D145">
        <v>134.31</v>
      </c>
      <c r="E145">
        <v>134.31</v>
      </c>
      <c r="M145" s="16">
        <v>41845</v>
      </c>
      <c r="N145" s="8">
        <v>9770.24</v>
      </c>
      <c r="O145" s="8">
        <v>9794.85</v>
      </c>
      <c r="P145" s="8">
        <v>9620.58</v>
      </c>
      <c r="Q145" s="8">
        <v>9644.01</v>
      </c>
    </row>
    <row r="146" spans="1:17" x14ac:dyDescent="0.35">
      <c r="A146" s="16">
        <v>41865</v>
      </c>
      <c r="B146">
        <v>134.75</v>
      </c>
      <c r="C146">
        <v>134.75</v>
      </c>
      <c r="D146">
        <v>134.75</v>
      </c>
      <c r="E146">
        <v>134.75</v>
      </c>
      <c r="M146" s="16">
        <v>41848</v>
      </c>
      <c r="N146" s="8">
        <v>9660.7099999999991</v>
      </c>
      <c r="O146" s="8">
        <v>9665.0499999999993</v>
      </c>
      <c r="P146" s="8">
        <v>9527.59</v>
      </c>
      <c r="Q146" s="8">
        <v>9598.17</v>
      </c>
    </row>
    <row r="147" spans="1:17" x14ac:dyDescent="0.35">
      <c r="A147" s="16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16">
        <v>41849</v>
      </c>
      <c r="N147" s="8">
        <v>9607.1</v>
      </c>
      <c r="O147" s="8">
        <v>9692.33</v>
      </c>
      <c r="P147" s="8">
        <v>9573.48</v>
      </c>
      <c r="Q147" s="8">
        <v>9653.6299999999992</v>
      </c>
    </row>
    <row r="148" spans="1:17" x14ac:dyDescent="0.35">
      <c r="A148" s="16">
        <v>41870</v>
      </c>
      <c r="B148">
        <v>137.74</v>
      </c>
      <c r="C148">
        <v>137.74</v>
      </c>
      <c r="D148">
        <v>137.74</v>
      </c>
      <c r="E148">
        <v>137.74</v>
      </c>
      <c r="M148" s="16">
        <v>41850</v>
      </c>
      <c r="N148" s="8">
        <v>9646.43</v>
      </c>
      <c r="O148" s="8">
        <v>9704.01</v>
      </c>
      <c r="P148" s="8">
        <v>9572.9</v>
      </c>
      <c r="Q148" s="8">
        <v>9593.68</v>
      </c>
    </row>
    <row r="149" spans="1:17" x14ac:dyDescent="0.35">
      <c r="A149" s="16">
        <v>41871</v>
      </c>
      <c r="B149">
        <v>137.84</v>
      </c>
      <c r="C149">
        <v>137.84</v>
      </c>
      <c r="D149">
        <v>137.84</v>
      </c>
      <c r="E149">
        <v>137.84</v>
      </c>
      <c r="M149" s="16">
        <v>41851</v>
      </c>
      <c r="N149" s="8">
        <v>9576.16</v>
      </c>
      <c r="O149" s="8">
        <v>9582.74</v>
      </c>
      <c r="P149" s="8">
        <v>9395.35</v>
      </c>
      <c r="Q149" s="8">
        <v>9407.48</v>
      </c>
    </row>
    <row r="150" spans="1:17" x14ac:dyDescent="0.35">
      <c r="A150" s="16">
        <v>41872</v>
      </c>
      <c r="B150">
        <v>137.82</v>
      </c>
      <c r="C150">
        <v>137.82</v>
      </c>
      <c r="D150">
        <v>137.82</v>
      </c>
      <c r="E150">
        <v>137.82</v>
      </c>
      <c r="M150" s="16">
        <v>41852</v>
      </c>
      <c r="N150" s="8">
        <v>9379.74</v>
      </c>
      <c r="O150" s="8">
        <v>9394.48</v>
      </c>
      <c r="P150" s="8">
        <v>9185.41</v>
      </c>
      <c r="Q150" s="8">
        <v>9210.08</v>
      </c>
    </row>
    <row r="151" spans="1:17" x14ac:dyDescent="0.35">
      <c r="A151" s="16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16">
        <v>41855</v>
      </c>
      <c r="N151" s="8">
        <v>9222.0499999999993</v>
      </c>
      <c r="O151" s="8">
        <v>9243.23</v>
      </c>
      <c r="P151" s="8">
        <v>9130.34</v>
      </c>
      <c r="Q151" s="8">
        <v>9154.14</v>
      </c>
    </row>
    <row r="152" spans="1:17" x14ac:dyDescent="0.35">
      <c r="A152" s="16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16">
        <v>41856</v>
      </c>
      <c r="N152" s="8">
        <v>9186.0300000000007</v>
      </c>
      <c r="O152" s="8">
        <v>9237.14</v>
      </c>
      <c r="P152" s="8">
        <v>9152.3799999999992</v>
      </c>
      <c r="Q152" s="8">
        <v>9189.74</v>
      </c>
    </row>
    <row r="153" spans="1:17" x14ac:dyDescent="0.35">
      <c r="A153" s="16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16">
        <v>41857</v>
      </c>
      <c r="N153" s="8">
        <v>9084.52</v>
      </c>
      <c r="O153" s="8">
        <v>9166.2099999999991</v>
      </c>
      <c r="P153" s="8">
        <v>9030.7199999999993</v>
      </c>
      <c r="Q153" s="8">
        <v>9130.0400000000009</v>
      </c>
    </row>
    <row r="154" spans="1:17" x14ac:dyDescent="0.35">
      <c r="A154" s="16">
        <v>41878</v>
      </c>
      <c r="B154">
        <v>139.03</v>
      </c>
      <c r="C154">
        <v>139.03</v>
      </c>
      <c r="D154">
        <v>139.03</v>
      </c>
      <c r="E154">
        <v>139.03</v>
      </c>
      <c r="M154" s="16">
        <v>41858</v>
      </c>
      <c r="N154" s="8">
        <v>9081.2900000000009</v>
      </c>
      <c r="O154" s="8">
        <v>9166.0400000000009</v>
      </c>
      <c r="P154" s="8">
        <v>9025.82</v>
      </c>
      <c r="Q154" s="8">
        <v>9038.9699999999993</v>
      </c>
    </row>
    <row r="155" spans="1:17" x14ac:dyDescent="0.35">
      <c r="A155" s="16">
        <v>41879</v>
      </c>
      <c r="B155">
        <v>138.62</v>
      </c>
      <c r="C155">
        <v>138.62</v>
      </c>
      <c r="D155">
        <v>138.62</v>
      </c>
      <c r="E155">
        <v>138.62</v>
      </c>
      <c r="M155" s="16">
        <v>41859</v>
      </c>
      <c r="N155" s="8">
        <v>8928.19</v>
      </c>
      <c r="O155" s="17">
        <v>9061</v>
      </c>
      <c r="P155" s="8">
        <v>8903.49</v>
      </c>
      <c r="Q155" s="8">
        <v>9009.32</v>
      </c>
    </row>
    <row r="156" spans="1:17" x14ac:dyDescent="0.35">
      <c r="A156" s="16">
        <v>41880</v>
      </c>
      <c r="B156">
        <v>139.09</v>
      </c>
      <c r="C156">
        <v>139.09</v>
      </c>
      <c r="D156">
        <v>139.09</v>
      </c>
      <c r="E156">
        <v>139.09</v>
      </c>
      <c r="M156" s="16">
        <v>41862</v>
      </c>
      <c r="N156" s="8">
        <v>9106.67</v>
      </c>
      <c r="O156" s="17">
        <v>9199</v>
      </c>
      <c r="P156" s="8">
        <v>9089.31</v>
      </c>
      <c r="Q156" s="8">
        <v>9180.74</v>
      </c>
    </row>
    <row r="157" spans="1:17" x14ac:dyDescent="0.35">
      <c r="A157" s="16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16">
        <v>41863</v>
      </c>
      <c r="N157" s="8">
        <v>9166.92</v>
      </c>
      <c r="O157" s="8">
        <v>9171.94</v>
      </c>
      <c r="P157" s="17">
        <v>9050</v>
      </c>
      <c r="Q157" s="8">
        <v>9069.4699999999993</v>
      </c>
    </row>
    <row r="158" spans="1:17" x14ac:dyDescent="0.35">
      <c r="A158" s="16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16">
        <v>41864</v>
      </c>
      <c r="N158" s="8">
        <v>9133.84</v>
      </c>
      <c r="O158" s="8">
        <v>9213.61</v>
      </c>
      <c r="P158" s="8">
        <v>9118.15</v>
      </c>
      <c r="Q158" s="8">
        <v>9198.8799999999992</v>
      </c>
    </row>
    <row r="159" spans="1:17" x14ac:dyDescent="0.35">
      <c r="A159" s="16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16">
        <v>41865</v>
      </c>
      <c r="N159" s="8">
        <v>9161.81</v>
      </c>
      <c r="O159" s="8">
        <v>9265.92</v>
      </c>
      <c r="P159" s="8">
        <v>9149.41</v>
      </c>
      <c r="Q159" s="8">
        <v>9225.1</v>
      </c>
    </row>
    <row r="160" spans="1:17" x14ac:dyDescent="0.35">
      <c r="A160" s="16">
        <v>41886</v>
      </c>
      <c r="B160">
        <v>141.62</v>
      </c>
      <c r="C160">
        <v>141.62</v>
      </c>
      <c r="D160">
        <v>141.62</v>
      </c>
      <c r="E160">
        <v>141.62</v>
      </c>
      <c r="M160" s="16">
        <v>41866</v>
      </c>
      <c r="N160" s="17">
        <v>9239</v>
      </c>
      <c r="O160" s="8">
        <v>9324.57</v>
      </c>
      <c r="P160" s="8">
        <v>9067.58</v>
      </c>
      <c r="Q160" s="8">
        <v>9092.6</v>
      </c>
    </row>
    <row r="161" spans="1:17" x14ac:dyDescent="0.35">
      <c r="A161" s="16">
        <v>41887</v>
      </c>
      <c r="B161">
        <v>141.06</v>
      </c>
      <c r="C161">
        <v>141.06</v>
      </c>
      <c r="D161">
        <v>141.06</v>
      </c>
      <c r="E161">
        <v>141.06</v>
      </c>
      <c r="M161" s="16">
        <v>41869</v>
      </c>
      <c r="N161" s="8">
        <v>9220.99</v>
      </c>
      <c r="O161" s="8">
        <v>9261.65</v>
      </c>
      <c r="P161" s="8">
        <v>9195.11</v>
      </c>
      <c r="Q161" s="8">
        <v>9245.33</v>
      </c>
    </row>
    <row r="162" spans="1:17" x14ac:dyDescent="0.35">
      <c r="A162" s="16">
        <v>41890</v>
      </c>
      <c r="B162">
        <v>140.47</v>
      </c>
      <c r="C162">
        <v>140.47</v>
      </c>
      <c r="D162">
        <v>140.47</v>
      </c>
      <c r="E162">
        <v>140.47</v>
      </c>
      <c r="M162" s="16">
        <v>41870</v>
      </c>
      <c r="N162" s="8">
        <v>9276.19</v>
      </c>
      <c r="O162" s="8">
        <v>9350.27</v>
      </c>
      <c r="P162" s="8">
        <v>9276.18</v>
      </c>
      <c r="Q162" s="8">
        <v>9334.2800000000007</v>
      </c>
    </row>
    <row r="163" spans="1:17" x14ac:dyDescent="0.35">
      <c r="A163" s="16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16">
        <v>41871</v>
      </c>
      <c r="N163" s="8">
        <v>9329.89</v>
      </c>
      <c r="O163" s="8">
        <v>9333.68</v>
      </c>
      <c r="P163" s="8">
        <v>9247.84</v>
      </c>
      <c r="Q163" s="8">
        <v>9314.57</v>
      </c>
    </row>
    <row r="164" spans="1:17" x14ac:dyDescent="0.35">
      <c r="A164" s="16">
        <v>41892</v>
      </c>
      <c r="B164">
        <v>139.32</v>
      </c>
      <c r="C164">
        <v>139.32</v>
      </c>
      <c r="D164">
        <v>139.32</v>
      </c>
      <c r="E164">
        <v>139.32</v>
      </c>
      <c r="M164" s="16">
        <v>41872</v>
      </c>
      <c r="N164" s="8">
        <v>9328.7099999999991</v>
      </c>
      <c r="O164" s="8">
        <v>9405.93</v>
      </c>
      <c r="P164" s="8">
        <v>9278.86</v>
      </c>
      <c r="Q164" s="8">
        <v>9401.5300000000007</v>
      </c>
    </row>
    <row r="165" spans="1:17" x14ac:dyDescent="0.35">
      <c r="A165" s="16">
        <v>41893</v>
      </c>
      <c r="B165">
        <v>139.04</v>
      </c>
      <c r="C165">
        <v>139.04</v>
      </c>
      <c r="D165">
        <v>139.04</v>
      </c>
      <c r="E165">
        <v>139.04</v>
      </c>
      <c r="M165" s="16">
        <v>41873</v>
      </c>
      <c r="N165" s="8">
        <v>9390.2900000000009</v>
      </c>
      <c r="O165" s="8">
        <v>9414.39</v>
      </c>
      <c r="P165" s="8">
        <v>9291.93</v>
      </c>
      <c r="Q165" s="8">
        <v>9339.17</v>
      </c>
    </row>
    <row r="166" spans="1:17" x14ac:dyDescent="0.35">
      <c r="A166" s="16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16">
        <v>41876</v>
      </c>
      <c r="N166" s="8">
        <v>9456.67</v>
      </c>
      <c r="O166" s="8">
        <v>9510.14</v>
      </c>
      <c r="P166" s="8">
        <v>9424.11</v>
      </c>
      <c r="Q166" s="8">
        <v>9510.14</v>
      </c>
    </row>
    <row r="167" spans="1:17" x14ac:dyDescent="0.35">
      <c r="A167" s="16">
        <v>41897</v>
      </c>
      <c r="B167">
        <v>138.21</v>
      </c>
      <c r="C167">
        <v>138.21</v>
      </c>
      <c r="D167">
        <v>138.21</v>
      </c>
      <c r="E167">
        <v>138.21</v>
      </c>
      <c r="M167" s="16">
        <v>41877</v>
      </c>
      <c r="N167" s="8">
        <v>9481.56</v>
      </c>
      <c r="O167" s="8">
        <v>9591.7199999999993</v>
      </c>
      <c r="P167" s="8">
        <v>9446.3700000000008</v>
      </c>
      <c r="Q167" s="8">
        <v>9588.15</v>
      </c>
    </row>
    <row r="168" spans="1:17" x14ac:dyDescent="0.35">
      <c r="A168" s="16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16">
        <v>41878</v>
      </c>
      <c r="N168" s="8">
        <v>9583.98</v>
      </c>
      <c r="O168" s="8">
        <v>9600.85</v>
      </c>
      <c r="P168" s="8">
        <v>9546.5499999999993</v>
      </c>
      <c r="Q168" s="8">
        <v>9569.7099999999991</v>
      </c>
    </row>
    <row r="169" spans="1:17" x14ac:dyDescent="0.35">
      <c r="A169" s="16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16">
        <v>41879</v>
      </c>
      <c r="N169" s="8">
        <v>9545.2099999999991</v>
      </c>
      <c r="O169" s="8">
        <v>9546.81</v>
      </c>
      <c r="P169" s="8">
        <v>9417.16</v>
      </c>
      <c r="Q169" s="8">
        <v>9462.56</v>
      </c>
    </row>
    <row r="170" spans="1:17" x14ac:dyDescent="0.35">
      <c r="A170" s="16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16">
        <v>41880</v>
      </c>
      <c r="N170" s="8">
        <v>9483.42</v>
      </c>
      <c r="O170" s="8">
        <v>9517.9500000000007</v>
      </c>
      <c r="P170" s="8">
        <v>9369.4</v>
      </c>
      <c r="Q170" s="8">
        <v>9470.17</v>
      </c>
    </row>
    <row r="171" spans="1:17" x14ac:dyDescent="0.35">
      <c r="A171" s="16">
        <v>41901</v>
      </c>
      <c r="B171">
        <v>138.93</v>
      </c>
      <c r="C171">
        <v>138.93</v>
      </c>
      <c r="D171">
        <v>138.93</v>
      </c>
      <c r="E171">
        <v>138.93</v>
      </c>
      <c r="M171" s="16">
        <v>41883</v>
      </c>
      <c r="N171" s="8">
        <v>9484.5300000000007</v>
      </c>
      <c r="O171" s="8">
        <v>9500.2000000000007</v>
      </c>
      <c r="P171" s="8">
        <v>9424.7800000000007</v>
      </c>
      <c r="Q171" s="8">
        <v>9479.0300000000007</v>
      </c>
    </row>
    <row r="172" spans="1:17" x14ac:dyDescent="0.35">
      <c r="A172" s="16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16">
        <v>41884</v>
      </c>
      <c r="N172" s="8">
        <v>9525.15</v>
      </c>
      <c r="O172" s="8">
        <v>9578.5</v>
      </c>
      <c r="P172" s="8">
        <v>9485.24</v>
      </c>
      <c r="Q172" s="8">
        <v>9507.02</v>
      </c>
    </row>
    <row r="173" spans="1:17" x14ac:dyDescent="0.35">
      <c r="A173" s="16">
        <v>41905</v>
      </c>
      <c r="B173">
        <v>135.85</v>
      </c>
      <c r="C173">
        <v>135.85</v>
      </c>
      <c r="D173">
        <v>135.85</v>
      </c>
      <c r="E173">
        <v>135.85</v>
      </c>
      <c r="M173" s="16">
        <v>41885</v>
      </c>
      <c r="N173" s="8">
        <v>9541.02</v>
      </c>
      <c r="O173" s="8">
        <v>9683.1</v>
      </c>
      <c r="P173" s="8">
        <v>9528.7199999999993</v>
      </c>
      <c r="Q173" s="8">
        <v>9626.49</v>
      </c>
    </row>
    <row r="174" spans="1:17" x14ac:dyDescent="0.35">
      <c r="A174" s="16">
        <v>41906</v>
      </c>
      <c r="B174">
        <v>136.37</v>
      </c>
      <c r="C174">
        <v>136.37</v>
      </c>
      <c r="D174">
        <v>136.37</v>
      </c>
      <c r="E174">
        <v>136.37</v>
      </c>
      <c r="M174" s="16">
        <v>41886</v>
      </c>
      <c r="N174" s="8">
        <v>9591.43</v>
      </c>
      <c r="O174" s="8">
        <v>9732.7800000000007</v>
      </c>
      <c r="P174" s="8">
        <v>9539.92</v>
      </c>
      <c r="Q174" s="8">
        <v>9724.26</v>
      </c>
    </row>
    <row r="175" spans="1:17" x14ac:dyDescent="0.35">
      <c r="A175" s="16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16">
        <v>41887</v>
      </c>
      <c r="N175" s="8">
        <v>9714.24</v>
      </c>
      <c r="O175" s="8">
        <v>9774.65</v>
      </c>
      <c r="P175" s="8">
        <v>9691.44</v>
      </c>
      <c r="Q175" s="8">
        <v>9747.02</v>
      </c>
    </row>
    <row r="176" spans="1:17" x14ac:dyDescent="0.35">
      <c r="A176" s="16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16">
        <v>41890</v>
      </c>
      <c r="N176" s="8">
        <v>9767.9</v>
      </c>
      <c r="O176" s="8">
        <v>9773.7000000000007</v>
      </c>
      <c r="P176" s="8">
        <v>9721.7099999999991</v>
      </c>
      <c r="Q176" s="8">
        <v>9758.0300000000007</v>
      </c>
    </row>
    <row r="177" spans="1:17" x14ac:dyDescent="0.35">
      <c r="A177" s="16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16">
        <v>41891</v>
      </c>
      <c r="N177" s="8">
        <v>9737.56</v>
      </c>
      <c r="O177" s="8">
        <v>9769.2099999999991</v>
      </c>
      <c r="P177" s="8">
        <v>9695.44</v>
      </c>
      <c r="Q177" s="8">
        <v>9710.7000000000007</v>
      </c>
    </row>
    <row r="178" spans="1:17" x14ac:dyDescent="0.35">
      <c r="A178" s="16">
        <v>41912</v>
      </c>
      <c r="B178">
        <v>135.6</v>
      </c>
      <c r="C178">
        <v>135.6</v>
      </c>
      <c r="D178">
        <v>135.6</v>
      </c>
      <c r="E178">
        <v>135.6</v>
      </c>
      <c r="M178" s="16">
        <v>41892</v>
      </c>
      <c r="N178" s="8">
        <v>9672.4500000000007</v>
      </c>
      <c r="O178" s="8">
        <v>9723.08</v>
      </c>
      <c r="P178" s="8">
        <v>9635.5</v>
      </c>
      <c r="Q178" s="8">
        <v>9700.17</v>
      </c>
    </row>
    <row r="179" spans="1:17" x14ac:dyDescent="0.35">
      <c r="A179" s="16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16">
        <v>41893</v>
      </c>
      <c r="N179" s="8">
        <v>9729.89</v>
      </c>
      <c r="O179" s="8">
        <v>9732.83</v>
      </c>
      <c r="P179" s="8">
        <v>9630.67</v>
      </c>
      <c r="Q179" s="8">
        <v>9691.2800000000007</v>
      </c>
    </row>
    <row r="180" spans="1:17" x14ac:dyDescent="0.35">
      <c r="A180" s="16">
        <v>41915</v>
      </c>
      <c r="B180">
        <v>134.71</v>
      </c>
      <c r="C180">
        <v>134.71</v>
      </c>
      <c r="D180">
        <v>134.71</v>
      </c>
      <c r="E180">
        <v>134.71</v>
      </c>
      <c r="M180" s="16">
        <v>41894</v>
      </c>
      <c r="N180" s="8">
        <v>9706.59</v>
      </c>
      <c r="O180" s="8">
        <v>9706.59</v>
      </c>
      <c r="P180" s="8">
        <v>9617.7000000000007</v>
      </c>
      <c r="Q180" s="8">
        <v>9651.1299999999992</v>
      </c>
    </row>
    <row r="181" spans="1:17" x14ac:dyDescent="0.35">
      <c r="A181" s="16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16">
        <v>41897</v>
      </c>
      <c r="N181" s="8">
        <v>9603.9699999999993</v>
      </c>
      <c r="O181" s="8">
        <v>9682.4599999999991</v>
      </c>
      <c r="P181" s="8">
        <v>9600.15</v>
      </c>
      <c r="Q181" s="8">
        <v>9659.6299999999992</v>
      </c>
    </row>
    <row r="182" spans="1:17" x14ac:dyDescent="0.35">
      <c r="A182" s="16">
        <v>41919</v>
      </c>
      <c r="B182">
        <v>131.69</v>
      </c>
      <c r="C182">
        <v>131.69</v>
      </c>
      <c r="D182">
        <v>131.69</v>
      </c>
      <c r="E182">
        <v>131.69</v>
      </c>
      <c r="M182" s="16">
        <v>41898</v>
      </c>
      <c r="N182" s="8">
        <v>9644.2800000000007</v>
      </c>
      <c r="O182" s="8">
        <v>9644.8799999999992</v>
      </c>
      <c r="P182" s="8">
        <v>9588.65</v>
      </c>
      <c r="Q182" s="8">
        <v>9632.93</v>
      </c>
    </row>
    <row r="183" spans="1:17" x14ac:dyDescent="0.35">
      <c r="A183" s="16">
        <v>41920</v>
      </c>
      <c r="B183">
        <v>131.72</v>
      </c>
      <c r="C183">
        <v>131.72</v>
      </c>
      <c r="D183">
        <v>131.72</v>
      </c>
      <c r="E183">
        <v>131.72</v>
      </c>
      <c r="M183" s="16">
        <v>41899</v>
      </c>
      <c r="N183" s="8">
        <v>9672.98</v>
      </c>
      <c r="O183" s="8">
        <v>9695.44</v>
      </c>
      <c r="P183" s="8">
        <v>9649.99</v>
      </c>
      <c r="Q183" s="8">
        <v>9661.5</v>
      </c>
    </row>
    <row r="184" spans="1:17" x14ac:dyDescent="0.35">
      <c r="A184" s="16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16">
        <v>41900</v>
      </c>
      <c r="N184" s="8">
        <v>9703.1</v>
      </c>
      <c r="O184" s="8">
        <v>9798.1299999999992</v>
      </c>
      <c r="P184" s="8">
        <v>9686.43</v>
      </c>
      <c r="Q184" s="8">
        <v>9798.1299999999992</v>
      </c>
    </row>
    <row r="185" spans="1:17" x14ac:dyDescent="0.35">
      <c r="A185" s="16">
        <v>41922</v>
      </c>
      <c r="B185">
        <v>128.21</v>
      </c>
      <c r="C185">
        <v>128.21</v>
      </c>
      <c r="D185">
        <v>128.21</v>
      </c>
      <c r="E185">
        <v>128.21</v>
      </c>
      <c r="M185" s="16">
        <v>41901</v>
      </c>
      <c r="N185" s="8">
        <v>9849.43</v>
      </c>
      <c r="O185" s="8">
        <v>9891.2000000000007</v>
      </c>
      <c r="P185" s="8">
        <v>9799.24</v>
      </c>
      <c r="Q185" s="8">
        <v>9799.26</v>
      </c>
    </row>
    <row r="186" spans="1:17" x14ac:dyDescent="0.35">
      <c r="A186" s="16">
        <v>41925</v>
      </c>
      <c r="B186">
        <v>127.09</v>
      </c>
      <c r="C186">
        <v>127.09</v>
      </c>
      <c r="D186">
        <v>127.09</v>
      </c>
      <c r="E186">
        <v>127.09</v>
      </c>
      <c r="M186" s="16">
        <v>41904</v>
      </c>
      <c r="N186" s="8">
        <v>9748.5300000000007</v>
      </c>
      <c r="O186" s="8">
        <v>9812.77</v>
      </c>
      <c r="P186" s="8">
        <v>9735.69</v>
      </c>
      <c r="Q186" s="8">
        <v>9749.5400000000009</v>
      </c>
    </row>
    <row r="187" spans="1:17" x14ac:dyDescent="0.35">
      <c r="A187" s="16">
        <v>41926</v>
      </c>
      <c r="B187">
        <v>127.82</v>
      </c>
      <c r="C187">
        <v>127.82</v>
      </c>
      <c r="D187">
        <v>127.82</v>
      </c>
      <c r="E187">
        <v>127.82</v>
      </c>
      <c r="M187" s="16">
        <v>41905</v>
      </c>
      <c r="N187" s="8">
        <v>9713.4</v>
      </c>
      <c r="O187" s="8">
        <v>9719.66</v>
      </c>
      <c r="P187" s="8">
        <v>9589.0300000000007</v>
      </c>
      <c r="Q187" s="8">
        <v>9595.0300000000007</v>
      </c>
    </row>
    <row r="188" spans="1:17" x14ac:dyDescent="0.35">
      <c r="A188" s="16">
        <v>41927</v>
      </c>
      <c r="B188">
        <v>126.02</v>
      </c>
      <c r="C188">
        <v>126.02</v>
      </c>
      <c r="D188">
        <v>126.02</v>
      </c>
      <c r="E188">
        <v>126.02</v>
      </c>
      <c r="M188" s="16">
        <v>41906</v>
      </c>
      <c r="N188" s="8">
        <v>9598.77</v>
      </c>
      <c r="O188" s="8">
        <v>9669.4500000000007</v>
      </c>
      <c r="P188" s="8">
        <v>9534.77</v>
      </c>
      <c r="Q188" s="8">
        <v>9661.9699999999993</v>
      </c>
    </row>
    <row r="189" spans="1:17" x14ac:dyDescent="0.35">
      <c r="A189" s="16">
        <v>41928</v>
      </c>
      <c r="B189">
        <v>126.09</v>
      </c>
      <c r="C189">
        <v>126.09</v>
      </c>
      <c r="D189">
        <v>126.09</v>
      </c>
      <c r="E189">
        <v>126.09</v>
      </c>
      <c r="M189" s="16">
        <v>41907</v>
      </c>
      <c r="N189" s="8">
        <v>9644.36</v>
      </c>
      <c r="O189" s="8">
        <v>9718.11</v>
      </c>
      <c r="P189" s="8">
        <v>9482.5400000000009</v>
      </c>
      <c r="Q189" s="8">
        <v>9510.01</v>
      </c>
    </row>
    <row r="190" spans="1:17" x14ac:dyDescent="0.35">
      <c r="A190" s="16">
        <v>41929</v>
      </c>
      <c r="B190">
        <v>127.86</v>
      </c>
      <c r="C190">
        <v>127.86</v>
      </c>
      <c r="D190">
        <v>127.86</v>
      </c>
      <c r="E190">
        <v>127.86</v>
      </c>
      <c r="M190" s="16">
        <v>41908</v>
      </c>
      <c r="N190" s="8">
        <v>9500.5499999999993</v>
      </c>
      <c r="O190" s="8">
        <v>9545.34</v>
      </c>
      <c r="P190" s="8">
        <v>9454.8799999999992</v>
      </c>
      <c r="Q190" s="8">
        <v>9490.5499999999993</v>
      </c>
    </row>
    <row r="191" spans="1:17" x14ac:dyDescent="0.35">
      <c r="A191" s="16">
        <v>41932</v>
      </c>
      <c r="B191">
        <v>129.24</v>
      </c>
      <c r="C191">
        <v>129.24</v>
      </c>
      <c r="D191">
        <v>129.24</v>
      </c>
      <c r="E191">
        <v>129.24</v>
      </c>
      <c r="M191" s="16">
        <v>41911</v>
      </c>
      <c r="N191" s="8">
        <v>9495.58</v>
      </c>
      <c r="O191" s="8">
        <v>9504.98</v>
      </c>
      <c r="P191" s="8">
        <v>9369.6200000000008</v>
      </c>
      <c r="Q191" s="8">
        <v>9422.91</v>
      </c>
    </row>
    <row r="192" spans="1:17" x14ac:dyDescent="0.35">
      <c r="A192" s="16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16">
        <v>41912</v>
      </c>
      <c r="N192" s="8">
        <v>9446.81</v>
      </c>
      <c r="O192" s="17">
        <v>9495</v>
      </c>
      <c r="P192" s="8">
        <v>9404.89</v>
      </c>
      <c r="Q192" s="8">
        <v>9474.2999999999993</v>
      </c>
    </row>
    <row r="193" spans="1:17" x14ac:dyDescent="0.35">
      <c r="A193" s="16">
        <v>41934</v>
      </c>
      <c r="B193">
        <v>133.04</v>
      </c>
      <c r="C193">
        <v>133.04</v>
      </c>
      <c r="D193">
        <v>133.04</v>
      </c>
      <c r="E193">
        <v>133.04</v>
      </c>
      <c r="M193" s="16">
        <v>41913</v>
      </c>
      <c r="N193" s="8">
        <v>9454.0400000000009</v>
      </c>
      <c r="O193" s="8">
        <v>9520.9699999999993</v>
      </c>
      <c r="P193" s="8">
        <v>9357.5499999999993</v>
      </c>
      <c r="Q193" s="8">
        <v>9382.0300000000007</v>
      </c>
    </row>
    <row r="194" spans="1:17" x14ac:dyDescent="0.35">
      <c r="A194" s="16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16">
        <v>41914</v>
      </c>
      <c r="N194" s="8">
        <v>9363.2800000000007</v>
      </c>
      <c r="O194" s="8">
        <v>9412.6200000000008</v>
      </c>
      <c r="P194" s="8">
        <v>9195.68</v>
      </c>
      <c r="Q194" s="8">
        <v>9195.68</v>
      </c>
    </row>
    <row r="195" spans="1:17" x14ac:dyDescent="0.35">
      <c r="A195" s="16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16">
        <v>41918</v>
      </c>
      <c r="N195" s="8">
        <v>9341.0499999999993</v>
      </c>
      <c r="O195" s="8">
        <v>9343.65</v>
      </c>
      <c r="P195" s="8">
        <v>9185.86</v>
      </c>
      <c r="Q195" s="8">
        <v>9209.51</v>
      </c>
    </row>
    <row r="196" spans="1:17" x14ac:dyDescent="0.35">
      <c r="A196" s="16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16">
        <v>41919</v>
      </c>
      <c r="N196" s="8">
        <v>9164.77</v>
      </c>
      <c r="O196" s="8">
        <v>9170.24</v>
      </c>
      <c r="P196" s="8">
        <v>9080.35</v>
      </c>
      <c r="Q196" s="8">
        <v>9086.2099999999991</v>
      </c>
    </row>
    <row r="197" spans="1:17" x14ac:dyDescent="0.35">
      <c r="A197" s="16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16">
        <v>41920</v>
      </c>
      <c r="N197" s="8">
        <v>9027.9</v>
      </c>
      <c r="O197" s="8">
        <v>9064.8799999999992</v>
      </c>
      <c r="P197" s="8">
        <v>8960.43</v>
      </c>
      <c r="Q197" s="8">
        <v>8995.33</v>
      </c>
    </row>
    <row r="198" spans="1:17" x14ac:dyDescent="0.35">
      <c r="A198" s="16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16">
        <v>41921</v>
      </c>
      <c r="N198" s="8">
        <v>9082.66</v>
      </c>
      <c r="O198" s="8">
        <v>9140.2900000000009</v>
      </c>
      <c r="P198" s="8">
        <v>8975.06</v>
      </c>
      <c r="Q198" s="8">
        <v>9005.02</v>
      </c>
    </row>
    <row r="199" spans="1:17" x14ac:dyDescent="0.35">
      <c r="A199" s="16">
        <v>41942</v>
      </c>
      <c r="B199">
        <v>135.37</v>
      </c>
      <c r="C199">
        <v>135.37</v>
      </c>
      <c r="D199">
        <v>135.37</v>
      </c>
      <c r="E199">
        <v>135.37</v>
      </c>
      <c r="M199" s="16">
        <v>41922</v>
      </c>
      <c r="N199" s="8">
        <v>8924.58</v>
      </c>
      <c r="O199" s="8">
        <v>8958.66</v>
      </c>
      <c r="P199" s="8">
        <v>8788.2099999999991</v>
      </c>
      <c r="Q199" s="8">
        <v>8788.81</v>
      </c>
    </row>
    <row r="200" spans="1:17" x14ac:dyDescent="0.35">
      <c r="A200" s="16">
        <v>41943</v>
      </c>
      <c r="B200">
        <v>137.93</v>
      </c>
      <c r="C200">
        <v>137.93</v>
      </c>
      <c r="D200">
        <v>137.93</v>
      </c>
      <c r="E200">
        <v>137.93</v>
      </c>
      <c r="M200" s="16">
        <v>41925</v>
      </c>
      <c r="N200" s="8">
        <v>8703.85</v>
      </c>
      <c r="O200" s="8">
        <v>8872.4</v>
      </c>
      <c r="P200" s="8">
        <v>8699.6</v>
      </c>
      <c r="Q200" s="8">
        <v>8812.43</v>
      </c>
    </row>
    <row r="201" spans="1:17" x14ac:dyDescent="0.35">
      <c r="A201" s="16">
        <v>41946</v>
      </c>
      <c r="B201">
        <v>138.47</v>
      </c>
      <c r="C201">
        <v>138.47</v>
      </c>
      <c r="D201">
        <v>138.47</v>
      </c>
      <c r="E201">
        <v>138.47</v>
      </c>
      <c r="M201" s="16">
        <v>41926</v>
      </c>
      <c r="N201" s="8">
        <v>8765.36</v>
      </c>
      <c r="O201" s="8">
        <v>8854.39</v>
      </c>
      <c r="P201" s="8">
        <v>8701.44</v>
      </c>
      <c r="Q201" s="8">
        <v>8825.2099999999991</v>
      </c>
    </row>
    <row r="202" spans="1:17" x14ac:dyDescent="0.35">
      <c r="A202" s="16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16">
        <v>41927</v>
      </c>
      <c r="N202" s="8">
        <v>8838.68</v>
      </c>
      <c r="O202" s="8">
        <v>8847.85</v>
      </c>
      <c r="P202" s="8">
        <v>8555.73</v>
      </c>
      <c r="Q202" s="8">
        <v>8571.9500000000007</v>
      </c>
    </row>
    <row r="203" spans="1:17" x14ac:dyDescent="0.35">
      <c r="A203" s="16">
        <v>41948</v>
      </c>
      <c r="B203">
        <v>137.54</v>
      </c>
      <c r="C203">
        <v>137.54</v>
      </c>
      <c r="D203">
        <v>137.54</v>
      </c>
      <c r="E203">
        <v>137.54</v>
      </c>
      <c r="M203" s="16">
        <v>41928</v>
      </c>
      <c r="N203" s="8">
        <v>8623.2800000000007</v>
      </c>
      <c r="O203" s="8">
        <v>8662.86</v>
      </c>
      <c r="P203" s="8">
        <v>8354.9699999999993</v>
      </c>
      <c r="Q203" s="8">
        <v>8582.9</v>
      </c>
    </row>
    <row r="204" spans="1:17" x14ac:dyDescent="0.35">
      <c r="A204" s="16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16">
        <v>41929</v>
      </c>
      <c r="N204" s="8">
        <v>8629.16</v>
      </c>
      <c r="O204" s="8">
        <v>8850.27</v>
      </c>
      <c r="P204" s="8">
        <v>8588.42</v>
      </c>
      <c r="Q204" s="8">
        <v>8850.27</v>
      </c>
    </row>
    <row r="205" spans="1:17" x14ac:dyDescent="0.35">
      <c r="A205" s="16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16">
        <v>41932</v>
      </c>
      <c r="N205" s="8">
        <v>8819.26</v>
      </c>
      <c r="O205" s="8">
        <v>8834.73</v>
      </c>
      <c r="P205" s="8">
        <v>8682.59</v>
      </c>
      <c r="Q205" s="8">
        <v>8717.76</v>
      </c>
    </row>
    <row r="206" spans="1:17" x14ac:dyDescent="0.35">
      <c r="A206" s="16">
        <v>41954</v>
      </c>
      <c r="B206">
        <v>139.26</v>
      </c>
      <c r="C206">
        <v>139.26</v>
      </c>
      <c r="D206">
        <v>139.26</v>
      </c>
      <c r="E206">
        <v>139.26</v>
      </c>
      <c r="M206" s="16">
        <v>41933</v>
      </c>
      <c r="N206" s="8">
        <v>8693.06</v>
      </c>
      <c r="O206" s="8">
        <v>8889.7800000000007</v>
      </c>
      <c r="P206" s="8">
        <v>8644.7099999999991</v>
      </c>
      <c r="Q206" s="8">
        <v>8886.9599999999991</v>
      </c>
    </row>
    <row r="207" spans="1:17" x14ac:dyDescent="0.35">
      <c r="A207" s="16">
        <v>41955</v>
      </c>
      <c r="B207">
        <v>138.34</v>
      </c>
      <c r="C207">
        <v>138.34</v>
      </c>
      <c r="D207">
        <v>138.34</v>
      </c>
      <c r="E207">
        <v>138.34</v>
      </c>
      <c r="M207" s="16">
        <v>41934</v>
      </c>
      <c r="N207" s="8">
        <v>8934.5400000000009</v>
      </c>
      <c r="O207" s="8">
        <v>8957.16</v>
      </c>
      <c r="P207" s="8">
        <v>8861.44</v>
      </c>
      <c r="Q207" s="8">
        <v>8940.14</v>
      </c>
    </row>
    <row r="208" spans="1:17" x14ac:dyDescent="0.35">
      <c r="A208" s="16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16">
        <v>41935</v>
      </c>
      <c r="N208" s="8">
        <v>8873.5400000000009</v>
      </c>
      <c r="O208" s="8">
        <v>9068.1200000000008</v>
      </c>
      <c r="P208" s="8">
        <v>8820.89</v>
      </c>
      <c r="Q208" s="8">
        <v>9047.31</v>
      </c>
    </row>
    <row r="209" spans="1:17" x14ac:dyDescent="0.35">
      <c r="A209" s="16">
        <v>41957</v>
      </c>
      <c r="B209">
        <v>137.06</v>
      </c>
      <c r="C209">
        <v>137.06</v>
      </c>
      <c r="D209">
        <v>137.06</v>
      </c>
      <c r="E209">
        <v>137.06</v>
      </c>
      <c r="M209" s="16">
        <v>41936</v>
      </c>
      <c r="N209" s="8">
        <v>9008.6</v>
      </c>
      <c r="O209" s="8">
        <v>9044.85</v>
      </c>
      <c r="P209" s="8">
        <v>8955.59</v>
      </c>
      <c r="Q209" s="8">
        <v>8987.7999999999993</v>
      </c>
    </row>
    <row r="210" spans="1:17" x14ac:dyDescent="0.35">
      <c r="A210" s="16">
        <v>41960</v>
      </c>
      <c r="B210">
        <v>137.38</v>
      </c>
      <c r="C210">
        <v>137.38</v>
      </c>
      <c r="D210">
        <v>137.38</v>
      </c>
      <c r="E210">
        <v>137.38</v>
      </c>
      <c r="M210" s="16">
        <v>41939</v>
      </c>
      <c r="N210" s="8">
        <v>9080.7999999999993</v>
      </c>
      <c r="O210" s="8">
        <v>9085.64</v>
      </c>
      <c r="P210" s="8">
        <v>8837.66</v>
      </c>
      <c r="Q210" s="8">
        <v>8902.61</v>
      </c>
    </row>
    <row r="211" spans="1:17" x14ac:dyDescent="0.35">
      <c r="A211" s="16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16">
        <v>41940</v>
      </c>
      <c r="N211" s="8">
        <v>8983.06</v>
      </c>
      <c r="O211" s="8">
        <v>9077.89</v>
      </c>
      <c r="P211" s="8">
        <v>8968.59</v>
      </c>
      <c r="Q211" s="8">
        <v>9068.19</v>
      </c>
    </row>
    <row r="212" spans="1:17" x14ac:dyDescent="0.35">
      <c r="A212" s="16">
        <v>41962</v>
      </c>
      <c r="B212">
        <v>137.26</v>
      </c>
      <c r="C212">
        <v>137.26</v>
      </c>
      <c r="D212">
        <v>137.26</v>
      </c>
      <c r="E212">
        <v>137.26</v>
      </c>
      <c r="M212" s="16">
        <v>41941</v>
      </c>
      <c r="N212" s="17">
        <v>9139</v>
      </c>
      <c r="O212" s="8">
        <v>9157.6299999999992</v>
      </c>
      <c r="P212" s="8">
        <v>9072.64</v>
      </c>
      <c r="Q212" s="8">
        <v>9082.81</v>
      </c>
    </row>
    <row r="213" spans="1:17" x14ac:dyDescent="0.35">
      <c r="A213" s="16">
        <v>41963</v>
      </c>
      <c r="B213">
        <v>137.29</v>
      </c>
      <c r="C213">
        <v>137.29</v>
      </c>
      <c r="D213">
        <v>137.29</v>
      </c>
      <c r="E213">
        <v>137.29</v>
      </c>
      <c r="M213" s="16">
        <v>41942</v>
      </c>
      <c r="N213" s="8">
        <v>9091.1299999999992</v>
      </c>
      <c r="O213" s="8">
        <v>9146.9500000000007</v>
      </c>
      <c r="P213" s="8">
        <v>8899.9</v>
      </c>
      <c r="Q213" s="8">
        <v>9114.84</v>
      </c>
    </row>
    <row r="214" spans="1:17" x14ac:dyDescent="0.35">
      <c r="A214" s="16">
        <v>41964</v>
      </c>
      <c r="B214">
        <v>139.78</v>
      </c>
      <c r="C214">
        <v>139.78</v>
      </c>
      <c r="D214">
        <v>139.78</v>
      </c>
      <c r="E214">
        <v>139.78</v>
      </c>
      <c r="M214" s="16">
        <v>41943</v>
      </c>
      <c r="N214" s="8">
        <v>9283.4</v>
      </c>
      <c r="O214" s="8">
        <v>9339.33</v>
      </c>
      <c r="P214" s="17">
        <v>9217</v>
      </c>
      <c r="Q214" s="8">
        <v>9326.8700000000008</v>
      </c>
    </row>
    <row r="215" spans="1:17" x14ac:dyDescent="0.35">
      <c r="A215" s="16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16">
        <v>41946</v>
      </c>
      <c r="N215" s="8">
        <v>9305.73</v>
      </c>
      <c r="O215" s="8">
        <v>9343.64</v>
      </c>
      <c r="P215" s="8">
        <v>9236.18</v>
      </c>
      <c r="Q215" s="8">
        <v>9251.7000000000007</v>
      </c>
    </row>
    <row r="216" spans="1:17" x14ac:dyDescent="0.35">
      <c r="A216" s="16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16">
        <v>41947</v>
      </c>
      <c r="N216" s="8">
        <v>9244.09</v>
      </c>
      <c r="O216" s="8">
        <v>9317.92</v>
      </c>
      <c r="P216" s="8">
        <v>9148.7800000000007</v>
      </c>
      <c r="Q216" s="8">
        <v>9166.4699999999993</v>
      </c>
    </row>
    <row r="217" spans="1:17" x14ac:dyDescent="0.35">
      <c r="A217" s="16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16">
        <v>41948</v>
      </c>
      <c r="N217" s="8">
        <v>9238.07</v>
      </c>
      <c r="O217" s="8">
        <v>9329.07</v>
      </c>
      <c r="P217" s="8">
        <v>9226.34</v>
      </c>
      <c r="Q217" s="8">
        <v>9315.48</v>
      </c>
    </row>
    <row r="218" spans="1:17" x14ac:dyDescent="0.35">
      <c r="A218" s="16">
        <v>41970</v>
      </c>
      <c r="B218">
        <v>139.51</v>
      </c>
      <c r="C218">
        <v>139.51</v>
      </c>
      <c r="D218">
        <v>139.51</v>
      </c>
      <c r="E218">
        <v>139.51</v>
      </c>
      <c r="M218" s="16">
        <v>41949</v>
      </c>
      <c r="N218" s="8">
        <v>9284.9699999999993</v>
      </c>
      <c r="O218" s="8">
        <v>9467.36</v>
      </c>
      <c r="P218" s="8">
        <v>9268.6299999999992</v>
      </c>
      <c r="Q218" s="8">
        <v>9377.41</v>
      </c>
    </row>
    <row r="219" spans="1:17" x14ac:dyDescent="0.35">
      <c r="A219" s="16">
        <v>41971</v>
      </c>
      <c r="B219">
        <v>138.06</v>
      </c>
      <c r="C219">
        <v>138.06</v>
      </c>
      <c r="D219">
        <v>138.06</v>
      </c>
      <c r="E219">
        <v>138.06</v>
      </c>
      <c r="M219" s="16">
        <v>41950</v>
      </c>
      <c r="N219" s="8">
        <v>9406.16</v>
      </c>
      <c r="O219" s="8">
        <v>9414.32</v>
      </c>
      <c r="P219" s="8">
        <v>9239.11</v>
      </c>
      <c r="Q219" s="8">
        <v>9291.83</v>
      </c>
    </row>
    <row r="220" spans="1:17" x14ac:dyDescent="0.35">
      <c r="A220" s="16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16">
        <v>41953</v>
      </c>
      <c r="N220" s="8">
        <v>9233.8700000000008</v>
      </c>
      <c r="O220" s="8">
        <v>9351.8700000000008</v>
      </c>
      <c r="P220" s="8">
        <v>9222.57</v>
      </c>
      <c r="Q220" s="8">
        <v>9351.8700000000008</v>
      </c>
    </row>
    <row r="221" spans="1:17" x14ac:dyDescent="0.35">
      <c r="A221" s="16">
        <v>41975</v>
      </c>
      <c r="B221">
        <v>137.69</v>
      </c>
      <c r="C221">
        <v>137.69</v>
      </c>
      <c r="D221">
        <v>137.69</v>
      </c>
      <c r="E221">
        <v>137.69</v>
      </c>
      <c r="M221" s="16">
        <v>41954</v>
      </c>
      <c r="N221" s="8">
        <v>9374.36</v>
      </c>
      <c r="O221" s="8">
        <v>9400.9</v>
      </c>
      <c r="P221" s="8">
        <v>9324.77</v>
      </c>
      <c r="Q221" s="8">
        <v>9369.0300000000007</v>
      </c>
    </row>
    <row r="222" spans="1:17" x14ac:dyDescent="0.35">
      <c r="A222" s="16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16">
        <v>41955</v>
      </c>
      <c r="N222" s="8">
        <v>9339.68</v>
      </c>
      <c r="O222" s="8">
        <v>9359.3700000000008</v>
      </c>
      <c r="P222" s="8">
        <v>9189.6299999999992</v>
      </c>
      <c r="Q222" s="8">
        <v>9210.9599999999991</v>
      </c>
    </row>
    <row r="223" spans="1:17" x14ac:dyDescent="0.35">
      <c r="A223" s="16">
        <v>41977</v>
      </c>
      <c r="B223">
        <v>138.6</v>
      </c>
      <c r="C223">
        <v>138.6</v>
      </c>
      <c r="D223">
        <v>138.6</v>
      </c>
      <c r="E223">
        <v>138.6</v>
      </c>
      <c r="M223" s="16">
        <v>41956</v>
      </c>
      <c r="N223" s="8">
        <v>9260.5300000000007</v>
      </c>
      <c r="O223" s="17">
        <v>9311</v>
      </c>
      <c r="P223" s="8">
        <v>9170.2800000000007</v>
      </c>
      <c r="Q223" s="8">
        <v>9248.51</v>
      </c>
    </row>
    <row r="224" spans="1:17" x14ac:dyDescent="0.35">
      <c r="A224" s="16">
        <v>41978</v>
      </c>
      <c r="B224">
        <v>140.25</v>
      </c>
      <c r="C224">
        <v>140.25</v>
      </c>
      <c r="D224">
        <v>140.25</v>
      </c>
      <c r="E224">
        <v>140.25</v>
      </c>
      <c r="M224" s="16">
        <v>41957</v>
      </c>
      <c r="N224" s="8">
        <v>9272.36</v>
      </c>
      <c r="O224" s="8">
        <v>9284.1299999999992</v>
      </c>
      <c r="P224" s="8">
        <v>9184.4599999999991</v>
      </c>
      <c r="Q224" s="8">
        <v>9252.94</v>
      </c>
    </row>
    <row r="225" spans="1:17" x14ac:dyDescent="0.35">
      <c r="A225" s="16">
        <v>41981</v>
      </c>
      <c r="B225">
        <v>138.97</v>
      </c>
      <c r="C225">
        <v>138.97</v>
      </c>
      <c r="D225">
        <v>138.97</v>
      </c>
      <c r="E225">
        <v>138.97</v>
      </c>
      <c r="M225" s="16">
        <v>41960</v>
      </c>
      <c r="N225" s="8">
        <v>9162.27</v>
      </c>
      <c r="O225" s="8">
        <v>9331.32</v>
      </c>
      <c r="P225" s="8">
        <v>9161.6</v>
      </c>
      <c r="Q225" s="8">
        <v>9306.35</v>
      </c>
    </row>
    <row r="226" spans="1:17" x14ac:dyDescent="0.35">
      <c r="A226" s="16">
        <v>41982</v>
      </c>
      <c r="B226">
        <v>138.01</v>
      </c>
      <c r="C226">
        <v>138.01</v>
      </c>
      <c r="D226">
        <v>138.01</v>
      </c>
      <c r="E226">
        <v>138.01</v>
      </c>
      <c r="M226" s="16">
        <v>41961</v>
      </c>
      <c r="N226" s="8">
        <v>9323.75</v>
      </c>
      <c r="O226" s="8">
        <v>9461.5300000000007</v>
      </c>
      <c r="P226" s="8">
        <v>9323.52</v>
      </c>
      <c r="Q226" s="8">
        <v>9456.5300000000007</v>
      </c>
    </row>
    <row r="227" spans="1:17" x14ac:dyDescent="0.35">
      <c r="A227" s="16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16">
        <v>41962</v>
      </c>
      <c r="N227" s="8">
        <v>9462.0499999999993</v>
      </c>
      <c r="O227" s="8">
        <v>9521.73</v>
      </c>
      <c r="P227" s="8">
        <v>9439.16</v>
      </c>
      <c r="Q227" s="8">
        <v>9472.7999999999993</v>
      </c>
    </row>
    <row r="228" spans="1:17" x14ac:dyDescent="0.35">
      <c r="A228" s="16">
        <v>41984</v>
      </c>
      <c r="B228">
        <v>137.21</v>
      </c>
      <c r="C228">
        <v>137.21</v>
      </c>
      <c r="D228">
        <v>137.21</v>
      </c>
      <c r="E228">
        <v>137.21</v>
      </c>
      <c r="M228" s="16">
        <v>41963</v>
      </c>
      <c r="N228" s="8">
        <v>9460.4</v>
      </c>
      <c r="O228" s="8">
        <v>9487.69</v>
      </c>
      <c r="P228" s="8">
        <v>9382.23</v>
      </c>
      <c r="Q228" s="8">
        <v>9483.9699999999993</v>
      </c>
    </row>
    <row r="229" spans="1:17" x14ac:dyDescent="0.35">
      <c r="A229" s="16">
        <v>41985</v>
      </c>
      <c r="B229">
        <v>134.91</v>
      </c>
      <c r="C229">
        <v>134.91</v>
      </c>
      <c r="D229">
        <v>134.91</v>
      </c>
      <c r="E229">
        <v>134.91</v>
      </c>
      <c r="M229" s="16">
        <v>41964</v>
      </c>
      <c r="N229" s="8">
        <v>9521.24</v>
      </c>
      <c r="O229" s="8">
        <v>9736.14</v>
      </c>
      <c r="P229" s="8">
        <v>9508.17</v>
      </c>
      <c r="Q229" s="8">
        <v>9732.5499999999993</v>
      </c>
    </row>
    <row r="230" spans="1:17" x14ac:dyDescent="0.35">
      <c r="A230" s="16">
        <v>41988</v>
      </c>
      <c r="B230">
        <v>134.03</v>
      </c>
      <c r="C230">
        <v>134.03</v>
      </c>
      <c r="D230">
        <v>134.03</v>
      </c>
      <c r="E230">
        <v>134.03</v>
      </c>
      <c r="M230" s="16">
        <v>41967</v>
      </c>
      <c r="N230" s="8">
        <v>9722.31</v>
      </c>
      <c r="O230" s="8">
        <v>9832.41</v>
      </c>
      <c r="P230" s="8">
        <v>9711.77</v>
      </c>
      <c r="Q230" s="8">
        <v>9785.5400000000009</v>
      </c>
    </row>
    <row r="231" spans="1:17" x14ac:dyDescent="0.35">
      <c r="A231" s="16">
        <v>41989</v>
      </c>
      <c r="B231">
        <v>132.38</v>
      </c>
      <c r="C231">
        <v>132.38</v>
      </c>
      <c r="D231">
        <v>132.38</v>
      </c>
      <c r="E231">
        <v>132.38</v>
      </c>
      <c r="M231" s="16">
        <v>41968</v>
      </c>
      <c r="N231" s="8">
        <v>9790.0300000000007</v>
      </c>
      <c r="O231" s="8">
        <v>9921.4599999999991</v>
      </c>
      <c r="P231" s="8">
        <v>9787.26</v>
      </c>
      <c r="Q231" s="8">
        <v>9861.2099999999991</v>
      </c>
    </row>
    <row r="232" spans="1:17" x14ac:dyDescent="0.35">
      <c r="A232" s="16">
        <v>41990</v>
      </c>
      <c r="B232">
        <v>134.82</v>
      </c>
      <c r="C232">
        <v>134.82</v>
      </c>
      <c r="D232">
        <v>134.82</v>
      </c>
      <c r="E232">
        <v>134.82</v>
      </c>
      <c r="M232" s="16">
        <v>41969</v>
      </c>
      <c r="N232" s="8">
        <v>9894.6</v>
      </c>
      <c r="O232" s="8">
        <v>9942.67</v>
      </c>
      <c r="P232" s="8">
        <v>9868.35</v>
      </c>
      <c r="Q232" s="8">
        <v>9915.56</v>
      </c>
    </row>
    <row r="233" spans="1:17" x14ac:dyDescent="0.35">
      <c r="A233" s="16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16">
        <v>41970</v>
      </c>
      <c r="N233" s="8">
        <v>9934.7800000000007</v>
      </c>
      <c r="O233" s="8">
        <v>9992.67</v>
      </c>
      <c r="P233" s="8">
        <v>9920.86</v>
      </c>
      <c r="Q233" s="8">
        <v>9974.8700000000008</v>
      </c>
    </row>
    <row r="234" spans="1:17" x14ac:dyDescent="0.35">
      <c r="A234" s="16">
        <v>41995</v>
      </c>
      <c r="B234">
        <v>139.5</v>
      </c>
      <c r="C234">
        <v>139.5</v>
      </c>
      <c r="D234">
        <v>139.5</v>
      </c>
      <c r="E234">
        <v>139.5</v>
      </c>
      <c r="M234" s="16">
        <v>41971</v>
      </c>
      <c r="N234" s="8">
        <v>9990.7000000000007</v>
      </c>
      <c r="O234" s="8">
        <v>9990.7000000000007</v>
      </c>
      <c r="P234" s="8">
        <v>9902.4</v>
      </c>
      <c r="Q234" s="8">
        <v>9980.85</v>
      </c>
    </row>
    <row r="235" spans="1:17" x14ac:dyDescent="0.35">
      <c r="A235" s="16">
        <v>41997</v>
      </c>
      <c r="B235">
        <v>140.84</v>
      </c>
      <c r="C235">
        <v>140.84</v>
      </c>
      <c r="D235">
        <v>140.84</v>
      </c>
      <c r="E235">
        <v>140.84</v>
      </c>
      <c r="M235" s="16">
        <v>41974</v>
      </c>
      <c r="N235" s="8">
        <v>9915.74</v>
      </c>
      <c r="O235" s="8">
        <v>9979.08</v>
      </c>
      <c r="P235" s="8">
        <v>9906.42</v>
      </c>
      <c r="Q235" s="8">
        <v>9963.51</v>
      </c>
    </row>
    <row r="236" spans="1:17" x14ac:dyDescent="0.35">
      <c r="A236" s="16">
        <v>42002</v>
      </c>
      <c r="B236">
        <v>141.44</v>
      </c>
      <c r="C236">
        <v>141.44</v>
      </c>
      <c r="D236">
        <v>141.44</v>
      </c>
      <c r="E236">
        <v>141.44</v>
      </c>
      <c r="M236" s="16">
        <v>41975</v>
      </c>
      <c r="N236" s="8">
        <v>9983.7900000000009</v>
      </c>
      <c r="O236" s="8">
        <v>10038.200000000001</v>
      </c>
      <c r="P236" s="8">
        <v>9910.2099999999991</v>
      </c>
      <c r="Q236" s="8">
        <v>9934.08</v>
      </c>
    </row>
    <row r="237" spans="1:17" x14ac:dyDescent="0.35">
      <c r="A237" s="16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16">
        <v>41976</v>
      </c>
      <c r="N237" s="8">
        <v>9978.89</v>
      </c>
      <c r="O237" s="8">
        <v>9993.85</v>
      </c>
      <c r="P237" s="8">
        <v>9930.5300000000007</v>
      </c>
      <c r="Q237" s="8">
        <v>9971.7900000000009</v>
      </c>
    </row>
    <row r="238" spans="1:17" x14ac:dyDescent="0.35">
      <c r="A238" s="16">
        <v>42006</v>
      </c>
      <c r="B238">
        <v>141.84</v>
      </c>
      <c r="C238">
        <v>141.84</v>
      </c>
      <c r="D238">
        <v>141.84</v>
      </c>
      <c r="E238">
        <v>141.84</v>
      </c>
      <c r="M238" s="16">
        <v>41977</v>
      </c>
      <c r="N238" s="8">
        <v>9998.85</v>
      </c>
      <c r="O238" s="8">
        <v>10083.700000000001</v>
      </c>
      <c r="P238" s="8">
        <v>9835.42</v>
      </c>
      <c r="Q238" s="8">
        <v>9851.35</v>
      </c>
    </row>
    <row r="239" spans="1:17" x14ac:dyDescent="0.35">
      <c r="A239" s="16">
        <v>42009</v>
      </c>
      <c r="B239">
        <v>140.35</v>
      </c>
      <c r="C239">
        <v>140.35</v>
      </c>
      <c r="D239">
        <v>140.35</v>
      </c>
      <c r="E239">
        <v>140.35</v>
      </c>
      <c r="M239" s="16">
        <v>41978</v>
      </c>
      <c r="N239" s="8">
        <v>9931.9599999999991</v>
      </c>
      <c r="O239" s="17">
        <v>10093</v>
      </c>
      <c r="P239" s="8">
        <v>9929.4699999999993</v>
      </c>
      <c r="Q239" s="8">
        <v>10087.120000000001</v>
      </c>
    </row>
    <row r="240" spans="1:17" x14ac:dyDescent="0.35">
      <c r="A240" s="16">
        <v>42010</v>
      </c>
      <c r="B240">
        <v>139.46</v>
      </c>
      <c r="C240">
        <v>139.46</v>
      </c>
      <c r="D240">
        <v>139.46</v>
      </c>
      <c r="E240">
        <v>139.46</v>
      </c>
      <c r="M240" s="16">
        <v>41981</v>
      </c>
      <c r="N240" s="8">
        <v>10060.9</v>
      </c>
      <c r="O240" s="17">
        <v>10085</v>
      </c>
      <c r="P240" s="17">
        <v>10015</v>
      </c>
      <c r="Q240" s="8">
        <v>10014.99</v>
      </c>
    </row>
    <row r="241" spans="1:17" x14ac:dyDescent="0.35">
      <c r="A241" s="16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16">
        <v>41982</v>
      </c>
      <c r="N241" s="8">
        <v>9904.58</v>
      </c>
      <c r="O241" s="8">
        <v>9951.66</v>
      </c>
      <c r="P241" s="8">
        <v>9786.3799999999992</v>
      </c>
      <c r="Q241" s="8">
        <v>9793.7099999999991</v>
      </c>
    </row>
    <row r="242" spans="1:17" x14ac:dyDescent="0.35">
      <c r="A242" s="16">
        <v>42012</v>
      </c>
      <c r="B242">
        <v>142.37</v>
      </c>
      <c r="C242">
        <v>142.37</v>
      </c>
      <c r="D242">
        <v>142.37</v>
      </c>
      <c r="E242">
        <v>142.37</v>
      </c>
      <c r="M242" s="16">
        <v>41983</v>
      </c>
      <c r="N242" s="8">
        <v>9859.7800000000007</v>
      </c>
      <c r="O242" s="8">
        <v>9909.39</v>
      </c>
      <c r="P242" s="8">
        <v>9775.39</v>
      </c>
      <c r="Q242" s="8">
        <v>9799.73</v>
      </c>
    </row>
    <row r="243" spans="1:17" x14ac:dyDescent="0.35">
      <c r="A243" s="16">
        <v>42013</v>
      </c>
      <c r="B243">
        <v>140.88</v>
      </c>
      <c r="C243">
        <v>140.88</v>
      </c>
      <c r="D243">
        <v>140.88</v>
      </c>
      <c r="E243">
        <v>140.88</v>
      </c>
      <c r="M243" s="16">
        <v>41984</v>
      </c>
      <c r="N243" s="8">
        <v>9770.66</v>
      </c>
      <c r="O243" s="8">
        <v>9907.82</v>
      </c>
      <c r="P243" s="8">
        <v>9763.41</v>
      </c>
      <c r="Q243" s="8">
        <v>9862.5300000000007</v>
      </c>
    </row>
    <row r="244" spans="1:17" x14ac:dyDescent="0.35">
      <c r="A244" s="16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16">
        <v>41985</v>
      </c>
      <c r="N244" s="8">
        <v>9794.2000000000007</v>
      </c>
      <c r="O244" s="8">
        <v>9799.65</v>
      </c>
      <c r="P244" s="8">
        <v>9586.2199999999993</v>
      </c>
      <c r="Q244" s="8">
        <v>9594.73</v>
      </c>
    </row>
    <row r="245" spans="1:17" x14ac:dyDescent="0.35">
      <c r="A245" s="16">
        <v>42017</v>
      </c>
      <c r="B245">
        <v>141.53</v>
      </c>
      <c r="C245">
        <v>141.53</v>
      </c>
      <c r="D245">
        <v>141.53</v>
      </c>
      <c r="E245">
        <v>141.53</v>
      </c>
      <c r="M245" s="16">
        <v>41988</v>
      </c>
      <c r="N245" s="8">
        <v>9599.82</v>
      </c>
      <c r="O245" s="8">
        <v>9678.26</v>
      </c>
      <c r="P245" s="8">
        <v>9330.99</v>
      </c>
      <c r="Q245" s="8">
        <v>9334.01</v>
      </c>
    </row>
    <row r="246" spans="1:17" x14ac:dyDescent="0.35">
      <c r="A246" s="16">
        <v>42018</v>
      </c>
      <c r="B246">
        <v>140.49</v>
      </c>
      <c r="C246">
        <v>140.49</v>
      </c>
      <c r="D246">
        <v>140.49</v>
      </c>
      <c r="E246">
        <v>140.49</v>
      </c>
      <c r="M246" s="16">
        <v>41989</v>
      </c>
      <c r="N246" s="8">
        <v>9366.56</v>
      </c>
      <c r="O246" s="8">
        <v>9567.09</v>
      </c>
      <c r="P246" s="8">
        <v>9219.0499999999993</v>
      </c>
      <c r="Q246" s="8">
        <v>9563.89</v>
      </c>
    </row>
    <row r="247" spans="1:17" x14ac:dyDescent="0.35">
      <c r="A247" s="16">
        <v>42019</v>
      </c>
      <c r="B247">
        <v>142.06</v>
      </c>
      <c r="C247">
        <v>142.06</v>
      </c>
      <c r="D247">
        <v>142.06</v>
      </c>
      <c r="E247">
        <v>142.06</v>
      </c>
      <c r="M247" s="16">
        <v>41990</v>
      </c>
      <c r="N247" s="8">
        <v>9455.74</v>
      </c>
      <c r="O247" s="8">
        <v>9589.25</v>
      </c>
      <c r="P247" s="8">
        <v>9429.4</v>
      </c>
      <c r="Q247" s="8">
        <v>9544.43</v>
      </c>
    </row>
    <row r="248" spans="1:17" x14ac:dyDescent="0.35">
      <c r="A248" s="16">
        <v>42020</v>
      </c>
      <c r="B248">
        <v>143.49</v>
      </c>
      <c r="C248">
        <v>143.49</v>
      </c>
      <c r="D248">
        <v>143.49</v>
      </c>
      <c r="E248">
        <v>143.49</v>
      </c>
      <c r="M248" s="16">
        <v>41991</v>
      </c>
      <c r="N248" s="8">
        <v>9711.61</v>
      </c>
      <c r="O248" s="8">
        <v>9811.06</v>
      </c>
      <c r="P248" s="8">
        <v>9671.18</v>
      </c>
      <c r="Q248" s="8">
        <v>9811.06</v>
      </c>
    </row>
    <row r="249" spans="1:17" x14ac:dyDescent="0.35">
      <c r="A249" s="16">
        <v>42023</v>
      </c>
      <c r="B249">
        <v>142.47</v>
      </c>
      <c r="C249">
        <v>142.47</v>
      </c>
      <c r="D249">
        <v>142.47</v>
      </c>
      <c r="E249">
        <v>142.47</v>
      </c>
      <c r="M249" s="16">
        <v>41992</v>
      </c>
      <c r="N249" s="8">
        <v>9901.26</v>
      </c>
      <c r="O249" s="8">
        <v>9901.26</v>
      </c>
      <c r="P249" s="8">
        <v>9688.66</v>
      </c>
      <c r="Q249" s="8">
        <v>9786.9599999999991</v>
      </c>
    </row>
    <row r="250" spans="1:17" x14ac:dyDescent="0.35">
      <c r="A250" s="16">
        <v>42024</v>
      </c>
      <c r="B250">
        <v>143.12</v>
      </c>
      <c r="C250">
        <v>143.12</v>
      </c>
      <c r="D250">
        <v>143.12</v>
      </c>
      <c r="E250">
        <v>143.12</v>
      </c>
      <c r="M250" s="16">
        <v>41995</v>
      </c>
      <c r="N250" s="8">
        <v>9827.26</v>
      </c>
      <c r="O250" s="8">
        <v>9924.01</v>
      </c>
      <c r="P250" s="8">
        <v>9826.5499999999993</v>
      </c>
      <c r="Q250" s="8">
        <v>9865.76</v>
      </c>
    </row>
    <row r="251" spans="1:17" x14ac:dyDescent="0.35">
      <c r="A251" s="16">
        <v>42025</v>
      </c>
      <c r="B251">
        <v>143.65</v>
      </c>
      <c r="C251">
        <v>143.65</v>
      </c>
      <c r="D251">
        <v>143.65</v>
      </c>
      <c r="E251">
        <v>143.65</v>
      </c>
      <c r="M251" s="16">
        <v>41996</v>
      </c>
      <c r="N251" s="8">
        <v>9887.24</v>
      </c>
      <c r="O251" s="8">
        <v>9922.11</v>
      </c>
      <c r="P251" s="8">
        <v>9848.06</v>
      </c>
      <c r="Q251" s="8">
        <v>9922.11</v>
      </c>
    </row>
    <row r="252" spans="1:17" x14ac:dyDescent="0.35">
      <c r="A252" s="16">
        <v>42026</v>
      </c>
      <c r="B252">
        <v>146.49</v>
      </c>
      <c r="C252">
        <v>146.49</v>
      </c>
      <c r="D252">
        <v>146.49</v>
      </c>
      <c r="E252">
        <v>146.49</v>
      </c>
      <c r="M252" s="16">
        <v>42002</v>
      </c>
      <c r="N252" s="8">
        <v>9914.8700000000008</v>
      </c>
      <c r="O252" s="8">
        <v>9927.85</v>
      </c>
      <c r="P252" s="8">
        <v>9775.4500000000007</v>
      </c>
      <c r="Q252" s="8">
        <v>9927.1299999999992</v>
      </c>
    </row>
    <row r="253" spans="1:17" x14ac:dyDescent="0.35">
      <c r="A253" s="16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16">
        <v>42003</v>
      </c>
      <c r="N253" s="8">
        <v>9883.1</v>
      </c>
      <c r="O253" s="8">
        <v>9886.7800000000007</v>
      </c>
      <c r="P253" s="8">
        <v>9805.5499999999993</v>
      </c>
      <c r="Q253" s="8">
        <v>9805.5499999999993</v>
      </c>
    </row>
    <row r="254" spans="1:17" x14ac:dyDescent="0.35">
      <c r="A254" s="16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16">
        <v>42006</v>
      </c>
      <c r="N254" s="8">
        <v>9869.1299999999992</v>
      </c>
      <c r="O254" s="8">
        <v>9879.5300000000007</v>
      </c>
      <c r="P254" s="8">
        <v>9687.26</v>
      </c>
      <c r="Q254" s="8">
        <v>9764.73</v>
      </c>
    </row>
    <row r="255" spans="1:17" x14ac:dyDescent="0.35">
      <c r="A255" s="16">
        <v>42031</v>
      </c>
      <c r="B255">
        <v>146.82</v>
      </c>
      <c r="C255">
        <v>146.82</v>
      </c>
      <c r="D255">
        <v>146.82</v>
      </c>
      <c r="E255">
        <v>146.82</v>
      </c>
      <c r="M255" s="16">
        <v>42009</v>
      </c>
      <c r="N255" s="8">
        <v>9735.65</v>
      </c>
      <c r="O255" s="8">
        <v>9790.27</v>
      </c>
      <c r="P255" s="8">
        <v>9468.58</v>
      </c>
      <c r="Q255" s="8">
        <v>9473.16</v>
      </c>
    </row>
    <row r="256" spans="1:17" x14ac:dyDescent="0.35">
      <c r="A256" s="16">
        <v>42032</v>
      </c>
      <c r="B256">
        <v>146.71</v>
      </c>
      <c r="C256">
        <v>146.71</v>
      </c>
      <c r="D256">
        <v>146.71</v>
      </c>
      <c r="E256">
        <v>146.71</v>
      </c>
      <c r="M256" s="16">
        <v>42010</v>
      </c>
      <c r="N256" s="8">
        <v>9484.25</v>
      </c>
      <c r="O256" s="8">
        <v>9624.65</v>
      </c>
      <c r="P256" s="8">
        <v>9382.82</v>
      </c>
      <c r="Q256" s="8">
        <v>9469.66</v>
      </c>
    </row>
    <row r="257" spans="1:17" x14ac:dyDescent="0.35">
      <c r="A257" s="16">
        <v>42033</v>
      </c>
      <c r="B257">
        <v>146.71</v>
      </c>
      <c r="C257">
        <v>146.71</v>
      </c>
      <c r="D257">
        <v>146.71</v>
      </c>
      <c r="E257">
        <v>146.71</v>
      </c>
      <c r="M257" s="16">
        <v>42011</v>
      </c>
      <c r="N257" s="8">
        <v>9510.34</v>
      </c>
      <c r="O257" s="8">
        <v>9592.3700000000008</v>
      </c>
      <c r="P257" s="8">
        <v>9459.18</v>
      </c>
      <c r="Q257" s="8">
        <v>9518.18</v>
      </c>
    </row>
    <row r="258" spans="1:17" x14ac:dyDescent="0.35">
      <c r="A258" s="16">
        <v>42034</v>
      </c>
      <c r="B258">
        <v>146.15</v>
      </c>
      <c r="C258">
        <v>146.15</v>
      </c>
      <c r="D258">
        <v>146.15</v>
      </c>
      <c r="E258">
        <v>146.15</v>
      </c>
      <c r="M258" s="16">
        <v>42012</v>
      </c>
      <c r="N258" s="8">
        <v>9643.77</v>
      </c>
      <c r="O258" s="8">
        <v>9855.43</v>
      </c>
      <c r="P258" s="8">
        <v>9607.9</v>
      </c>
      <c r="Q258" s="8">
        <v>9837.61</v>
      </c>
    </row>
    <row r="259" spans="1:17" x14ac:dyDescent="0.35">
      <c r="A259" s="16">
        <v>42037</v>
      </c>
      <c r="B259">
        <v>146.59</v>
      </c>
      <c r="C259">
        <v>146.59</v>
      </c>
      <c r="D259">
        <v>146.59</v>
      </c>
      <c r="E259">
        <v>146.59</v>
      </c>
      <c r="M259" s="16">
        <v>42013</v>
      </c>
      <c r="N259" s="8">
        <v>9813.99</v>
      </c>
      <c r="O259" s="8">
        <v>9860.18</v>
      </c>
      <c r="P259" s="8">
        <v>9601.75</v>
      </c>
      <c r="Q259" s="8">
        <v>9648.5</v>
      </c>
    </row>
    <row r="260" spans="1:17" x14ac:dyDescent="0.35">
      <c r="A260" s="16">
        <v>42038</v>
      </c>
      <c r="B260">
        <v>147.94</v>
      </c>
      <c r="C260">
        <v>147.94</v>
      </c>
      <c r="D260">
        <v>147.94</v>
      </c>
      <c r="E260">
        <v>147.94</v>
      </c>
      <c r="M260" s="16">
        <v>42016</v>
      </c>
      <c r="N260" s="8">
        <v>9697.4599999999991</v>
      </c>
      <c r="O260" s="8">
        <v>9815.9599999999991</v>
      </c>
      <c r="P260" s="8">
        <v>9622.32</v>
      </c>
      <c r="Q260" s="8">
        <v>9781.9</v>
      </c>
    </row>
    <row r="261" spans="1:17" x14ac:dyDescent="0.35">
      <c r="A261" s="16">
        <v>42039</v>
      </c>
      <c r="B261">
        <v>147.34</v>
      </c>
      <c r="C261">
        <v>147.34</v>
      </c>
      <c r="D261">
        <v>147.34</v>
      </c>
      <c r="E261">
        <v>147.34</v>
      </c>
      <c r="M261" s="16">
        <v>42017</v>
      </c>
      <c r="N261" s="8">
        <v>9759.57</v>
      </c>
      <c r="O261" s="8">
        <v>9978.94</v>
      </c>
      <c r="P261" s="8">
        <v>9755.02</v>
      </c>
      <c r="Q261" s="17">
        <v>9941</v>
      </c>
    </row>
    <row r="262" spans="1:17" x14ac:dyDescent="0.35">
      <c r="A262" s="16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16">
        <v>42018</v>
      </c>
      <c r="N262" s="8">
        <v>9810.7000000000007</v>
      </c>
      <c r="O262" s="8">
        <v>9962.98</v>
      </c>
      <c r="P262" s="8">
        <v>9768.1</v>
      </c>
      <c r="Q262" s="8">
        <v>9817.08</v>
      </c>
    </row>
    <row r="263" spans="1:17" x14ac:dyDescent="0.35">
      <c r="A263" s="16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16">
        <v>42019</v>
      </c>
      <c r="N263" s="8">
        <v>9933.4500000000007</v>
      </c>
      <c r="O263" s="8">
        <v>10063.200000000001</v>
      </c>
      <c r="P263" s="8">
        <v>9637.33</v>
      </c>
      <c r="Q263" s="8">
        <v>10032.61</v>
      </c>
    </row>
    <row r="264" spans="1:17" x14ac:dyDescent="0.35">
      <c r="A264" s="16">
        <v>42044</v>
      </c>
      <c r="B264">
        <v>149.25</v>
      </c>
      <c r="C264">
        <v>149.25</v>
      </c>
      <c r="D264">
        <v>149.25</v>
      </c>
      <c r="E264">
        <v>149.25</v>
      </c>
      <c r="M264" s="16">
        <v>42020</v>
      </c>
      <c r="N264" s="8">
        <v>9985.51</v>
      </c>
      <c r="O264" s="17">
        <v>10208</v>
      </c>
      <c r="P264" s="8">
        <v>9940.64</v>
      </c>
      <c r="Q264" s="8">
        <v>10167.77</v>
      </c>
    </row>
    <row r="265" spans="1:17" x14ac:dyDescent="0.35">
      <c r="A265" s="16">
        <v>42045</v>
      </c>
      <c r="B265">
        <v>149.66</v>
      </c>
      <c r="C265">
        <v>149.66</v>
      </c>
      <c r="D265">
        <v>149.66</v>
      </c>
      <c r="E265">
        <v>149.66</v>
      </c>
      <c r="M265" s="16">
        <v>42023</v>
      </c>
      <c r="N265" s="8">
        <v>10231.6</v>
      </c>
      <c r="O265" s="17">
        <v>10293</v>
      </c>
      <c r="P265" s="17">
        <v>10192</v>
      </c>
      <c r="Q265" s="8">
        <v>10242.35</v>
      </c>
    </row>
    <row r="266" spans="1:17" x14ac:dyDescent="0.35">
      <c r="A266" s="16">
        <v>42046</v>
      </c>
      <c r="B266">
        <v>148.78</v>
      </c>
      <c r="C266">
        <v>148.78</v>
      </c>
      <c r="D266">
        <v>148.78</v>
      </c>
      <c r="E266">
        <v>148.78</v>
      </c>
      <c r="M266" s="16">
        <v>42024</v>
      </c>
      <c r="N266" s="8">
        <v>10283.5</v>
      </c>
      <c r="O266" s="8">
        <v>10298.4</v>
      </c>
      <c r="P266" s="8">
        <v>10211.4</v>
      </c>
      <c r="Q266" s="8">
        <v>10257.129999999999</v>
      </c>
    </row>
    <row r="267" spans="1:17" x14ac:dyDescent="0.35">
      <c r="A267" s="16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16">
        <v>42025</v>
      </c>
      <c r="N267" s="8">
        <v>10270.299999999999</v>
      </c>
      <c r="O267" s="8">
        <v>10311.9</v>
      </c>
      <c r="P267" s="8">
        <v>10149.799999999999</v>
      </c>
      <c r="Q267" s="8">
        <v>10299.23</v>
      </c>
    </row>
    <row r="268" spans="1:17" x14ac:dyDescent="0.35">
      <c r="A268" s="16">
        <v>42048</v>
      </c>
      <c r="B268">
        <v>150.15</v>
      </c>
      <c r="C268">
        <v>150.15</v>
      </c>
      <c r="D268">
        <v>150.15</v>
      </c>
      <c r="E268">
        <v>150.15</v>
      </c>
      <c r="M268" s="16">
        <v>42026</v>
      </c>
      <c r="N268" s="8">
        <v>10300.299999999999</v>
      </c>
      <c r="O268" s="17">
        <v>10454</v>
      </c>
      <c r="P268" s="8">
        <v>10228.5</v>
      </c>
      <c r="Q268" s="8">
        <v>10435.620000000001</v>
      </c>
    </row>
    <row r="269" spans="1:17" x14ac:dyDescent="0.35">
      <c r="A269" s="16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16">
        <v>42027</v>
      </c>
      <c r="N269" s="8">
        <v>10503.3</v>
      </c>
      <c r="O269" s="8">
        <v>10704.3</v>
      </c>
      <c r="P269" s="8">
        <v>10502.8</v>
      </c>
      <c r="Q269" s="8">
        <v>10649.58</v>
      </c>
    </row>
    <row r="270" spans="1:17" x14ac:dyDescent="0.35">
      <c r="A270" s="16">
        <v>42052</v>
      </c>
      <c r="B270">
        <v>149.78</v>
      </c>
      <c r="C270">
        <v>149.78</v>
      </c>
      <c r="D270">
        <v>149.78</v>
      </c>
      <c r="E270">
        <v>149.78</v>
      </c>
      <c r="M270" s="16">
        <v>42030</v>
      </c>
      <c r="N270" s="17">
        <v>10593</v>
      </c>
      <c r="O270" s="8">
        <v>10807.6</v>
      </c>
      <c r="P270" s="8">
        <v>10589.1</v>
      </c>
      <c r="Q270" s="8">
        <v>10798.33</v>
      </c>
    </row>
    <row r="271" spans="1:17" x14ac:dyDescent="0.35">
      <c r="A271" s="16">
        <v>42053</v>
      </c>
      <c r="B271">
        <v>151.54</v>
      </c>
      <c r="C271">
        <v>151.54</v>
      </c>
      <c r="D271">
        <v>151.54</v>
      </c>
      <c r="E271">
        <v>151.54</v>
      </c>
      <c r="M271" s="16">
        <v>42031</v>
      </c>
      <c r="N271" s="8">
        <v>10785.9</v>
      </c>
      <c r="O271" s="8">
        <v>10810.6</v>
      </c>
      <c r="P271" s="8">
        <v>10592.5</v>
      </c>
      <c r="Q271" s="8">
        <v>10628.58</v>
      </c>
    </row>
    <row r="272" spans="1:17" x14ac:dyDescent="0.35">
      <c r="A272" s="16">
        <v>42054</v>
      </c>
      <c r="B272">
        <v>151.31</v>
      </c>
      <c r="C272">
        <v>151.31</v>
      </c>
      <c r="D272">
        <v>151.31</v>
      </c>
      <c r="E272">
        <v>151.31</v>
      </c>
      <c r="M272" s="16">
        <v>42032</v>
      </c>
      <c r="N272" s="8">
        <v>10719.4</v>
      </c>
      <c r="O272" s="8">
        <v>10728.8</v>
      </c>
      <c r="P272" s="8">
        <v>10552.8</v>
      </c>
      <c r="Q272" s="8">
        <v>10710.97</v>
      </c>
    </row>
    <row r="273" spans="1:17" x14ac:dyDescent="0.35">
      <c r="A273" s="16">
        <v>42055</v>
      </c>
      <c r="B273">
        <v>151.74</v>
      </c>
      <c r="C273">
        <v>151.74</v>
      </c>
      <c r="D273">
        <v>151.74</v>
      </c>
      <c r="E273">
        <v>151.74</v>
      </c>
      <c r="M273" s="16">
        <v>42033</v>
      </c>
      <c r="N273" s="8">
        <v>10666.4</v>
      </c>
      <c r="O273" s="8">
        <v>10743.6</v>
      </c>
      <c r="P273" s="8">
        <v>10607.7</v>
      </c>
      <c r="Q273" s="8">
        <v>10737.87</v>
      </c>
    </row>
    <row r="274" spans="1:17" x14ac:dyDescent="0.35">
      <c r="A274" s="16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16">
        <v>42034</v>
      </c>
      <c r="N274" s="8">
        <v>10801.4</v>
      </c>
      <c r="O274" s="17">
        <v>10804</v>
      </c>
      <c r="P274" s="8">
        <v>10642.6</v>
      </c>
      <c r="Q274" s="8">
        <v>10694.32</v>
      </c>
    </row>
    <row r="275" spans="1:17" x14ac:dyDescent="0.35">
      <c r="A275" s="16">
        <v>42059</v>
      </c>
      <c r="B275">
        <v>152.79</v>
      </c>
      <c r="C275">
        <v>152.79</v>
      </c>
      <c r="D275">
        <v>152.79</v>
      </c>
      <c r="E275">
        <v>152.79</v>
      </c>
      <c r="M275" s="16">
        <v>42037</v>
      </c>
      <c r="N275" s="8">
        <v>10719.2</v>
      </c>
      <c r="O275" s="17">
        <v>10828</v>
      </c>
      <c r="P275" s="8">
        <v>10677.4</v>
      </c>
      <c r="Q275" s="8">
        <v>10828.01</v>
      </c>
    </row>
    <row r="276" spans="1:17" x14ac:dyDescent="0.35">
      <c r="A276" s="16">
        <v>42060</v>
      </c>
      <c r="B276">
        <v>153.07</v>
      </c>
      <c r="C276">
        <v>153.07</v>
      </c>
      <c r="D276">
        <v>153.07</v>
      </c>
      <c r="E276">
        <v>153.07</v>
      </c>
      <c r="M276" s="16">
        <v>42038</v>
      </c>
      <c r="N276" s="8">
        <v>10867.6</v>
      </c>
      <c r="O276" s="8">
        <v>10984.7</v>
      </c>
      <c r="P276" s="17">
        <v>10860</v>
      </c>
      <c r="Q276" s="8">
        <v>10890.95</v>
      </c>
    </row>
    <row r="277" spans="1:17" x14ac:dyDescent="0.35">
      <c r="A277" s="16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16">
        <v>42039</v>
      </c>
      <c r="N277" s="8">
        <v>10892.5</v>
      </c>
      <c r="O277" s="8">
        <v>10912.2</v>
      </c>
      <c r="P277" s="8">
        <v>10803.1</v>
      </c>
      <c r="Q277" s="8">
        <v>10911.32</v>
      </c>
    </row>
    <row r="278" spans="1:17" x14ac:dyDescent="0.35">
      <c r="A278" s="16">
        <v>42062</v>
      </c>
      <c r="B278">
        <v>153.81</v>
      </c>
      <c r="C278">
        <v>153.81</v>
      </c>
      <c r="D278">
        <v>153.81</v>
      </c>
      <c r="E278">
        <v>153.81</v>
      </c>
      <c r="M278" s="16">
        <v>42040</v>
      </c>
      <c r="N278" s="8">
        <v>10840.8</v>
      </c>
      <c r="O278" s="8">
        <v>10926.7</v>
      </c>
      <c r="P278" s="8">
        <v>10822.8</v>
      </c>
      <c r="Q278" s="8">
        <v>10905.41</v>
      </c>
    </row>
    <row r="279" spans="1:17" x14ac:dyDescent="0.35">
      <c r="A279" s="16">
        <v>42065</v>
      </c>
      <c r="B279">
        <v>155.31</v>
      </c>
      <c r="C279">
        <v>155.31</v>
      </c>
      <c r="D279">
        <v>155.31</v>
      </c>
      <c r="E279">
        <v>155.31</v>
      </c>
      <c r="M279" s="16">
        <v>42041</v>
      </c>
      <c r="N279" s="8">
        <v>10866.2</v>
      </c>
      <c r="O279" s="8">
        <v>10877.7</v>
      </c>
      <c r="P279" s="8">
        <v>10802.9</v>
      </c>
      <c r="Q279" s="8">
        <v>10846.39</v>
      </c>
    </row>
    <row r="280" spans="1:17" x14ac:dyDescent="0.35">
      <c r="A280" s="16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16">
        <v>42044</v>
      </c>
      <c r="N280" s="8">
        <v>10765.2</v>
      </c>
      <c r="O280" s="8">
        <v>10767.2</v>
      </c>
      <c r="P280" s="8">
        <v>10614.1</v>
      </c>
      <c r="Q280" s="8">
        <v>10663.51</v>
      </c>
    </row>
    <row r="281" spans="1:17" x14ac:dyDescent="0.35">
      <c r="A281" s="16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16">
        <v>42045</v>
      </c>
      <c r="N281" s="8">
        <v>10675.6</v>
      </c>
      <c r="O281" s="8">
        <v>10797.5</v>
      </c>
      <c r="P281" s="8">
        <v>10594.3</v>
      </c>
      <c r="Q281" s="8">
        <v>10753.83</v>
      </c>
    </row>
    <row r="282" spans="1:17" x14ac:dyDescent="0.35">
      <c r="A282" s="16">
        <v>42068</v>
      </c>
      <c r="B282">
        <v>156.74</v>
      </c>
      <c r="C282">
        <v>156.74</v>
      </c>
      <c r="D282">
        <v>156.74</v>
      </c>
      <c r="E282">
        <v>156.74</v>
      </c>
      <c r="M282" s="16">
        <v>42046</v>
      </c>
      <c r="N282" s="17">
        <v>10765</v>
      </c>
      <c r="O282" s="8">
        <v>10791.6</v>
      </c>
      <c r="P282" s="8">
        <v>10696.8</v>
      </c>
      <c r="Q282" s="8">
        <v>10752.11</v>
      </c>
    </row>
    <row r="283" spans="1:17" x14ac:dyDescent="0.35">
      <c r="A283" s="16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16">
        <v>42047</v>
      </c>
      <c r="N283" s="8">
        <v>10746.9</v>
      </c>
      <c r="O283" s="8">
        <v>10955.5</v>
      </c>
      <c r="P283" s="8">
        <v>10746.9</v>
      </c>
      <c r="Q283" s="8">
        <v>10919.65</v>
      </c>
    </row>
    <row r="284" spans="1:17" x14ac:dyDescent="0.35">
      <c r="A284" s="16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16">
        <v>42048</v>
      </c>
      <c r="N284" s="8">
        <v>10952.4</v>
      </c>
      <c r="O284" s="8">
        <v>11013.8</v>
      </c>
      <c r="P284" s="8">
        <v>10948.5</v>
      </c>
      <c r="Q284" s="8">
        <v>10963.4</v>
      </c>
    </row>
    <row r="285" spans="1:17" x14ac:dyDescent="0.35">
      <c r="A285" s="16">
        <v>42073</v>
      </c>
      <c r="B285">
        <v>157.43</v>
      </c>
      <c r="C285">
        <v>157.43</v>
      </c>
      <c r="D285">
        <v>157.43</v>
      </c>
      <c r="E285">
        <v>157.43</v>
      </c>
      <c r="M285" s="16">
        <v>42051</v>
      </c>
      <c r="N285" s="8">
        <v>10946.9</v>
      </c>
      <c r="O285" s="8">
        <v>10963.5</v>
      </c>
      <c r="P285" s="8">
        <v>10909.5</v>
      </c>
      <c r="Q285" s="8">
        <v>10923.23</v>
      </c>
    </row>
    <row r="286" spans="1:17" x14ac:dyDescent="0.35">
      <c r="A286" s="16">
        <v>42074</v>
      </c>
      <c r="B286">
        <v>158.88</v>
      </c>
      <c r="C286">
        <v>158.88</v>
      </c>
      <c r="D286">
        <v>158.88</v>
      </c>
      <c r="E286">
        <v>158.88</v>
      </c>
      <c r="M286" s="16">
        <v>42052</v>
      </c>
      <c r="N286" s="8">
        <v>10847.7</v>
      </c>
      <c r="O286" s="8">
        <v>10921.3</v>
      </c>
      <c r="P286" s="17">
        <v>10765</v>
      </c>
      <c r="Q286" s="8">
        <v>10895.62</v>
      </c>
    </row>
    <row r="287" spans="1:17" x14ac:dyDescent="0.35">
      <c r="A287" s="16">
        <v>42075</v>
      </c>
      <c r="B287">
        <v>160.12</v>
      </c>
      <c r="C287">
        <v>160.12</v>
      </c>
      <c r="D287">
        <v>160.12</v>
      </c>
      <c r="E287">
        <v>160.12</v>
      </c>
      <c r="M287" s="16">
        <v>42053</v>
      </c>
      <c r="N287" s="8">
        <v>10931.7</v>
      </c>
      <c r="O287" s="17">
        <v>10981</v>
      </c>
      <c r="P287" s="8">
        <v>10909.6</v>
      </c>
      <c r="Q287" s="17">
        <v>10961</v>
      </c>
    </row>
    <row r="288" spans="1:17" x14ac:dyDescent="0.35">
      <c r="A288" s="16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16">
        <v>42054</v>
      </c>
      <c r="N288" s="8">
        <v>10932.5</v>
      </c>
      <c r="O288" s="8">
        <v>11022.3</v>
      </c>
      <c r="P288" s="17">
        <v>10875</v>
      </c>
      <c r="Q288" s="8">
        <v>11001.94</v>
      </c>
    </row>
    <row r="289" spans="1:17" x14ac:dyDescent="0.35">
      <c r="A289" s="16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16">
        <v>42055</v>
      </c>
      <c r="N289" s="8">
        <v>10976.8</v>
      </c>
      <c r="O289" s="8">
        <v>11081.8</v>
      </c>
      <c r="P289" s="8">
        <v>10946.9</v>
      </c>
      <c r="Q289" s="8">
        <v>11050.64</v>
      </c>
    </row>
    <row r="290" spans="1:17" x14ac:dyDescent="0.35">
      <c r="A290" s="16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16">
        <v>42058</v>
      </c>
      <c r="N290" s="8">
        <v>11150.5</v>
      </c>
      <c r="O290" s="8">
        <v>11158.5</v>
      </c>
      <c r="P290" s="8">
        <v>11069.8</v>
      </c>
      <c r="Q290" s="8">
        <v>11130.92</v>
      </c>
    </row>
    <row r="291" spans="1:17" x14ac:dyDescent="0.35">
      <c r="A291" s="16">
        <v>42081</v>
      </c>
      <c r="B291">
        <v>161.71</v>
      </c>
      <c r="C291">
        <v>161.71</v>
      </c>
      <c r="D291">
        <v>161.71</v>
      </c>
      <c r="E291">
        <v>161.71</v>
      </c>
      <c r="M291" s="16">
        <v>42059</v>
      </c>
      <c r="N291" s="8">
        <v>11128.2</v>
      </c>
      <c r="O291" s="8">
        <v>11228.4</v>
      </c>
      <c r="P291" s="8">
        <v>11090.7</v>
      </c>
      <c r="Q291" s="8">
        <v>11205.74</v>
      </c>
    </row>
    <row r="292" spans="1:17" x14ac:dyDescent="0.35">
      <c r="A292" s="16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16">
        <v>42060</v>
      </c>
      <c r="N292" s="8">
        <v>11208.3</v>
      </c>
      <c r="O292" s="8">
        <v>11225.6</v>
      </c>
      <c r="P292" s="8">
        <v>11174.8</v>
      </c>
      <c r="Q292" s="8">
        <v>11210.27</v>
      </c>
    </row>
    <row r="293" spans="1:17" x14ac:dyDescent="0.35">
      <c r="A293" s="16">
        <v>42083</v>
      </c>
      <c r="B293">
        <v>161.1</v>
      </c>
      <c r="C293">
        <v>161.1</v>
      </c>
      <c r="D293">
        <v>161.1</v>
      </c>
      <c r="E293">
        <v>161.1</v>
      </c>
      <c r="M293" s="16">
        <v>42061</v>
      </c>
      <c r="N293" s="8">
        <v>11206.7</v>
      </c>
      <c r="O293" s="8">
        <v>11330.6</v>
      </c>
      <c r="P293" s="17">
        <v>11187</v>
      </c>
      <c r="Q293" s="8">
        <v>11327.19</v>
      </c>
    </row>
    <row r="294" spans="1:17" x14ac:dyDescent="0.35">
      <c r="A294" s="16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16">
        <v>42062</v>
      </c>
      <c r="N294" s="8">
        <v>11337.1</v>
      </c>
      <c r="O294" s="8">
        <v>11401.7</v>
      </c>
      <c r="P294" s="8">
        <v>11301.3</v>
      </c>
      <c r="Q294" s="8">
        <v>11401.66</v>
      </c>
    </row>
    <row r="295" spans="1:17" x14ac:dyDescent="0.35">
      <c r="A295" s="16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16">
        <v>42065</v>
      </c>
      <c r="N295" s="8">
        <v>11408.3</v>
      </c>
      <c r="O295" s="8">
        <v>11455.1</v>
      </c>
      <c r="P295" s="8">
        <v>11362.9</v>
      </c>
      <c r="Q295" s="8">
        <v>11410.36</v>
      </c>
    </row>
    <row r="296" spans="1:17" x14ac:dyDescent="0.35">
      <c r="A296" s="16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16">
        <v>42066</v>
      </c>
      <c r="N296" s="8">
        <v>11424.7</v>
      </c>
      <c r="O296" s="8">
        <v>11465.2</v>
      </c>
      <c r="P296" s="8">
        <v>11280.4</v>
      </c>
      <c r="Q296" s="8">
        <v>11280.36</v>
      </c>
    </row>
    <row r="297" spans="1:17" x14ac:dyDescent="0.35">
      <c r="A297" s="16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16">
        <v>42067</v>
      </c>
      <c r="N297" s="8">
        <v>11317.2</v>
      </c>
      <c r="O297" s="8">
        <v>11390.4</v>
      </c>
      <c r="P297" s="8">
        <v>11193.3</v>
      </c>
      <c r="Q297" s="8">
        <v>11390.38</v>
      </c>
    </row>
    <row r="298" spans="1:17" x14ac:dyDescent="0.35">
      <c r="A298" s="16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16">
        <v>42068</v>
      </c>
      <c r="N298" s="8">
        <v>11427.6</v>
      </c>
      <c r="O298" s="8">
        <v>11532.8</v>
      </c>
      <c r="P298" s="17">
        <v>11409</v>
      </c>
      <c r="Q298" s="8">
        <v>11504.01</v>
      </c>
    </row>
    <row r="299" spans="1:17" x14ac:dyDescent="0.35">
      <c r="A299" s="16">
        <v>42093</v>
      </c>
      <c r="B299">
        <v>159.21</v>
      </c>
      <c r="C299">
        <v>159.21</v>
      </c>
      <c r="D299">
        <v>159.21</v>
      </c>
      <c r="E299">
        <v>159.21</v>
      </c>
      <c r="M299" s="16">
        <v>42069</v>
      </c>
      <c r="N299" s="8">
        <v>11513.9</v>
      </c>
      <c r="O299" s="8">
        <v>11600.4</v>
      </c>
      <c r="P299" s="8">
        <v>11495.2</v>
      </c>
      <c r="Q299" s="8">
        <v>11550.97</v>
      </c>
    </row>
    <row r="300" spans="1:17" x14ac:dyDescent="0.35">
      <c r="A300" s="16">
        <v>42094</v>
      </c>
      <c r="B300">
        <v>160.09</v>
      </c>
      <c r="C300">
        <v>160.09</v>
      </c>
      <c r="D300">
        <v>160.09</v>
      </c>
      <c r="E300">
        <v>160.09</v>
      </c>
      <c r="M300" s="16">
        <v>42072</v>
      </c>
      <c r="N300" s="8">
        <v>11510.3</v>
      </c>
      <c r="O300" s="8">
        <v>11586.9</v>
      </c>
      <c r="P300" s="8">
        <v>11461.9</v>
      </c>
      <c r="Q300" s="8">
        <v>11582.11</v>
      </c>
    </row>
    <row r="301" spans="1:17" x14ac:dyDescent="0.35">
      <c r="A301" s="16">
        <v>42095</v>
      </c>
      <c r="B301">
        <v>160.16</v>
      </c>
      <c r="C301">
        <v>160.16</v>
      </c>
      <c r="D301">
        <v>160.16</v>
      </c>
      <c r="E301">
        <v>160.16</v>
      </c>
      <c r="M301" s="16">
        <v>42073</v>
      </c>
      <c r="N301" s="17">
        <v>11556</v>
      </c>
      <c r="O301" s="8">
        <v>11577.8</v>
      </c>
      <c r="P301" s="8">
        <v>11402.7</v>
      </c>
      <c r="Q301" s="8">
        <v>11500.38</v>
      </c>
    </row>
    <row r="302" spans="1:17" x14ac:dyDescent="0.35">
      <c r="A302" s="16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16">
        <v>42074</v>
      </c>
      <c r="N302" s="8">
        <v>11531.5</v>
      </c>
      <c r="O302" s="8">
        <v>11822.5</v>
      </c>
      <c r="P302" s="8">
        <v>11531.5</v>
      </c>
      <c r="Q302" s="8">
        <v>11805.99</v>
      </c>
    </row>
    <row r="303" spans="1:17" x14ac:dyDescent="0.35">
      <c r="A303" s="16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16">
        <v>42075</v>
      </c>
      <c r="N303" s="8">
        <v>11795.9</v>
      </c>
      <c r="O303" s="8">
        <v>11830.1</v>
      </c>
      <c r="P303" s="8">
        <v>11754.9</v>
      </c>
      <c r="Q303" s="8">
        <v>11799.39</v>
      </c>
    </row>
    <row r="304" spans="1:17" x14ac:dyDescent="0.35">
      <c r="A304" s="16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16">
        <v>42076</v>
      </c>
      <c r="N304" s="8">
        <v>11845.9</v>
      </c>
      <c r="O304" s="8">
        <v>11903.3</v>
      </c>
      <c r="P304" s="8">
        <v>11744.9</v>
      </c>
      <c r="Q304" s="8">
        <v>11901.61</v>
      </c>
    </row>
    <row r="305" spans="1:17" x14ac:dyDescent="0.35">
      <c r="A305" s="16">
        <v>42103</v>
      </c>
      <c r="B305">
        <v>164.71</v>
      </c>
      <c r="C305">
        <v>164.71</v>
      </c>
      <c r="D305">
        <v>164.71</v>
      </c>
      <c r="E305">
        <v>164.71</v>
      </c>
      <c r="M305" s="16">
        <v>42079</v>
      </c>
      <c r="N305" s="8">
        <v>11955.8</v>
      </c>
      <c r="O305" s="17">
        <v>12219</v>
      </c>
      <c r="P305" s="8">
        <v>11955.3</v>
      </c>
      <c r="Q305" s="8">
        <v>12167.72</v>
      </c>
    </row>
    <row r="306" spans="1:17" x14ac:dyDescent="0.35">
      <c r="A306" s="16">
        <v>42104</v>
      </c>
      <c r="B306">
        <v>165.59</v>
      </c>
      <c r="C306">
        <v>165.59</v>
      </c>
      <c r="D306">
        <v>165.59</v>
      </c>
      <c r="E306">
        <v>165.59</v>
      </c>
      <c r="M306" s="16">
        <v>42080</v>
      </c>
      <c r="N306" s="8">
        <v>12163.1</v>
      </c>
      <c r="O306" s="8">
        <v>12195.6</v>
      </c>
      <c r="P306" s="8">
        <v>11930.5</v>
      </c>
      <c r="Q306" s="8">
        <v>11980.85</v>
      </c>
    </row>
    <row r="307" spans="1:17" x14ac:dyDescent="0.35">
      <c r="A307" s="16">
        <v>42107</v>
      </c>
      <c r="B307">
        <v>166.6</v>
      </c>
      <c r="C307">
        <v>166.6</v>
      </c>
      <c r="D307">
        <v>166.6</v>
      </c>
      <c r="E307">
        <v>166.6</v>
      </c>
      <c r="M307" s="16">
        <v>42081</v>
      </c>
      <c r="N307" s="8">
        <v>12002.2</v>
      </c>
      <c r="O307" s="8">
        <v>12017.9</v>
      </c>
      <c r="P307" s="8">
        <v>11814.5</v>
      </c>
      <c r="Q307" s="8">
        <v>11922.77</v>
      </c>
    </row>
    <row r="308" spans="1:17" x14ac:dyDescent="0.35">
      <c r="A308" s="16">
        <v>42108</v>
      </c>
      <c r="B308">
        <v>164.99</v>
      </c>
      <c r="C308">
        <v>164.99</v>
      </c>
      <c r="D308">
        <v>164.99</v>
      </c>
      <c r="E308">
        <v>164.99</v>
      </c>
      <c r="M308" s="16">
        <v>42082</v>
      </c>
      <c r="N308" s="8">
        <v>11897.5</v>
      </c>
      <c r="O308" s="8">
        <v>12001.1</v>
      </c>
      <c r="P308" s="8">
        <v>11787.3</v>
      </c>
      <c r="Q308" s="8">
        <v>11899.4</v>
      </c>
    </row>
    <row r="309" spans="1:17" x14ac:dyDescent="0.35">
      <c r="A309" s="16">
        <v>42109</v>
      </c>
      <c r="B309">
        <v>167.24</v>
      </c>
      <c r="C309">
        <v>167.24</v>
      </c>
      <c r="D309">
        <v>167.24</v>
      </c>
      <c r="E309">
        <v>167.24</v>
      </c>
      <c r="M309" s="16">
        <v>42083</v>
      </c>
      <c r="N309" s="8">
        <v>11942.2</v>
      </c>
      <c r="O309" s="8">
        <v>12087.6</v>
      </c>
      <c r="P309" s="8">
        <v>11926.9</v>
      </c>
      <c r="Q309" s="8">
        <v>12039.37</v>
      </c>
    </row>
    <row r="310" spans="1:17" x14ac:dyDescent="0.35">
      <c r="A310" s="16">
        <v>42110</v>
      </c>
      <c r="B310">
        <v>165.94</v>
      </c>
      <c r="C310">
        <v>165.94</v>
      </c>
      <c r="D310">
        <v>165.94</v>
      </c>
      <c r="E310">
        <v>165.94</v>
      </c>
      <c r="M310" s="16">
        <v>42086</v>
      </c>
      <c r="N310" s="8">
        <v>11984.8</v>
      </c>
      <c r="O310" s="8">
        <v>11985.1</v>
      </c>
      <c r="P310" s="8">
        <v>11858.1</v>
      </c>
      <c r="Q310" s="8">
        <v>11895.84</v>
      </c>
    </row>
    <row r="311" spans="1:17" x14ac:dyDescent="0.35">
      <c r="A311" s="16">
        <v>42111</v>
      </c>
      <c r="B311">
        <v>163.03</v>
      </c>
      <c r="C311">
        <v>163.03</v>
      </c>
      <c r="D311">
        <v>163.03</v>
      </c>
      <c r="E311">
        <v>163.03</v>
      </c>
      <c r="M311" s="16">
        <v>42087</v>
      </c>
      <c r="N311" s="8">
        <v>11821.2</v>
      </c>
      <c r="O311" s="8">
        <v>12030.6</v>
      </c>
      <c r="P311" s="8">
        <v>11797.7</v>
      </c>
      <c r="Q311" s="8">
        <v>12005.69</v>
      </c>
    </row>
    <row r="312" spans="1:17" x14ac:dyDescent="0.35">
      <c r="A312" s="16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16">
        <v>42088</v>
      </c>
      <c r="N312" s="8">
        <v>11995.1</v>
      </c>
      <c r="O312" s="8">
        <v>12022.8</v>
      </c>
      <c r="P312" s="8">
        <v>11858.2</v>
      </c>
      <c r="Q312" s="8">
        <v>11865.32</v>
      </c>
    </row>
    <row r="313" spans="1:17" x14ac:dyDescent="0.35">
      <c r="A313" s="16">
        <v>42115</v>
      </c>
      <c r="B313">
        <v>164</v>
      </c>
      <c r="C313">
        <v>164</v>
      </c>
      <c r="D313">
        <v>164</v>
      </c>
      <c r="E313">
        <v>164</v>
      </c>
      <c r="M313" s="16">
        <v>42089</v>
      </c>
      <c r="N313" s="8">
        <v>11736.3</v>
      </c>
      <c r="O313" s="8">
        <v>11849.4</v>
      </c>
      <c r="P313" s="8">
        <v>11619.7</v>
      </c>
      <c r="Q313" s="8">
        <v>11843.68</v>
      </c>
    </row>
    <row r="314" spans="1:17" x14ac:dyDescent="0.35">
      <c r="A314" s="16">
        <v>42116</v>
      </c>
      <c r="B314">
        <v>164.32</v>
      </c>
      <c r="C314">
        <v>164.32</v>
      </c>
      <c r="D314">
        <v>164.32</v>
      </c>
      <c r="E314">
        <v>164.32</v>
      </c>
      <c r="M314" s="16">
        <v>42090</v>
      </c>
      <c r="N314" s="8">
        <v>11920.2</v>
      </c>
      <c r="O314" s="8">
        <v>11954.1</v>
      </c>
      <c r="P314" s="17">
        <v>11799</v>
      </c>
      <c r="Q314" s="8">
        <v>11868.33</v>
      </c>
    </row>
    <row r="315" spans="1:17" x14ac:dyDescent="0.35">
      <c r="A315" s="16">
        <v>42117</v>
      </c>
      <c r="B315">
        <v>163.81</v>
      </c>
      <c r="C315">
        <v>163.81</v>
      </c>
      <c r="D315">
        <v>163.81</v>
      </c>
      <c r="E315">
        <v>163.81</v>
      </c>
      <c r="M315" s="16">
        <v>42093</v>
      </c>
      <c r="N315" s="8">
        <v>11927.1</v>
      </c>
      <c r="O315" s="8">
        <v>12090.1</v>
      </c>
      <c r="P315" s="8">
        <v>11922.7</v>
      </c>
      <c r="Q315" s="8">
        <v>12086.01</v>
      </c>
    </row>
    <row r="316" spans="1:17" x14ac:dyDescent="0.35">
      <c r="A316" s="16">
        <v>42118</v>
      </c>
      <c r="B316">
        <v>163.72</v>
      </c>
      <c r="C316">
        <v>163.72</v>
      </c>
      <c r="D316">
        <v>163.72</v>
      </c>
      <c r="E316">
        <v>163.72</v>
      </c>
      <c r="M316" s="16">
        <v>42094</v>
      </c>
      <c r="N316" s="8">
        <v>12054.2</v>
      </c>
      <c r="O316" s="8">
        <v>12119.7</v>
      </c>
      <c r="P316" s="8">
        <v>11943.1</v>
      </c>
      <c r="Q316" s="8">
        <v>11966.17</v>
      </c>
    </row>
    <row r="317" spans="1:17" x14ac:dyDescent="0.35">
      <c r="A317" s="16">
        <v>42121</v>
      </c>
      <c r="B317">
        <v>164.35</v>
      </c>
      <c r="C317">
        <v>164.35</v>
      </c>
      <c r="D317">
        <v>164.35</v>
      </c>
      <c r="E317">
        <v>164.35</v>
      </c>
      <c r="M317" s="16">
        <v>42095</v>
      </c>
      <c r="N317" s="8">
        <v>11902.9</v>
      </c>
      <c r="O317" s="17">
        <v>12113</v>
      </c>
      <c r="P317" s="8">
        <v>11880.2</v>
      </c>
      <c r="Q317" s="8">
        <v>12001.4</v>
      </c>
    </row>
    <row r="318" spans="1:17" x14ac:dyDescent="0.35">
      <c r="A318" s="16">
        <v>42122</v>
      </c>
      <c r="B318">
        <v>162.96</v>
      </c>
      <c r="C318">
        <v>162.96</v>
      </c>
      <c r="D318">
        <v>162.96</v>
      </c>
      <c r="E318">
        <v>162.96</v>
      </c>
      <c r="M318" s="16">
        <v>42096</v>
      </c>
      <c r="N318" s="8">
        <v>11991.6</v>
      </c>
      <c r="O318" s="8">
        <v>12020.1</v>
      </c>
      <c r="P318" s="8">
        <v>11948.8</v>
      </c>
      <c r="Q318" s="8">
        <v>11967.39</v>
      </c>
    </row>
    <row r="319" spans="1:17" x14ac:dyDescent="0.35">
      <c r="A319" s="16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16">
        <v>42101</v>
      </c>
      <c r="N319" s="8">
        <v>12057.3</v>
      </c>
      <c r="O319" s="8">
        <v>12149.3</v>
      </c>
      <c r="P319" s="8">
        <v>12035.7</v>
      </c>
      <c r="Q319" s="8">
        <v>12123.52</v>
      </c>
    </row>
    <row r="320" spans="1:17" x14ac:dyDescent="0.35">
      <c r="A320" s="16">
        <v>42124</v>
      </c>
      <c r="B320">
        <v>157.26</v>
      </c>
      <c r="C320">
        <v>157.26</v>
      </c>
      <c r="D320">
        <v>157.26</v>
      </c>
      <c r="E320">
        <v>157.26</v>
      </c>
      <c r="M320" s="16">
        <v>42102</v>
      </c>
      <c r="N320" s="8">
        <v>12109.8</v>
      </c>
      <c r="O320" s="8">
        <v>12122.3</v>
      </c>
      <c r="P320" s="8">
        <v>12017.8</v>
      </c>
      <c r="Q320" s="8">
        <v>12035.86</v>
      </c>
    </row>
    <row r="321" spans="1:17" x14ac:dyDescent="0.35">
      <c r="A321" s="16">
        <v>42128</v>
      </c>
      <c r="B321">
        <v>158.54</v>
      </c>
      <c r="C321">
        <v>158.54</v>
      </c>
      <c r="D321">
        <v>158.54</v>
      </c>
      <c r="E321">
        <v>158.54</v>
      </c>
      <c r="M321" s="16">
        <v>42103</v>
      </c>
      <c r="N321" s="8">
        <v>12099.4</v>
      </c>
      <c r="O321" s="8">
        <v>12166.4</v>
      </c>
      <c r="P321" s="8">
        <v>12047.9</v>
      </c>
      <c r="Q321" s="8">
        <v>12166.44</v>
      </c>
    </row>
    <row r="322" spans="1:17" x14ac:dyDescent="0.35">
      <c r="A322" s="16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16">
        <v>42104</v>
      </c>
      <c r="N322" s="17">
        <v>12227</v>
      </c>
      <c r="O322" s="8">
        <v>12390.8</v>
      </c>
      <c r="P322" s="8">
        <v>12214.5</v>
      </c>
      <c r="Q322" s="8">
        <v>12374.73</v>
      </c>
    </row>
    <row r="323" spans="1:17" x14ac:dyDescent="0.35">
      <c r="A323" s="16">
        <v>42130</v>
      </c>
      <c r="B323">
        <v>155.13</v>
      </c>
      <c r="C323">
        <v>155.13</v>
      </c>
      <c r="D323">
        <v>155.13</v>
      </c>
      <c r="E323">
        <v>155.13</v>
      </c>
      <c r="M323" s="16">
        <v>42107</v>
      </c>
      <c r="N323" s="8">
        <v>12357.3</v>
      </c>
      <c r="O323" s="8">
        <v>12388.1</v>
      </c>
      <c r="P323" s="8">
        <v>12326.7</v>
      </c>
      <c r="Q323" s="8">
        <v>12338.73</v>
      </c>
    </row>
    <row r="324" spans="1:17" x14ac:dyDescent="0.35">
      <c r="A324" s="16">
        <v>42131</v>
      </c>
      <c r="B324">
        <v>155.59</v>
      </c>
      <c r="C324">
        <v>155.59</v>
      </c>
      <c r="D324">
        <v>155.59</v>
      </c>
      <c r="E324">
        <v>155.59</v>
      </c>
      <c r="M324" s="16">
        <v>42108</v>
      </c>
      <c r="N324" s="8">
        <v>12306.4</v>
      </c>
      <c r="O324" s="8">
        <v>12339.8</v>
      </c>
      <c r="P324" s="8">
        <v>12181.2</v>
      </c>
      <c r="Q324" s="8">
        <v>12227.6</v>
      </c>
    </row>
    <row r="325" spans="1:17" x14ac:dyDescent="0.35">
      <c r="A325" s="16">
        <v>42132</v>
      </c>
      <c r="B325">
        <v>158.51</v>
      </c>
      <c r="C325">
        <v>158.51</v>
      </c>
      <c r="D325">
        <v>158.51</v>
      </c>
      <c r="E325">
        <v>158.51</v>
      </c>
      <c r="M325" s="16">
        <v>42109</v>
      </c>
      <c r="N325" s="8">
        <v>12220.1</v>
      </c>
      <c r="O325" s="8">
        <v>12326.1</v>
      </c>
      <c r="P325" s="8">
        <v>12214.8</v>
      </c>
      <c r="Q325" s="8">
        <v>12231.34</v>
      </c>
    </row>
    <row r="326" spans="1:17" x14ac:dyDescent="0.35">
      <c r="A326" s="16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16">
        <v>42110</v>
      </c>
      <c r="N326" s="8">
        <v>12224.8</v>
      </c>
      <c r="O326" s="8">
        <v>12227.6</v>
      </c>
      <c r="P326" s="8">
        <v>11997.8</v>
      </c>
      <c r="Q326" s="8">
        <v>11998.86</v>
      </c>
    </row>
    <row r="327" spans="1:17" x14ac:dyDescent="0.35">
      <c r="A327" s="16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16">
        <v>42111</v>
      </c>
      <c r="N327" s="8">
        <v>11942.4</v>
      </c>
      <c r="O327" s="8">
        <v>12019.8</v>
      </c>
      <c r="P327" s="8">
        <v>11674.6</v>
      </c>
      <c r="Q327" s="8">
        <v>11688.7</v>
      </c>
    </row>
    <row r="328" spans="1:17" x14ac:dyDescent="0.35">
      <c r="A328" s="16">
        <v>42137</v>
      </c>
      <c r="B328">
        <v>159.5</v>
      </c>
      <c r="C328">
        <v>159.5</v>
      </c>
      <c r="D328">
        <v>159.5</v>
      </c>
      <c r="E328">
        <v>159.5</v>
      </c>
      <c r="M328" s="16">
        <v>42114</v>
      </c>
      <c r="N328" s="8">
        <v>11736.4</v>
      </c>
      <c r="O328" s="8">
        <v>11903.7</v>
      </c>
      <c r="P328" s="17">
        <v>11727</v>
      </c>
      <c r="Q328" s="8">
        <v>11891.91</v>
      </c>
    </row>
    <row r="329" spans="1:17" x14ac:dyDescent="0.35">
      <c r="A329" s="16">
        <v>42139</v>
      </c>
      <c r="B329">
        <v>160.32</v>
      </c>
      <c r="C329">
        <v>160.32</v>
      </c>
      <c r="D329">
        <v>160.32</v>
      </c>
      <c r="E329">
        <v>160.32</v>
      </c>
      <c r="M329" s="16">
        <v>42115</v>
      </c>
      <c r="N329" s="8">
        <v>11994.8</v>
      </c>
      <c r="O329" s="17">
        <v>12079</v>
      </c>
      <c r="P329" s="8">
        <v>11913.4</v>
      </c>
      <c r="Q329" s="8">
        <v>11939.58</v>
      </c>
    </row>
    <row r="330" spans="1:17" x14ac:dyDescent="0.35">
      <c r="A330" s="16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16">
        <v>42116</v>
      </c>
      <c r="N330" s="8">
        <v>11984.4</v>
      </c>
      <c r="O330" s="8">
        <v>12041.4</v>
      </c>
      <c r="P330" s="8">
        <v>11787.2</v>
      </c>
      <c r="Q330" s="8">
        <v>11867.37</v>
      </c>
    </row>
    <row r="331" spans="1:17" x14ac:dyDescent="0.35">
      <c r="A331" s="16">
        <v>42143</v>
      </c>
      <c r="B331">
        <v>164.93</v>
      </c>
      <c r="C331">
        <v>164.93</v>
      </c>
      <c r="D331">
        <v>164.93</v>
      </c>
      <c r="E331">
        <v>164.93</v>
      </c>
      <c r="M331" s="16">
        <v>42117</v>
      </c>
      <c r="N331" s="8">
        <v>11887.1</v>
      </c>
      <c r="O331" s="8">
        <v>11940.2</v>
      </c>
      <c r="P331" s="8">
        <v>11675.6</v>
      </c>
      <c r="Q331" s="8">
        <v>11723.58</v>
      </c>
    </row>
    <row r="332" spans="1:17" x14ac:dyDescent="0.35">
      <c r="A332" s="16">
        <v>42144</v>
      </c>
      <c r="B332">
        <v>165.45</v>
      </c>
      <c r="C332">
        <v>165.45</v>
      </c>
      <c r="D332">
        <v>165.45</v>
      </c>
      <c r="E332">
        <v>165.45</v>
      </c>
      <c r="M332" s="16">
        <v>42118</v>
      </c>
      <c r="N332" s="8">
        <v>11783.6</v>
      </c>
      <c r="O332" s="17">
        <v>11881</v>
      </c>
      <c r="P332" s="8">
        <v>11711.1</v>
      </c>
      <c r="Q332" s="8">
        <v>11810.85</v>
      </c>
    </row>
    <row r="333" spans="1:17" x14ac:dyDescent="0.35">
      <c r="A333" s="16">
        <v>42145</v>
      </c>
      <c r="B333">
        <v>166.02</v>
      </c>
      <c r="C333">
        <v>166.02</v>
      </c>
      <c r="D333">
        <v>166.02</v>
      </c>
      <c r="E333">
        <v>166.02</v>
      </c>
      <c r="M333" s="16">
        <v>42121</v>
      </c>
      <c r="N333" s="8">
        <v>11881.2</v>
      </c>
      <c r="O333" s="8">
        <v>12050.7</v>
      </c>
      <c r="P333" s="17">
        <v>11729</v>
      </c>
      <c r="Q333" s="8">
        <v>12039.16</v>
      </c>
    </row>
    <row r="334" spans="1:17" x14ac:dyDescent="0.35">
      <c r="A334" s="16">
        <v>42146</v>
      </c>
      <c r="B334">
        <v>166.51</v>
      </c>
      <c r="C334">
        <v>166.51</v>
      </c>
      <c r="D334">
        <v>166.51</v>
      </c>
      <c r="E334">
        <v>166.51</v>
      </c>
      <c r="M334" s="16">
        <v>42122</v>
      </c>
      <c r="N334" s="8">
        <v>12035.6</v>
      </c>
      <c r="O334" s="8">
        <v>12047.4</v>
      </c>
      <c r="P334" s="8">
        <v>11743.8</v>
      </c>
      <c r="Q334" s="8">
        <v>11811.66</v>
      </c>
    </row>
    <row r="335" spans="1:17" x14ac:dyDescent="0.35">
      <c r="A335" s="16">
        <v>42150</v>
      </c>
      <c r="B335">
        <v>166.49</v>
      </c>
      <c r="C335">
        <v>166.49</v>
      </c>
      <c r="D335">
        <v>166.49</v>
      </c>
      <c r="E335">
        <v>166.49</v>
      </c>
      <c r="M335" s="16">
        <v>42123</v>
      </c>
      <c r="N335" s="8">
        <v>11864.4</v>
      </c>
      <c r="O335" s="17">
        <v>11885</v>
      </c>
      <c r="P335" s="8">
        <v>11410.5</v>
      </c>
      <c r="Q335" s="8">
        <v>11432.72</v>
      </c>
    </row>
    <row r="336" spans="1:17" x14ac:dyDescent="0.35">
      <c r="A336" s="16">
        <v>42151</v>
      </c>
      <c r="B336">
        <v>167.67</v>
      </c>
      <c r="C336">
        <v>167.67</v>
      </c>
      <c r="D336">
        <v>167.67</v>
      </c>
      <c r="E336">
        <v>167.67</v>
      </c>
      <c r="M336" s="16">
        <v>42124</v>
      </c>
      <c r="N336" s="8">
        <v>11440.8</v>
      </c>
      <c r="O336" s="8">
        <v>11570.6</v>
      </c>
      <c r="P336" s="8">
        <v>11331.4</v>
      </c>
      <c r="Q336" s="8">
        <v>11454.38</v>
      </c>
    </row>
    <row r="337" spans="1:17" x14ac:dyDescent="0.35">
      <c r="A337" s="16">
        <v>42152</v>
      </c>
      <c r="B337">
        <v>166.34</v>
      </c>
      <c r="C337">
        <v>166.34</v>
      </c>
      <c r="D337">
        <v>166.34</v>
      </c>
      <c r="E337">
        <v>166.34</v>
      </c>
      <c r="M337" s="16">
        <v>42128</v>
      </c>
      <c r="N337" s="8">
        <v>11506.8</v>
      </c>
      <c r="O337" s="8">
        <v>11656.9</v>
      </c>
      <c r="P337" s="8">
        <v>11411.8</v>
      </c>
      <c r="Q337" s="8">
        <v>11619.85</v>
      </c>
    </row>
    <row r="338" spans="1:17" x14ac:dyDescent="0.35">
      <c r="A338" s="16">
        <v>42153</v>
      </c>
      <c r="B338">
        <v>165.35</v>
      </c>
      <c r="C338">
        <v>165.35</v>
      </c>
      <c r="D338">
        <v>165.35</v>
      </c>
      <c r="E338">
        <v>165.35</v>
      </c>
      <c r="M338" s="16">
        <v>42129</v>
      </c>
      <c r="N338" s="8">
        <v>11576.1</v>
      </c>
      <c r="O338" s="8">
        <v>11751.2</v>
      </c>
      <c r="P338" s="8">
        <v>11322.6</v>
      </c>
      <c r="Q338" s="8">
        <v>11327.68</v>
      </c>
    </row>
    <row r="339" spans="1:17" x14ac:dyDescent="0.35">
      <c r="A339" s="16">
        <v>42156</v>
      </c>
      <c r="B339">
        <v>166.11</v>
      </c>
      <c r="C339">
        <v>166.11</v>
      </c>
      <c r="D339">
        <v>166.11</v>
      </c>
      <c r="E339">
        <v>166.11</v>
      </c>
      <c r="M339" s="16">
        <v>42130</v>
      </c>
      <c r="N339" s="8">
        <v>11377.6</v>
      </c>
      <c r="O339" s="8">
        <v>11457.9</v>
      </c>
      <c r="P339" s="8">
        <v>11239.9</v>
      </c>
      <c r="Q339" s="8">
        <v>11350.15</v>
      </c>
    </row>
    <row r="340" spans="1:17" x14ac:dyDescent="0.35">
      <c r="A340" s="16">
        <v>42157</v>
      </c>
      <c r="B340">
        <v>163.91</v>
      </c>
      <c r="C340">
        <v>163.91</v>
      </c>
      <c r="D340">
        <v>163.91</v>
      </c>
      <c r="E340">
        <v>163.91</v>
      </c>
      <c r="M340" s="16">
        <v>42131</v>
      </c>
      <c r="N340" s="8">
        <v>11265.1</v>
      </c>
      <c r="O340" s="8">
        <v>11437.6</v>
      </c>
      <c r="P340" s="8">
        <v>11167.5</v>
      </c>
      <c r="Q340" s="8">
        <v>11407.97</v>
      </c>
    </row>
    <row r="341" spans="1:17" x14ac:dyDescent="0.35">
      <c r="A341" s="16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16">
        <v>42132</v>
      </c>
      <c r="N341" s="8">
        <v>11483.1</v>
      </c>
      <c r="O341" s="8">
        <v>11710.4</v>
      </c>
      <c r="P341" s="8">
        <v>11415.3</v>
      </c>
      <c r="Q341" s="8">
        <v>11709.73</v>
      </c>
    </row>
    <row r="342" spans="1:17" x14ac:dyDescent="0.35">
      <c r="A342" s="16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16">
        <v>42135</v>
      </c>
      <c r="N342" s="8">
        <v>11674.5</v>
      </c>
      <c r="O342" s="8">
        <v>11702.1</v>
      </c>
      <c r="P342" s="17">
        <v>11622</v>
      </c>
      <c r="Q342" s="8">
        <v>11673.35</v>
      </c>
    </row>
    <row r="343" spans="1:17" x14ac:dyDescent="0.35">
      <c r="A343" s="16">
        <v>42160</v>
      </c>
      <c r="B343">
        <v>163.13</v>
      </c>
      <c r="C343">
        <v>163.13</v>
      </c>
      <c r="D343">
        <v>163.13</v>
      </c>
      <c r="E343">
        <v>163.13</v>
      </c>
      <c r="M343" s="16">
        <v>42136</v>
      </c>
      <c r="N343" s="17">
        <v>11558</v>
      </c>
      <c r="O343" s="8">
        <v>11565.2</v>
      </c>
      <c r="P343" s="8">
        <v>11377.3</v>
      </c>
      <c r="Q343" s="8">
        <v>11472.41</v>
      </c>
    </row>
    <row r="344" spans="1:17" x14ac:dyDescent="0.35">
      <c r="A344" s="16">
        <v>42163</v>
      </c>
      <c r="B344">
        <v>160.69</v>
      </c>
      <c r="C344">
        <v>160.69</v>
      </c>
      <c r="D344">
        <v>160.69</v>
      </c>
      <c r="E344">
        <v>160.69</v>
      </c>
      <c r="M344" s="16">
        <v>42137</v>
      </c>
      <c r="N344" s="17">
        <v>11533</v>
      </c>
      <c r="O344" s="8">
        <v>11596.5</v>
      </c>
      <c r="P344" s="8">
        <v>11301.6</v>
      </c>
      <c r="Q344" s="8">
        <v>11351.46</v>
      </c>
    </row>
    <row r="345" spans="1:17" x14ac:dyDescent="0.35">
      <c r="A345" s="16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16">
        <v>42138</v>
      </c>
      <c r="N345" s="8">
        <v>11299.2</v>
      </c>
      <c r="O345" s="8">
        <v>11579.8</v>
      </c>
      <c r="P345" s="8">
        <v>11218.5</v>
      </c>
      <c r="Q345" s="8">
        <v>11559.82</v>
      </c>
    </row>
    <row r="346" spans="1:17" x14ac:dyDescent="0.35">
      <c r="A346" s="16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16">
        <v>42139</v>
      </c>
      <c r="N346" s="8">
        <v>11593.2</v>
      </c>
      <c r="O346" s="8">
        <v>11632.4</v>
      </c>
      <c r="P346" s="8">
        <v>11383.2</v>
      </c>
      <c r="Q346" s="8">
        <v>11447.03</v>
      </c>
    </row>
    <row r="347" spans="1:17" x14ac:dyDescent="0.35">
      <c r="A347" s="16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16">
        <v>42142</v>
      </c>
      <c r="N347" s="8">
        <v>11464.8</v>
      </c>
      <c r="O347" s="17">
        <v>11595</v>
      </c>
      <c r="P347" s="8">
        <v>11378.9</v>
      </c>
      <c r="Q347" s="8">
        <v>11594.28</v>
      </c>
    </row>
    <row r="348" spans="1:17" x14ac:dyDescent="0.35">
      <c r="A348" s="16">
        <v>42167</v>
      </c>
      <c r="B348">
        <v>160.32</v>
      </c>
      <c r="C348">
        <v>160.32</v>
      </c>
      <c r="D348">
        <v>160.32</v>
      </c>
      <c r="E348">
        <v>160.32</v>
      </c>
      <c r="M348" s="16">
        <v>42143</v>
      </c>
      <c r="N348" s="8">
        <v>11709.9</v>
      </c>
      <c r="O348" s="8">
        <v>11873.3</v>
      </c>
      <c r="P348" s="8">
        <v>11706.8</v>
      </c>
      <c r="Q348" s="8">
        <v>11853.33</v>
      </c>
    </row>
    <row r="349" spans="1:17" x14ac:dyDescent="0.35">
      <c r="A349" s="16">
        <v>42170</v>
      </c>
      <c r="B349">
        <v>158.56</v>
      </c>
      <c r="C349">
        <v>158.56</v>
      </c>
      <c r="D349">
        <v>158.56</v>
      </c>
      <c r="E349">
        <v>158.56</v>
      </c>
      <c r="M349" s="16">
        <v>42144</v>
      </c>
      <c r="N349" s="8">
        <v>11858.5</v>
      </c>
      <c r="O349" s="8">
        <v>11871.5</v>
      </c>
      <c r="P349" s="17">
        <v>11780</v>
      </c>
      <c r="Q349" s="8">
        <v>11848.47</v>
      </c>
    </row>
    <row r="350" spans="1:17" x14ac:dyDescent="0.35">
      <c r="A350" s="16">
        <v>42171</v>
      </c>
      <c r="B350">
        <v>159.13</v>
      </c>
      <c r="C350">
        <v>159.13</v>
      </c>
      <c r="D350">
        <v>159.13</v>
      </c>
      <c r="E350">
        <v>159.13</v>
      </c>
      <c r="M350" s="16">
        <v>42145</v>
      </c>
      <c r="N350" s="8">
        <v>11815.4</v>
      </c>
      <c r="O350" s="8">
        <v>11868.7</v>
      </c>
      <c r="P350" s="8">
        <v>11758.8</v>
      </c>
      <c r="Q350" s="8">
        <v>11864.59</v>
      </c>
    </row>
    <row r="351" spans="1:17" x14ac:dyDescent="0.35">
      <c r="A351" s="16">
        <v>42172</v>
      </c>
      <c r="B351">
        <v>158.88</v>
      </c>
      <c r="C351">
        <v>158.88</v>
      </c>
      <c r="D351">
        <v>158.88</v>
      </c>
      <c r="E351">
        <v>158.88</v>
      </c>
      <c r="M351" s="16">
        <v>42146</v>
      </c>
      <c r="N351" s="8">
        <v>11881.5</v>
      </c>
      <c r="O351" s="8">
        <v>11881.8</v>
      </c>
      <c r="P351" s="8">
        <v>11792.3</v>
      </c>
      <c r="Q351" s="8">
        <v>11815.01</v>
      </c>
    </row>
    <row r="352" spans="1:17" x14ac:dyDescent="0.35">
      <c r="A352" s="16">
        <v>42173</v>
      </c>
      <c r="B352">
        <v>157.87</v>
      </c>
      <c r="C352">
        <v>157.87</v>
      </c>
      <c r="D352">
        <v>157.87</v>
      </c>
      <c r="E352">
        <v>157.87</v>
      </c>
      <c r="M352" s="16">
        <v>42150</v>
      </c>
      <c r="N352" s="8">
        <v>11841.5</v>
      </c>
      <c r="O352" s="8">
        <v>11920.3</v>
      </c>
      <c r="P352" s="8">
        <v>11586.3</v>
      </c>
      <c r="Q352" s="8">
        <v>11625.13</v>
      </c>
    </row>
    <row r="353" spans="1:17" x14ac:dyDescent="0.35">
      <c r="A353" s="16">
        <v>42174</v>
      </c>
      <c r="B353">
        <v>158.43</v>
      </c>
      <c r="C353">
        <v>158.43</v>
      </c>
      <c r="D353">
        <v>158.43</v>
      </c>
      <c r="E353">
        <v>158.43</v>
      </c>
      <c r="M353" s="16">
        <v>42151</v>
      </c>
      <c r="N353" s="17">
        <v>11647</v>
      </c>
      <c r="O353" s="8">
        <v>11790.3</v>
      </c>
      <c r="P353" s="8">
        <v>11595.1</v>
      </c>
      <c r="Q353" s="8">
        <v>11771.13</v>
      </c>
    </row>
    <row r="354" spans="1:17" x14ac:dyDescent="0.35">
      <c r="A354" s="16">
        <v>42177</v>
      </c>
      <c r="B354">
        <v>158.91</v>
      </c>
      <c r="C354">
        <v>158.91</v>
      </c>
      <c r="D354">
        <v>158.91</v>
      </c>
      <c r="E354">
        <v>158.91</v>
      </c>
      <c r="M354" s="16">
        <v>42152</v>
      </c>
      <c r="N354" s="8">
        <v>11716.1</v>
      </c>
      <c r="O354" s="8">
        <v>11773.8</v>
      </c>
      <c r="P354" s="17">
        <v>11606</v>
      </c>
      <c r="Q354" s="8">
        <v>11677.57</v>
      </c>
    </row>
    <row r="355" spans="1:17" x14ac:dyDescent="0.35">
      <c r="A355" s="16">
        <v>42179</v>
      </c>
      <c r="B355">
        <v>161.37</v>
      </c>
      <c r="C355">
        <v>161.37</v>
      </c>
      <c r="D355">
        <v>161.37</v>
      </c>
      <c r="E355">
        <v>161.37</v>
      </c>
      <c r="M355" s="16">
        <v>42153</v>
      </c>
      <c r="N355" s="8">
        <v>11685.7</v>
      </c>
      <c r="O355" s="8">
        <v>11704.4</v>
      </c>
      <c r="P355" s="8">
        <v>11403.8</v>
      </c>
      <c r="Q355" s="8">
        <v>11413.82</v>
      </c>
    </row>
    <row r="356" spans="1:17" x14ac:dyDescent="0.35">
      <c r="A356" s="16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16">
        <v>42156</v>
      </c>
      <c r="N356" s="17">
        <v>11463</v>
      </c>
      <c r="O356" s="8">
        <v>11510.9</v>
      </c>
      <c r="P356" s="8">
        <v>11345.1</v>
      </c>
      <c r="Q356" s="8">
        <v>11436.05</v>
      </c>
    </row>
    <row r="357" spans="1:17" x14ac:dyDescent="0.35">
      <c r="A357" s="16">
        <v>42184</v>
      </c>
      <c r="B357">
        <v>157.76</v>
      </c>
      <c r="C357">
        <v>157.76</v>
      </c>
      <c r="D357">
        <v>157.76</v>
      </c>
      <c r="E357">
        <v>157.76</v>
      </c>
      <c r="M357" s="16">
        <v>42157</v>
      </c>
      <c r="N357" s="8">
        <v>11467.1</v>
      </c>
      <c r="O357" s="8">
        <v>11467.1</v>
      </c>
      <c r="P357" s="8">
        <v>11270.6</v>
      </c>
      <c r="Q357" s="8">
        <v>11328.8</v>
      </c>
    </row>
    <row r="358" spans="1:17" x14ac:dyDescent="0.35">
      <c r="A358" s="16">
        <v>42185</v>
      </c>
      <c r="B358">
        <v>158.81</v>
      </c>
      <c r="C358">
        <v>158.81</v>
      </c>
      <c r="D358">
        <v>158.81</v>
      </c>
      <c r="E358">
        <v>158.81</v>
      </c>
      <c r="M358" s="16">
        <v>42158</v>
      </c>
      <c r="N358" s="8">
        <v>11359.8</v>
      </c>
      <c r="O358" s="8">
        <v>11515.2</v>
      </c>
      <c r="P358" s="8">
        <v>11300.4</v>
      </c>
      <c r="Q358" s="8">
        <v>11419.62</v>
      </c>
    </row>
    <row r="359" spans="1:17" x14ac:dyDescent="0.35">
      <c r="A359" s="16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16">
        <v>42159</v>
      </c>
      <c r="N359" s="8">
        <v>11370.6</v>
      </c>
      <c r="O359" s="8">
        <v>11449.7</v>
      </c>
      <c r="P359" s="8">
        <v>11187.4</v>
      </c>
      <c r="Q359" s="8">
        <v>11340.6</v>
      </c>
    </row>
    <row r="360" spans="1:17" x14ac:dyDescent="0.35">
      <c r="A360" s="16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16">
        <v>42160</v>
      </c>
      <c r="N360" s="8">
        <v>11241.4</v>
      </c>
      <c r="O360" s="8">
        <v>11287.2</v>
      </c>
      <c r="P360" s="17">
        <v>11155</v>
      </c>
      <c r="Q360" s="8">
        <v>11197.15</v>
      </c>
    </row>
    <row r="361" spans="1:17" x14ac:dyDescent="0.35">
      <c r="A361" s="16">
        <v>42188</v>
      </c>
      <c r="B361">
        <v>159.22</v>
      </c>
      <c r="C361">
        <v>159.22</v>
      </c>
      <c r="D361">
        <v>159.22</v>
      </c>
      <c r="E361">
        <v>159.22</v>
      </c>
      <c r="M361" s="16">
        <v>42163</v>
      </c>
      <c r="N361" s="8">
        <v>11131.9</v>
      </c>
      <c r="O361" s="8">
        <v>11224.6</v>
      </c>
      <c r="P361" s="8">
        <v>11059.2</v>
      </c>
      <c r="Q361" s="8">
        <v>11064.92</v>
      </c>
    </row>
    <row r="362" spans="1:17" x14ac:dyDescent="0.35">
      <c r="A362" s="16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16">
        <v>42164</v>
      </c>
      <c r="N362" s="8">
        <v>11025.1</v>
      </c>
      <c r="O362" s="8">
        <v>11071.6</v>
      </c>
      <c r="P362" s="8">
        <v>10864.7</v>
      </c>
      <c r="Q362" s="8">
        <v>11001.29</v>
      </c>
    </row>
    <row r="363" spans="1:17" x14ac:dyDescent="0.35">
      <c r="A363" s="16">
        <v>42192</v>
      </c>
      <c r="B363">
        <v>157.24</v>
      </c>
      <c r="C363">
        <v>157.24</v>
      </c>
      <c r="D363">
        <v>157.24</v>
      </c>
      <c r="E363">
        <v>157.24</v>
      </c>
      <c r="M363" s="16">
        <v>42165</v>
      </c>
      <c r="N363" s="8">
        <v>10970.4</v>
      </c>
      <c r="O363" s="8">
        <v>11299.6</v>
      </c>
      <c r="P363" s="8">
        <v>10939.5</v>
      </c>
      <c r="Q363" s="8">
        <v>11265.39</v>
      </c>
    </row>
    <row r="364" spans="1:17" x14ac:dyDescent="0.35">
      <c r="A364" s="16">
        <v>42193</v>
      </c>
      <c r="B364">
        <v>153.06</v>
      </c>
      <c r="C364">
        <v>153.06</v>
      </c>
      <c r="D364">
        <v>153.06</v>
      </c>
      <c r="E364">
        <v>153.06</v>
      </c>
      <c r="M364" s="16">
        <v>42166</v>
      </c>
      <c r="N364" s="8">
        <v>11242.9</v>
      </c>
      <c r="O364" s="8">
        <v>11452.9</v>
      </c>
      <c r="P364" s="8">
        <v>11236.6</v>
      </c>
      <c r="Q364" s="8">
        <v>11332.78</v>
      </c>
    </row>
    <row r="365" spans="1:17" x14ac:dyDescent="0.35">
      <c r="A365" s="16">
        <v>42194</v>
      </c>
      <c r="B365">
        <v>154.84</v>
      </c>
      <c r="C365">
        <v>154.84</v>
      </c>
      <c r="D365">
        <v>154.84</v>
      </c>
      <c r="E365">
        <v>154.84</v>
      </c>
      <c r="M365" s="16">
        <v>42167</v>
      </c>
      <c r="N365" s="8">
        <v>11286.6</v>
      </c>
      <c r="O365" s="8">
        <v>11365.9</v>
      </c>
      <c r="P365" s="8">
        <v>11069.4</v>
      </c>
      <c r="Q365" s="8">
        <v>11196.49</v>
      </c>
    </row>
    <row r="366" spans="1:17" x14ac:dyDescent="0.35">
      <c r="A366" s="16">
        <v>42195</v>
      </c>
      <c r="B366">
        <v>155.6</v>
      </c>
      <c r="C366">
        <v>155.6</v>
      </c>
      <c r="D366">
        <v>155.6</v>
      </c>
      <c r="E366">
        <v>155.6</v>
      </c>
      <c r="M366" s="16">
        <v>42170</v>
      </c>
      <c r="N366" s="8">
        <v>11053.2</v>
      </c>
      <c r="O366" s="8">
        <v>11090.7</v>
      </c>
      <c r="P366" s="8">
        <v>10952.7</v>
      </c>
      <c r="Q366" s="8">
        <v>10984.97</v>
      </c>
    </row>
    <row r="367" spans="1:17" x14ac:dyDescent="0.35">
      <c r="A367" s="16">
        <v>42198</v>
      </c>
      <c r="B367">
        <v>159.1</v>
      </c>
      <c r="C367">
        <v>159.1</v>
      </c>
      <c r="D367">
        <v>159.1</v>
      </c>
      <c r="E367">
        <v>159.1</v>
      </c>
      <c r="M367" s="16">
        <v>42171</v>
      </c>
      <c r="N367" s="17">
        <v>10910</v>
      </c>
      <c r="O367" s="8">
        <v>11074.3</v>
      </c>
      <c r="P367" s="8">
        <v>10797.8</v>
      </c>
      <c r="Q367" s="8">
        <v>11044.01</v>
      </c>
    </row>
    <row r="368" spans="1:17" x14ac:dyDescent="0.35">
      <c r="A368" s="16">
        <v>42199</v>
      </c>
      <c r="B368">
        <v>159.44</v>
      </c>
      <c r="C368">
        <v>159.44</v>
      </c>
      <c r="D368">
        <v>159.44</v>
      </c>
      <c r="E368">
        <v>159.44</v>
      </c>
      <c r="M368" s="16">
        <v>42172</v>
      </c>
      <c r="N368" s="8">
        <v>11066.8</v>
      </c>
      <c r="O368" s="8">
        <v>11115.4</v>
      </c>
      <c r="P368" s="8">
        <v>10947.4</v>
      </c>
      <c r="Q368" s="8">
        <v>10978.01</v>
      </c>
    </row>
    <row r="369" spans="1:17" x14ac:dyDescent="0.35">
      <c r="A369" s="16">
        <v>42200</v>
      </c>
      <c r="B369">
        <v>159.47</v>
      </c>
      <c r="C369">
        <v>159.47</v>
      </c>
      <c r="D369">
        <v>159.47</v>
      </c>
      <c r="E369">
        <v>159.47</v>
      </c>
      <c r="M369" s="16">
        <v>42173</v>
      </c>
      <c r="N369" s="8">
        <v>10937.7</v>
      </c>
      <c r="O369" s="8">
        <v>11109.8</v>
      </c>
      <c r="P369" s="8">
        <v>10806.2</v>
      </c>
      <c r="Q369" s="8">
        <v>11100.3</v>
      </c>
    </row>
    <row r="370" spans="1:17" x14ac:dyDescent="0.35">
      <c r="A370" s="16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16">
        <v>42174</v>
      </c>
      <c r="N370" s="8">
        <v>11121.3</v>
      </c>
      <c r="O370" s="8">
        <v>11246.3</v>
      </c>
      <c r="P370" s="8">
        <v>10997.9</v>
      </c>
      <c r="Q370" s="8">
        <v>11040.1</v>
      </c>
    </row>
    <row r="371" spans="1:17" x14ac:dyDescent="0.35">
      <c r="A371" s="16">
        <v>42205</v>
      </c>
      <c r="B371">
        <v>161.37</v>
      </c>
      <c r="C371">
        <v>161.37</v>
      </c>
      <c r="D371">
        <v>161.37</v>
      </c>
      <c r="E371">
        <v>161.37</v>
      </c>
      <c r="M371" s="16">
        <v>42177</v>
      </c>
      <c r="N371" s="8">
        <v>11138.7</v>
      </c>
      <c r="O371" s="8">
        <v>11470.2</v>
      </c>
      <c r="P371" s="8">
        <v>11138.5</v>
      </c>
      <c r="Q371" s="8">
        <v>11460.5</v>
      </c>
    </row>
    <row r="372" spans="1:17" x14ac:dyDescent="0.35">
      <c r="A372" s="16">
        <v>42206</v>
      </c>
      <c r="B372">
        <v>158.91</v>
      </c>
      <c r="C372">
        <v>158.91</v>
      </c>
      <c r="D372">
        <v>158.91</v>
      </c>
      <c r="E372">
        <v>158.91</v>
      </c>
      <c r="M372" s="16">
        <v>42178</v>
      </c>
      <c r="N372" s="17">
        <v>11553</v>
      </c>
      <c r="O372" s="8">
        <v>11635.8</v>
      </c>
      <c r="P372" s="8">
        <v>11517.1</v>
      </c>
      <c r="Q372" s="8">
        <v>11542.54</v>
      </c>
    </row>
    <row r="373" spans="1:17" x14ac:dyDescent="0.35">
      <c r="A373" s="16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16">
        <v>42179</v>
      </c>
      <c r="N373" s="8">
        <v>11566.3</v>
      </c>
      <c r="O373" s="8">
        <v>11589.3</v>
      </c>
      <c r="P373" s="8">
        <v>11364.5</v>
      </c>
      <c r="Q373" s="8">
        <v>11471.26</v>
      </c>
    </row>
    <row r="374" spans="1:17" x14ac:dyDescent="0.35">
      <c r="A374" s="16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16">
        <v>42180</v>
      </c>
      <c r="N374" s="8">
        <v>11410.6</v>
      </c>
      <c r="O374" s="8">
        <v>11594.2</v>
      </c>
      <c r="P374" s="8">
        <v>11352.4</v>
      </c>
      <c r="Q374" s="8">
        <v>11473.13</v>
      </c>
    </row>
    <row r="375" spans="1:17" x14ac:dyDescent="0.35">
      <c r="A375" s="16">
        <v>42209</v>
      </c>
      <c r="B375">
        <v>156.34</v>
      </c>
      <c r="C375">
        <v>156.34</v>
      </c>
      <c r="D375">
        <v>156.34</v>
      </c>
      <c r="E375">
        <v>156.34</v>
      </c>
      <c r="M375" s="16">
        <v>42181</v>
      </c>
      <c r="N375" s="8">
        <v>11387.1</v>
      </c>
      <c r="O375" s="8">
        <v>11561.8</v>
      </c>
      <c r="P375" s="8">
        <v>11373.4</v>
      </c>
      <c r="Q375" s="8">
        <v>11492.43</v>
      </c>
    </row>
    <row r="376" spans="1:17" x14ac:dyDescent="0.35">
      <c r="A376" s="16">
        <v>42212</v>
      </c>
      <c r="B376">
        <v>152.22</v>
      </c>
      <c r="C376">
        <v>152.22</v>
      </c>
      <c r="D376">
        <v>152.22</v>
      </c>
      <c r="E376">
        <v>152.22</v>
      </c>
      <c r="M376" s="16">
        <v>42184</v>
      </c>
      <c r="N376" s="8">
        <v>11404.7</v>
      </c>
      <c r="O376" s="8">
        <v>11409.8</v>
      </c>
      <c r="P376" s="8">
        <v>10964.2</v>
      </c>
      <c r="Q376" s="8">
        <v>11083.2</v>
      </c>
    </row>
    <row r="377" spans="1:17" x14ac:dyDescent="0.35">
      <c r="A377" s="16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16">
        <v>42185</v>
      </c>
      <c r="N377" s="17">
        <v>11058</v>
      </c>
      <c r="O377" s="8">
        <v>11137.1</v>
      </c>
      <c r="P377" s="17">
        <v>10898</v>
      </c>
      <c r="Q377" s="8">
        <v>10944.97</v>
      </c>
    </row>
    <row r="378" spans="1:17" x14ac:dyDescent="0.35">
      <c r="A378" s="16">
        <v>42214</v>
      </c>
      <c r="B378">
        <v>156.01</v>
      </c>
      <c r="C378">
        <v>156.01</v>
      </c>
      <c r="D378">
        <v>156.01</v>
      </c>
      <c r="E378">
        <v>156.01</v>
      </c>
      <c r="M378" s="16">
        <v>42186</v>
      </c>
      <c r="N378" s="8">
        <v>11050.3</v>
      </c>
      <c r="O378" s="8">
        <v>11283.8</v>
      </c>
      <c r="P378" s="8">
        <v>10979.2</v>
      </c>
      <c r="Q378" s="8">
        <v>11180.5</v>
      </c>
    </row>
    <row r="379" spans="1:17" x14ac:dyDescent="0.35">
      <c r="A379" s="16">
        <v>42215</v>
      </c>
      <c r="B379">
        <v>157.56</v>
      </c>
      <c r="C379">
        <v>157.56</v>
      </c>
      <c r="D379">
        <v>157.56</v>
      </c>
      <c r="E379">
        <v>157.56</v>
      </c>
      <c r="M379" s="16">
        <v>42187</v>
      </c>
      <c r="N379" s="8">
        <v>11191.3</v>
      </c>
      <c r="O379" s="17">
        <v>11229</v>
      </c>
      <c r="P379" s="8">
        <v>11078.6</v>
      </c>
      <c r="Q379" s="8">
        <v>11099.35</v>
      </c>
    </row>
    <row r="380" spans="1:17" x14ac:dyDescent="0.35">
      <c r="A380" s="16">
        <v>42216</v>
      </c>
      <c r="B380">
        <v>156.54</v>
      </c>
      <c r="C380">
        <v>156.54</v>
      </c>
      <c r="D380">
        <v>156.54</v>
      </c>
      <c r="E380">
        <v>156.54</v>
      </c>
      <c r="M380" s="16">
        <v>42188</v>
      </c>
      <c r="N380" s="17">
        <v>11082</v>
      </c>
      <c r="O380" s="8">
        <v>11123.2</v>
      </c>
      <c r="P380" s="8">
        <v>11005.8</v>
      </c>
      <c r="Q380" s="8">
        <v>11058.39</v>
      </c>
    </row>
    <row r="381" spans="1:17" x14ac:dyDescent="0.35">
      <c r="A381" s="16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16">
        <v>42191</v>
      </c>
      <c r="N381" s="8">
        <v>10825.1</v>
      </c>
      <c r="O381" s="8">
        <v>10996.5</v>
      </c>
      <c r="P381" s="8">
        <v>10823.5</v>
      </c>
      <c r="Q381" s="8">
        <v>10890.63</v>
      </c>
    </row>
    <row r="382" spans="1:17" x14ac:dyDescent="0.35">
      <c r="A382" s="16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16">
        <v>42192</v>
      </c>
      <c r="N382" s="17">
        <v>10930</v>
      </c>
      <c r="O382" s="8">
        <v>10946.9</v>
      </c>
      <c r="P382" s="17">
        <v>10664</v>
      </c>
      <c r="Q382" s="8">
        <v>10676.78</v>
      </c>
    </row>
    <row r="383" spans="1:17" x14ac:dyDescent="0.35">
      <c r="A383" s="16">
        <v>42221</v>
      </c>
      <c r="B383">
        <v>158.44</v>
      </c>
      <c r="C383">
        <v>158.44</v>
      </c>
      <c r="D383">
        <v>158.44</v>
      </c>
      <c r="E383">
        <v>158.44</v>
      </c>
      <c r="M383" s="16">
        <v>42193</v>
      </c>
      <c r="N383" s="8">
        <v>10710.3</v>
      </c>
      <c r="O383" s="8">
        <v>10802.8</v>
      </c>
      <c r="P383" s="8">
        <v>10652.8</v>
      </c>
      <c r="Q383" s="8">
        <v>10747.3</v>
      </c>
    </row>
    <row r="384" spans="1:17" x14ac:dyDescent="0.35">
      <c r="A384" s="16">
        <v>42222</v>
      </c>
      <c r="B384">
        <v>157.19</v>
      </c>
      <c r="C384">
        <v>157.19</v>
      </c>
      <c r="D384">
        <v>157.19</v>
      </c>
      <c r="E384">
        <v>157.19</v>
      </c>
      <c r="M384" s="16">
        <v>42194</v>
      </c>
      <c r="N384" s="8">
        <v>10795.1</v>
      </c>
      <c r="O384" s="17">
        <v>11035</v>
      </c>
      <c r="P384" s="8">
        <v>10784.5</v>
      </c>
      <c r="Q384" s="8">
        <v>10996.41</v>
      </c>
    </row>
    <row r="385" spans="1:17" x14ac:dyDescent="0.35">
      <c r="A385" s="16">
        <v>42223</v>
      </c>
      <c r="B385">
        <v>156.01</v>
      </c>
      <c r="C385">
        <v>156.01</v>
      </c>
      <c r="D385">
        <v>156.01</v>
      </c>
      <c r="E385">
        <v>156.01</v>
      </c>
      <c r="M385" s="16">
        <v>42195</v>
      </c>
      <c r="N385" s="8">
        <v>11170.7</v>
      </c>
      <c r="O385" s="8">
        <v>11339.8</v>
      </c>
      <c r="P385" s="8">
        <v>11149.3</v>
      </c>
      <c r="Q385" s="8">
        <v>11315.63</v>
      </c>
    </row>
    <row r="386" spans="1:17" x14ac:dyDescent="0.35">
      <c r="A386" s="16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16">
        <v>42198</v>
      </c>
      <c r="N386" s="8">
        <v>11489.2</v>
      </c>
      <c r="O386" s="17">
        <v>11507</v>
      </c>
      <c r="P386" s="8">
        <v>11421.8</v>
      </c>
      <c r="Q386" s="8">
        <v>11484.38</v>
      </c>
    </row>
    <row r="387" spans="1:17" x14ac:dyDescent="0.35">
      <c r="A387" s="16">
        <v>42227</v>
      </c>
      <c r="B387">
        <v>154.68</v>
      </c>
      <c r="C387">
        <v>154.68</v>
      </c>
      <c r="D387">
        <v>154.68</v>
      </c>
      <c r="E387">
        <v>154.68</v>
      </c>
      <c r="M387" s="16">
        <v>42199</v>
      </c>
      <c r="N387" s="8">
        <v>11456.5</v>
      </c>
      <c r="O387" s="8">
        <v>11519.4</v>
      </c>
      <c r="P387" s="8">
        <v>11414.4</v>
      </c>
      <c r="Q387" s="8">
        <v>11516.9</v>
      </c>
    </row>
    <row r="388" spans="1:17" x14ac:dyDescent="0.35">
      <c r="A388" s="16">
        <v>42228</v>
      </c>
      <c r="B388">
        <v>152.25</v>
      </c>
      <c r="C388">
        <v>152.25</v>
      </c>
      <c r="D388">
        <v>152.25</v>
      </c>
      <c r="E388">
        <v>152.25</v>
      </c>
      <c r="M388" s="16">
        <v>42200</v>
      </c>
      <c r="N388" s="8">
        <v>11508.3</v>
      </c>
      <c r="O388" s="17">
        <v>11566</v>
      </c>
      <c r="P388" s="17">
        <v>11476</v>
      </c>
      <c r="Q388" s="8">
        <v>11539.66</v>
      </c>
    </row>
    <row r="389" spans="1:17" x14ac:dyDescent="0.35">
      <c r="A389" s="16">
        <v>42229</v>
      </c>
      <c r="B389">
        <v>153.66</v>
      </c>
      <c r="C389">
        <v>153.66</v>
      </c>
      <c r="D389">
        <v>153.66</v>
      </c>
      <c r="E389">
        <v>153.66</v>
      </c>
      <c r="M389" s="16">
        <v>42201</v>
      </c>
      <c r="N389" s="8">
        <v>11624.5</v>
      </c>
      <c r="O389" s="8">
        <v>11787.6</v>
      </c>
      <c r="P389" s="8">
        <v>11607.1</v>
      </c>
      <c r="Q389" s="8">
        <v>11716.76</v>
      </c>
    </row>
    <row r="390" spans="1:17" x14ac:dyDescent="0.35">
      <c r="A390" s="16">
        <v>42230</v>
      </c>
      <c r="B390">
        <v>154.82</v>
      </c>
      <c r="C390">
        <v>154.82</v>
      </c>
      <c r="D390">
        <v>154.82</v>
      </c>
      <c r="E390">
        <v>154.82</v>
      </c>
      <c r="M390" s="16">
        <v>42202</v>
      </c>
      <c r="N390" s="8">
        <v>11747.5</v>
      </c>
      <c r="O390" s="8">
        <v>11753.2</v>
      </c>
      <c r="P390" s="8">
        <v>11649.9</v>
      </c>
      <c r="Q390" s="8">
        <v>11673.42</v>
      </c>
    </row>
    <row r="391" spans="1:17" x14ac:dyDescent="0.35">
      <c r="A391" s="16">
        <v>42233</v>
      </c>
      <c r="B391">
        <v>155.18</v>
      </c>
      <c r="C391">
        <v>155.18</v>
      </c>
      <c r="D391">
        <v>155.18</v>
      </c>
      <c r="E391">
        <v>155.18</v>
      </c>
      <c r="M391" s="16">
        <v>42205</v>
      </c>
      <c r="N391" s="8">
        <v>11679.5</v>
      </c>
      <c r="O391" s="8">
        <v>11802.4</v>
      </c>
      <c r="P391" s="8">
        <v>11678.1</v>
      </c>
      <c r="Q391" s="8">
        <v>11735.72</v>
      </c>
    </row>
    <row r="392" spans="1:17" x14ac:dyDescent="0.35">
      <c r="A392" s="16">
        <v>42234</v>
      </c>
      <c r="B392">
        <v>155.32</v>
      </c>
      <c r="C392">
        <v>155.32</v>
      </c>
      <c r="D392">
        <v>155.32</v>
      </c>
      <c r="E392">
        <v>155.32</v>
      </c>
      <c r="M392" s="16">
        <v>42206</v>
      </c>
      <c r="N392" s="17">
        <v>11760</v>
      </c>
      <c r="O392" s="8">
        <v>11773.5</v>
      </c>
      <c r="P392" s="8">
        <v>11583.9</v>
      </c>
      <c r="Q392" s="8">
        <v>11604.8</v>
      </c>
    </row>
    <row r="393" spans="1:17" x14ac:dyDescent="0.35">
      <c r="A393" s="16">
        <v>42235</v>
      </c>
      <c r="B393">
        <v>152.94</v>
      </c>
      <c r="C393">
        <v>152.94</v>
      </c>
      <c r="D393">
        <v>152.94</v>
      </c>
      <c r="E393">
        <v>152.94</v>
      </c>
      <c r="M393" s="16">
        <v>42207</v>
      </c>
      <c r="N393" s="8">
        <v>11511.2</v>
      </c>
      <c r="O393" s="8">
        <v>11589.6</v>
      </c>
      <c r="P393" s="8">
        <v>11486.3</v>
      </c>
      <c r="Q393" s="8">
        <v>11520.7</v>
      </c>
    </row>
    <row r="394" spans="1:17" x14ac:dyDescent="0.35">
      <c r="A394" s="16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16">
        <v>42208</v>
      </c>
      <c r="N394" s="8">
        <v>11611.4</v>
      </c>
      <c r="O394" s="8">
        <v>11614.8</v>
      </c>
      <c r="P394" s="8">
        <v>11453.6</v>
      </c>
      <c r="Q394" s="8">
        <v>11512.1</v>
      </c>
    </row>
    <row r="395" spans="1:17" x14ac:dyDescent="0.35">
      <c r="A395" s="16">
        <v>42237</v>
      </c>
      <c r="B395">
        <v>143.85</v>
      </c>
      <c r="C395">
        <v>143.85</v>
      </c>
      <c r="D395">
        <v>143.85</v>
      </c>
      <c r="E395">
        <v>143.85</v>
      </c>
      <c r="M395" s="16">
        <v>42209</v>
      </c>
      <c r="N395" s="8">
        <v>11467.8</v>
      </c>
      <c r="O395" s="8">
        <v>11542.9</v>
      </c>
      <c r="P395" s="8">
        <v>11334.8</v>
      </c>
      <c r="Q395" s="8">
        <v>11347.5</v>
      </c>
    </row>
    <row r="396" spans="1:17" x14ac:dyDescent="0.35">
      <c r="A396" s="16">
        <v>42240</v>
      </c>
      <c r="B396">
        <v>135.79</v>
      </c>
      <c r="C396">
        <v>135.79</v>
      </c>
      <c r="D396">
        <v>135.79</v>
      </c>
      <c r="E396">
        <v>135.79</v>
      </c>
      <c r="M396" s="16">
        <v>42212</v>
      </c>
      <c r="N396" s="8">
        <v>11287.8</v>
      </c>
      <c r="O396" s="8">
        <v>11297.5</v>
      </c>
      <c r="P396" s="8">
        <v>11052.9</v>
      </c>
      <c r="Q396" s="8">
        <v>11056.4</v>
      </c>
    </row>
    <row r="397" spans="1:17" x14ac:dyDescent="0.35">
      <c r="A397" s="16">
        <v>42241</v>
      </c>
      <c r="B397">
        <v>139.18</v>
      </c>
      <c r="C397">
        <v>139.18</v>
      </c>
      <c r="D397">
        <v>139.18</v>
      </c>
      <c r="E397">
        <v>139.18</v>
      </c>
      <c r="M397" s="16">
        <v>42213</v>
      </c>
      <c r="N397" s="8">
        <v>11129.9</v>
      </c>
      <c r="O397" s="8">
        <v>11242.4</v>
      </c>
      <c r="P397" s="8">
        <v>11068.3</v>
      </c>
      <c r="Q397" s="8">
        <v>11173.9</v>
      </c>
    </row>
    <row r="398" spans="1:17" x14ac:dyDescent="0.35">
      <c r="A398" s="16">
        <v>42242</v>
      </c>
      <c r="B398">
        <v>140.43</v>
      </c>
      <c r="C398">
        <v>140.43</v>
      </c>
      <c r="D398">
        <v>140.43</v>
      </c>
      <c r="E398">
        <v>140.43</v>
      </c>
      <c r="M398" s="16">
        <v>42214</v>
      </c>
      <c r="N398" s="8">
        <v>11249.3</v>
      </c>
      <c r="O398" s="8">
        <v>11253.6</v>
      </c>
      <c r="P398" s="8">
        <v>11123.2</v>
      </c>
      <c r="Q398" s="8">
        <v>11211.8</v>
      </c>
    </row>
    <row r="399" spans="1:17" x14ac:dyDescent="0.35">
      <c r="A399" s="16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16">
        <v>42215</v>
      </c>
      <c r="N399" s="8">
        <v>11305.5</v>
      </c>
      <c r="O399" s="8">
        <v>11313.3</v>
      </c>
      <c r="P399" s="8">
        <v>11140.7</v>
      </c>
      <c r="Q399" s="8">
        <v>11257.2</v>
      </c>
    </row>
    <row r="400" spans="1:17" x14ac:dyDescent="0.35">
      <c r="A400" s="16">
        <v>42244</v>
      </c>
      <c r="B400">
        <v>146.94</v>
      </c>
      <c r="C400">
        <v>146.94</v>
      </c>
      <c r="D400">
        <v>146.94</v>
      </c>
      <c r="E400">
        <v>146.94</v>
      </c>
      <c r="M400" s="16">
        <v>42216</v>
      </c>
      <c r="N400" s="8">
        <v>11271.3</v>
      </c>
      <c r="O400" s="17">
        <v>11309</v>
      </c>
      <c r="P400" s="8">
        <v>11173.2</v>
      </c>
      <c r="Q400" s="17">
        <v>11309</v>
      </c>
    </row>
    <row r="401" spans="1:17" x14ac:dyDescent="0.35">
      <c r="A401" s="16">
        <v>42247</v>
      </c>
      <c r="B401">
        <v>146.47</v>
      </c>
      <c r="C401">
        <v>146.47</v>
      </c>
      <c r="D401">
        <v>146.47</v>
      </c>
      <c r="E401">
        <v>146.47</v>
      </c>
      <c r="M401" s="16">
        <v>42219</v>
      </c>
      <c r="N401" s="8">
        <v>11295.5</v>
      </c>
      <c r="O401" s="8">
        <v>11460.4</v>
      </c>
      <c r="P401" s="8">
        <v>11248.3</v>
      </c>
      <c r="Q401" s="8">
        <v>11443.7</v>
      </c>
    </row>
    <row r="402" spans="1:17" x14ac:dyDescent="0.35">
      <c r="A402" s="16">
        <v>42248</v>
      </c>
      <c r="B402">
        <v>142.29</v>
      </c>
      <c r="C402">
        <v>142.29</v>
      </c>
      <c r="D402">
        <v>142.29</v>
      </c>
      <c r="E402">
        <v>142.29</v>
      </c>
      <c r="M402" s="16">
        <v>42220</v>
      </c>
      <c r="N402" s="8">
        <v>11408.2</v>
      </c>
      <c r="O402" s="8">
        <v>11476.9</v>
      </c>
      <c r="P402" s="8">
        <v>11380.8</v>
      </c>
      <c r="Q402" s="8">
        <v>11456.1</v>
      </c>
    </row>
    <row r="403" spans="1:17" x14ac:dyDescent="0.35">
      <c r="A403" s="16">
        <v>42249</v>
      </c>
      <c r="B403">
        <v>143.13</v>
      </c>
      <c r="C403">
        <v>143.13</v>
      </c>
      <c r="D403">
        <v>143.13</v>
      </c>
      <c r="E403">
        <v>143.13</v>
      </c>
      <c r="M403" s="16">
        <v>42221</v>
      </c>
      <c r="N403" s="8">
        <v>11503.2</v>
      </c>
      <c r="O403" s="8">
        <v>11655.7</v>
      </c>
      <c r="P403" s="8">
        <v>11497.9</v>
      </c>
      <c r="Q403" s="8">
        <v>11636.3</v>
      </c>
    </row>
    <row r="404" spans="1:17" x14ac:dyDescent="0.35">
      <c r="A404" s="16">
        <v>42250</v>
      </c>
      <c r="B404">
        <v>146</v>
      </c>
      <c r="C404">
        <v>146</v>
      </c>
      <c r="D404">
        <v>146</v>
      </c>
      <c r="E404">
        <v>146</v>
      </c>
      <c r="M404" s="16">
        <v>42222</v>
      </c>
      <c r="N404" s="8">
        <v>11605.6</v>
      </c>
      <c r="O404" s="8">
        <v>11669.9</v>
      </c>
      <c r="P404" s="17">
        <v>11575</v>
      </c>
      <c r="Q404" s="8">
        <v>11585.1</v>
      </c>
    </row>
    <row r="405" spans="1:17" x14ac:dyDescent="0.35">
      <c r="A405" s="16">
        <v>42251</v>
      </c>
      <c r="B405">
        <v>143.53</v>
      </c>
      <c r="C405">
        <v>143.53</v>
      </c>
      <c r="D405">
        <v>143.53</v>
      </c>
      <c r="E405">
        <v>143.53</v>
      </c>
      <c r="M405" s="16">
        <v>42223</v>
      </c>
      <c r="N405" s="8">
        <v>11561.4</v>
      </c>
      <c r="O405" s="8">
        <v>11582.9</v>
      </c>
      <c r="P405" s="8">
        <v>11484.8</v>
      </c>
      <c r="Q405" s="8">
        <v>11490.8</v>
      </c>
    </row>
    <row r="406" spans="1:17" x14ac:dyDescent="0.35">
      <c r="A406" s="16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16">
        <v>42226</v>
      </c>
      <c r="N406" s="8">
        <v>11545.6</v>
      </c>
      <c r="O406" s="8">
        <v>11618.3</v>
      </c>
      <c r="P406" s="8">
        <v>11431.8</v>
      </c>
      <c r="Q406" s="8">
        <v>11604.8</v>
      </c>
    </row>
    <row r="407" spans="1:17" x14ac:dyDescent="0.35">
      <c r="A407" s="16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16">
        <v>42227</v>
      </c>
      <c r="N407" s="17">
        <v>11548</v>
      </c>
      <c r="O407" s="17">
        <v>11561</v>
      </c>
      <c r="P407" s="8">
        <v>11278.7</v>
      </c>
      <c r="Q407" s="8">
        <v>11293.7</v>
      </c>
    </row>
    <row r="408" spans="1:17" x14ac:dyDescent="0.35">
      <c r="A408" s="16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16">
        <v>42228</v>
      </c>
      <c r="N408" s="8">
        <v>11151.7</v>
      </c>
      <c r="O408" s="8">
        <v>11153.6</v>
      </c>
      <c r="P408" s="8">
        <v>10892.9</v>
      </c>
      <c r="Q408" s="8">
        <v>10924.6</v>
      </c>
    </row>
    <row r="409" spans="1:17" x14ac:dyDescent="0.35">
      <c r="A409" s="16">
        <v>42257</v>
      </c>
      <c r="B409">
        <v>145.69</v>
      </c>
      <c r="C409">
        <v>145.69</v>
      </c>
      <c r="D409">
        <v>145.69</v>
      </c>
      <c r="E409">
        <v>145.69</v>
      </c>
      <c r="M409" s="16">
        <v>42229</v>
      </c>
      <c r="N409" s="8">
        <v>11098.2</v>
      </c>
      <c r="O409" s="17">
        <v>11154</v>
      </c>
      <c r="P409" s="8">
        <v>10980.9</v>
      </c>
      <c r="Q409" s="8">
        <v>11014.6</v>
      </c>
    </row>
    <row r="410" spans="1:17" x14ac:dyDescent="0.35">
      <c r="A410" s="16">
        <v>42258</v>
      </c>
      <c r="B410">
        <v>144.81</v>
      </c>
      <c r="C410">
        <v>144.81</v>
      </c>
      <c r="D410">
        <v>144.81</v>
      </c>
      <c r="E410">
        <v>144.81</v>
      </c>
      <c r="M410" s="16">
        <v>42230</v>
      </c>
      <c r="N410" s="8">
        <v>11010.5</v>
      </c>
      <c r="O410" s="8">
        <v>11093.1</v>
      </c>
      <c r="P410" s="8">
        <v>10911.2</v>
      </c>
      <c r="Q410" s="8">
        <v>10985.1</v>
      </c>
    </row>
    <row r="411" spans="1:17" x14ac:dyDescent="0.35">
      <c r="A411" s="16">
        <v>42261</v>
      </c>
      <c r="B411">
        <v>144.32</v>
      </c>
      <c r="C411">
        <v>144.32</v>
      </c>
      <c r="D411">
        <v>144.32</v>
      </c>
      <c r="E411">
        <v>144.32</v>
      </c>
      <c r="M411" s="16">
        <v>42233</v>
      </c>
      <c r="N411" s="8">
        <v>11044.8</v>
      </c>
      <c r="O411" s="8">
        <v>11113.8</v>
      </c>
      <c r="P411" s="8">
        <v>10818.7</v>
      </c>
      <c r="Q411" s="8">
        <v>10940.3</v>
      </c>
    </row>
    <row r="412" spans="1:17" x14ac:dyDescent="0.35">
      <c r="A412" s="16">
        <v>42262</v>
      </c>
      <c r="B412">
        <v>145.44</v>
      </c>
      <c r="C412">
        <v>145.44</v>
      </c>
      <c r="D412">
        <v>145.44</v>
      </c>
      <c r="E412">
        <v>145.44</v>
      </c>
      <c r="M412" s="16">
        <v>42234</v>
      </c>
      <c r="N412" s="8">
        <v>10916.7</v>
      </c>
      <c r="O412" s="17">
        <v>10976</v>
      </c>
      <c r="P412" s="8">
        <v>10883.1</v>
      </c>
      <c r="Q412" s="8">
        <v>10915.9</v>
      </c>
    </row>
    <row r="413" spans="1:17" x14ac:dyDescent="0.35">
      <c r="A413" s="16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16">
        <v>42235</v>
      </c>
      <c r="N413" s="8">
        <v>10819.8</v>
      </c>
      <c r="O413" s="8">
        <v>10848.8</v>
      </c>
      <c r="P413" s="8">
        <v>10681.4</v>
      </c>
      <c r="Q413" s="8">
        <v>10682.2</v>
      </c>
    </row>
    <row r="414" spans="1:17" x14ac:dyDescent="0.35">
      <c r="A414" s="16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16">
        <v>42236</v>
      </c>
      <c r="N414" s="8">
        <v>10593.3</v>
      </c>
      <c r="O414" s="8">
        <v>10654.5</v>
      </c>
      <c r="P414" s="17">
        <v>10401</v>
      </c>
      <c r="Q414" s="8">
        <v>10432.200000000001</v>
      </c>
    </row>
    <row r="415" spans="1:17" x14ac:dyDescent="0.35">
      <c r="A415" s="16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16">
        <v>42237</v>
      </c>
      <c r="N415" s="8">
        <v>10228.700000000001</v>
      </c>
      <c r="O415" s="8">
        <v>10437.299999999999</v>
      </c>
      <c r="P415" s="8">
        <v>10124.5</v>
      </c>
      <c r="Q415" s="8">
        <v>10124.5</v>
      </c>
    </row>
    <row r="416" spans="1:17" x14ac:dyDescent="0.35">
      <c r="A416" s="16">
        <v>42268</v>
      </c>
      <c r="B416">
        <v>145.97</v>
      </c>
      <c r="C416">
        <v>145.97</v>
      </c>
      <c r="D416">
        <v>145.97</v>
      </c>
      <c r="E416">
        <v>145.97</v>
      </c>
      <c r="M416" s="16">
        <v>42240</v>
      </c>
      <c r="N416" s="8">
        <v>9805.7199999999993</v>
      </c>
      <c r="O416" s="8">
        <v>9935.5300000000007</v>
      </c>
      <c r="P416" s="8">
        <v>9338.2000000000007</v>
      </c>
      <c r="Q416" s="8">
        <v>9648.43</v>
      </c>
    </row>
    <row r="417" spans="1:17" x14ac:dyDescent="0.35">
      <c r="A417" s="16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16">
        <v>42241</v>
      </c>
      <c r="N417" s="8">
        <v>9816.59</v>
      </c>
      <c r="O417" s="8">
        <v>10185.9</v>
      </c>
      <c r="P417" s="8">
        <v>9748.92</v>
      </c>
      <c r="Q417" s="8">
        <v>10128.1</v>
      </c>
    </row>
    <row r="418" spans="1:17" x14ac:dyDescent="0.35">
      <c r="A418" s="16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16">
        <v>42242</v>
      </c>
      <c r="N418" s="8">
        <v>9956.85</v>
      </c>
      <c r="O418" s="17">
        <v>10160</v>
      </c>
      <c r="P418" s="8">
        <v>9853.1200000000008</v>
      </c>
      <c r="Q418" s="8">
        <v>9997.43</v>
      </c>
    </row>
    <row r="419" spans="1:17" x14ac:dyDescent="0.35">
      <c r="A419" s="16">
        <v>42271</v>
      </c>
      <c r="B419">
        <v>140.57</v>
      </c>
      <c r="C419">
        <v>140.57</v>
      </c>
      <c r="D419">
        <v>140.57</v>
      </c>
      <c r="E419">
        <v>140.57</v>
      </c>
      <c r="M419" s="16">
        <v>42243</v>
      </c>
      <c r="N419" s="8">
        <v>10271.299999999999</v>
      </c>
      <c r="O419" s="17">
        <v>10383</v>
      </c>
      <c r="P419" s="17">
        <v>10222</v>
      </c>
      <c r="Q419" s="8">
        <v>10315.6</v>
      </c>
    </row>
    <row r="420" spans="1:17" x14ac:dyDescent="0.35">
      <c r="A420" s="16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16">
        <v>42244</v>
      </c>
      <c r="N420" s="8">
        <v>10335.9</v>
      </c>
      <c r="O420" s="8">
        <v>10336.9</v>
      </c>
      <c r="P420" s="8">
        <v>10186.1</v>
      </c>
      <c r="Q420" s="8">
        <v>10298.5</v>
      </c>
    </row>
    <row r="421" spans="1:17" x14ac:dyDescent="0.35">
      <c r="A421" s="16">
        <v>42275</v>
      </c>
      <c r="B421">
        <v>140.68</v>
      </c>
      <c r="C421">
        <v>140.68</v>
      </c>
      <c r="D421">
        <v>140.68</v>
      </c>
      <c r="E421">
        <v>140.68</v>
      </c>
      <c r="M421" s="16">
        <v>42247</v>
      </c>
      <c r="N421" s="17">
        <v>10201</v>
      </c>
      <c r="O421" s="8">
        <v>10273.5</v>
      </c>
      <c r="P421" s="8">
        <v>10132.200000000001</v>
      </c>
      <c r="Q421" s="8">
        <v>10259.5</v>
      </c>
    </row>
    <row r="422" spans="1:17" x14ac:dyDescent="0.35">
      <c r="A422" s="16">
        <v>42276</v>
      </c>
      <c r="B422">
        <v>140.01</v>
      </c>
      <c r="C422">
        <v>140.01</v>
      </c>
      <c r="D422">
        <v>140.01</v>
      </c>
      <c r="E422">
        <v>140.01</v>
      </c>
      <c r="M422" s="16">
        <v>42248</v>
      </c>
      <c r="N422" s="8">
        <v>10073.700000000001</v>
      </c>
      <c r="O422" s="8">
        <v>10119.5</v>
      </c>
      <c r="P422" s="8">
        <v>9928.65</v>
      </c>
      <c r="Q422" s="8">
        <v>10015.6</v>
      </c>
    </row>
    <row r="423" spans="1:17" x14ac:dyDescent="0.35">
      <c r="A423" s="16">
        <v>42277</v>
      </c>
      <c r="B423">
        <v>143.43</v>
      </c>
      <c r="C423">
        <v>143.43</v>
      </c>
      <c r="D423">
        <v>143.43</v>
      </c>
      <c r="E423">
        <v>143.43</v>
      </c>
      <c r="M423" s="16">
        <v>42249</v>
      </c>
      <c r="N423" s="8">
        <v>10060.299999999999</v>
      </c>
      <c r="O423" s="8">
        <v>10122.299999999999</v>
      </c>
      <c r="P423" s="8">
        <v>9962.25</v>
      </c>
      <c r="Q423" s="17">
        <v>10048</v>
      </c>
    </row>
    <row r="424" spans="1:17" x14ac:dyDescent="0.35">
      <c r="A424" s="16">
        <v>42278</v>
      </c>
      <c r="B424">
        <v>142.5</v>
      </c>
      <c r="C424">
        <v>142.5</v>
      </c>
      <c r="D424">
        <v>142.5</v>
      </c>
      <c r="E424">
        <v>142.5</v>
      </c>
      <c r="M424" s="16">
        <v>42250</v>
      </c>
      <c r="N424" s="8">
        <v>10161.4</v>
      </c>
      <c r="O424" s="8">
        <v>10380.4</v>
      </c>
      <c r="P424" s="8">
        <v>10145.700000000001</v>
      </c>
      <c r="Q424" s="8">
        <v>10317.799999999999</v>
      </c>
    </row>
    <row r="425" spans="1:17" x14ac:dyDescent="0.35">
      <c r="A425" s="16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16">
        <v>42251</v>
      </c>
      <c r="N425" s="8">
        <v>10216.200000000001</v>
      </c>
      <c r="O425" s="8">
        <v>10216.200000000001</v>
      </c>
      <c r="P425" s="8">
        <v>9996.16</v>
      </c>
      <c r="Q425" s="17">
        <v>10038</v>
      </c>
    </row>
    <row r="426" spans="1:17" x14ac:dyDescent="0.35">
      <c r="A426" s="16">
        <v>42282</v>
      </c>
      <c r="B426">
        <v>147.63</v>
      </c>
      <c r="C426">
        <v>147.63</v>
      </c>
      <c r="D426">
        <v>147.63</v>
      </c>
      <c r="E426">
        <v>147.63</v>
      </c>
      <c r="M426" s="16">
        <v>42254</v>
      </c>
      <c r="N426" s="8">
        <v>10148.799999999999</v>
      </c>
      <c r="O426" s="8">
        <v>10184.6</v>
      </c>
      <c r="P426" s="8">
        <v>10055.1</v>
      </c>
      <c r="Q426" s="8">
        <v>10108.6</v>
      </c>
    </row>
    <row r="427" spans="1:17" x14ac:dyDescent="0.35">
      <c r="A427" s="16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16">
        <v>42255</v>
      </c>
      <c r="N427" s="8">
        <v>10198.6</v>
      </c>
      <c r="O427" s="8">
        <v>10371.9</v>
      </c>
      <c r="P427" s="8">
        <v>10198.5</v>
      </c>
      <c r="Q427" s="8">
        <v>10271.4</v>
      </c>
    </row>
    <row r="428" spans="1:17" x14ac:dyDescent="0.35">
      <c r="A428" s="16">
        <v>42284</v>
      </c>
      <c r="B428">
        <v>150.1</v>
      </c>
      <c r="C428">
        <v>150.1</v>
      </c>
      <c r="D428">
        <v>150.1</v>
      </c>
      <c r="E428">
        <v>150.1</v>
      </c>
      <c r="M428" s="16">
        <v>42256</v>
      </c>
      <c r="N428" s="8">
        <v>10489.3</v>
      </c>
      <c r="O428" s="8">
        <v>10512.6</v>
      </c>
      <c r="P428" s="8">
        <v>10301.200000000001</v>
      </c>
      <c r="Q428" s="8">
        <v>10303.1</v>
      </c>
    </row>
    <row r="429" spans="1:17" x14ac:dyDescent="0.35">
      <c r="A429" s="16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16">
        <v>42257</v>
      </c>
      <c r="N429" s="17">
        <v>10216</v>
      </c>
      <c r="O429" s="8">
        <v>10326.5</v>
      </c>
      <c r="P429" s="8">
        <v>10157.4</v>
      </c>
      <c r="Q429" s="8">
        <v>10210.4</v>
      </c>
    </row>
    <row r="430" spans="1:17" x14ac:dyDescent="0.35">
      <c r="A430" s="16">
        <v>42286</v>
      </c>
      <c r="B430">
        <v>150.62</v>
      </c>
      <c r="C430">
        <v>150.62</v>
      </c>
      <c r="D430">
        <v>150.62</v>
      </c>
      <c r="E430">
        <v>150.62</v>
      </c>
      <c r="M430" s="16">
        <v>42258</v>
      </c>
      <c r="N430" s="8">
        <v>10243.4</v>
      </c>
      <c r="O430" s="8">
        <v>10243.4</v>
      </c>
      <c r="P430" s="17">
        <v>10079</v>
      </c>
      <c r="Q430" s="8">
        <v>10123.6</v>
      </c>
    </row>
    <row r="431" spans="1:17" x14ac:dyDescent="0.35">
      <c r="A431" s="16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16">
        <v>42261</v>
      </c>
      <c r="N431" s="8">
        <v>10112.9</v>
      </c>
      <c r="O431" s="8">
        <v>10225.4</v>
      </c>
      <c r="P431" s="8">
        <v>10084.9</v>
      </c>
      <c r="Q431" s="8">
        <v>10131.700000000001</v>
      </c>
    </row>
    <row r="432" spans="1:17" x14ac:dyDescent="0.35">
      <c r="A432" s="16">
        <v>42290</v>
      </c>
      <c r="B432">
        <v>148.37</v>
      </c>
      <c r="C432">
        <v>148.37</v>
      </c>
      <c r="D432">
        <v>148.37</v>
      </c>
      <c r="E432">
        <v>148.37</v>
      </c>
      <c r="M432" s="16">
        <v>42262</v>
      </c>
      <c r="N432" s="8">
        <v>10154.799999999999</v>
      </c>
      <c r="O432" s="8">
        <v>10244.9</v>
      </c>
      <c r="P432" s="8">
        <v>10070.200000000001</v>
      </c>
      <c r="Q432" s="8">
        <v>10188.1</v>
      </c>
    </row>
    <row r="433" spans="1:17" x14ac:dyDescent="0.35">
      <c r="A433" s="16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16">
        <v>42263</v>
      </c>
      <c r="N433" s="8">
        <v>10288.4</v>
      </c>
      <c r="O433" s="8">
        <v>10336.200000000001</v>
      </c>
      <c r="P433" s="17">
        <v>10174</v>
      </c>
      <c r="Q433" s="8">
        <v>10227.200000000001</v>
      </c>
    </row>
    <row r="434" spans="1:17" x14ac:dyDescent="0.35">
      <c r="A434" s="16">
        <v>42292</v>
      </c>
      <c r="B434">
        <v>150.07</v>
      </c>
      <c r="C434">
        <v>150.07</v>
      </c>
      <c r="D434">
        <v>150.07</v>
      </c>
      <c r="E434">
        <v>150.07</v>
      </c>
      <c r="M434" s="16">
        <v>42264</v>
      </c>
      <c r="N434" s="8">
        <v>10269.299999999999</v>
      </c>
      <c r="O434" s="8">
        <v>10273.299999999999</v>
      </c>
      <c r="P434" s="8">
        <v>10208.5</v>
      </c>
      <c r="Q434" s="8">
        <v>10229.6</v>
      </c>
    </row>
    <row r="435" spans="1:17" x14ac:dyDescent="0.35">
      <c r="A435" s="16">
        <v>42293</v>
      </c>
      <c r="B435">
        <v>149.72</v>
      </c>
      <c r="C435">
        <v>149.72</v>
      </c>
      <c r="D435">
        <v>149.72</v>
      </c>
      <c r="E435">
        <v>149.72</v>
      </c>
      <c r="M435" s="16">
        <v>42265</v>
      </c>
      <c r="N435" s="8">
        <v>10177.6</v>
      </c>
      <c r="O435" s="8">
        <v>10180.5</v>
      </c>
      <c r="P435" s="8">
        <v>9861.51</v>
      </c>
      <c r="Q435" s="8">
        <v>9916.16</v>
      </c>
    </row>
    <row r="436" spans="1:17" x14ac:dyDescent="0.35">
      <c r="A436" s="16">
        <v>42296</v>
      </c>
      <c r="B436">
        <v>151.01</v>
      </c>
      <c r="C436">
        <v>151.01</v>
      </c>
      <c r="D436">
        <v>151.01</v>
      </c>
      <c r="E436">
        <v>151.01</v>
      </c>
      <c r="M436" s="16">
        <v>42268</v>
      </c>
      <c r="N436" s="8">
        <v>9837.1299999999992</v>
      </c>
      <c r="O436" s="8">
        <v>10000.620000000001</v>
      </c>
      <c r="P436" s="8">
        <v>9785.11</v>
      </c>
      <c r="Q436" s="8">
        <v>9948.51</v>
      </c>
    </row>
    <row r="437" spans="1:17" x14ac:dyDescent="0.35">
      <c r="A437" s="16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16">
        <v>42269</v>
      </c>
      <c r="N437" s="8">
        <v>9974.41</v>
      </c>
      <c r="O437" s="8">
        <v>9974.7999999999993</v>
      </c>
      <c r="P437" s="8">
        <v>9558.9599999999991</v>
      </c>
      <c r="Q437" s="8">
        <v>9570.66</v>
      </c>
    </row>
    <row r="438" spans="1:17" x14ac:dyDescent="0.35">
      <c r="A438" s="16">
        <v>42298</v>
      </c>
      <c r="B438">
        <v>150.71</v>
      </c>
      <c r="C438">
        <v>150.71</v>
      </c>
      <c r="D438">
        <v>150.71</v>
      </c>
      <c r="E438">
        <v>150.71</v>
      </c>
      <c r="M438" s="16">
        <v>42270</v>
      </c>
      <c r="N438" s="8">
        <v>9578.1</v>
      </c>
      <c r="O438" s="8">
        <v>9712.4599999999991</v>
      </c>
      <c r="P438" s="8">
        <v>9492.86</v>
      </c>
      <c r="Q438" s="8">
        <v>9612.6200000000008</v>
      </c>
    </row>
    <row r="439" spans="1:17" x14ac:dyDescent="0.35">
      <c r="A439" s="16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16">
        <v>42271</v>
      </c>
      <c r="N439" s="8">
        <v>9599.91</v>
      </c>
      <c r="O439" s="8">
        <v>9707.69</v>
      </c>
      <c r="P439" s="8">
        <v>9362.2800000000007</v>
      </c>
      <c r="Q439" s="8">
        <v>9427.64</v>
      </c>
    </row>
    <row r="440" spans="1:17" x14ac:dyDescent="0.35">
      <c r="A440" s="16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16">
        <v>42272</v>
      </c>
      <c r="N440" s="8">
        <v>9594.5300000000007</v>
      </c>
      <c r="O440" s="8">
        <v>9745.77</v>
      </c>
      <c r="P440" s="8">
        <v>9585.33</v>
      </c>
      <c r="Q440" s="8">
        <v>9688.5300000000007</v>
      </c>
    </row>
    <row r="441" spans="1:17" x14ac:dyDescent="0.35">
      <c r="A441" s="16">
        <v>42303</v>
      </c>
      <c r="B441">
        <v>155.72</v>
      </c>
      <c r="C441">
        <v>155.72</v>
      </c>
      <c r="D441">
        <v>155.72</v>
      </c>
      <c r="E441">
        <v>155.72</v>
      </c>
      <c r="M441" s="16">
        <v>42275</v>
      </c>
      <c r="N441" s="8">
        <v>9633.68</v>
      </c>
      <c r="O441" s="8">
        <v>9677.25</v>
      </c>
      <c r="P441" s="8">
        <v>9479.4</v>
      </c>
      <c r="Q441" s="8">
        <v>9483.5499999999993</v>
      </c>
    </row>
    <row r="442" spans="1:17" x14ac:dyDescent="0.35">
      <c r="A442" s="16">
        <v>42304</v>
      </c>
      <c r="B442">
        <v>153.81</v>
      </c>
      <c r="C442">
        <v>153.81</v>
      </c>
      <c r="D442">
        <v>153.81</v>
      </c>
      <c r="E442">
        <v>153.81</v>
      </c>
      <c r="M442" s="16">
        <v>42276</v>
      </c>
      <c r="N442" s="8">
        <v>9346.0400000000009</v>
      </c>
      <c r="O442" s="8">
        <v>9536.6299999999992</v>
      </c>
      <c r="P442" s="8">
        <v>9325.0499999999993</v>
      </c>
      <c r="Q442" s="8">
        <v>9450.4</v>
      </c>
    </row>
    <row r="443" spans="1:17" x14ac:dyDescent="0.35">
      <c r="A443" s="16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16">
        <v>42277</v>
      </c>
      <c r="N443" s="8">
        <v>9674.61</v>
      </c>
      <c r="O443" s="8">
        <v>9732.5400000000009</v>
      </c>
      <c r="P443" s="8">
        <v>9596.9500000000007</v>
      </c>
      <c r="Q443" s="8">
        <v>9660.44</v>
      </c>
    </row>
    <row r="444" spans="1:17" x14ac:dyDescent="0.35">
      <c r="A444" s="16">
        <v>42306</v>
      </c>
      <c r="B444">
        <v>156.56</v>
      </c>
      <c r="C444">
        <v>156.56</v>
      </c>
      <c r="D444">
        <v>156.56</v>
      </c>
      <c r="E444">
        <v>156.56</v>
      </c>
      <c r="M444" s="16">
        <v>42278</v>
      </c>
      <c r="N444" s="8">
        <v>9757.0400000000009</v>
      </c>
      <c r="O444" s="8">
        <v>9788.27</v>
      </c>
      <c r="P444" s="8">
        <v>9471.36</v>
      </c>
      <c r="Q444" s="8">
        <v>9509.25</v>
      </c>
    </row>
    <row r="445" spans="1:17" x14ac:dyDescent="0.35">
      <c r="A445" s="16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16">
        <v>42279</v>
      </c>
      <c r="N445" s="8">
        <v>9606.59</v>
      </c>
      <c r="O445" s="8">
        <v>9667.5400000000009</v>
      </c>
      <c r="P445" s="8">
        <v>9396.34</v>
      </c>
      <c r="Q445" s="8">
        <v>9553.07</v>
      </c>
    </row>
    <row r="446" spans="1:17" x14ac:dyDescent="0.35">
      <c r="A446" s="16">
        <v>42310</v>
      </c>
      <c r="B446">
        <v>157.63</v>
      </c>
      <c r="C446">
        <v>157.63</v>
      </c>
      <c r="D446">
        <v>157.63</v>
      </c>
      <c r="E446">
        <v>157.63</v>
      </c>
      <c r="M446" s="16">
        <v>42282</v>
      </c>
      <c r="N446" s="8">
        <v>9691.65</v>
      </c>
      <c r="O446" s="8">
        <v>9854.77</v>
      </c>
      <c r="P446" s="8">
        <v>9647.17</v>
      </c>
      <c r="Q446" s="8">
        <v>9814.7900000000009</v>
      </c>
    </row>
    <row r="447" spans="1:17" x14ac:dyDescent="0.35">
      <c r="A447" s="16">
        <v>42311</v>
      </c>
      <c r="B447">
        <v>158.57</v>
      </c>
      <c r="C447">
        <v>158.57</v>
      </c>
      <c r="D447">
        <v>158.57</v>
      </c>
      <c r="E447">
        <v>158.57</v>
      </c>
      <c r="M447" s="16">
        <v>42283</v>
      </c>
      <c r="N447" s="8">
        <v>9804.42</v>
      </c>
      <c r="O447" s="8">
        <v>9957.92</v>
      </c>
      <c r="P447" s="8">
        <v>9730.41</v>
      </c>
      <c r="Q447" s="8">
        <v>9902.83</v>
      </c>
    </row>
    <row r="448" spans="1:17" x14ac:dyDescent="0.35">
      <c r="A448" s="16">
        <v>42312</v>
      </c>
      <c r="B448">
        <v>159.18</v>
      </c>
      <c r="C448">
        <v>159.18</v>
      </c>
      <c r="D448">
        <v>159.18</v>
      </c>
      <c r="E448">
        <v>159.18</v>
      </c>
      <c r="M448" s="16">
        <v>42284</v>
      </c>
      <c r="N448" s="8">
        <v>9968.56</v>
      </c>
      <c r="O448" s="8">
        <v>10093.1</v>
      </c>
      <c r="P448" s="8">
        <v>9932.42</v>
      </c>
      <c r="Q448" s="8">
        <v>9970.4</v>
      </c>
    </row>
    <row r="449" spans="1:17" x14ac:dyDescent="0.35">
      <c r="A449" s="16">
        <v>42313</v>
      </c>
      <c r="B449">
        <v>158.75</v>
      </c>
      <c r="C449">
        <v>158.75</v>
      </c>
      <c r="D449">
        <v>158.75</v>
      </c>
      <c r="E449">
        <v>158.75</v>
      </c>
      <c r="M449" s="16">
        <v>42285</v>
      </c>
      <c r="N449" s="8">
        <v>9942.7800000000007</v>
      </c>
      <c r="O449" s="8">
        <v>10027.42</v>
      </c>
      <c r="P449" s="8">
        <v>9911.0499999999993</v>
      </c>
      <c r="Q449" s="8">
        <v>9993.07</v>
      </c>
    </row>
    <row r="450" spans="1:17" x14ac:dyDescent="0.35">
      <c r="A450" s="16">
        <v>42314</v>
      </c>
      <c r="B450">
        <v>160.03</v>
      </c>
      <c r="C450">
        <v>160.03</v>
      </c>
      <c r="D450">
        <v>160.03</v>
      </c>
      <c r="E450">
        <v>160.03</v>
      </c>
      <c r="M450" s="16">
        <v>42286</v>
      </c>
      <c r="N450" s="8">
        <v>10100.780000000001</v>
      </c>
      <c r="O450" s="8">
        <v>10146.879999999999</v>
      </c>
      <c r="P450" s="8">
        <v>10049.39</v>
      </c>
      <c r="Q450" s="8">
        <v>10096.6</v>
      </c>
    </row>
    <row r="451" spans="1:17" x14ac:dyDescent="0.35">
      <c r="A451" s="16">
        <v>42317</v>
      </c>
      <c r="B451">
        <v>158.6</v>
      </c>
      <c r="C451">
        <v>158.6</v>
      </c>
      <c r="D451">
        <v>158.6</v>
      </c>
      <c r="E451">
        <v>158.6</v>
      </c>
      <c r="M451" s="16">
        <v>42289</v>
      </c>
      <c r="N451" s="8">
        <v>10128.49</v>
      </c>
      <c r="O451" s="8">
        <v>10187.09</v>
      </c>
      <c r="P451" s="8">
        <v>10057.59</v>
      </c>
      <c r="Q451" s="8">
        <v>10119.83</v>
      </c>
    </row>
    <row r="452" spans="1:17" x14ac:dyDescent="0.35">
      <c r="A452" s="16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16">
        <v>42290</v>
      </c>
      <c r="N452" s="8">
        <v>10106.67</v>
      </c>
      <c r="O452" s="8">
        <v>10107.86</v>
      </c>
      <c r="P452" s="8">
        <v>9939.9599999999991</v>
      </c>
      <c r="Q452" s="8">
        <v>10032.82</v>
      </c>
    </row>
    <row r="453" spans="1:17" x14ac:dyDescent="0.35">
      <c r="A453" s="16">
        <v>42319</v>
      </c>
      <c r="B453">
        <v>158.22</v>
      </c>
      <c r="C453">
        <v>158.22</v>
      </c>
      <c r="D453">
        <v>158.22</v>
      </c>
      <c r="E453">
        <v>158.22</v>
      </c>
      <c r="M453" s="16">
        <v>42291</v>
      </c>
      <c r="N453" s="8">
        <v>9948.49</v>
      </c>
      <c r="O453" s="8">
        <v>10036.23</v>
      </c>
      <c r="P453" s="8">
        <v>9890.4599999999991</v>
      </c>
      <c r="Q453" s="8">
        <v>9915.85</v>
      </c>
    </row>
    <row r="454" spans="1:17" x14ac:dyDescent="0.35">
      <c r="A454" s="16">
        <v>42320</v>
      </c>
      <c r="B454">
        <v>155.65</v>
      </c>
      <c r="C454">
        <v>155.65</v>
      </c>
      <c r="D454">
        <v>155.65</v>
      </c>
      <c r="E454">
        <v>155.65</v>
      </c>
      <c r="M454" s="16">
        <v>42292</v>
      </c>
      <c r="N454" s="8">
        <v>9999.64</v>
      </c>
      <c r="O454" s="8">
        <v>10088.469999999999</v>
      </c>
      <c r="P454" s="8">
        <v>9957.39</v>
      </c>
      <c r="Q454" s="8">
        <v>10064.799999999999</v>
      </c>
    </row>
    <row r="455" spans="1:17" x14ac:dyDescent="0.35">
      <c r="A455" s="16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16">
        <v>42293</v>
      </c>
      <c r="N455" s="8">
        <v>10128.81</v>
      </c>
      <c r="O455" s="8">
        <v>10166.790000000001</v>
      </c>
      <c r="P455" s="8">
        <v>10058.530000000001</v>
      </c>
      <c r="Q455" s="8">
        <v>10104.43</v>
      </c>
    </row>
    <row r="456" spans="1:17" x14ac:dyDescent="0.35">
      <c r="A456" s="16">
        <v>42324</v>
      </c>
      <c r="B456">
        <v>156.03</v>
      </c>
      <c r="C456">
        <v>156.03</v>
      </c>
      <c r="D456">
        <v>156.03</v>
      </c>
      <c r="E456">
        <v>156.03</v>
      </c>
      <c r="M456" s="16">
        <v>42296</v>
      </c>
      <c r="N456" s="8">
        <v>10084.61</v>
      </c>
      <c r="O456" s="8">
        <v>10205.030000000001</v>
      </c>
      <c r="P456" s="8">
        <v>10084.61</v>
      </c>
      <c r="Q456" s="8">
        <v>10164.31</v>
      </c>
    </row>
    <row r="457" spans="1:17" x14ac:dyDescent="0.35">
      <c r="A457" s="16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16">
        <v>42297</v>
      </c>
      <c r="N457" s="8">
        <v>10174.799999999999</v>
      </c>
      <c r="O457" s="8">
        <v>10194.530000000001</v>
      </c>
      <c r="P457" s="8">
        <v>10080.19</v>
      </c>
      <c r="Q457" s="8">
        <v>10147.68</v>
      </c>
    </row>
    <row r="458" spans="1:17" x14ac:dyDescent="0.35">
      <c r="A458" s="16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16">
        <v>42298</v>
      </c>
      <c r="N458" s="8">
        <v>10185.42</v>
      </c>
      <c r="O458" s="8">
        <v>10277.59</v>
      </c>
      <c r="P458" s="8">
        <v>10107.92</v>
      </c>
      <c r="Q458" s="8">
        <v>10238.1</v>
      </c>
    </row>
    <row r="459" spans="1:17" x14ac:dyDescent="0.35">
      <c r="A459" s="16">
        <v>42327</v>
      </c>
      <c r="B459">
        <v>158.72</v>
      </c>
      <c r="C459">
        <v>158.72</v>
      </c>
      <c r="D459">
        <v>158.72</v>
      </c>
      <c r="E459">
        <v>158.72</v>
      </c>
      <c r="M459" s="16">
        <v>42299</v>
      </c>
      <c r="N459" s="8">
        <v>10213.01</v>
      </c>
      <c r="O459" s="8">
        <v>10508.25</v>
      </c>
      <c r="P459" s="8">
        <v>10194.74</v>
      </c>
      <c r="Q459" s="8">
        <v>10491.97</v>
      </c>
    </row>
    <row r="460" spans="1:17" x14ac:dyDescent="0.35">
      <c r="A460" s="16">
        <v>42328</v>
      </c>
      <c r="B460">
        <v>160.22</v>
      </c>
      <c r="C460">
        <v>160.22</v>
      </c>
      <c r="D460">
        <v>160.22</v>
      </c>
      <c r="E460">
        <v>160.22</v>
      </c>
      <c r="M460" s="16">
        <v>42300</v>
      </c>
      <c r="N460" s="8">
        <v>10610.33</v>
      </c>
      <c r="O460" s="8">
        <v>10847.47</v>
      </c>
      <c r="P460" s="8">
        <v>10586.96</v>
      </c>
      <c r="Q460" s="8">
        <v>10794.54</v>
      </c>
    </row>
    <row r="461" spans="1:17" x14ac:dyDescent="0.35">
      <c r="A461" s="16">
        <v>42331</v>
      </c>
      <c r="B461">
        <v>160.62</v>
      </c>
      <c r="C461">
        <v>160.62</v>
      </c>
      <c r="D461">
        <v>160.62</v>
      </c>
      <c r="E461">
        <v>160.62</v>
      </c>
      <c r="M461" s="16">
        <v>42303</v>
      </c>
      <c r="N461" s="8">
        <v>10791.18</v>
      </c>
      <c r="O461" s="8">
        <v>10863.09</v>
      </c>
      <c r="P461" s="8">
        <v>10756.83</v>
      </c>
      <c r="Q461" s="8">
        <v>10801.34</v>
      </c>
    </row>
    <row r="462" spans="1:17" x14ac:dyDescent="0.35">
      <c r="A462" s="16">
        <v>42332</v>
      </c>
      <c r="B462">
        <v>160.15</v>
      </c>
      <c r="C462">
        <v>160.15</v>
      </c>
      <c r="D462">
        <v>160.15</v>
      </c>
      <c r="E462">
        <v>160.15</v>
      </c>
      <c r="M462" s="16">
        <v>42304</v>
      </c>
      <c r="N462" s="8">
        <v>10761.37</v>
      </c>
      <c r="O462" s="8">
        <v>10807.41</v>
      </c>
      <c r="P462" s="8">
        <v>10692.19</v>
      </c>
      <c r="Q462" s="8">
        <v>10692.19</v>
      </c>
    </row>
    <row r="463" spans="1:17" x14ac:dyDescent="0.35">
      <c r="A463" s="16">
        <v>42333</v>
      </c>
      <c r="B463">
        <v>161.35</v>
      </c>
      <c r="C463">
        <v>161.35</v>
      </c>
      <c r="D463">
        <v>161.35</v>
      </c>
      <c r="E463">
        <v>161.35</v>
      </c>
      <c r="M463" s="16">
        <v>42305</v>
      </c>
      <c r="N463" s="8">
        <v>10728.16</v>
      </c>
      <c r="O463" s="8">
        <v>10848.41</v>
      </c>
      <c r="P463" s="8">
        <v>10691.63</v>
      </c>
      <c r="Q463" s="8">
        <v>10831.96</v>
      </c>
    </row>
    <row r="464" spans="1:17" x14ac:dyDescent="0.35">
      <c r="A464" s="16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16">
        <v>42306</v>
      </c>
      <c r="N464" s="8">
        <v>10867.19</v>
      </c>
      <c r="O464" s="8">
        <v>10886.98</v>
      </c>
      <c r="P464" s="8">
        <v>10741.14</v>
      </c>
      <c r="Q464" s="8">
        <v>10800.84</v>
      </c>
    </row>
    <row r="465" spans="1:17" x14ac:dyDescent="0.35">
      <c r="A465" s="16">
        <v>42335</v>
      </c>
      <c r="B465">
        <v>161.76</v>
      </c>
      <c r="C465">
        <v>161.76</v>
      </c>
      <c r="D465">
        <v>161.76</v>
      </c>
      <c r="E465">
        <v>161.76</v>
      </c>
      <c r="M465" s="16">
        <v>42307</v>
      </c>
      <c r="N465" s="8">
        <v>10842.52</v>
      </c>
      <c r="O465" s="8">
        <v>10850.58</v>
      </c>
      <c r="P465" s="8">
        <v>10748.7</v>
      </c>
      <c r="Q465" s="8">
        <v>10850.14</v>
      </c>
    </row>
    <row r="466" spans="1:17" x14ac:dyDescent="0.35">
      <c r="A466" s="16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16">
        <v>42310</v>
      </c>
      <c r="N466" s="8">
        <v>10749.98</v>
      </c>
      <c r="O466" s="8">
        <v>10977.18</v>
      </c>
      <c r="P466" s="8">
        <v>10744.37</v>
      </c>
      <c r="Q466" s="8">
        <v>10950.67</v>
      </c>
    </row>
    <row r="467" spans="1:17" x14ac:dyDescent="0.35">
      <c r="A467" s="16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16">
        <v>42311</v>
      </c>
      <c r="N467" s="8">
        <v>10945.35</v>
      </c>
      <c r="O467" s="8">
        <v>10972.28</v>
      </c>
      <c r="P467" s="8">
        <v>10883.94</v>
      </c>
      <c r="Q467" s="8">
        <v>10951.15</v>
      </c>
    </row>
    <row r="468" spans="1:17" x14ac:dyDescent="0.35">
      <c r="A468" s="16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16">
        <v>42312</v>
      </c>
      <c r="N468" s="8">
        <v>10957.06</v>
      </c>
      <c r="O468" s="8">
        <v>10990.72</v>
      </c>
      <c r="P468" s="8">
        <v>10825.55</v>
      </c>
      <c r="Q468" s="8">
        <v>10845.24</v>
      </c>
    </row>
    <row r="469" spans="1:17" x14ac:dyDescent="0.35">
      <c r="A469" s="16">
        <v>42341</v>
      </c>
      <c r="B469">
        <v>157.66</v>
      </c>
      <c r="C469">
        <v>157.66</v>
      </c>
      <c r="D469">
        <v>157.66</v>
      </c>
      <c r="E469">
        <v>157.66</v>
      </c>
      <c r="M469" s="16">
        <v>42313</v>
      </c>
      <c r="N469" s="8">
        <v>10847.5</v>
      </c>
      <c r="O469" s="8">
        <v>10963.9</v>
      </c>
      <c r="P469" s="8">
        <v>10784.28</v>
      </c>
      <c r="Q469" s="8">
        <v>10887.74</v>
      </c>
    </row>
    <row r="470" spans="1:17" x14ac:dyDescent="0.35">
      <c r="A470" s="16">
        <v>42342</v>
      </c>
      <c r="B470">
        <v>157.96</v>
      </c>
      <c r="C470">
        <v>157.96</v>
      </c>
      <c r="D470">
        <v>157.96</v>
      </c>
      <c r="E470">
        <v>157.96</v>
      </c>
      <c r="M470" s="16">
        <v>42314</v>
      </c>
      <c r="N470" s="8">
        <v>10872.98</v>
      </c>
      <c r="O470" s="8">
        <v>11055.45</v>
      </c>
      <c r="P470" s="8">
        <v>10843.48</v>
      </c>
      <c r="Q470" s="8">
        <v>10988.03</v>
      </c>
    </row>
    <row r="471" spans="1:17" x14ac:dyDescent="0.35">
      <c r="A471" s="16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16">
        <v>42317</v>
      </c>
      <c r="N471" s="8">
        <v>10993.24</v>
      </c>
      <c r="O471" s="8">
        <v>10995.48</v>
      </c>
      <c r="P471" s="8">
        <v>10807.17</v>
      </c>
      <c r="Q471" s="8">
        <v>10815.45</v>
      </c>
    </row>
    <row r="472" spans="1:17" x14ac:dyDescent="0.35">
      <c r="A472" s="16">
        <v>42346</v>
      </c>
      <c r="B472">
        <v>154.9</v>
      </c>
      <c r="C472">
        <v>154.9</v>
      </c>
      <c r="D472">
        <v>154.9</v>
      </c>
      <c r="E472">
        <v>154.9</v>
      </c>
      <c r="M472" s="16">
        <v>42318</v>
      </c>
      <c r="N472" s="8">
        <v>10846.96</v>
      </c>
      <c r="O472" s="8">
        <v>10863.56</v>
      </c>
      <c r="P472" s="8">
        <v>10728.95</v>
      </c>
      <c r="Q472" s="8">
        <v>10832.52</v>
      </c>
    </row>
    <row r="473" spans="1:17" x14ac:dyDescent="0.35">
      <c r="A473" s="16">
        <v>42347</v>
      </c>
      <c r="B473">
        <v>153.16</v>
      </c>
      <c r="C473">
        <v>153.16</v>
      </c>
      <c r="D473">
        <v>153.16</v>
      </c>
      <c r="E473">
        <v>153.16</v>
      </c>
      <c r="M473" s="16">
        <v>42319</v>
      </c>
      <c r="N473" s="8">
        <v>10843.68</v>
      </c>
      <c r="O473" s="8">
        <v>10994.54</v>
      </c>
      <c r="P473" s="8">
        <v>10843.68</v>
      </c>
      <c r="Q473" s="8">
        <v>10907.87</v>
      </c>
    </row>
    <row r="474" spans="1:17" x14ac:dyDescent="0.35">
      <c r="A474" s="16">
        <v>42348</v>
      </c>
      <c r="B474">
        <v>152.79</v>
      </c>
      <c r="C474">
        <v>152.79</v>
      </c>
      <c r="D474">
        <v>152.79</v>
      </c>
      <c r="E474">
        <v>152.79</v>
      </c>
      <c r="M474" s="16">
        <v>42320</v>
      </c>
      <c r="N474" s="8">
        <v>10895.74</v>
      </c>
      <c r="O474" s="8">
        <v>10957.61</v>
      </c>
      <c r="P474" s="8">
        <v>10735.17</v>
      </c>
      <c r="Q474" s="8">
        <v>10782.63</v>
      </c>
    </row>
    <row r="475" spans="1:17" x14ac:dyDescent="0.35">
      <c r="A475" s="16">
        <v>42349</v>
      </c>
      <c r="B475">
        <v>149.99</v>
      </c>
      <c r="C475">
        <v>149.99</v>
      </c>
      <c r="D475">
        <v>149.99</v>
      </c>
      <c r="E475">
        <v>149.99</v>
      </c>
      <c r="M475" s="16">
        <v>42321</v>
      </c>
      <c r="N475" s="8">
        <v>10764.57</v>
      </c>
      <c r="O475" s="8">
        <v>10811.78</v>
      </c>
      <c r="P475" s="8">
        <v>10607.46</v>
      </c>
      <c r="Q475" s="8">
        <v>10708.4</v>
      </c>
    </row>
    <row r="476" spans="1:17" x14ac:dyDescent="0.35">
      <c r="A476" s="16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16">
        <v>42324</v>
      </c>
      <c r="N476" s="8">
        <v>10609.14</v>
      </c>
      <c r="O476" s="8">
        <v>10763.65</v>
      </c>
      <c r="P476" s="8">
        <v>10608.83</v>
      </c>
      <c r="Q476" s="8">
        <v>10713.23</v>
      </c>
    </row>
    <row r="477" spans="1:17" x14ac:dyDescent="0.35">
      <c r="A477" s="16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16">
        <v>42325</v>
      </c>
      <c r="N477" s="8">
        <v>10810.92</v>
      </c>
      <c r="O477" s="8">
        <v>10971.04</v>
      </c>
      <c r="P477" s="8">
        <v>10782.91</v>
      </c>
      <c r="Q477" s="8">
        <v>10971.04</v>
      </c>
    </row>
    <row r="478" spans="1:17" x14ac:dyDescent="0.35">
      <c r="A478" s="16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16">
        <v>42326</v>
      </c>
      <c r="N478" s="8">
        <v>10901.74</v>
      </c>
      <c r="O478" s="8">
        <v>10989.55</v>
      </c>
      <c r="P478" s="8">
        <v>10877.6</v>
      </c>
      <c r="Q478" s="8">
        <v>10959.95</v>
      </c>
    </row>
    <row r="479" spans="1:17" x14ac:dyDescent="0.35">
      <c r="A479" s="16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16">
        <v>42327</v>
      </c>
      <c r="N479" s="8">
        <v>11061.88</v>
      </c>
      <c r="O479" s="8">
        <v>11150.74</v>
      </c>
      <c r="P479" s="8">
        <v>11045.53</v>
      </c>
      <c r="Q479" s="8">
        <v>11085.44</v>
      </c>
    </row>
    <row r="480" spans="1:17" x14ac:dyDescent="0.35">
      <c r="A480" s="16">
        <v>42356</v>
      </c>
      <c r="B480">
        <v>153.62</v>
      </c>
      <c r="C480">
        <v>153.62</v>
      </c>
      <c r="D480">
        <v>153.62</v>
      </c>
      <c r="E480">
        <v>153.62</v>
      </c>
      <c r="M480" s="16">
        <v>42328</v>
      </c>
      <c r="N480" s="8">
        <v>11123.81</v>
      </c>
      <c r="O480" s="8">
        <v>11164.3</v>
      </c>
      <c r="P480" s="8">
        <v>11049.35</v>
      </c>
      <c r="Q480" s="8">
        <v>11119.83</v>
      </c>
    </row>
    <row r="481" spans="1:17" x14ac:dyDescent="0.35">
      <c r="A481" s="16">
        <v>42359</v>
      </c>
      <c r="B481">
        <v>152.96</v>
      </c>
      <c r="C481">
        <v>152.96</v>
      </c>
      <c r="D481">
        <v>152.96</v>
      </c>
      <c r="E481">
        <v>152.96</v>
      </c>
      <c r="M481" s="16">
        <v>42331</v>
      </c>
      <c r="N481" s="8">
        <v>11105.92</v>
      </c>
      <c r="O481" s="8">
        <v>11126.34</v>
      </c>
      <c r="P481" s="8">
        <v>11049.99</v>
      </c>
      <c r="Q481" s="8">
        <v>11092.31</v>
      </c>
    </row>
    <row r="482" spans="1:17" x14ac:dyDescent="0.35">
      <c r="A482" s="16">
        <v>42360</v>
      </c>
      <c r="B482">
        <v>153.31</v>
      </c>
      <c r="C482">
        <v>153.31</v>
      </c>
      <c r="D482">
        <v>153.31</v>
      </c>
      <c r="E482">
        <v>153.31</v>
      </c>
      <c r="M482" s="16">
        <v>42332</v>
      </c>
      <c r="N482" s="8">
        <v>11064.78</v>
      </c>
      <c r="O482" s="8">
        <v>11064.96</v>
      </c>
      <c r="P482" s="8">
        <v>10869.2</v>
      </c>
      <c r="Q482" s="8">
        <v>10933.99</v>
      </c>
    </row>
    <row r="483" spans="1:17" x14ac:dyDescent="0.35">
      <c r="A483" s="16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16">
        <v>42333</v>
      </c>
      <c r="N483" s="8">
        <v>10958.4</v>
      </c>
      <c r="O483" s="8">
        <v>11186.68</v>
      </c>
      <c r="P483" s="8">
        <v>10921.71</v>
      </c>
      <c r="Q483" s="8">
        <v>11169.54</v>
      </c>
    </row>
    <row r="484" spans="1:17" x14ac:dyDescent="0.35">
      <c r="A484" s="16">
        <v>42366</v>
      </c>
      <c r="B484">
        <v>155.56</v>
      </c>
      <c r="C484">
        <v>155.56</v>
      </c>
      <c r="D484">
        <v>155.56</v>
      </c>
      <c r="E484">
        <v>155.56</v>
      </c>
      <c r="M484" s="16">
        <v>42334</v>
      </c>
      <c r="N484" s="8">
        <v>11180.94</v>
      </c>
      <c r="O484" s="8">
        <v>11366.37</v>
      </c>
      <c r="P484" s="8">
        <v>11176.56</v>
      </c>
      <c r="Q484" s="8">
        <v>11320.77</v>
      </c>
    </row>
    <row r="485" spans="1:17" x14ac:dyDescent="0.35">
      <c r="A485" s="16">
        <v>42367</v>
      </c>
      <c r="B485">
        <v>157.54</v>
      </c>
      <c r="C485">
        <v>157.54</v>
      </c>
      <c r="D485">
        <v>157.54</v>
      </c>
      <c r="E485">
        <v>157.54</v>
      </c>
      <c r="M485" s="16">
        <v>42335</v>
      </c>
      <c r="N485" s="8">
        <v>11277.91</v>
      </c>
      <c r="O485" s="8">
        <v>11354.01</v>
      </c>
      <c r="P485" s="8">
        <v>11247.14</v>
      </c>
      <c r="Q485" s="8">
        <v>11293.76</v>
      </c>
    </row>
    <row r="486" spans="1:17" x14ac:dyDescent="0.35">
      <c r="A486" s="16">
        <v>42368</v>
      </c>
      <c r="B486">
        <v>156.5</v>
      </c>
      <c r="C486">
        <v>156.5</v>
      </c>
      <c r="D486">
        <v>156.5</v>
      </c>
      <c r="E486">
        <v>156.5</v>
      </c>
      <c r="M486" s="16">
        <v>42338</v>
      </c>
      <c r="N486" s="8">
        <v>11268.31</v>
      </c>
      <c r="O486" s="8">
        <v>11430.87</v>
      </c>
      <c r="P486" s="8">
        <v>11253.37</v>
      </c>
      <c r="Q486" s="8">
        <v>11382.23</v>
      </c>
    </row>
    <row r="487" spans="1:17" x14ac:dyDescent="0.35">
      <c r="A487" s="16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16">
        <v>42339</v>
      </c>
      <c r="N487" s="8">
        <v>11422.47</v>
      </c>
      <c r="O487" s="8">
        <v>11430.38</v>
      </c>
      <c r="P487" s="8">
        <v>11235.97</v>
      </c>
      <c r="Q487" s="8">
        <v>11261.24</v>
      </c>
    </row>
    <row r="488" spans="1:17" x14ac:dyDescent="0.35">
      <c r="A488" s="16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16">
        <v>42340</v>
      </c>
      <c r="N488" s="8">
        <v>11301.51</v>
      </c>
      <c r="O488" s="8">
        <v>11329.79</v>
      </c>
      <c r="P488" s="8">
        <v>11188.03</v>
      </c>
      <c r="Q488" s="8">
        <v>11190.02</v>
      </c>
    </row>
    <row r="489" spans="1:17" x14ac:dyDescent="0.35">
      <c r="A489" s="16">
        <v>42374</v>
      </c>
      <c r="B489">
        <v>155.09</v>
      </c>
      <c r="C489">
        <v>155.09</v>
      </c>
      <c r="D489">
        <v>155.09</v>
      </c>
      <c r="E489">
        <v>155.09</v>
      </c>
      <c r="M489" s="16">
        <v>42341</v>
      </c>
      <c r="N489" s="8">
        <v>11173.79</v>
      </c>
      <c r="O489" s="8">
        <v>11318.8</v>
      </c>
      <c r="P489" s="8">
        <v>10780.63</v>
      </c>
      <c r="Q489" s="8">
        <v>10789.24</v>
      </c>
    </row>
    <row r="490" spans="1:17" x14ac:dyDescent="0.35">
      <c r="A490" s="16">
        <v>42375</v>
      </c>
      <c r="B490">
        <v>152.41</v>
      </c>
      <c r="C490">
        <v>152.41</v>
      </c>
      <c r="D490">
        <v>152.41</v>
      </c>
      <c r="E490">
        <v>152.41</v>
      </c>
      <c r="M490" s="16">
        <v>42342</v>
      </c>
      <c r="N490" s="8">
        <v>10770.16</v>
      </c>
      <c r="O490" s="8">
        <v>10814.82</v>
      </c>
      <c r="P490" s="8">
        <v>10632.77</v>
      </c>
      <c r="Q490" s="8">
        <v>10752.1</v>
      </c>
    </row>
    <row r="491" spans="1:17" x14ac:dyDescent="0.35">
      <c r="A491" s="16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16">
        <v>42345</v>
      </c>
      <c r="N491" s="8">
        <v>10832.42</v>
      </c>
      <c r="O491" s="8">
        <v>10992.55</v>
      </c>
      <c r="P491" s="8">
        <v>10806.52</v>
      </c>
      <c r="Q491" s="8">
        <v>10886.09</v>
      </c>
    </row>
    <row r="492" spans="1:17" x14ac:dyDescent="0.35">
      <c r="A492" s="16">
        <v>42377</v>
      </c>
      <c r="B492">
        <v>145.66</v>
      </c>
      <c r="C492">
        <v>145.66</v>
      </c>
      <c r="D492">
        <v>145.66</v>
      </c>
      <c r="E492">
        <v>145.66</v>
      </c>
      <c r="M492" s="16">
        <v>42346</v>
      </c>
      <c r="N492" s="8">
        <v>10872.68</v>
      </c>
      <c r="O492" s="8">
        <v>10895.5</v>
      </c>
      <c r="P492" s="8">
        <v>10616.24</v>
      </c>
      <c r="Q492" s="8">
        <v>10673.6</v>
      </c>
    </row>
    <row r="493" spans="1:17" x14ac:dyDescent="0.35">
      <c r="A493" s="16">
        <v>42380</v>
      </c>
      <c r="B493">
        <v>145.4</v>
      </c>
      <c r="C493">
        <v>145.4</v>
      </c>
      <c r="D493">
        <v>145.4</v>
      </c>
      <c r="E493">
        <v>145.4</v>
      </c>
      <c r="M493" s="16">
        <v>42347</v>
      </c>
      <c r="N493" s="8">
        <v>10719.7</v>
      </c>
      <c r="O493" s="8">
        <v>10719.7</v>
      </c>
      <c r="P493" s="8">
        <v>10554.54</v>
      </c>
      <c r="Q493" s="8">
        <v>10592.49</v>
      </c>
    </row>
    <row r="494" spans="1:17" x14ac:dyDescent="0.35">
      <c r="A494" s="16">
        <v>42381</v>
      </c>
      <c r="B494">
        <v>146.56</v>
      </c>
      <c r="C494">
        <v>146.56</v>
      </c>
      <c r="D494">
        <v>146.56</v>
      </c>
      <c r="E494">
        <v>146.56</v>
      </c>
      <c r="M494" s="16">
        <v>42348</v>
      </c>
      <c r="N494" s="8">
        <v>10547.52</v>
      </c>
      <c r="O494" s="8">
        <v>10662.77</v>
      </c>
      <c r="P494" s="8">
        <v>10500.03</v>
      </c>
      <c r="Q494" s="8">
        <v>10598.93</v>
      </c>
    </row>
    <row r="495" spans="1:17" x14ac:dyDescent="0.35">
      <c r="A495" s="16">
        <v>42382</v>
      </c>
      <c r="B495">
        <v>143.88</v>
      </c>
      <c r="C495">
        <v>143.88</v>
      </c>
      <c r="D495">
        <v>143.88</v>
      </c>
      <c r="E495">
        <v>143.88</v>
      </c>
      <c r="M495" s="16">
        <v>42349</v>
      </c>
      <c r="N495" s="8">
        <v>10572.86</v>
      </c>
      <c r="O495" s="8">
        <v>10596.03</v>
      </c>
      <c r="P495" s="8">
        <v>10294.25</v>
      </c>
      <c r="Q495" s="8">
        <v>10340.06</v>
      </c>
    </row>
    <row r="496" spans="1:17" x14ac:dyDescent="0.35">
      <c r="A496" s="16">
        <v>42383</v>
      </c>
      <c r="B496">
        <v>143.19</v>
      </c>
      <c r="C496">
        <v>143.19</v>
      </c>
      <c r="D496">
        <v>143.19</v>
      </c>
      <c r="E496">
        <v>143.19</v>
      </c>
      <c r="M496" s="16">
        <v>42352</v>
      </c>
      <c r="N496" s="8">
        <v>10406.709999999999</v>
      </c>
      <c r="O496" s="8">
        <v>10448.65</v>
      </c>
      <c r="P496" s="8">
        <v>10122.950000000001</v>
      </c>
      <c r="Q496" s="8">
        <v>10139.34</v>
      </c>
    </row>
    <row r="497" spans="1:17" x14ac:dyDescent="0.35">
      <c r="A497" s="16">
        <v>42384</v>
      </c>
      <c r="B497">
        <v>139.29</v>
      </c>
      <c r="C497">
        <v>139.29</v>
      </c>
      <c r="D497">
        <v>139.29</v>
      </c>
      <c r="E497">
        <v>139.29</v>
      </c>
      <c r="M497" s="16">
        <v>42353</v>
      </c>
      <c r="N497" s="8">
        <v>10239.799999999999</v>
      </c>
      <c r="O497" s="8">
        <v>10482.75</v>
      </c>
      <c r="P497" s="8">
        <v>10237.48</v>
      </c>
      <c r="Q497" s="8">
        <v>10450.379999999999</v>
      </c>
    </row>
    <row r="498" spans="1:17" x14ac:dyDescent="0.35">
      <c r="A498" s="16">
        <v>42387</v>
      </c>
      <c r="B498">
        <v>138.99</v>
      </c>
      <c r="C498">
        <v>138.99</v>
      </c>
      <c r="D498">
        <v>138.99</v>
      </c>
      <c r="E498">
        <v>138.99</v>
      </c>
      <c r="M498" s="16">
        <v>42354</v>
      </c>
      <c r="N498" s="8">
        <v>10476.06</v>
      </c>
      <c r="O498" s="8">
        <v>10572.55</v>
      </c>
      <c r="P498" s="8">
        <v>10423.780000000001</v>
      </c>
      <c r="Q498" s="8">
        <v>10469.26</v>
      </c>
    </row>
    <row r="499" spans="1:17" x14ac:dyDescent="0.35">
      <c r="A499" s="16">
        <v>42388</v>
      </c>
      <c r="B499">
        <v>139.57</v>
      </c>
      <c r="C499">
        <v>139.57</v>
      </c>
      <c r="D499">
        <v>139.57</v>
      </c>
      <c r="E499">
        <v>139.57</v>
      </c>
      <c r="M499" s="16">
        <v>42355</v>
      </c>
      <c r="N499" s="8">
        <v>10685.3</v>
      </c>
      <c r="O499" s="8">
        <v>10829.62</v>
      </c>
      <c r="P499" s="8">
        <v>10656.39</v>
      </c>
      <c r="Q499" s="8">
        <v>10738.12</v>
      </c>
    </row>
    <row r="500" spans="1:17" x14ac:dyDescent="0.35">
      <c r="A500" s="16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16">
        <v>42356</v>
      </c>
      <c r="N500" s="8">
        <v>10639.98</v>
      </c>
      <c r="O500" s="8">
        <v>10735.85</v>
      </c>
      <c r="P500" s="8">
        <v>10543.05</v>
      </c>
      <c r="Q500" s="8">
        <v>10608.19</v>
      </c>
    </row>
    <row r="501" spans="1:17" x14ac:dyDescent="0.35">
      <c r="A501" s="16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16">
        <v>42359</v>
      </c>
      <c r="N501" s="8">
        <v>10607.2</v>
      </c>
      <c r="O501" s="8">
        <v>10796.03</v>
      </c>
      <c r="P501" s="8">
        <v>10497.77</v>
      </c>
      <c r="Q501" s="8">
        <v>10497.77</v>
      </c>
    </row>
    <row r="502" spans="1:17" x14ac:dyDescent="0.35">
      <c r="A502" s="16">
        <v>42391</v>
      </c>
      <c r="B502">
        <v>142.65</v>
      </c>
      <c r="C502">
        <v>142.65</v>
      </c>
      <c r="D502">
        <v>142.65</v>
      </c>
      <c r="E502">
        <v>142.65</v>
      </c>
      <c r="M502" s="16">
        <v>42360</v>
      </c>
      <c r="N502" s="8">
        <v>10598.19</v>
      </c>
      <c r="O502" s="8">
        <v>10623.98</v>
      </c>
      <c r="P502" s="8">
        <v>10400.61</v>
      </c>
      <c r="Q502" s="8">
        <v>10488.75</v>
      </c>
    </row>
    <row r="503" spans="1:17" x14ac:dyDescent="0.35">
      <c r="A503" s="16">
        <v>42394</v>
      </c>
      <c r="B503">
        <v>140.96</v>
      </c>
      <c r="C503">
        <v>140.96</v>
      </c>
      <c r="D503">
        <v>140.96</v>
      </c>
      <c r="E503">
        <v>140.96</v>
      </c>
      <c r="M503" s="16">
        <v>42361</v>
      </c>
      <c r="N503" s="8">
        <v>10623.56</v>
      </c>
      <c r="O503" s="8">
        <v>10743.32</v>
      </c>
      <c r="P503" s="8">
        <v>10595.27</v>
      </c>
      <c r="Q503" s="8">
        <v>10727.64</v>
      </c>
    </row>
    <row r="504" spans="1:17" x14ac:dyDescent="0.35">
      <c r="A504" s="16">
        <v>42395</v>
      </c>
      <c r="B504">
        <v>141.96</v>
      </c>
      <c r="C504">
        <v>141.96</v>
      </c>
      <c r="D504">
        <v>141.96</v>
      </c>
      <c r="E504">
        <v>141.96</v>
      </c>
      <c r="M504" s="16">
        <v>42366</v>
      </c>
      <c r="N504" s="8">
        <v>10748.37</v>
      </c>
      <c r="O504" s="8">
        <v>10756.17</v>
      </c>
      <c r="P504" s="8">
        <v>10627.46</v>
      </c>
      <c r="Q504" s="8">
        <v>10653.91</v>
      </c>
    </row>
    <row r="505" spans="1:17" x14ac:dyDescent="0.35">
      <c r="A505" s="16">
        <v>42396</v>
      </c>
      <c r="B505">
        <v>141.19</v>
      </c>
      <c r="C505">
        <v>141.19</v>
      </c>
      <c r="D505">
        <v>141.19</v>
      </c>
      <c r="E505">
        <v>141.19</v>
      </c>
      <c r="M505" s="16">
        <v>42367</v>
      </c>
      <c r="N505" s="8">
        <v>10744.96</v>
      </c>
      <c r="O505" s="8">
        <v>10860.14</v>
      </c>
      <c r="P505" s="8">
        <v>10731.63</v>
      </c>
      <c r="Q505" s="8">
        <v>10860.14</v>
      </c>
    </row>
    <row r="506" spans="1:17" x14ac:dyDescent="0.35">
      <c r="A506" s="16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16">
        <v>42368</v>
      </c>
      <c r="N506" s="8">
        <v>10855.17</v>
      </c>
      <c r="O506" s="8">
        <v>10857.43</v>
      </c>
      <c r="P506" s="8">
        <v>10743.01</v>
      </c>
      <c r="Q506" s="8">
        <v>10743.01</v>
      </c>
    </row>
    <row r="507" spans="1:17" x14ac:dyDescent="0.35">
      <c r="A507" s="16">
        <v>42398</v>
      </c>
      <c r="B507">
        <v>144.25</v>
      </c>
      <c r="C507">
        <v>144.25</v>
      </c>
      <c r="D507">
        <v>144.25</v>
      </c>
      <c r="E507">
        <v>144.25</v>
      </c>
      <c r="M507" s="16">
        <v>42373</v>
      </c>
      <c r="N507" s="8">
        <v>10485.81</v>
      </c>
      <c r="O507" s="8">
        <v>10485.91</v>
      </c>
      <c r="P507" s="8">
        <v>10248.58</v>
      </c>
      <c r="Q507" s="8">
        <v>10283.44</v>
      </c>
    </row>
    <row r="508" spans="1:17" x14ac:dyDescent="0.35">
      <c r="A508" s="16">
        <v>42401</v>
      </c>
      <c r="B508">
        <v>143.62</v>
      </c>
      <c r="C508">
        <v>143.62</v>
      </c>
      <c r="D508">
        <v>143.62</v>
      </c>
      <c r="E508">
        <v>143.62</v>
      </c>
      <c r="M508" s="16">
        <v>42374</v>
      </c>
      <c r="N508" s="8">
        <v>10373.27</v>
      </c>
      <c r="O508" s="8">
        <v>10384.26</v>
      </c>
      <c r="P508" s="8">
        <v>10173.52</v>
      </c>
      <c r="Q508" s="8">
        <v>10310.1</v>
      </c>
    </row>
    <row r="509" spans="1:17" x14ac:dyDescent="0.35">
      <c r="A509" s="16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16">
        <v>42375</v>
      </c>
      <c r="N509" s="8">
        <v>10288.68</v>
      </c>
      <c r="O509" s="8">
        <v>10288.68</v>
      </c>
      <c r="P509" s="8">
        <v>10094.18</v>
      </c>
      <c r="Q509" s="8">
        <v>10214.02</v>
      </c>
    </row>
    <row r="510" spans="1:17" x14ac:dyDescent="0.35">
      <c r="A510" s="16">
        <v>42403</v>
      </c>
      <c r="B510">
        <v>140.04</v>
      </c>
      <c r="C510">
        <v>140.04</v>
      </c>
      <c r="D510">
        <v>140.04</v>
      </c>
      <c r="E510">
        <v>140.04</v>
      </c>
      <c r="M510" s="16">
        <v>42376</v>
      </c>
      <c r="N510" s="8">
        <v>10144.17</v>
      </c>
      <c r="O510" s="8">
        <v>10145.469999999999</v>
      </c>
      <c r="P510" s="8">
        <v>9810.4699999999993</v>
      </c>
      <c r="Q510" s="8">
        <v>9979.85</v>
      </c>
    </row>
    <row r="511" spans="1:17" x14ac:dyDescent="0.35">
      <c r="A511" s="16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16">
        <v>42377</v>
      </c>
      <c r="N511" s="8">
        <v>10010.469999999999</v>
      </c>
      <c r="O511" s="8">
        <v>10122.459999999999</v>
      </c>
      <c r="P511" s="8">
        <v>9849.34</v>
      </c>
      <c r="Q511" s="8">
        <v>9849.34</v>
      </c>
    </row>
    <row r="512" spans="1:17" x14ac:dyDescent="0.35">
      <c r="A512" s="16">
        <v>42405</v>
      </c>
      <c r="B512">
        <v>138.18</v>
      </c>
      <c r="C512">
        <v>138.18</v>
      </c>
      <c r="D512">
        <v>138.18</v>
      </c>
      <c r="E512">
        <v>138.18</v>
      </c>
      <c r="M512" s="16">
        <v>42380</v>
      </c>
      <c r="N512" s="8">
        <v>9814.0400000000009</v>
      </c>
      <c r="O512" s="8">
        <v>9978.69</v>
      </c>
      <c r="P512" s="8">
        <v>9813.02</v>
      </c>
      <c r="Q512" s="8">
        <v>9825.07</v>
      </c>
    </row>
    <row r="513" spans="1:17" x14ac:dyDescent="0.35">
      <c r="A513" s="16">
        <v>42408</v>
      </c>
      <c r="B513">
        <v>135.71</v>
      </c>
      <c r="C513">
        <v>135.71</v>
      </c>
      <c r="D513">
        <v>135.71</v>
      </c>
      <c r="E513">
        <v>135.71</v>
      </c>
      <c r="M513" s="16">
        <v>42381</v>
      </c>
      <c r="N513" s="8">
        <v>9832.82</v>
      </c>
      <c r="O513" s="8">
        <v>10092.67</v>
      </c>
      <c r="P513" s="8">
        <v>9832.82</v>
      </c>
      <c r="Q513" s="8">
        <v>9985.43</v>
      </c>
    </row>
    <row r="514" spans="1:17" x14ac:dyDescent="0.35">
      <c r="A514" s="16">
        <v>42409</v>
      </c>
      <c r="B514">
        <v>133.37</v>
      </c>
      <c r="C514">
        <v>133.37</v>
      </c>
      <c r="D514">
        <v>133.37</v>
      </c>
      <c r="E514">
        <v>133.37</v>
      </c>
      <c r="M514" s="16">
        <v>42382</v>
      </c>
      <c r="N514" s="8">
        <v>10112.35</v>
      </c>
      <c r="O514" s="8">
        <v>10164.049999999999</v>
      </c>
      <c r="P514" s="8">
        <v>9929.07</v>
      </c>
      <c r="Q514" s="8">
        <v>9960.9599999999991</v>
      </c>
    </row>
    <row r="515" spans="1:17" x14ac:dyDescent="0.35">
      <c r="A515" s="16">
        <v>42410</v>
      </c>
      <c r="B515">
        <v>134.96</v>
      </c>
      <c r="C515">
        <v>134.96</v>
      </c>
      <c r="D515">
        <v>134.96</v>
      </c>
      <c r="E515">
        <v>134.96</v>
      </c>
      <c r="M515" s="16">
        <v>42383</v>
      </c>
      <c r="N515" s="8">
        <v>9836.85</v>
      </c>
      <c r="O515" s="8">
        <v>9884.27</v>
      </c>
      <c r="P515" s="8">
        <v>9614.77</v>
      </c>
      <c r="Q515" s="8">
        <v>9794.2000000000007</v>
      </c>
    </row>
    <row r="516" spans="1:17" x14ac:dyDescent="0.35">
      <c r="A516" s="16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16">
        <v>42384</v>
      </c>
      <c r="N516" s="8">
        <v>9778.36</v>
      </c>
      <c r="O516" s="8">
        <v>9832.92</v>
      </c>
      <c r="P516" s="8">
        <v>9459.09</v>
      </c>
      <c r="Q516" s="8">
        <v>9545.27</v>
      </c>
    </row>
    <row r="517" spans="1:17" x14ac:dyDescent="0.35">
      <c r="A517" s="16">
        <v>42412</v>
      </c>
      <c r="B517">
        <v>133.85</v>
      </c>
      <c r="C517">
        <v>133.85</v>
      </c>
      <c r="D517">
        <v>133.85</v>
      </c>
      <c r="E517">
        <v>133.85</v>
      </c>
      <c r="M517" s="16">
        <v>42387</v>
      </c>
      <c r="N517" s="8">
        <v>9542.6</v>
      </c>
      <c r="O517" s="8">
        <v>9657.94</v>
      </c>
      <c r="P517" s="8">
        <v>9457.9500000000007</v>
      </c>
      <c r="Q517" s="8">
        <v>9521.85</v>
      </c>
    </row>
    <row r="518" spans="1:17" x14ac:dyDescent="0.35">
      <c r="A518" s="16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16">
        <v>42388</v>
      </c>
      <c r="N518" s="8">
        <v>9722.64</v>
      </c>
      <c r="O518" s="8">
        <v>9756.14</v>
      </c>
      <c r="P518" s="8">
        <v>9626.65</v>
      </c>
      <c r="Q518" s="8">
        <v>9664.2099999999991</v>
      </c>
    </row>
    <row r="519" spans="1:17" x14ac:dyDescent="0.35">
      <c r="A519" s="16">
        <v>42416</v>
      </c>
      <c r="B519">
        <v>138.56</v>
      </c>
      <c r="C519">
        <v>138.56</v>
      </c>
      <c r="D519">
        <v>138.56</v>
      </c>
      <c r="E519">
        <v>138.56</v>
      </c>
      <c r="M519" s="16">
        <v>42389</v>
      </c>
      <c r="N519" s="8">
        <v>9430.1299999999992</v>
      </c>
      <c r="O519" s="8">
        <v>9490.4500000000007</v>
      </c>
      <c r="P519" s="8">
        <v>9314.57</v>
      </c>
      <c r="Q519" s="8">
        <v>9391.64</v>
      </c>
    </row>
    <row r="520" spans="1:17" x14ac:dyDescent="0.35">
      <c r="A520" s="16">
        <v>42417</v>
      </c>
      <c r="B520">
        <v>141.43</v>
      </c>
      <c r="C520">
        <v>141.43</v>
      </c>
      <c r="D520">
        <v>141.43</v>
      </c>
      <c r="E520">
        <v>141.43</v>
      </c>
      <c r="M520" s="16">
        <v>42390</v>
      </c>
      <c r="N520" s="8">
        <v>9400.69</v>
      </c>
      <c r="O520" s="8">
        <v>9656.33</v>
      </c>
      <c r="P520" s="8">
        <v>9348.74</v>
      </c>
      <c r="Q520" s="8">
        <v>9574.16</v>
      </c>
    </row>
    <row r="521" spans="1:17" x14ac:dyDescent="0.35">
      <c r="A521" s="16">
        <v>42418</v>
      </c>
      <c r="B521">
        <v>143.12</v>
      </c>
      <c r="C521">
        <v>143.12</v>
      </c>
      <c r="D521">
        <v>143.12</v>
      </c>
      <c r="E521">
        <v>143.12</v>
      </c>
      <c r="M521" s="16">
        <v>42391</v>
      </c>
      <c r="N521" s="8">
        <v>9762.5499999999993</v>
      </c>
      <c r="O521" s="8">
        <v>9837.6200000000008</v>
      </c>
      <c r="P521" s="8">
        <v>9704.9</v>
      </c>
      <c r="Q521" s="8">
        <v>9764.8799999999992</v>
      </c>
    </row>
    <row r="522" spans="1:17" x14ac:dyDescent="0.35">
      <c r="A522" s="16">
        <v>42419</v>
      </c>
      <c r="B522">
        <v>142.18</v>
      </c>
      <c r="C522">
        <v>142.18</v>
      </c>
      <c r="D522">
        <v>142.18</v>
      </c>
      <c r="E522">
        <v>142.18</v>
      </c>
      <c r="M522" s="16">
        <v>42394</v>
      </c>
      <c r="N522" s="8">
        <v>9790.44</v>
      </c>
      <c r="O522" s="8">
        <v>9800.49</v>
      </c>
      <c r="P522" s="8">
        <v>9681.7000000000007</v>
      </c>
      <c r="Q522" s="8">
        <v>9736.15</v>
      </c>
    </row>
    <row r="523" spans="1:17" x14ac:dyDescent="0.35">
      <c r="A523" s="16">
        <v>42422</v>
      </c>
      <c r="B523">
        <v>145.5</v>
      </c>
      <c r="C523">
        <v>145.5</v>
      </c>
      <c r="D523">
        <v>145.5</v>
      </c>
      <c r="E523">
        <v>145.5</v>
      </c>
      <c r="M523" s="16">
        <v>42395</v>
      </c>
      <c r="N523" s="8">
        <v>9599.56</v>
      </c>
      <c r="O523" s="8">
        <v>9867.18</v>
      </c>
      <c r="P523" s="8">
        <v>9563.64</v>
      </c>
      <c r="Q523" s="8">
        <v>9822.75</v>
      </c>
    </row>
    <row r="524" spans="1:17" x14ac:dyDescent="0.35">
      <c r="A524" s="16">
        <v>42423</v>
      </c>
      <c r="B524">
        <v>144.19</v>
      </c>
      <c r="C524">
        <v>144.19</v>
      </c>
      <c r="D524">
        <v>144.19</v>
      </c>
      <c r="E524">
        <v>144.19</v>
      </c>
      <c r="M524" s="16">
        <v>42396</v>
      </c>
      <c r="N524" s="8">
        <v>9781.42</v>
      </c>
      <c r="O524" s="8">
        <v>9880.82</v>
      </c>
      <c r="P524" s="8">
        <v>9728.64</v>
      </c>
      <c r="Q524" s="8">
        <v>9880.82</v>
      </c>
    </row>
    <row r="525" spans="1:17" x14ac:dyDescent="0.35">
      <c r="A525" s="16">
        <v>42424</v>
      </c>
      <c r="B525">
        <v>143.6</v>
      </c>
      <c r="C525">
        <v>143.6</v>
      </c>
      <c r="D525">
        <v>143.6</v>
      </c>
      <c r="E525">
        <v>143.6</v>
      </c>
      <c r="M525" s="16">
        <v>42397</v>
      </c>
      <c r="N525" s="8">
        <v>9826.2800000000007</v>
      </c>
      <c r="O525" s="8">
        <v>9905.08</v>
      </c>
      <c r="P525" s="8">
        <v>9594.7999999999993</v>
      </c>
      <c r="Q525" s="8">
        <v>9639.59</v>
      </c>
    </row>
    <row r="526" spans="1:17" x14ac:dyDescent="0.35">
      <c r="A526" s="16">
        <v>42425</v>
      </c>
      <c r="B526">
        <v>145.31</v>
      </c>
      <c r="C526">
        <v>145.31</v>
      </c>
      <c r="D526">
        <v>145.31</v>
      </c>
      <c r="E526">
        <v>145.31</v>
      </c>
      <c r="M526" s="16">
        <v>42398</v>
      </c>
      <c r="N526" s="8">
        <v>9772.58</v>
      </c>
      <c r="O526" s="8">
        <v>9798.3799999999992</v>
      </c>
      <c r="P526" s="8">
        <v>9656.36</v>
      </c>
      <c r="Q526" s="8">
        <v>9798.11</v>
      </c>
    </row>
    <row r="527" spans="1:17" x14ac:dyDescent="0.35">
      <c r="A527" s="16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16">
        <v>42401</v>
      </c>
      <c r="N527" s="8">
        <v>9823.73</v>
      </c>
      <c r="O527" s="8">
        <v>9827.1</v>
      </c>
      <c r="P527" s="8">
        <v>9638.58</v>
      </c>
      <c r="Q527" s="8">
        <v>9757.8799999999992</v>
      </c>
    </row>
    <row r="528" spans="1:17" x14ac:dyDescent="0.35">
      <c r="A528" s="16">
        <v>42429</v>
      </c>
      <c r="B528">
        <v>147.96</v>
      </c>
      <c r="C528">
        <v>147.96</v>
      </c>
      <c r="D528">
        <v>147.96</v>
      </c>
      <c r="E528">
        <v>147.96</v>
      </c>
      <c r="M528" s="16">
        <v>42402</v>
      </c>
      <c r="N528" s="8">
        <v>9721.18</v>
      </c>
      <c r="O528" s="8">
        <v>9729.23</v>
      </c>
      <c r="P528" s="8">
        <v>9536.9699999999993</v>
      </c>
      <c r="Q528" s="8">
        <v>9581.0400000000009</v>
      </c>
    </row>
    <row r="529" spans="1:17" x14ac:dyDescent="0.35">
      <c r="A529" s="16">
        <v>42430</v>
      </c>
      <c r="B529">
        <v>150.66</v>
      </c>
      <c r="C529">
        <v>150.66</v>
      </c>
      <c r="D529">
        <v>150.66</v>
      </c>
      <c r="E529">
        <v>150.66</v>
      </c>
      <c r="M529" s="16">
        <v>42403</v>
      </c>
      <c r="N529" s="8">
        <v>9541.5300000000007</v>
      </c>
      <c r="O529" s="8">
        <v>9577.2000000000007</v>
      </c>
      <c r="P529" s="8">
        <v>9350.98</v>
      </c>
      <c r="Q529" s="8">
        <v>9434.82</v>
      </c>
    </row>
    <row r="530" spans="1:17" x14ac:dyDescent="0.35">
      <c r="A530" s="16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16">
        <v>42404</v>
      </c>
      <c r="N530" s="8">
        <v>9522.67</v>
      </c>
      <c r="O530" s="8">
        <v>9539.92</v>
      </c>
      <c r="P530" s="8">
        <v>9270.09</v>
      </c>
      <c r="Q530" s="8">
        <v>9393.36</v>
      </c>
    </row>
    <row r="531" spans="1:17" x14ac:dyDescent="0.35">
      <c r="A531" s="16">
        <v>42432</v>
      </c>
      <c r="B531">
        <v>152.47</v>
      </c>
      <c r="C531">
        <v>152.47</v>
      </c>
      <c r="D531">
        <v>152.47</v>
      </c>
      <c r="E531">
        <v>152.47</v>
      </c>
      <c r="M531" s="16">
        <v>42405</v>
      </c>
      <c r="N531" s="8">
        <v>9375.2900000000009</v>
      </c>
      <c r="O531" s="8">
        <v>9469.7099999999991</v>
      </c>
      <c r="P531" s="8">
        <v>9250.84</v>
      </c>
      <c r="Q531" s="8">
        <v>9286.23</v>
      </c>
    </row>
    <row r="532" spans="1:17" x14ac:dyDescent="0.35">
      <c r="A532" s="16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16">
        <v>42408</v>
      </c>
      <c r="N532" s="8">
        <v>9329.8700000000008</v>
      </c>
      <c r="O532" s="8">
        <v>9337.52</v>
      </c>
      <c r="P532" s="8">
        <v>8937.98</v>
      </c>
      <c r="Q532" s="8">
        <v>8979.36</v>
      </c>
    </row>
    <row r="533" spans="1:17" x14ac:dyDescent="0.35">
      <c r="A533" s="16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16">
        <v>42409</v>
      </c>
      <c r="N533" s="8">
        <v>8980.7099999999991</v>
      </c>
      <c r="O533" s="8">
        <v>9041.9</v>
      </c>
      <c r="P533" s="8">
        <v>8772.8799999999992</v>
      </c>
      <c r="Q533" s="8">
        <v>8879.4</v>
      </c>
    </row>
    <row r="534" spans="1:17" x14ac:dyDescent="0.35">
      <c r="A534" s="16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16">
        <v>42410</v>
      </c>
      <c r="N534" s="8">
        <v>8937.98</v>
      </c>
      <c r="O534" s="8">
        <v>9128.5400000000009</v>
      </c>
      <c r="P534" s="8">
        <v>8875.4500000000007</v>
      </c>
      <c r="Q534" s="8">
        <v>9017.2900000000009</v>
      </c>
    </row>
    <row r="535" spans="1:17" x14ac:dyDescent="0.35">
      <c r="A535" s="16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16">
        <v>42411</v>
      </c>
      <c r="N535" s="8">
        <v>8887.89</v>
      </c>
      <c r="O535" s="8">
        <v>8899.57</v>
      </c>
      <c r="P535" s="8">
        <v>8699.2900000000009</v>
      </c>
      <c r="Q535" s="8">
        <v>8752.8700000000008</v>
      </c>
    </row>
    <row r="536" spans="1:17" x14ac:dyDescent="0.35">
      <c r="A536" s="16">
        <v>42439</v>
      </c>
      <c r="B536">
        <v>151.13</v>
      </c>
      <c r="C536">
        <v>151.13</v>
      </c>
      <c r="D536">
        <v>151.13</v>
      </c>
      <c r="E536">
        <v>151.13</v>
      </c>
      <c r="M536" s="16">
        <v>42412</v>
      </c>
      <c r="N536" s="8">
        <v>8854.4</v>
      </c>
      <c r="O536" s="8">
        <v>8967.51</v>
      </c>
      <c r="P536" s="8">
        <v>8815.77</v>
      </c>
      <c r="Q536" s="8">
        <v>8967.51</v>
      </c>
    </row>
    <row r="537" spans="1:17" x14ac:dyDescent="0.35">
      <c r="A537" s="16">
        <v>42440</v>
      </c>
      <c r="B537">
        <v>153.24</v>
      </c>
      <c r="C537">
        <v>153.24</v>
      </c>
      <c r="D537">
        <v>153.24</v>
      </c>
      <c r="E537">
        <v>153.24</v>
      </c>
      <c r="M537" s="16">
        <v>42415</v>
      </c>
      <c r="N537" s="8">
        <v>9163.5400000000009</v>
      </c>
      <c r="O537" s="8">
        <v>9249.4599999999991</v>
      </c>
      <c r="P537" s="8">
        <v>9134.76</v>
      </c>
      <c r="Q537" s="8">
        <v>9206.84</v>
      </c>
    </row>
    <row r="538" spans="1:17" x14ac:dyDescent="0.35">
      <c r="A538" s="16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16">
        <v>42416</v>
      </c>
      <c r="N538" s="8">
        <v>9242.75</v>
      </c>
      <c r="O538" s="8">
        <v>9269.06</v>
      </c>
      <c r="P538" s="8">
        <v>9079.19</v>
      </c>
      <c r="Q538" s="8">
        <v>9135.11</v>
      </c>
    </row>
    <row r="539" spans="1:17" x14ac:dyDescent="0.35">
      <c r="A539" s="16">
        <v>42444</v>
      </c>
      <c r="B539">
        <v>152.87</v>
      </c>
      <c r="C539">
        <v>152.87</v>
      </c>
      <c r="D539">
        <v>152.87</v>
      </c>
      <c r="E539">
        <v>152.87</v>
      </c>
      <c r="M539" s="16">
        <v>42417</v>
      </c>
      <c r="N539" s="8">
        <v>9174.2800000000007</v>
      </c>
      <c r="O539" s="8">
        <v>9394.6200000000008</v>
      </c>
      <c r="P539" s="8">
        <v>9156.14</v>
      </c>
      <c r="Q539" s="8">
        <v>9377.2099999999991</v>
      </c>
    </row>
    <row r="540" spans="1:17" x14ac:dyDescent="0.35">
      <c r="A540" s="16">
        <v>42445</v>
      </c>
      <c r="B540">
        <v>153.91</v>
      </c>
      <c r="C540">
        <v>153.91</v>
      </c>
      <c r="D540">
        <v>153.91</v>
      </c>
      <c r="E540">
        <v>153.91</v>
      </c>
      <c r="M540" s="16">
        <v>42418</v>
      </c>
      <c r="N540" s="8">
        <v>9428.01</v>
      </c>
      <c r="O540" s="8">
        <v>9551.8700000000008</v>
      </c>
      <c r="P540" s="8">
        <v>9349.9500000000007</v>
      </c>
      <c r="Q540" s="8">
        <v>9463.64</v>
      </c>
    </row>
    <row r="541" spans="1:17" x14ac:dyDescent="0.35">
      <c r="A541" s="16">
        <v>42446</v>
      </c>
      <c r="B541">
        <v>154.4</v>
      </c>
      <c r="C541">
        <v>154.4</v>
      </c>
      <c r="D541">
        <v>154.4</v>
      </c>
      <c r="E541">
        <v>154.4</v>
      </c>
      <c r="M541" s="16">
        <v>42419</v>
      </c>
      <c r="N541" s="8">
        <v>9420.51</v>
      </c>
      <c r="O541" s="8">
        <v>9474.02</v>
      </c>
      <c r="P541" s="8">
        <v>9319.1</v>
      </c>
      <c r="Q541" s="8">
        <v>9388.0499999999993</v>
      </c>
    </row>
    <row r="542" spans="1:17" x14ac:dyDescent="0.35">
      <c r="A542" s="16">
        <v>42447</v>
      </c>
      <c r="B542">
        <v>156.09</v>
      </c>
      <c r="C542">
        <v>156.09</v>
      </c>
      <c r="D542">
        <v>156.09</v>
      </c>
      <c r="E542">
        <v>156.09</v>
      </c>
      <c r="M542" s="16">
        <v>42422</v>
      </c>
      <c r="N542" s="8">
        <v>9481.3700000000008</v>
      </c>
      <c r="O542" s="8">
        <v>9581.4500000000007</v>
      </c>
      <c r="P542" s="8">
        <v>9477.69</v>
      </c>
      <c r="Q542" s="8">
        <v>9573.59</v>
      </c>
    </row>
    <row r="543" spans="1:17" x14ac:dyDescent="0.35">
      <c r="A543" s="16">
        <v>42450</v>
      </c>
      <c r="B543">
        <v>156.03</v>
      </c>
      <c r="C543">
        <v>156.03</v>
      </c>
      <c r="D543">
        <v>156.03</v>
      </c>
      <c r="E543">
        <v>156.03</v>
      </c>
      <c r="M543" s="16">
        <v>42423</v>
      </c>
      <c r="N543" s="8">
        <v>9503.1200000000008</v>
      </c>
      <c r="O543" s="8">
        <v>9535.1200000000008</v>
      </c>
      <c r="P543" s="8">
        <v>9405.2199999999993</v>
      </c>
      <c r="Q543" s="8">
        <v>9416.77</v>
      </c>
    </row>
    <row r="544" spans="1:17" x14ac:dyDescent="0.35">
      <c r="A544" s="16">
        <v>42451</v>
      </c>
      <c r="B544">
        <v>156.35</v>
      </c>
      <c r="C544">
        <v>156.35</v>
      </c>
      <c r="D544">
        <v>156.35</v>
      </c>
      <c r="E544">
        <v>156.35</v>
      </c>
      <c r="M544" s="16">
        <v>42424</v>
      </c>
      <c r="N544" s="8">
        <v>9396.48</v>
      </c>
      <c r="O544" s="8">
        <v>9415.33</v>
      </c>
      <c r="P544" s="8">
        <v>9125.19</v>
      </c>
      <c r="Q544" s="8">
        <v>9167.7999999999993</v>
      </c>
    </row>
    <row r="545" spans="1:17" x14ac:dyDescent="0.35">
      <c r="A545" s="16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16">
        <v>42425</v>
      </c>
      <c r="N545" s="8">
        <v>9277.02</v>
      </c>
      <c r="O545" s="8">
        <v>9391.31</v>
      </c>
      <c r="P545" s="8">
        <v>9199.09</v>
      </c>
      <c r="Q545" s="8">
        <v>9331.48</v>
      </c>
    </row>
    <row r="546" spans="1:17" x14ac:dyDescent="0.35">
      <c r="A546" s="16">
        <v>42453</v>
      </c>
      <c r="B546">
        <v>155.29</v>
      </c>
      <c r="C546">
        <v>155.29</v>
      </c>
      <c r="D546">
        <v>155.29</v>
      </c>
      <c r="E546">
        <v>155.29</v>
      </c>
      <c r="M546" s="16">
        <v>42426</v>
      </c>
      <c r="N546" s="8">
        <v>9454.52</v>
      </c>
      <c r="O546" s="8">
        <v>9576.8799999999992</v>
      </c>
      <c r="P546" s="8">
        <v>9436.33</v>
      </c>
      <c r="Q546" s="8">
        <v>9513.2999999999993</v>
      </c>
    </row>
    <row r="547" spans="1:17" x14ac:dyDescent="0.35">
      <c r="A547" s="16">
        <v>42458</v>
      </c>
      <c r="B547">
        <v>156.91</v>
      </c>
      <c r="C547">
        <v>156.91</v>
      </c>
      <c r="D547">
        <v>156.91</v>
      </c>
      <c r="E547">
        <v>156.91</v>
      </c>
      <c r="M547" s="16">
        <v>42429</v>
      </c>
      <c r="N547" s="8">
        <v>9424.93</v>
      </c>
      <c r="O547" s="8">
        <v>9498.57</v>
      </c>
      <c r="P547" s="8">
        <v>9332.42</v>
      </c>
      <c r="Q547" s="8">
        <v>9495.4</v>
      </c>
    </row>
    <row r="548" spans="1:17" x14ac:dyDescent="0.35">
      <c r="A548" s="16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16">
        <v>42430</v>
      </c>
      <c r="N548" s="8">
        <v>9482.66</v>
      </c>
      <c r="O548" s="8">
        <v>9719.02</v>
      </c>
      <c r="P548" s="8">
        <v>9471.09</v>
      </c>
      <c r="Q548" s="8">
        <v>9717.16</v>
      </c>
    </row>
    <row r="549" spans="1:17" x14ac:dyDescent="0.35">
      <c r="A549" s="16">
        <v>42460</v>
      </c>
      <c r="B549">
        <v>156.07</v>
      </c>
      <c r="C549">
        <v>156.07</v>
      </c>
      <c r="D549">
        <v>156.07</v>
      </c>
      <c r="E549">
        <v>156.07</v>
      </c>
      <c r="M549" s="16">
        <v>42431</v>
      </c>
      <c r="N549" s="8">
        <v>9780.84</v>
      </c>
      <c r="O549" s="8">
        <v>9837.11</v>
      </c>
      <c r="P549" s="8">
        <v>9695.98</v>
      </c>
      <c r="Q549" s="8">
        <v>9776.6200000000008</v>
      </c>
    </row>
    <row r="550" spans="1:17" x14ac:dyDescent="0.35">
      <c r="A550" s="16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16">
        <v>42432</v>
      </c>
      <c r="N550" s="8">
        <v>9807.06</v>
      </c>
      <c r="O550" s="8">
        <v>9808.52</v>
      </c>
      <c r="P550" s="8">
        <v>9709.68</v>
      </c>
      <c r="Q550" s="8">
        <v>9751.92</v>
      </c>
    </row>
    <row r="551" spans="1:17" x14ac:dyDescent="0.35">
      <c r="A551" s="16">
        <v>42464</v>
      </c>
      <c r="B551">
        <v>154.43</v>
      </c>
      <c r="C551">
        <v>154.43</v>
      </c>
      <c r="D551">
        <v>154.43</v>
      </c>
      <c r="E551">
        <v>154.43</v>
      </c>
      <c r="M551" s="16">
        <v>42433</v>
      </c>
      <c r="N551" s="8">
        <v>9800.86</v>
      </c>
      <c r="O551" s="8">
        <v>9899.11</v>
      </c>
      <c r="P551" s="8">
        <v>9742.76</v>
      </c>
      <c r="Q551" s="8">
        <v>9824.17</v>
      </c>
    </row>
    <row r="552" spans="1:17" x14ac:dyDescent="0.35">
      <c r="A552" s="16">
        <v>42465</v>
      </c>
      <c r="B552">
        <v>152.63</v>
      </c>
      <c r="C552">
        <v>152.63</v>
      </c>
      <c r="D552">
        <v>152.63</v>
      </c>
      <c r="E552">
        <v>152.63</v>
      </c>
      <c r="M552" s="16">
        <v>42436</v>
      </c>
      <c r="N552" s="8">
        <v>9764.08</v>
      </c>
      <c r="O552" s="8">
        <v>9803.73</v>
      </c>
      <c r="P552" s="17">
        <v>9690</v>
      </c>
      <c r="Q552" s="8">
        <v>9778.93</v>
      </c>
    </row>
    <row r="553" spans="1:17" x14ac:dyDescent="0.35">
      <c r="A553" s="16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16">
        <v>42437</v>
      </c>
      <c r="N553" s="8">
        <v>9688.4699999999993</v>
      </c>
      <c r="O553" s="8">
        <v>9785.0499999999993</v>
      </c>
      <c r="P553" s="8">
        <v>9617.69</v>
      </c>
      <c r="Q553" s="8">
        <v>9692.82</v>
      </c>
    </row>
    <row r="554" spans="1:17" x14ac:dyDescent="0.35">
      <c r="A554" s="16">
        <v>42467</v>
      </c>
      <c r="B554">
        <v>152.13</v>
      </c>
      <c r="C554">
        <v>152.13</v>
      </c>
      <c r="D554">
        <v>152.13</v>
      </c>
      <c r="E554">
        <v>152.13</v>
      </c>
      <c r="M554" s="16">
        <v>42438</v>
      </c>
      <c r="N554" s="8">
        <v>9700.16</v>
      </c>
      <c r="O554" s="8">
        <v>9838.9500000000007</v>
      </c>
      <c r="P554" s="8">
        <v>9679.19</v>
      </c>
      <c r="Q554" s="8">
        <v>9723.09</v>
      </c>
    </row>
    <row r="555" spans="1:17" x14ac:dyDescent="0.35">
      <c r="A555" s="16">
        <v>42468</v>
      </c>
      <c r="B555">
        <v>153.13</v>
      </c>
      <c r="C555">
        <v>153.13</v>
      </c>
      <c r="D555">
        <v>153.13</v>
      </c>
      <c r="E555">
        <v>153.13</v>
      </c>
      <c r="M555" s="16">
        <v>42439</v>
      </c>
      <c r="N555" s="8">
        <v>9697.64</v>
      </c>
      <c r="O555" s="8">
        <v>9995.84</v>
      </c>
      <c r="P555" s="8">
        <v>9498.15</v>
      </c>
      <c r="Q555" s="8">
        <v>9498.15</v>
      </c>
    </row>
    <row r="556" spans="1:17" x14ac:dyDescent="0.35">
      <c r="A556" s="16">
        <v>42471</v>
      </c>
      <c r="B556">
        <v>152.84</v>
      </c>
      <c r="C556">
        <v>152.84</v>
      </c>
      <c r="D556">
        <v>152.84</v>
      </c>
      <c r="E556">
        <v>152.84</v>
      </c>
      <c r="M556" s="16">
        <v>42440</v>
      </c>
      <c r="N556" s="8">
        <v>9672.0499999999993</v>
      </c>
      <c r="O556" s="8">
        <v>9833.9</v>
      </c>
      <c r="P556" s="8">
        <v>9642.7900000000009</v>
      </c>
      <c r="Q556" s="8">
        <v>9831.1299999999992</v>
      </c>
    </row>
    <row r="557" spans="1:17" x14ac:dyDescent="0.35">
      <c r="A557" s="16">
        <v>42472</v>
      </c>
      <c r="B557">
        <v>154.37</v>
      </c>
      <c r="C557">
        <v>154.37</v>
      </c>
      <c r="D557">
        <v>154.37</v>
      </c>
      <c r="E557">
        <v>154.37</v>
      </c>
      <c r="M557" s="16">
        <v>42443</v>
      </c>
      <c r="N557" s="8">
        <v>9948.2099999999991</v>
      </c>
      <c r="O557" s="8">
        <v>10039.61</v>
      </c>
      <c r="P557" s="8">
        <v>9936.06</v>
      </c>
      <c r="Q557" s="8">
        <v>9990.26</v>
      </c>
    </row>
    <row r="558" spans="1:17" x14ac:dyDescent="0.35">
      <c r="A558" s="16">
        <v>42473</v>
      </c>
      <c r="B558">
        <v>157.99</v>
      </c>
      <c r="C558">
        <v>157.99</v>
      </c>
      <c r="D558">
        <v>157.99</v>
      </c>
      <c r="E558">
        <v>157.99</v>
      </c>
      <c r="M558" s="16">
        <v>42444</v>
      </c>
      <c r="N558" s="8">
        <v>9941.4599999999991</v>
      </c>
      <c r="O558" s="8">
        <v>9973.58</v>
      </c>
      <c r="P558" s="8">
        <v>9890.1200000000008</v>
      </c>
      <c r="Q558" s="8">
        <v>9933.85</v>
      </c>
    </row>
    <row r="559" spans="1:17" x14ac:dyDescent="0.35">
      <c r="A559" s="16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16">
        <v>42445</v>
      </c>
      <c r="N559" s="8">
        <v>9971.0400000000009</v>
      </c>
      <c r="O559" s="8">
        <v>10021.700000000001</v>
      </c>
      <c r="P559" s="8">
        <v>9917.92</v>
      </c>
      <c r="Q559" s="8">
        <v>9983.41</v>
      </c>
    </row>
    <row r="560" spans="1:17" x14ac:dyDescent="0.35">
      <c r="A560" s="16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16">
        <v>42446</v>
      </c>
      <c r="N560" s="8">
        <v>10051.69</v>
      </c>
      <c r="O560" s="8">
        <v>10055.290000000001</v>
      </c>
      <c r="P560" s="8">
        <v>9753.0400000000009</v>
      </c>
      <c r="Q560" s="8">
        <v>9892.2000000000007</v>
      </c>
    </row>
    <row r="561" spans="1:17" x14ac:dyDescent="0.35">
      <c r="A561" s="16">
        <v>42478</v>
      </c>
      <c r="B561">
        <v>158.21</v>
      </c>
      <c r="C561">
        <v>158.21</v>
      </c>
      <c r="D561">
        <v>158.21</v>
      </c>
      <c r="E561">
        <v>158.21</v>
      </c>
      <c r="M561" s="16">
        <v>42447</v>
      </c>
      <c r="N561" s="8">
        <v>9905.67</v>
      </c>
      <c r="O561" s="8">
        <v>9961.48</v>
      </c>
      <c r="P561" s="8">
        <v>9822.52</v>
      </c>
      <c r="Q561" s="8">
        <v>9950.7999999999993</v>
      </c>
    </row>
    <row r="562" spans="1:17" x14ac:dyDescent="0.35">
      <c r="A562" s="16">
        <v>42479</v>
      </c>
      <c r="B562">
        <v>159.01</v>
      </c>
      <c r="C562">
        <v>159.01</v>
      </c>
      <c r="D562">
        <v>159.01</v>
      </c>
      <c r="E562">
        <v>159.01</v>
      </c>
      <c r="M562" s="16">
        <v>42450</v>
      </c>
      <c r="N562" s="8">
        <v>9893.26</v>
      </c>
      <c r="O562" s="8">
        <v>10095.459999999999</v>
      </c>
      <c r="P562" s="8">
        <v>9863.83</v>
      </c>
      <c r="Q562" s="8">
        <v>9948.64</v>
      </c>
    </row>
    <row r="563" spans="1:17" x14ac:dyDescent="0.35">
      <c r="A563" s="16">
        <v>42480</v>
      </c>
      <c r="B563">
        <v>158.88</v>
      </c>
      <c r="C563">
        <v>158.88</v>
      </c>
      <c r="D563">
        <v>158.88</v>
      </c>
      <c r="E563">
        <v>158.88</v>
      </c>
      <c r="M563" s="16">
        <v>42451</v>
      </c>
      <c r="N563" s="8">
        <v>9836.2800000000007</v>
      </c>
      <c r="O563" s="17">
        <v>9990</v>
      </c>
      <c r="P563" s="8">
        <v>9762.57</v>
      </c>
      <c r="Q563" s="17">
        <v>9990</v>
      </c>
    </row>
    <row r="564" spans="1:17" x14ac:dyDescent="0.35">
      <c r="A564" s="16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16">
        <v>42452</v>
      </c>
      <c r="N564" s="8">
        <v>10046.94</v>
      </c>
      <c r="O564" s="8">
        <v>10112.17</v>
      </c>
      <c r="P564" s="8">
        <v>9964.6299999999992</v>
      </c>
      <c r="Q564" s="8">
        <v>10022.93</v>
      </c>
    </row>
    <row r="565" spans="1:17" x14ac:dyDescent="0.35">
      <c r="A565" s="16">
        <v>42482</v>
      </c>
      <c r="B565">
        <v>159.07</v>
      </c>
      <c r="C565">
        <v>159.07</v>
      </c>
      <c r="D565">
        <v>159.07</v>
      </c>
      <c r="E565">
        <v>159.07</v>
      </c>
      <c r="M565" s="16">
        <v>42453</v>
      </c>
      <c r="N565" s="8">
        <v>9974.6</v>
      </c>
      <c r="O565" s="8">
        <v>9977.99</v>
      </c>
      <c r="P565" s="8">
        <v>9845.3700000000008</v>
      </c>
      <c r="Q565" s="8">
        <v>9851.35</v>
      </c>
    </row>
    <row r="566" spans="1:17" x14ac:dyDescent="0.35">
      <c r="A566" s="16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16">
        <v>42458</v>
      </c>
      <c r="N566" s="8">
        <v>9900.8799999999992</v>
      </c>
      <c r="O566" s="8">
        <v>9947.0300000000007</v>
      </c>
      <c r="P566" s="8">
        <v>9808.48</v>
      </c>
      <c r="Q566" s="8">
        <v>9887.94</v>
      </c>
    </row>
    <row r="567" spans="1:17" x14ac:dyDescent="0.35">
      <c r="A567" s="16">
        <v>42486</v>
      </c>
      <c r="B567">
        <v>159.04</v>
      </c>
      <c r="C567">
        <v>159.04</v>
      </c>
      <c r="D567">
        <v>159.04</v>
      </c>
      <c r="E567">
        <v>159.04</v>
      </c>
      <c r="M567" s="16">
        <v>42459</v>
      </c>
      <c r="N567" s="8">
        <v>9951.68</v>
      </c>
      <c r="O567" s="8">
        <v>10097.700000000001</v>
      </c>
      <c r="P567" s="8">
        <v>9947.26</v>
      </c>
      <c r="Q567" s="8">
        <v>10046.61</v>
      </c>
    </row>
    <row r="568" spans="1:17" x14ac:dyDescent="0.35">
      <c r="A568" s="16">
        <v>42487</v>
      </c>
      <c r="B568">
        <v>159.22</v>
      </c>
      <c r="C568">
        <v>159.22</v>
      </c>
      <c r="D568">
        <v>159.22</v>
      </c>
      <c r="E568">
        <v>159.22</v>
      </c>
      <c r="M568" s="16">
        <v>42460</v>
      </c>
      <c r="N568" s="8">
        <v>9997.44</v>
      </c>
      <c r="O568" s="8">
        <v>10021.34</v>
      </c>
      <c r="P568" s="8">
        <v>9947.02</v>
      </c>
      <c r="Q568" s="8">
        <v>9965.51</v>
      </c>
    </row>
    <row r="569" spans="1:17" x14ac:dyDescent="0.35">
      <c r="A569" s="16">
        <v>42488</v>
      </c>
      <c r="B569">
        <v>158</v>
      </c>
      <c r="C569">
        <v>158</v>
      </c>
      <c r="D569">
        <v>158</v>
      </c>
      <c r="E569">
        <v>158</v>
      </c>
      <c r="M569" s="16">
        <v>42461</v>
      </c>
      <c r="N569" s="8">
        <v>9833.26</v>
      </c>
      <c r="O569" s="8">
        <v>9851.31</v>
      </c>
      <c r="P569" s="8">
        <v>9675.5</v>
      </c>
      <c r="Q569" s="8">
        <v>9794.64</v>
      </c>
    </row>
    <row r="570" spans="1:17" x14ac:dyDescent="0.35">
      <c r="A570" s="16">
        <v>42489</v>
      </c>
      <c r="B570">
        <v>155.28</v>
      </c>
      <c r="C570">
        <v>155.28</v>
      </c>
      <c r="D570">
        <v>155.28</v>
      </c>
      <c r="E570">
        <v>155.28</v>
      </c>
      <c r="M570" s="16">
        <v>42464</v>
      </c>
      <c r="N570" s="8">
        <v>9789.77</v>
      </c>
      <c r="O570" s="8">
        <v>9907.0499999999993</v>
      </c>
      <c r="P570" s="8">
        <v>9732.82</v>
      </c>
      <c r="Q570" s="8">
        <v>9822.08</v>
      </c>
    </row>
    <row r="571" spans="1:17" x14ac:dyDescent="0.35">
      <c r="A571" s="16">
        <v>42492</v>
      </c>
      <c r="B571">
        <v>154.72</v>
      </c>
      <c r="C571">
        <v>154.72</v>
      </c>
      <c r="D571">
        <v>154.72</v>
      </c>
      <c r="E571">
        <v>154.72</v>
      </c>
      <c r="M571" s="16">
        <v>42465</v>
      </c>
      <c r="N571" s="8">
        <v>9647.81</v>
      </c>
      <c r="O571" s="8">
        <v>9661.2999999999993</v>
      </c>
      <c r="P571" s="8">
        <v>9553.17</v>
      </c>
      <c r="Q571" s="8">
        <v>9563.36</v>
      </c>
    </row>
    <row r="572" spans="1:17" x14ac:dyDescent="0.35">
      <c r="A572" s="16">
        <v>42493</v>
      </c>
      <c r="B572">
        <v>153.21</v>
      </c>
      <c r="C572">
        <v>153.21</v>
      </c>
      <c r="D572">
        <v>153.21</v>
      </c>
      <c r="E572">
        <v>153.21</v>
      </c>
      <c r="M572" s="16">
        <v>42466</v>
      </c>
      <c r="N572" s="8">
        <v>9582.4599999999991</v>
      </c>
      <c r="O572" s="8">
        <v>9635.91</v>
      </c>
      <c r="P572" s="8">
        <v>9505.9</v>
      </c>
      <c r="Q572" s="8">
        <v>9624.51</v>
      </c>
    </row>
    <row r="573" spans="1:17" x14ac:dyDescent="0.35">
      <c r="A573" s="16">
        <v>42494</v>
      </c>
      <c r="B573">
        <v>152.75</v>
      </c>
      <c r="C573">
        <v>152.75</v>
      </c>
      <c r="D573">
        <v>152.75</v>
      </c>
      <c r="E573">
        <v>152.75</v>
      </c>
      <c r="M573" s="16">
        <v>42467</v>
      </c>
      <c r="N573" s="8">
        <v>9648.5499999999993</v>
      </c>
      <c r="O573" s="8">
        <v>9702.18</v>
      </c>
      <c r="P573" s="8">
        <v>9484.75</v>
      </c>
      <c r="Q573" s="8">
        <v>9530.6200000000008</v>
      </c>
    </row>
    <row r="574" spans="1:17" x14ac:dyDescent="0.35">
      <c r="A574" s="16">
        <v>42496</v>
      </c>
      <c r="B574">
        <v>153.57</v>
      </c>
      <c r="C574">
        <v>153.57</v>
      </c>
      <c r="D574">
        <v>153.57</v>
      </c>
      <c r="E574">
        <v>153.57</v>
      </c>
      <c r="M574" s="16">
        <v>42468</v>
      </c>
      <c r="N574" s="8">
        <v>9576.4</v>
      </c>
      <c r="O574" s="8">
        <v>9675.0300000000007</v>
      </c>
      <c r="P574" s="8">
        <v>9572.57</v>
      </c>
      <c r="Q574" s="8">
        <v>9622.26</v>
      </c>
    </row>
    <row r="575" spans="1:17" x14ac:dyDescent="0.35">
      <c r="A575" s="16">
        <v>42499</v>
      </c>
      <c r="B575">
        <v>153.71</v>
      </c>
      <c r="C575">
        <v>153.71</v>
      </c>
      <c r="D575">
        <v>153.71</v>
      </c>
      <c r="E575">
        <v>153.71</v>
      </c>
      <c r="M575" s="16">
        <v>42471</v>
      </c>
      <c r="N575" s="8">
        <v>9595.56</v>
      </c>
      <c r="O575" s="8">
        <v>9751.93</v>
      </c>
      <c r="P575" s="8">
        <v>9524.66</v>
      </c>
      <c r="Q575" s="8">
        <v>9682.99</v>
      </c>
    </row>
    <row r="576" spans="1:17" x14ac:dyDescent="0.35">
      <c r="A576" s="16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16">
        <v>42472</v>
      </c>
      <c r="N576" s="8">
        <v>9716.75</v>
      </c>
      <c r="O576" s="8">
        <v>9770.4699999999993</v>
      </c>
      <c r="P576" s="8">
        <v>9617.83</v>
      </c>
      <c r="Q576" s="8">
        <v>9761.4699999999993</v>
      </c>
    </row>
    <row r="577" spans="1:17" x14ac:dyDescent="0.35">
      <c r="A577" s="16">
        <v>42501</v>
      </c>
      <c r="B577">
        <v>154.72</v>
      </c>
      <c r="C577">
        <v>154.72</v>
      </c>
      <c r="D577">
        <v>154.72</v>
      </c>
      <c r="E577">
        <v>154.72</v>
      </c>
      <c r="M577" s="16">
        <v>42473</v>
      </c>
      <c r="N577" s="8">
        <v>9901.1299999999992</v>
      </c>
      <c r="O577" s="8">
        <v>10026.1</v>
      </c>
      <c r="P577" s="8">
        <v>9893.42</v>
      </c>
      <c r="Q577" s="8">
        <v>10026.1</v>
      </c>
    </row>
    <row r="578" spans="1:17" x14ac:dyDescent="0.35">
      <c r="A578" s="16">
        <v>42502</v>
      </c>
      <c r="B578">
        <v>154.79</v>
      </c>
      <c r="C578">
        <v>154.79</v>
      </c>
      <c r="D578">
        <v>154.79</v>
      </c>
      <c r="E578">
        <v>154.79</v>
      </c>
      <c r="M578" s="16">
        <v>42474</v>
      </c>
      <c r="N578" s="8">
        <v>10042.280000000001</v>
      </c>
      <c r="O578" s="8">
        <v>10098.44</v>
      </c>
      <c r="P578" s="8">
        <v>10016.17</v>
      </c>
      <c r="Q578" s="8">
        <v>10093.65</v>
      </c>
    </row>
    <row r="579" spans="1:17" x14ac:dyDescent="0.35">
      <c r="A579" s="16">
        <v>42503</v>
      </c>
      <c r="B579">
        <v>154.93</v>
      </c>
      <c r="C579">
        <v>154.93</v>
      </c>
      <c r="D579">
        <v>154.93</v>
      </c>
      <c r="E579">
        <v>154.93</v>
      </c>
      <c r="M579" s="16">
        <v>42475</v>
      </c>
      <c r="N579" s="8">
        <v>10063.89</v>
      </c>
      <c r="O579" s="8">
        <v>10070.040000000001</v>
      </c>
      <c r="P579" s="8">
        <v>10020.34</v>
      </c>
      <c r="Q579" s="8">
        <v>10051.57</v>
      </c>
    </row>
    <row r="580" spans="1:17" x14ac:dyDescent="0.35">
      <c r="A580" s="16">
        <v>42507</v>
      </c>
      <c r="B580">
        <v>154.68</v>
      </c>
      <c r="C580">
        <v>154.68</v>
      </c>
      <c r="D580">
        <v>154.68</v>
      </c>
      <c r="E580">
        <v>154.68</v>
      </c>
      <c r="M580" s="16">
        <v>42478</v>
      </c>
      <c r="N580" s="8">
        <v>9933.7000000000007</v>
      </c>
      <c r="O580" s="8">
        <v>10147.85</v>
      </c>
      <c r="P580" s="8">
        <v>9920.9</v>
      </c>
      <c r="Q580" s="8">
        <v>10120.31</v>
      </c>
    </row>
    <row r="581" spans="1:17" x14ac:dyDescent="0.35">
      <c r="A581" s="16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16">
        <v>42479</v>
      </c>
      <c r="N581" s="8">
        <v>10170.18</v>
      </c>
      <c r="O581" s="8">
        <v>10370.799999999999</v>
      </c>
      <c r="P581" s="8">
        <v>10150.67</v>
      </c>
      <c r="Q581" s="8">
        <v>10349.59</v>
      </c>
    </row>
    <row r="582" spans="1:17" x14ac:dyDescent="0.35">
      <c r="A582" s="16">
        <v>42509</v>
      </c>
      <c r="B582">
        <v>154.4</v>
      </c>
      <c r="C582">
        <v>154.4</v>
      </c>
      <c r="D582">
        <v>154.4</v>
      </c>
      <c r="E582">
        <v>154.4</v>
      </c>
      <c r="M582" s="16">
        <v>42480</v>
      </c>
      <c r="N582" s="8">
        <v>10312.64</v>
      </c>
      <c r="O582" s="8">
        <v>10440.129999999999</v>
      </c>
      <c r="P582" s="8">
        <v>10304.14</v>
      </c>
      <c r="Q582" s="8">
        <v>10421.290000000001</v>
      </c>
    </row>
    <row r="583" spans="1:17" x14ac:dyDescent="0.35">
      <c r="A583" s="16">
        <v>42510</v>
      </c>
      <c r="B583">
        <v>156.63</v>
      </c>
      <c r="C583">
        <v>156.63</v>
      </c>
      <c r="D583">
        <v>156.63</v>
      </c>
      <c r="E583">
        <v>156.63</v>
      </c>
      <c r="M583" s="16">
        <v>42481</v>
      </c>
      <c r="N583" s="8">
        <v>10456.99</v>
      </c>
      <c r="O583" s="8">
        <v>10474.379999999999</v>
      </c>
      <c r="P583" s="8">
        <v>10341.969999999999</v>
      </c>
      <c r="Q583" s="8">
        <v>10435.73</v>
      </c>
    </row>
    <row r="584" spans="1:17" x14ac:dyDescent="0.35">
      <c r="A584" s="16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16">
        <v>42482</v>
      </c>
      <c r="N584" s="8">
        <v>10377.219999999999</v>
      </c>
      <c r="O584" s="8">
        <v>10422.86</v>
      </c>
      <c r="P584" s="8">
        <v>10324.83</v>
      </c>
      <c r="Q584" s="8">
        <v>10373.49</v>
      </c>
    </row>
    <row r="585" spans="1:17" x14ac:dyDescent="0.35">
      <c r="A585" s="16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16">
        <v>42485</v>
      </c>
      <c r="N585" s="8">
        <v>10379.16</v>
      </c>
      <c r="O585" s="8">
        <v>10399.299999999999</v>
      </c>
      <c r="P585" s="8">
        <v>10233.42</v>
      </c>
      <c r="Q585" s="8">
        <v>10294.35</v>
      </c>
    </row>
    <row r="586" spans="1:17" x14ac:dyDescent="0.35">
      <c r="A586" s="16">
        <v>42515</v>
      </c>
      <c r="B586">
        <v>160.81</v>
      </c>
      <c r="C586">
        <v>160.81</v>
      </c>
      <c r="D586">
        <v>160.81</v>
      </c>
      <c r="E586">
        <v>160.81</v>
      </c>
      <c r="M586" s="16">
        <v>42486</v>
      </c>
      <c r="N586" s="8">
        <v>10359.77</v>
      </c>
      <c r="O586" s="8">
        <v>10385.23</v>
      </c>
      <c r="P586" s="8">
        <v>10213.549999999999</v>
      </c>
      <c r="Q586" s="8">
        <v>10259.59</v>
      </c>
    </row>
    <row r="587" spans="1:17" x14ac:dyDescent="0.35">
      <c r="A587" s="16">
        <v>42516</v>
      </c>
      <c r="B587">
        <v>160.97</v>
      </c>
      <c r="C587">
        <v>160.97</v>
      </c>
      <c r="D587">
        <v>160.97</v>
      </c>
      <c r="E587">
        <v>160.97</v>
      </c>
      <c r="M587" s="16">
        <v>42487</v>
      </c>
      <c r="N587" s="8">
        <v>10283.1</v>
      </c>
      <c r="O587" s="8">
        <v>10323.25</v>
      </c>
      <c r="P587" s="8">
        <v>10220.57</v>
      </c>
      <c r="Q587" s="8">
        <v>10299.83</v>
      </c>
    </row>
    <row r="588" spans="1:17" x14ac:dyDescent="0.35">
      <c r="A588" s="16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16">
        <v>42488</v>
      </c>
      <c r="N588" s="8">
        <v>10222.11</v>
      </c>
      <c r="O588" s="8">
        <v>10331.93</v>
      </c>
      <c r="P588" s="8">
        <v>10125.52</v>
      </c>
      <c r="Q588" s="8">
        <v>10321.15</v>
      </c>
    </row>
    <row r="589" spans="1:17" x14ac:dyDescent="0.35">
      <c r="A589" s="16">
        <v>42520</v>
      </c>
      <c r="B589">
        <v>161.88</v>
      </c>
      <c r="C589">
        <v>161.88</v>
      </c>
      <c r="D589">
        <v>161.88</v>
      </c>
      <c r="E589">
        <v>161.88</v>
      </c>
      <c r="M589" s="16">
        <v>42489</v>
      </c>
      <c r="N589" s="8">
        <v>10235.469999999999</v>
      </c>
      <c r="O589" s="8">
        <v>10252.08</v>
      </c>
      <c r="P589" s="8">
        <v>10038.969999999999</v>
      </c>
      <c r="Q589" s="8">
        <v>10038.969999999999</v>
      </c>
    </row>
    <row r="590" spans="1:17" x14ac:dyDescent="0.35">
      <c r="A590" s="16">
        <v>42521</v>
      </c>
      <c r="B590">
        <v>162.22</v>
      </c>
      <c r="C590">
        <v>162.22</v>
      </c>
      <c r="D590">
        <v>162.22</v>
      </c>
      <c r="E590">
        <v>162.22</v>
      </c>
      <c r="M590" s="16">
        <v>42492</v>
      </c>
      <c r="N590" s="8">
        <v>10091.17</v>
      </c>
      <c r="O590" s="8">
        <v>10153.9</v>
      </c>
      <c r="P590" s="8">
        <v>10066.34</v>
      </c>
      <c r="Q590" s="8">
        <v>10123.27</v>
      </c>
    </row>
    <row r="591" spans="1:17" x14ac:dyDescent="0.35">
      <c r="A591" s="16">
        <v>42522</v>
      </c>
      <c r="B591">
        <v>162</v>
      </c>
      <c r="C591">
        <v>162</v>
      </c>
      <c r="D591">
        <v>162</v>
      </c>
      <c r="E591">
        <v>162</v>
      </c>
      <c r="M591" s="16">
        <v>42493</v>
      </c>
      <c r="N591" s="8">
        <v>10052.549999999999</v>
      </c>
      <c r="O591" s="8">
        <v>10061.950000000001</v>
      </c>
      <c r="P591" s="8">
        <v>9918.43</v>
      </c>
      <c r="Q591" s="8">
        <v>9926.77</v>
      </c>
    </row>
    <row r="592" spans="1:17" x14ac:dyDescent="0.35">
      <c r="A592" s="16">
        <v>42523</v>
      </c>
      <c r="B592">
        <v>163.18</v>
      </c>
      <c r="C592">
        <v>163.18</v>
      </c>
      <c r="D592">
        <v>163.18</v>
      </c>
      <c r="E592">
        <v>163.18</v>
      </c>
      <c r="M592" s="16">
        <v>42494</v>
      </c>
      <c r="N592" s="8">
        <v>9925.25</v>
      </c>
      <c r="O592" s="8">
        <v>9959.42</v>
      </c>
      <c r="P592" s="8">
        <v>9812.73</v>
      </c>
      <c r="Q592" s="8">
        <v>9828.25</v>
      </c>
    </row>
    <row r="593" spans="1:17" x14ac:dyDescent="0.35">
      <c r="A593" s="16">
        <v>42524</v>
      </c>
      <c r="B593">
        <v>161.69</v>
      </c>
      <c r="C593">
        <v>161.69</v>
      </c>
      <c r="D593">
        <v>161.69</v>
      </c>
      <c r="E593">
        <v>161.69</v>
      </c>
      <c r="M593" s="16">
        <v>42495</v>
      </c>
      <c r="N593" s="8">
        <v>9849.7000000000007</v>
      </c>
      <c r="O593" s="8">
        <v>9921.3700000000008</v>
      </c>
      <c r="P593" s="8">
        <v>9805.5499999999993</v>
      </c>
      <c r="Q593" s="8">
        <v>9851.86</v>
      </c>
    </row>
    <row r="594" spans="1:17" x14ac:dyDescent="0.35">
      <c r="A594" s="16">
        <v>42527</v>
      </c>
      <c r="B594">
        <v>162.49</v>
      </c>
      <c r="C594">
        <v>162.49</v>
      </c>
      <c r="D594">
        <v>162.49</v>
      </c>
      <c r="E594">
        <v>162.49</v>
      </c>
      <c r="M594" s="16">
        <v>42496</v>
      </c>
      <c r="N594" s="8">
        <v>9805.39</v>
      </c>
      <c r="O594" s="8">
        <v>9917.6299999999992</v>
      </c>
      <c r="P594" s="17">
        <v>9737</v>
      </c>
      <c r="Q594" s="8">
        <v>9869.9500000000007</v>
      </c>
    </row>
    <row r="595" spans="1:17" x14ac:dyDescent="0.35">
      <c r="A595" s="16">
        <v>42528</v>
      </c>
      <c r="B595">
        <v>164.32</v>
      </c>
      <c r="C595">
        <v>164.32</v>
      </c>
      <c r="D595">
        <v>164.32</v>
      </c>
      <c r="E595">
        <v>164.32</v>
      </c>
      <c r="M595" s="16">
        <v>42499</v>
      </c>
      <c r="N595" s="8">
        <v>9929.19</v>
      </c>
      <c r="O595" s="8">
        <v>10068.530000000001</v>
      </c>
      <c r="P595" s="8">
        <v>9878.7099999999991</v>
      </c>
      <c r="Q595" s="8">
        <v>9980.49</v>
      </c>
    </row>
    <row r="596" spans="1:17" x14ac:dyDescent="0.35">
      <c r="A596" s="16">
        <v>42529</v>
      </c>
      <c r="B596">
        <v>164.3</v>
      </c>
      <c r="C596">
        <v>164.3</v>
      </c>
      <c r="D596">
        <v>164.3</v>
      </c>
      <c r="E596">
        <v>164.3</v>
      </c>
      <c r="M596" s="16">
        <v>42500</v>
      </c>
      <c r="N596" s="8">
        <v>10057.530000000001</v>
      </c>
      <c r="O596" s="8">
        <v>10106.93</v>
      </c>
      <c r="P596" s="8">
        <v>9994.58</v>
      </c>
      <c r="Q596" s="8">
        <v>10045.44</v>
      </c>
    </row>
    <row r="597" spans="1:17" x14ac:dyDescent="0.35">
      <c r="A597" s="16">
        <v>42530</v>
      </c>
      <c r="B597">
        <v>164.34</v>
      </c>
      <c r="C597">
        <v>164.34</v>
      </c>
      <c r="D597">
        <v>164.34</v>
      </c>
      <c r="E597">
        <v>164.34</v>
      </c>
      <c r="M597" s="16">
        <v>42501</v>
      </c>
      <c r="N597" s="8">
        <v>10055.4</v>
      </c>
      <c r="O597" s="8">
        <v>10055.700000000001</v>
      </c>
      <c r="P597" s="8">
        <v>9950.11</v>
      </c>
      <c r="Q597" s="8">
        <v>9975.32</v>
      </c>
    </row>
    <row r="598" spans="1:17" x14ac:dyDescent="0.35">
      <c r="A598" s="16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16">
        <v>42502</v>
      </c>
      <c r="N598" s="8">
        <v>9899.9</v>
      </c>
      <c r="O598" s="8">
        <v>10078.19</v>
      </c>
      <c r="P598" s="8">
        <v>9838.1200000000008</v>
      </c>
      <c r="Q598" s="8">
        <v>9862.1200000000008</v>
      </c>
    </row>
    <row r="599" spans="1:17" x14ac:dyDescent="0.35">
      <c r="A599" s="16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16">
        <v>42503</v>
      </c>
      <c r="N599" s="8">
        <v>9794.83</v>
      </c>
      <c r="O599" s="8">
        <v>9979.93</v>
      </c>
      <c r="P599" s="8">
        <v>9767.94</v>
      </c>
      <c r="Q599" s="8">
        <v>9952.9</v>
      </c>
    </row>
    <row r="600" spans="1:17" x14ac:dyDescent="0.35">
      <c r="A600" s="16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16">
        <v>42507</v>
      </c>
      <c r="N600" s="8">
        <v>10016.790000000001</v>
      </c>
      <c r="O600" s="8">
        <v>10080.31</v>
      </c>
      <c r="P600" s="8">
        <v>9846.91</v>
      </c>
      <c r="Q600" s="8">
        <v>9890.19</v>
      </c>
    </row>
    <row r="601" spans="1:17" x14ac:dyDescent="0.35">
      <c r="A601" s="16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16">
        <v>42508</v>
      </c>
      <c r="N601" s="8">
        <v>9828.0499999999993</v>
      </c>
      <c r="O601" s="8">
        <v>9946.27</v>
      </c>
      <c r="P601" s="8">
        <v>9811.86</v>
      </c>
      <c r="Q601" s="8">
        <v>9943.23</v>
      </c>
    </row>
    <row r="602" spans="1:17" x14ac:dyDescent="0.35">
      <c r="A602" s="16">
        <v>42537</v>
      </c>
      <c r="B602">
        <v>159.43</v>
      </c>
      <c r="C602">
        <v>159.43</v>
      </c>
      <c r="D602">
        <v>159.43</v>
      </c>
      <c r="E602">
        <v>159.43</v>
      </c>
      <c r="M602" s="16">
        <v>42509</v>
      </c>
      <c r="N602" s="8">
        <v>9847.64</v>
      </c>
      <c r="O602" s="8">
        <v>9899.86</v>
      </c>
      <c r="P602" s="8">
        <v>9773.7199999999993</v>
      </c>
      <c r="Q602" s="8">
        <v>9795.89</v>
      </c>
    </row>
    <row r="603" spans="1:17" x14ac:dyDescent="0.35">
      <c r="A603" s="16">
        <v>42538</v>
      </c>
      <c r="B603">
        <v>159.62</v>
      </c>
      <c r="C603">
        <v>159.62</v>
      </c>
      <c r="D603">
        <v>159.62</v>
      </c>
      <c r="E603">
        <v>159.62</v>
      </c>
      <c r="M603" s="16">
        <v>42510</v>
      </c>
      <c r="N603" s="8">
        <v>9878.49</v>
      </c>
      <c r="O603" s="8">
        <v>9921.59</v>
      </c>
      <c r="P603" s="8">
        <v>9852.7099999999991</v>
      </c>
      <c r="Q603" s="8">
        <v>9916.02</v>
      </c>
    </row>
    <row r="604" spans="1:17" x14ac:dyDescent="0.35">
      <c r="A604" s="16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16">
        <v>42513</v>
      </c>
      <c r="N604" s="8">
        <v>9891.3799999999992</v>
      </c>
      <c r="O604" s="8">
        <v>9971.74</v>
      </c>
      <c r="P604" s="8">
        <v>9811.74</v>
      </c>
      <c r="Q604" s="8">
        <v>9842.2900000000009</v>
      </c>
    </row>
    <row r="605" spans="1:17" x14ac:dyDescent="0.35">
      <c r="A605" s="16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16">
        <v>42514</v>
      </c>
      <c r="N605" s="8">
        <v>9798.94</v>
      </c>
      <c r="O605" s="8">
        <v>10077.65</v>
      </c>
      <c r="P605" s="8">
        <v>9773.7999999999993</v>
      </c>
      <c r="Q605" s="8">
        <v>10057.31</v>
      </c>
    </row>
    <row r="606" spans="1:17" x14ac:dyDescent="0.35">
      <c r="A606" s="16">
        <v>42543</v>
      </c>
      <c r="B606">
        <v>162.46</v>
      </c>
      <c r="C606">
        <v>162.46</v>
      </c>
      <c r="D606">
        <v>162.46</v>
      </c>
      <c r="E606">
        <v>162.46</v>
      </c>
      <c r="M606" s="16">
        <v>42515</v>
      </c>
      <c r="N606" s="8">
        <v>10143.370000000001</v>
      </c>
      <c r="O606" s="8">
        <v>10233.06</v>
      </c>
      <c r="P606" s="8">
        <v>10130.68</v>
      </c>
      <c r="Q606" s="8">
        <v>10205.209999999999</v>
      </c>
    </row>
    <row r="607" spans="1:17" x14ac:dyDescent="0.35">
      <c r="A607" s="16">
        <v>42545</v>
      </c>
      <c r="B607">
        <v>159.04</v>
      </c>
      <c r="C607">
        <v>159.04</v>
      </c>
      <c r="D607">
        <v>159.04</v>
      </c>
      <c r="E607">
        <v>159.04</v>
      </c>
      <c r="M607" s="16">
        <v>42516</v>
      </c>
      <c r="N607" s="8">
        <v>10213.870000000001</v>
      </c>
      <c r="O607" s="8">
        <v>10286.23</v>
      </c>
      <c r="P607" s="8">
        <v>10207.09</v>
      </c>
      <c r="Q607" s="8">
        <v>10272.709999999999</v>
      </c>
    </row>
    <row r="608" spans="1:17" x14ac:dyDescent="0.35">
      <c r="A608" s="16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16">
        <v>42517</v>
      </c>
      <c r="N608" s="8">
        <v>10257.91</v>
      </c>
      <c r="O608" s="8">
        <v>10298.76</v>
      </c>
      <c r="P608" s="8">
        <v>10241.98</v>
      </c>
      <c r="Q608" s="8">
        <v>10286.31</v>
      </c>
    </row>
    <row r="609" spans="1:17" x14ac:dyDescent="0.35">
      <c r="A609" s="16">
        <v>42549</v>
      </c>
      <c r="B609">
        <v>157.47</v>
      </c>
      <c r="C609">
        <v>157.47</v>
      </c>
      <c r="D609">
        <v>157.47</v>
      </c>
      <c r="E609">
        <v>157.47</v>
      </c>
      <c r="M609" s="16">
        <v>42520</v>
      </c>
      <c r="N609" s="8">
        <v>10293.43</v>
      </c>
      <c r="O609" s="8">
        <v>10338.41</v>
      </c>
      <c r="P609" s="8">
        <v>10286.33</v>
      </c>
      <c r="Q609" s="8">
        <v>10333.23</v>
      </c>
    </row>
    <row r="610" spans="1:17" x14ac:dyDescent="0.35">
      <c r="A610" s="16">
        <v>42550</v>
      </c>
      <c r="B610">
        <v>159.75</v>
      </c>
      <c r="C610">
        <v>159.75</v>
      </c>
      <c r="D610">
        <v>159.75</v>
      </c>
      <c r="E610">
        <v>159.75</v>
      </c>
      <c r="M610" s="16">
        <v>42521</v>
      </c>
      <c r="N610" s="8">
        <v>10356.14</v>
      </c>
      <c r="O610" s="8">
        <v>10365.24</v>
      </c>
      <c r="P610" s="8">
        <v>10243.219999999999</v>
      </c>
      <c r="Q610" s="8">
        <v>10262.74</v>
      </c>
    </row>
    <row r="611" spans="1:17" x14ac:dyDescent="0.35">
      <c r="A611" s="16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16">
        <v>42522</v>
      </c>
      <c r="N611" s="8">
        <v>10242.780000000001</v>
      </c>
      <c r="O611" s="8">
        <v>10283.82</v>
      </c>
      <c r="P611" s="8">
        <v>10160.24</v>
      </c>
      <c r="Q611" s="8">
        <v>10204.44</v>
      </c>
    </row>
    <row r="612" spans="1:17" x14ac:dyDescent="0.35">
      <c r="A612" s="16">
        <v>42552</v>
      </c>
      <c r="B612">
        <v>162.31</v>
      </c>
      <c r="C612">
        <v>162.31</v>
      </c>
      <c r="D612">
        <v>162.31</v>
      </c>
      <c r="E612">
        <v>162.31</v>
      </c>
      <c r="M612" s="16">
        <v>42523</v>
      </c>
      <c r="N612" s="8">
        <v>10199.200000000001</v>
      </c>
      <c r="O612" s="8">
        <v>10241.75</v>
      </c>
      <c r="P612" s="8">
        <v>10156.86</v>
      </c>
      <c r="Q612" s="17">
        <v>10208</v>
      </c>
    </row>
    <row r="613" spans="1:17" x14ac:dyDescent="0.35">
      <c r="A613" s="16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16">
        <v>42524</v>
      </c>
      <c r="N613" s="8">
        <v>10237.58</v>
      </c>
      <c r="O613" s="8">
        <v>10282.719999999999</v>
      </c>
      <c r="P613" s="8">
        <v>10040.870000000001</v>
      </c>
      <c r="Q613" s="8">
        <v>10103.26</v>
      </c>
    </row>
    <row r="614" spans="1:17" x14ac:dyDescent="0.35">
      <c r="A614" s="16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16">
        <v>42527</v>
      </c>
      <c r="N614" s="8">
        <v>10105.09</v>
      </c>
      <c r="O614" s="8">
        <v>10148.959999999999</v>
      </c>
      <c r="P614" s="8">
        <v>10092.86</v>
      </c>
      <c r="Q614" s="8">
        <v>10121.08</v>
      </c>
    </row>
    <row r="615" spans="1:17" x14ac:dyDescent="0.35">
      <c r="A615" s="16">
        <v>42557</v>
      </c>
      <c r="B615">
        <v>159.35</v>
      </c>
      <c r="C615">
        <v>159.35</v>
      </c>
      <c r="D615">
        <v>159.35</v>
      </c>
      <c r="E615">
        <v>159.35</v>
      </c>
      <c r="M615" s="16">
        <v>42528</v>
      </c>
      <c r="N615" s="8">
        <v>10196.17</v>
      </c>
      <c r="O615" s="8">
        <v>10312.530000000001</v>
      </c>
      <c r="P615" s="8">
        <v>10183.19</v>
      </c>
      <c r="Q615" s="8">
        <v>10287.68</v>
      </c>
    </row>
    <row r="616" spans="1:17" x14ac:dyDescent="0.35">
      <c r="A616" s="16">
        <v>42558</v>
      </c>
      <c r="B616">
        <v>160.07</v>
      </c>
      <c r="C616">
        <v>160.07</v>
      </c>
      <c r="D616">
        <v>160.07</v>
      </c>
      <c r="E616">
        <v>160.07</v>
      </c>
      <c r="M616" s="16">
        <v>42529</v>
      </c>
      <c r="N616" s="8">
        <v>10246.49</v>
      </c>
      <c r="O616" s="8">
        <v>10266.370000000001</v>
      </c>
      <c r="P616" s="8">
        <v>10177.44</v>
      </c>
      <c r="Q616" s="8">
        <v>10217.030000000001</v>
      </c>
    </row>
    <row r="617" spans="1:17" x14ac:dyDescent="0.35">
      <c r="A617" s="16">
        <v>42559</v>
      </c>
      <c r="B617">
        <v>162.84</v>
      </c>
      <c r="C617">
        <v>162.84</v>
      </c>
      <c r="D617">
        <v>162.84</v>
      </c>
      <c r="E617">
        <v>162.84</v>
      </c>
      <c r="M617" s="16">
        <v>42530</v>
      </c>
      <c r="N617" s="8">
        <v>10184.48</v>
      </c>
      <c r="O617" s="8">
        <v>10187.07</v>
      </c>
      <c r="P617" s="8">
        <v>10050.030000000001</v>
      </c>
      <c r="Q617" s="8">
        <v>10088.870000000001</v>
      </c>
    </row>
    <row r="618" spans="1:17" x14ac:dyDescent="0.35">
      <c r="A618" s="16">
        <v>42562</v>
      </c>
      <c r="B618">
        <v>165.1</v>
      </c>
      <c r="C618">
        <v>165.1</v>
      </c>
      <c r="D618">
        <v>165.1</v>
      </c>
      <c r="E618">
        <v>165.1</v>
      </c>
      <c r="M618" s="16">
        <v>42531</v>
      </c>
      <c r="N618" s="8">
        <v>10024.69</v>
      </c>
      <c r="O618" s="8">
        <v>10026.49</v>
      </c>
      <c r="P618" s="8">
        <v>9819.1200000000008</v>
      </c>
      <c r="Q618" s="8">
        <v>9834.6200000000008</v>
      </c>
    </row>
    <row r="619" spans="1:17" x14ac:dyDescent="0.35">
      <c r="A619" s="16">
        <v>42563</v>
      </c>
      <c r="B619">
        <v>165.95</v>
      </c>
      <c r="C619">
        <v>165.95</v>
      </c>
      <c r="D619">
        <v>165.95</v>
      </c>
      <c r="E619">
        <v>165.95</v>
      </c>
      <c r="M619" s="16">
        <v>42534</v>
      </c>
      <c r="N619" s="8">
        <v>9715.7800000000007</v>
      </c>
      <c r="O619" s="8">
        <v>9755.23</v>
      </c>
      <c r="P619" s="8">
        <v>9657.44</v>
      </c>
      <c r="Q619" s="8">
        <v>9657.44</v>
      </c>
    </row>
    <row r="620" spans="1:17" x14ac:dyDescent="0.35">
      <c r="A620" s="16">
        <v>42564</v>
      </c>
      <c r="B620">
        <v>165.73</v>
      </c>
      <c r="C620">
        <v>165.73</v>
      </c>
      <c r="D620">
        <v>165.73</v>
      </c>
      <c r="E620">
        <v>165.73</v>
      </c>
      <c r="M620" s="16">
        <v>42535</v>
      </c>
      <c r="N620" s="8">
        <v>9595.17</v>
      </c>
      <c r="O620" s="8">
        <v>9620.84</v>
      </c>
      <c r="P620" s="8">
        <v>9507.51</v>
      </c>
      <c r="Q620" s="8">
        <v>9519.2000000000007</v>
      </c>
    </row>
    <row r="621" spans="1:17" x14ac:dyDescent="0.35">
      <c r="A621" s="16">
        <v>42565</v>
      </c>
      <c r="B621">
        <v>166.33</v>
      </c>
      <c r="C621">
        <v>166.33</v>
      </c>
      <c r="D621">
        <v>166.33</v>
      </c>
      <c r="E621">
        <v>166.33</v>
      </c>
      <c r="M621" s="16">
        <v>42536</v>
      </c>
      <c r="N621" s="8">
        <v>9589.4699999999993</v>
      </c>
      <c r="O621" s="8">
        <v>9665.2099999999991</v>
      </c>
      <c r="P621" s="8">
        <v>9567.15</v>
      </c>
      <c r="Q621" s="8">
        <v>9606.7099999999991</v>
      </c>
    </row>
    <row r="622" spans="1:17" x14ac:dyDescent="0.35">
      <c r="A622" s="16">
        <v>42566</v>
      </c>
      <c r="B622">
        <v>166.74</v>
      </c>
      <c r="C622">
        <v>166.74</v>
      </c>
      <c r="D622">
        <v>166.74</v>
      </c>
      <c r="E622">
        <v>166.74</v>
      </c>
      <c r="M622" s="16">
        <v>42537</v>
      </c>
      <c r="N622" s="8">
        <v>9480.43</v>
      </c>
      <c r="O622" s="8">
        <v>9582.3799999999992</v>
      </c>
      <c r="P622" s="8">
        <v>9432.8700000000008</v>
      </c>
      <c r="Q622" s="8">
        <v>9550.4699999999993</v>
      </c>
    </row>
    <row r="623" spans="1:17" x14ac:dyDescent="0.35">
      <c r="A623" s="16">
        <v>42569</v>
      </c>
      <c r="B623">
        <v>167.33</v>
      </c>
      <c r="C623">
        <v>167.33</v>
      </c>
      <c r="D623">
        <v>167.33</v>
      </c>
      <c r="E623">
        <v>167.33</v>
      </c>
      <c r="M623" s="16">
        <v>42538</v>
      </c>
      <c r="N623" s="8">
        <v>9620.92</v>
      </c>
      <c r="O623" s="8">
        <v>9705.2900000000009</v>
      </c>
      <c r="P623" s="8">
        <v>9578.15</v>
      </c>
      <c r="Q623" s="8">
        <v>9631.36</v>
      </c>
    </row>
    <row r="624" spans="1:17" x14ac:dyDescent="0.35">
      <c r="A624" s="16">
        <v>42570</v>
      </c>
      <c r="B624">
        <v>167.66</v>
      </c>
      <c r="C624">
        <v>167.66</v>
      </c>
      <c r="D624">
        <v>167.66</v>
      </c>
      <c r="E624">
        <v>167.66</v>
      </c>
      <c r="M624" s="16">
        <v>42541</v>
      </c>
      <c r="N624" s="8">
        <v>9850.59</v>
      </c>
      <c r="O624" s="8">
        <v>9996.56</v>
      </c>
      <c r="P624" s="8">
        <v>9850.59</v>
      </c>
      <c r="Q624" s="8">
        <v>9962.02</v>
      </c>
    </row>
    <row r="625" spans="1:17" x14ac:dyDescent="0.35">
      <c r="A625" s="16">
        <v>42571</v>
      </c>
      <c r="B625">
        <v>168.32</v>
      </c>
      <c r="C625">
        <v>168.32</v>
      </c>
      <c r="D625">
        <v>168.32</v>
      </c>
      <c r="E625">
        <v>168.32</v>
      </c>
      <c r="M625" s="16">
        <v>42542</v>
      </c>
      <c r="N625" s="8">
        <v>9943.84</v>
      </c>
      <c r="O625" s="8">
        <v>10051.07</v>
      </c>
      <c r="P625" s="8">
        <v>9930.1</v>
      </c>
      <c r="Q625" s="8">
        <v>10015.540000000001</v>
      </c>
    </row>
    <row r="626" spans="1:17" x14ac:dyDescent="0.35">
      <c r="A626" s="16">
        <v>42572</v>
      </c>
      <c r="B626">
        <v>168.38</v>
      </c>
      <c r="C626">
        <v>168.38</v>
      </c>
      <c r="D626">
        <v>168.38</v>
      </c>
      <c r="E626">
        <v>168.38</v>
      </c>
      <c r="M626" s="16">
        <v>42543</v>
      </c>
      <c r="N626" s="8">
        <v>10084.74</v>
      </c>
      <c r="O626" s="8">
        <v>10149.81</v>
      </c>
      <c r="P626" s="8">
        <v>10043.68</v>
      </c>
      <c r="Q626" s="8">
        <v>10071.06</v>
      </c>
    </row>
    <row r="627" spans="1:17" x14ac:dyDescent="0.35">
      <c r="A627" s="16">
        <v>42573</v>
      </c>
      <c r="B627">
        <v>168.86</v>
      </c>
      <c r="C627">
        <v>168.86</v>
      </c>
      <c r="D627">
        <v>168.86</v>
      </c>
      <c r="E627">
        <v>168.86</v>
      </c>
      <c r="M627" s="16">
        <v>42544</v>
      </c>
      <c r="N627" s="8">
        <v>10122.469999999999</v>
      </c>
      <c r="O627" s="8">
        <v>10340.84</v>
      </c>
      <c r="P627" s="8">
        <v>10104.92</v>
      </c>
      <c r="Q627" s="8">
        <v>10257.030000000001</v>
      </c>
    </row>
    <row r="628" spans="1:17" x14ac:dyDescent="0.35">
      <c r="A628" s="16">
        <v>42576</v>
      </c>
      <c r="B628">
        <v>168.92</v>
      </c>
      <c r="C628">
        <v>168.92</v>
      </c>
      <c r="D628">
        <v>168.92</v>
      </c>
      <c r="E628">
        <v>168.92</v>
      </c>
      <c r="M628" s="16">
        <v>42545</v>
      </c>
      <c r="N628" s="8">
        <v>9237.6200000000008</v>
      </c>
      <c r="O628" s="8">
        <v>9720.1200000000008</v>
      </c>
      <c r="P628" s="8">
        <v>9226.15</v>
      </c>
      <c r="Q628" s="8">
        <v>9557.16</v>
      </c>
    </row>
    <row r="629" spans="1:17" x14ac:dyDescent="0.35">
      <c r="A629" s="16">
        <v>42577</v>
      </c>
      <c r="B629">
        <v>170.16</v>
      </c>
      <c r="C629">
        <v>170.16</v>
      </c>
      <c r="D629">
        <v>170.16</v>
      </c>
      <c r="E629">
        <v>170.16</v>
      </c>
      <c r="M629" s="16">
        <v>42548</v>
      </c>
      <c r="N629" s="8">
        <v>9516.92</v>
      </c>
      <c r="O629" s="8">
        <v>9589.2800000000007</v>
      </c>
      <c r="P629" s="8">
        <v>9214.1</v>
      </c>
      <c r="Q629" s="8">
        <v>9268.66</v>
      </c>
    </row>
    <row r="630" spans="1:17" x14ac:dyDescent="0.35">
      <c r="A630" s="16">
        <v>42578</v>
      </c>
      <c r="B630">
        <v>169.85</v>
      </c>
      <c r="C630">
        <v>169.85</v>
      </c>
      <c r="D630">
        <v>169.85</v>
      </c>
      <c r="E630">
        <v>169.85</v>
      </c>
      <c r="M630" s="16">
        <v>42549</v>
      </c>
      <c r="N630" s="8">
        <v>9458.3799999999992</v>
      </c>
      <c r="O630" s="8">
        <v>9554.41</v>
      </c>
      <c r="P630" s="8">
        <v>9419.3799999999992</v>
      </c>
      <c r="Q630" s="8">
        <v>9447.2800000000007</v>
      </c>
    </row>
    <row r="631" spans="1:17" x14ac:dyDescent="0.35">
      <c r="A631" s="16">
        <v>42579</v>
      </c>
      <c r="B631">
        <v>168.05</v>
      </c>
      <c r="C631">
        <v>168.05</v>
      </c>
      <c r="D631">
        <v>168.05</v>
      </c>
      <c r="E631">
        <v>168.05</v>
      </c>
      <c r="M631" s="16">
        <v>42550</v>
      </c>
      <c r="N631" s="8">
        <v>9557.69</v>
      </c>
      <c r="O631" s="8">
        <v>9640.39</v>
      </c>
      <c r="P631" s="8">
        <v>9506.2900000000009</v>
      </c>
      <c r="Q631" s="8">
        <v>9612.27</v>
      </c>
    </row>
    <row r="632" spans="1:17" x14ac:dyDescent="0.35">
      <c r="A632" s="16">
        <v>42580</v>
      </c>
      <c r="B632">
        <v>167.05</v>
      </c>
      <c r="C632">
        <v>167.05</v>
      </c>
      <c r="D632">
        <v>167.05</v>
      </c>
      <c r="E632">
        <v>167.05</v>
      </c>
      <c r="M632" s="16">
        <v>42551</v>
      </c>
      <c r="N632" s="8">
        <v>9566.07</v>
      </c>
      <c r="O632" s="8">
        <v>9695.59</v>
      </c>
      <c r="P632" s="8">
        <v>9513.52</v>
      </c>
      <c r="Q632" s="8">
        <v>9680.09</v>
      </c>
    </row>
    <row r="633" spans="1:17" x14ac:dyDescent="0.35">
      <c r="A633" s="16">
        <v>42583</v>
      </c>
      <c r="B633">
        <v>167.44</v>
      </c>
      <c r="C633">
        <v>167.44</v>
      </c>
      <c r="D633">
        <v>167.44</v>
      </c>
      <c r="E633">
        <v>167.44</v>
      </c>
      <c r="M633" s="16">
        <v>42552</v>
      </c>
      <c r="N633" s="8">
        <v>9742.84</v>
      </c>
      <c r="O633" s="8">
        <v>9806.4699999999993</v>
      </c>
      <c r="P633" s="8">
        <v>9657.6299999999992</v>
      </c>
      <c r="Q633" s="8">
        <v>9776.1200000000008</v>
      </c>
    </row>
    <row r="634" spans="1:17" x14ac:dyDescent="0.35">
      <c r="A634" s="16">
        <v>42584</v>
      </c>
      <c r="B634">
        <v>165.8</v>
      </c>
      <c r="C634">
        <v>165.8</v>
      </c>
      <c r="D634">
        <v>165.8</v>
      </c>
      <c r="E634">
        <v>165.8</v>
      </c>
      <c r="M634" s="16">
        <v>42555</v>
      </c>
      <c r="N634" s="8">
        <v>9797.66</v>
      </c>
      <c r="O634" s="8">
        <v>9808.99</v>
      </c>
      <c r="P634" s="8">
        <v>9701.15</v>
      </c>
      <c r="Q634" s="8">
        <v>9709.09</v>
      </c>
    </row>
    <row r="635" spans="1:17" x14ac:dyDescent="0.35">
      <c r="A635" s="16">
        <v>42585</v>
      </c>
      <c r="B635">
        <v>167</v>
      </c>
      <c r="C635">
        <v>167</v>
      </c>
      <c r="D635">
        <v>167</v>
      </c>
      <c r="E635">
        <v>167</v>
      </c>
      <c r="M635" s="16">
        <v>42556</v>
      </c>
      <c r="N635" s="8">
        <v>9656.0499999999993</v>
      </c>
      <c r="O635" s="8">
        <v>9659.41</v>
      </c>
      <c r="P635" s="8">
        <v>9506.84</v>
      </c>
      <c r="Q635" s="8">
        <v>9532.61</v>
      </c>
    </row>
    <row r="636" spans="1:17" x14ac:dyDescent="0.35">
      <c r="A636" s="16">
        <v>42586</v>
      </c>
      <c r="B636">
        <v>167.79</v>
      </c>
      <c r="C636">
        <v>167.79</v>
      </c>
      <c r="D636">
        <v>167.79</v>
      </c>
      <c r="E636">
        <v>167.79</v>
      </c>
      <c r="M636" s="16">
        <v>42557</v>
      </c>
      <c r="N636" s="8">
        <v>9449.57</v>
      </c>
      <c r="O636" s="8">
        <v>9530.59</v>
      </c>
      <c r="P636" s="8">
        <v>9304.01</v>
      </c>
      <c r="Q636" s="8">
        <v>9373.26</v>
      </c>
    </row>
    <row r="637" spans="1:17" x14ac:dyDescent="0.35">
      <c r="A637" s="16">
        <v>42587</v>
      </c>
      <c r="B637">
        <v>170.04</v>
      </c>
      <c r="C637">
        <v>170.04</v>
      </c>
      <c r="D637">
        <v>170.04</v>
      </c>
      <c r="E637">
        <v>170.04</v>
      </c>
      <c r="M637" s="16">
        <v>42558</v>
      </c>
      <c r="N637" s="8">
        <v>9437.4699999999993</v>
      </c>
      <c r="O637" s="8">
        <v>9507.91</v>
      </c>
      <c r="P637" s="8">
        <v>9399.69</v>
      </c>
      <c r="Q637" s="8">
        <v>9418.7800000000007</v>
      </c>
    </row>
    <row r="638" spans="1:17" x14ac:dyDescent="0.35">
      <c r="A638" s="16">
        <v>42590</v>
      </c>
      <c r="B638">
        <v>170.25</v>
      </c>
      <c r="C638">
        <v>170.25</v>
      </c>
      <c r="D638">
        <v>170.25</v>
      </c>
      <c r="E638">
        <v>170.25</v>
      </c>
      <c r="M638" s="16">
        <v>42559</v>
      </c>
      <c r="N638" s="8">
        <v>9392.2000000000007</v>
      </c>
      <c r="O638" s="8">
        <v>9655.92</v>
      </c>
      <c r="P638" s="8">
        <v>9389.0499999999993</v>
      </c>
      <c r="Q638" s="8">
        <v>9629.66</v>
      </c>
    </row>
    <row r="639" spans="1:17" x14ac:dyDescent="0.35">
      <c r="A639" s="16">
        <v>42591</v>
      </c>
      <c r="B639">
        <v>170.9</v>
      </c>
      <c r="C639">
        <v>170.9</v>
      </c>
      <c r="D639">
        <v>170.9</v>
      </c>
      <c r="E639">
        <v>170.9</v>
      </c>
      <c r="M639" s="16">
        <v>42562</v>
      </c>
      <c r="N639" s="8">
        <v>9744.7999999999993</v>
      </c>
      <c r="O639" s="8">
        <v>9841.86</v>
      </c>
      <c r="P639" s="8">
        <v>9690.18</v>
      </c>
      <c r="Q639" s="8">
        <v>9833.41</v>
      </c>
    </row>
    <row r="640" spans="1:17" x14ac:dyDescent="0.35">
      <c r="A640" s="16">
        <v>42592</v>
      </c>
      <c r="B640">
        <v>170.25</v>
      </c>
      <c r="C640">
        <v>170.25</v>
      </c>
      <c r="D640">
        <v>170.25</v>
      </c>
      <c r="E640">
        <v>170.25</v>
      </c>
      <c r="M640" s="16">
        <v>42563</v>
      </c>
      <c r="N640" s="8">
        <v>9850.4</v>
      </c>
      <c r="O640" s="8">
        <v>10013.49</v>
      </c>
      <c r="P640" s="8">
        <v>9841.11</v>
      </c>
      <c r="Q640" s="8">
        <v>9964.07</v>
      </c>
    </row>
    <row r="641" spans="1:17" x14ac:dyDescent="0.35">
      <c r="A641" s="16">
        <v>42593</v>
      </c>
      <c r="B641">
        <v>171.24</v>
      </c>
      <c r="C641">
        <v>171.24</v>
      </c>
      <c r="D641">
        <v>171.24</v>
      </c>
      <c r="E641">
        <v>171.24</v>
      </c>
      <c r="M641" s="16">
        <v>42564</v>
      </c>
      <c r="N641" s="8">
        <v>9941.99</v>
      </c>
      <c r="O641" s="8">
        <v>10001.870000000001</v>
      </c>
      <c r="P641" s="8">
        <v>9919.41</v>
      </c>
      <c r="Q641" s="8">
        <v>9930.7099999999991</v>
      </c>
    </row>
    <row r="642" spans="1:17" x14ac:dyDescent="0.35">
      <c r="A642" s="16">
        <v>42594</v>
      </c>
      <c r="B642">
        <v>171.38</v>
      </c>
      <c r="C642">
        <v>171.38</v>
      </c>
      <c r="D642">
        <v>171.38</v>
      </c>
      <c r="E642">
        <v>171.38</v>
      </c>
      <c r="M642" s="16">
        <v>42565</v>
      </c>
      <c r="N642" s="8">
        <v>10058.49</v>
      </c>
      <c r="O642" s="8">
        <v>10109.86</v>
      </c>
      <c r="P642" s="8">
        <v>9984.5499999999993</v>
      </c>
      <c r="Q642" s="8">
        <v>10068.299999999999</v>
      </c>
    </row>
    <row r="643" spans="1:17" x14ac:dyDescent="0.35">
      <c r="A643" s="16">
        <v>42598</v>
      </c>
      <c r="B643">
        <v>169.85</v>
      </c>
      <c r="C643">
        <v>169.85</v>
      </c>
      <c r="D643">
        <v>169.85</v>
      </c>
      <c r="E643">
        <v>169.85</v>
      </c>
      <c r="M643" s="16">
        <v>42566</v>
      </c>
      <c r="N643" s="8">
        <v>10031.18</v>
      </c>
      <c r="O643" s="8">
        <v>10098.75</v>
      </c>
      <c r="P643" s="8">
        <v>9987.0499999999993</v>
      </c>
      <c r="Q643" s="8">
        <v>10066.9</v>
      </c>
    </row>
    <row r="644" spans="1:17" x14ac:dyDescent="0.35">
      <c r="A644" s="16">
        <v>42599</v>
      </c>
      <c r="B644">
        <v>169.55</v>
      </c>
      <c r="C644">
        <v>169.55</v>
      </c>
      <c r="D644">
        <v>169.55</v>
      </c>
      <c r="E644">
        <v>169.55</v>
      </c>
      <c r="M644" s="16">
        <v>42569</v>
      </c>
      <c r="N644" s="8">
        <v>10079.030000000001</v>
      </c>
      <c r="O644" s="8">
        <v>10160.299999999999</v>
      </c>
      <c r="P644" s="8">
        <v>10011.84</v>
      </c>
      <c r="Q644" s="8">
        <v>10063.129999999999</v>
      </c>
    </row>
    <row r="645" spans="1:17" x14ac:dyDescent="0.35">
      <c r="A645" s="16">
        <v>42600</v>
      </c>
      <c r="B645">
        <v>170.16</v>
      </c>
      <c r="C645">
        <v>170.16</v>
      </c>
      <c r="D645">
        <v>170.16</v>
      </c>
      <c r="E645">
        <v>170.16</v>
      </c>
      <c r="M645" s="16">
        <v>42570</v>
      </c>
      <c r="N645" s="8">
        <v>10038.950000000001</v>
      </c>
      <c r="O645" s="8">
        <v>10050.77</v>
      </c>
      <c r="P645" s="8">
        <v>9923.64</v>
      </c>
      <c r="Q645" s="8">
        <v>9981.24</v>
      </c>
    </row>
    <row r="646" spans="1:17" x14ac:dyDescent="0.35">
      <c r="A646" s="16">
        <v>42601</v>
      </c>
      <c r="B646">
        <v>169.6</v>
      </c>
      <c r="C646">
        <v>169.6</v>
      </c>
      <c r="D646">
        <v>169.6</v>
      </c>
      <c r="E646">
        <v>169.6</v>
      </c>
      <c r="M646" s="16">
        <v>42571</v>
      </c>
      <c r="N646" s="8">
        <v>10054.540000000001</v>
      </c>
      <c r="O646" s="8">
        <v>10146.709999999999</v>
      </c>
      <c r="P646" s="8">
        <v>9991.65</v>
      </c>
      <c r="Q646" s="8">
        <v>10142.01</v>
      </c>
    </row>
    <row r="647" spans="1:17" x14ac:dyDescent="0.35">
      <c r="A647" s="16">
        <v>42604</v>
      </c>
      <c r="B647">
        <v>169.55</v>
      </c>
      <c r="C647">
        <v>169.55</v>
      </c>
      <c r="D647">
        <v>169.55</v>
      </c>
      <c r="E647">
        <v>169.55</v>
      </c>
      <c r="M647" s="16">
        <v>42572</v>
      </c>
      <c r="N647" s="8">
        <v>10195.4</v>
      </c>
      <c r="O647" s="8">
        <v>10195.65</v>
      </c>
      <c r="P647" s="8">
        <v>10090.120000000001</v>
      </c>
      <c r="Q647" s="8">
        <v>10156.209999999999</v>
      </c>
    </row>
    <row r="648" spans="1:17" x14ac:dyDescent="0.35">
      <c r="A648" s="16">
        <v>42605</v>
      </c>
      <c r="B648">
        <v>170.38</v>
      </c>
      <c r="C648">
        <v>170.38</v>
      </c>
      <c r="D648">
        <v>170.38</v>
      </c>
      <c r="E648">
        <v>170.38</v>
      </c>
      <c r="M648" s="16">
        <v>42573</v>
      </c>
      <c r="N648" s="8">
        <v>10130.51</v>
      </c>
      <c r="O648" s="8">
        <v>10181.24</v>
      </c>
      <c r="P648" s="8">
        <v>10073.280000000001</v>
      </c>
      <c r="Q648" s="8">
        <v>10147.459999999999</v>
      </c>
    </row>
    <row r="649" spans="1:17" x14ac:dyDescent="0.35">
      <c r="A649" s="16">
        <v>42606</v>
      </c>
      <c r="B649">
        <v>170.94</v>
      </c>
      <c r="C649">
        <v>170.94</v>
      </c>
      <c r="D649">
        <v>170.94</v>
      </c>
      <c r="E649">
        <v>170.94</v>
      </c>
      <c r="M649" s="16">
        <v>42576</v>
      </c>
      <c r="N649" s="8">
        <v>10155.200000000001</v>
      </c>
      <c r="O649" s="8">
        <v>10264.06</v>
      </c>
      <c r="P649" s="8">
        <v>10125.219999999999</v>
      </c>
      <c r="Q649" s="8">
        <v>10198.24</v>
      </c>
    </row>
    <row r="650" spans="1:17" x14ac:dyDescent="0.35">
      <c r="A650" s="16">
        <v>42607</v>
      </c>
      <c r="B650">
        <v>170.27</v>
      </c>
      <c r="C650">
        <v>170.27</v>
      </c>
      <c r="D650">
        <v>170.27</v>
      </c>
      <c r="E650">
        <v>170.27</v>
      </c>
      <c r="M650" s="16">
        <v>42577</v>
      </c>
      <c r="N650" s="8">
        <v>10199.66</v>
      </c>
      <c r="O650" s="8">
        <v>10275.41</v>
      </c>
      <c r="P650" s="17">
        <v>10150</v>
      </c>
      <c r="Q650" s="8">
        <v>10247.76</v>
      </c>
    </row>
    <row r="651" spans="1:17" x14ac:dyDescent="0.35">
      <c r="A651" s="16">
        <v>42608</v>
      </c>
      <c r="B651">
        <v>170.38</v>
      </c>
      <c r="C651">
        <v>170.38</v>
      </c>
      <c r="D651">
        <v>170.38</v>
      </c>
      <c r="E651">
        <v>170.38</v>
      </c>
      <c r="M651" s="16">
        <v>42578</v>
      </c>
      <c r="N651" s="8">
        <v>10314.43</v>
      </c>
      <c r="O651" s="8">
        <v>10352.32</v>
      </c>
      <c r="P651" s="8">
        <v>10298.4</v>
      </c>
      <c r="Q651" s="8">
        <v>10319.549999999999</v>
      </c>
    </row>
    <row r="652" spans="1:17" x14ac:dyDescent="0.35">
      <c r="A652" s="16">
        <v>42611</v>
      </c>
      <c r="B652">
        <v>171.96</v>
      </c>
      <c r="C652">
        <v>171.96</v>
      </c>
      <c r="D652">
        <v>171.96</v>
      </c>
      <c r="E652">
        <v>171.96</v>
      </c>
      <c r="M652" s="16">
        <v>42579</v>
      </c>
      <c r="N652" s="8">
        <v>10309.92</v>
      </c>
      <c r="O652" s="8">
        <v>10381.9</v>
      </c>
      <c r="P652" s="8">
        <v>10264.39</v>
      </c>
      <c r="Q652" s="8">
        <v>10274.93</v>
      </c>
    </row>
    <row r="653" spans="1:17" x14ac:dyDescent="0.35">
      <c r="A653" s="16">
        <v>42612</v>
      </c>
      <c r="B653">
        <v>171.86</v>
      </c>
      <c r="C653">
        <v>171.86</v>
      </c>
      <c r="D653">
        <v>171.86</v>
      </c>
      <c r="E653">
        <v>171.86</v>
      </c>
      <c r="M653" s="16">
        <v>42580</v>
      </c>
      <c r="N653" s="8">
        <v>10320.82</v>
      </c>
      <c r="O653" s="8">
        <v>10355.31</v>
      </c>
      <c r="P653" s="8">
        <v>10287.32</v>
      </c>
      <c r="Q653" s="8">
        <v>10337.5</v>
      </c>
    </row>
    <row r="654" spans="1:17" x14ac:dyDescent="0.35">
      <c r="A654" s="16">
        <v>42613</v>
      </c>
      <c r="B654">
        <v>171.76</v>
      </c>
      <c r="C654">
        <v>171.76</v>
      </c>
      <c r="D654">
        <v>171.76</v>
      </c>
      <c r="E654">
        <v>171.76</v>
      </c>
      <c r="M654" s="16">
        <v>42583</v>
      </c>
      <c r="N654" s="8">
        <v>10426.36</v>
      </c>
      <c r="O654" s="8">
        <v>10459.34</v>
      </c>
      <c r="P654" s="8">
        <v>10277.370000000001</v>
      </c>
      <c r="Q654" s="8">
        <v>10330.52</v>
      </c>
    </row>
    <row r="655" spans="1:17" x14ac:dyDescent="0.35">
      <c r="A655" s="16">
        <v>42614</v>
      </c>
      <c r="B655">
        <v>171.59</v>
      </c>
      <c r="C655">
        <v>171.59</v>
      </c>
      <c r="D655">
        <v>171.59</v>
      </c>
      <c r="E655">
        <v>171.59</v>
      </c>
      <c r="M655" s="16">
        <v>42584</v>
      </c>
      <c r="N655" s="8">
        <v>10328.870000000001</v>
      </c>
      <c r="O655" s="8">
        <v>10330.64</v>
      </c>
      <c r="P655" s="8">
        <v>10128.98</v>
      </c>
      <c r="Q655" s="8">
        <v>10144.34</v>
      </c>
    </row>
    <row r="656" spans="1:17" x14ac:dyDescent="0.35">
      <c r="A656" s="16">
        <v>42615</v>
      </c>
      <c r="B656">
        <v>173.75</v>
      </c>
      <c r="C656">
        <v>173.75</v>
      </c>
      <c r="D656">
        <v>173.75</v>
      </c>
      <c r="E656">
        <v>173.75</v>
      </c>
      <c r="M656" s="16">
        <v>42585</v>
      </c>
      <c r="N656" s="8">
        <v>10150.129999999999</v>
      </c>
      <c r="O656" s="8">
        <v>10189.15</v>
      </c>
      <c r="P656" s="8">
        <v>10092.530000000001</v>
      </c>
      <c r="Q656" s="8">
        <v>10170.209999999999</v>
      </c>
    </row>
    <row r="657" spans="1:17" x14ac:dyDescent="0.35">
      <c r="A657" s="16">
        <v>42618</v>
      </c>
      <c r="B657">
        <v>174.39</v>
      </c>
      <c r="C657">
        <v>174.39</v>
      </c>
      <c r="D657">
        <v>174.39</v>
      </c>
      <c r="E657">
        <v>174.39</v>
      </c>
      <c r="M657" s="16">
        <v>42586</v>
      </c>
      <c r="N657" s="8">
        <v>10237.08</v>
      </c>
      <c r="O657" s="8">
        <v>10282.17</v>
      </c>
      <c r="P657" s="8">
        <v>10182.4</v>
      </c>
      <c r="Q657" s="8">
        <v>10227.86</v>
      </c>
    </row>
    <row r="658" spans="1:17" x14ac:dyDescent="0.35">
      <c r="A658" s="16">
        <v>42619</v>
      </c>
      <c r="B658">
        <v>174.01</v>
      </c>
      <c r="C658">
        <v>174.01</v>
      </c>
      <c r="D658">
        <v>174.01</v>
      </c>
      <c r="E658">
        <v>174.01</v>
      </c>
      <c r="M658" s="16">
        <v>42587</v>
      </c>
      <c r="N658" s="8">
        <v>10242.879999999999</v>
      </c>
      <c r="O658" s="8">
        <v>10374.33</v>
      </c>
      <c r="P658" s="8">
        <v>10216.64</v>
      </c>
      <c r="Q658" s="8">
        <v>10367.209999999999</v>
      </c>
    </row>
    <row r="659" spans="1:17" x14ac:dyDescent="0.35">
      <c r="A659" s="16">
        <v>42620</v>
      </c>
      <c r="B659">
        <v>174.48</v>
      </c>
      <c r="C659">
        <v>174.48</v>
      </c>
      <c r="D659">
        <v>174.48</v>
      </c>
      <c r="E659">
        <v>174.48</v>
      </c>
      <c r="M659" s="16">
        <v>42590</v>
      </c>
      <c r="N659" s="8">
        <v>10407.5</v>
      </c>
      <c r="O659" s="8">
        <v>10478.75</v>
      </c>
      <c r="P659" s="8">
        <v>10403.469999999999</v>
      </c>
      <c r="Q659" s="8">
        <v>10432.36</v>
      </c>
    </row>
    <row r="660" spans="1:17" x14ac:dyDescent="0.35">
      <c r="A660" s="16">
        <v>42621</v>
      </c>
      <c r="B660">
        <v>173.74</v>
      </c>
      <c r="C660">
        <v>173.74</v>
      </c>
      <c r="D660">
        <v>173.74</v>
      </c>
      <c r="E660">
        <v>173.74</v>
      </c>
      <c r="M660" s="16">
        <v>42591</v>
      </c>
      <c r="N660" s="8">
        <v>10438.6</v>
      </c>
      <c r="O660" s="8">
        <v>10701.33</v>
      </c>
      <c r="P660" s="8">
        <v>10433.790000000001</v>
      </c>
      <c r="Q660" s="8">
        <v>10692.9</v>
      </c>
    </row>
    <row r="661" spans="1:17" x14ac:dyDescent="0.35">
      <c r="A661" s="16">
        <v>42622</v>
      </c>
      <c r="B661">
        <v>170.7</v>
      </c>
      <c r="C661">
        <v>170.7</v>
      </c>
      <c r="D661">
        <v>170.7</v>
      </c>
      <c r="E661">
        <v>170.7</v>
      </c>
      <c r="M661" s="16">
        <v>42592</v>
      </c>
      <c r="N661" s="8">
        <v>10676.9</v>
      </c>
      <c r="O661" s="8">
        <v>10708.25</v>
      </c>
      <c r="P661" s="8">
        <v>10635.11</v>
      </c>
      <c r="Q661" s="8">
        <v>10650.89</v>
      </c>
    </row>
    <row r="662" spans="1:17" x14ac:dyDescent="0.35">
      <c r="A662" s="16">
        <v>42625</v>
      </c>
      <c r="B662">
        <v>170.93</v>
      </c>
      <c r="C662">
        <v>170.93</v>
      </c>
      <c r="D662">
        <v>170.93</v>
      </c>
      <c r="E662">
        <v>170.93</v>
      </c>
      <c r="M662" s="16">
        <v>42593</v>
      </c>
      <c r="N662" s="8">
        <v>10687.57</v>
      </c>
      <c r="O662" s="8">
        <v>10742.84</v>
      </c>
      <c r="P662" s="8">
        <v>10635.42</v>
      </c>
      <c r="Q662" s="8">
        <v>10742.84</v>
      </c>
    </row>
    <row r="663" spans="1:17" x14ac:dyDescent="0.35">
      <c r="A663" s="16">
        <v>42626</v>
      </c>
      <c r="B663">
        <v>168.8</v>
      </c>
      <c r="C663">
        <v>168.8</v>
      </c>
      <c r="D663">
        <v>168.8</v>
      </c>
      <c r="E663">
        <v>168.8</v>
      </c>
      <c r="M663" s="16">
        <v>42594</v>
      </c>
      <c r="N663" s="8">
        <v>10718.33</v>
      </c>
      <c r="O663" s="8">
        <v>10735.11</v>
      </c>
      <c r="P663" s="8">
        <v>10685.52</v>
      </c>
      <c r="Q663" s="8">
        <v>10713.43</v>
      </c>
    </row>
    <row r="664" spans="1:17" x14ac:dyDescent="0.35">
      <c r="A664" s="16">
        <v>42627</v>
      </c>
      <c r="B664">
        <v>168.5</v>
      </c>
      <c r="C664">
        <v>168.5</v>
      </c>
      <c r="D664">
        <v>168.5</v>
      </c>
      <c r="E664">
        <v>168.5</v>
      </c>
      <c r="M664" s="16">
        <v>42597</v>
      </c>
      <c r="N664" s="8">
        <v>10719.14</v>
      </c>
      <c r="O664" s="8">
        <v>10802.32</v>
      </c>
      <c r="P664" s="8">
        <v>10712.13</v>
      </c>
      <c r="Q664" s="8">
        <v>10739.21</v>
      </c>
    </row>
    <row r="665" spans="1:17" x14ac:dyDescent="0.35">
      <c r="A665" s="16">
        <v>42628</v>
      </c>
      <c r="B665">
        <v>169.55</v>
      </c>
      <c r="C665">
        <v>169.55</v>
      </c>
      <c r="D665">
        <v>169.55</v>
      </c>
      <c r="E665">
        <v>169.55</v>
      </c>
      <c r="M665" s="16">
        <v>42598</v>
      </c>
      <c r="N665" s="8">
        <v>10666.72</v>
      </c>
      <c r="O665" s="8">
        <v>10737.07</v>
      </c>
      <c r="P665" s="8">
        <v>10634.68</v>
      </c>
      <c r="Q665" s="8">
        <v>10676.65</v>
      </c>
    </row>
    <row r="666" spans="1:17" x14ac:dyDescent="0.35">
      <c r="A666" s="16">
        <v>42629</v>
      </c>
      <c r="B666">
        <v>170.46</v>
      </c>
      <c r="C666">
        <v>170.46</v>
      </c>
      <c r="D666">
        <v>170.46</v>
      </c>
      <c r="E666">
        <v>170.46</v>
      </c>
      <c r="M666" s="16">
        <v>42599</v>
      </c>
      <c r="N666" s="8">
        <v>10694.55</v>
      </c>
      <c r="O666" s="8">
        <v>10696.76</v>
      </c>
      <c r="P666" s="8">
        <v>10516.05</v>
      </c>
      <c r="Q666" s="8">
        <v>10537.67</v>
      </c>
    </row>
    <row r="667" spans="1:17" x14ac:dyDescent="0.35">
      <c r="A667" s="16">
        <v>42632</v>
      </c>
      <c r="B667">
        <v>172.09</v>
      </c>
      <c r="C667">
        <v>172.09</v>
      </c>
      <c r="D667">
        <v>172.09</v>
      </c>
      <c r="E667">
        <v>172.09</v>
      </c>
      <c r="M667" s="16">
        <v>42600</v>
      </c>
      <c r="N667" s="8">
        <v>10613.08</v>
      </c>
      <c r="O667" s="8">
        <v>10625.33</v>
      </c>
      <c r="P667" s="8">
        <v>10548.97</v>
      </c>
      <c r="Q667" s="8">
        <v>10603.03</v>
      </c>
    </row>
    <row r="668" spans="1:17" x14ac:dyDescent="0.35">
      <c r="A668" s="16">
        <v>42633</v>
      </c>
      <c r="B668">
        <v>171.99</v>
      </c>
      <c r="C668">
        <v>171.99</v>
      </c>
      <c r="D668">
        <v>171.99</v>
      </c>
      <c r="E668">
        <v>171.99</v>
      </c>
      <c r="M668" s="16">
        <v>42601</v>
      </c>
      <c r="N668" s="8">
        <v>10613.23</v>
      </c>
      <c r="O668" s="8">
        <v>10618.11</v>
      </c>
      <c r="P668" s="8">
        <v>10490.96</v>
      </c>
      <c r="Q668" s="8">
        <v>10544.36</v>
      </c>
    </row>
    <row r="669" spans="1:17" x14ac:dyDescent="0.35">
      <c r="A669" s="16">
        <v>42634</v>
      </c>
      <c r="B669">
        <v>173.96</v>
      </c>
      <c r="C669">
        <v>173.96</v>
      </c>
      <c r="D669">
        <v>173.96</v>
      </c>
      <c r="E669">
        <v>173.96</v>
      </c>
      <c r="M669" s="16">
        <v>42604</v>
      </c>
      <c r="N669" s="8">
        <v>10528.88</v>
      </c>
      <c r="O669" s="8">
        <v>10656.25</v>
      </c>
      <c r="P669" s="8">
        <v>10443.48</v>
      </c>
      <c r="Q669" s="8">
        <v>10494.35</v>
      </c>
    </row>
    <row r="670" spans="1:17" x14ac:dyDescent="0.35">
      <c r="A670" s="16">
        <v>42635</v>
      </c>
      <c r="B670">
        <v>175</v>
      </c>
      <c r="C670">
        <v>175</v>
      </c>
      <c r="D670">
        <v>175</v>
      </c>
      <c r="E670">
        <v>175</v>
      </c>
      <c r="M670" s="16">
        <v>42605</v>
      </c>
      <c r="N670" s="8">
        <v>10542.95</v>
      </c>
      <c r="O670" s="17">
        <v>10627</v>
      </c>
      <c r="P670" s="8">
        <v>10516.27</v>
      </c>
      <c r="Q670" s="8">
        <v>10592.88</v>
      </c>
    </row>
    <row r="671" spans="1:17" x14ac:dyDescent="0.35">
      <c r="A671" s="16">
        <v>42636</v>
      </c>
      <c r="B671">
        <v>174.3</v>
      </c>
      <c r="C671">
        <v>174.3</v>
      </c>
      <c r="D671">
        <v>174.3</v>
      </c>
      <c r="E671">
        <v>174.3</v>
      </c>
      <c r="M671" s="16">
        <v>42606</v>
      </c>
      <c r="N671" s="8">
        <v>10531.14</v>
      </c>
      <c r="O671" s="8">
        <v>10653.17</v>
      </c>
      <c r="P671" s="8">
        <v>10515.16</v>
      </c>
      <c r="Q671" s="8">
        <v>10622.97</v>
      </c>
    </row>
    <row r="672" spans="1:17" x14ac:dyDescent="0.35">
      <c r="A672" s="16">
        <v>42639</v>
      </c>
      <c r="B672">
        <v>172.09</v>
      </c>
      <c r="C672">
        <v>172.09</v>
      </c>
      <c r="D672">
        <v>172.09</v>
      </c>
      <c r="E672">
        <v>172.09</v>
      </c>
      <c r="M672" s="16">
        <v>42607</v>
      </c>
      <c r="N672" s="8">
        <v>10576.56</v>
      </c>
      <c r="O672" s="8">
        <v>10576.56</v>
      </c>
      <c r="P672" s="8">
        <v>10470.73</v>
      </c>
      <c r="Q672" s="8">
        <v>10529.59</v>
      </c>
    </row>
    <row r="673" spans="1:17" x14ac:dyDescent="0.35">
      <c r="A673" s="16">
        <v>42640</v>
      </c>
      <c r="B673">
        <v>173.54</v>
      </c>
      <c r="C673">
        <v>173.54</v>
      </c>
      <c r="D673">
        <v>173.54</v>
      </c>
      <c r="E673">
        <v>173.54</v>
      </c>
      <c r="M673" s="16">
        <v>42608</v>
      </c>
      <c r="N673" s="8">
        <v>10512.21</v>
      </c>
      <c r="O673" s="8">
        <v>10613.06</v>
      </c>
      <c r="P673" s="8">
        <v>10484.030000000001</v>
      </c>
      <c r="Q673" s="8">
        <v>10587.77</v>
      </c>
    </row>
    <row r="674" spans="1:17" x14ac:dyDescent="0.35">
      <c r="A674" s="16">
        <v>42641</v>
      </c>
      <c r="B674">
        <v>174.75</v>
      </c>
      <c r="C674">
        <v>174.75</v>
      </c>
      <c r="D674">
        <v>174.75</v>
      </c>
      <c r="E674">
        <v>174.75</v>
      </c>
      <c r="M674" s="16">
        <v>42611</v>
      </c>
      <c r="N674" s="8">
        <v>10503.88</v>
      </c>
      <c r="O674" s="8">
        <v>10566.69</v>
      </c>
      <c r="P674" s="8">
        <v>10441.81</v>
      </c>
      <c r="Q674" s="8">
        <v>10544.44</v>
      </c>
    </row>
    <row r="675" spans="1:17" x14ac:dyDescent="0.35">
      <c r="A675" s="16">
        <v>42642</v>
      </c>
      <c r="B675">
        <v>173.95</v>
      </c>
      <c r="C675">
        <v>173.95</v>
      </c>
      <c r="D675">
        <v>173.95</v>
      </c>
      <c r="E675">
        <v>173.95</v>
      </c>
      <c r="M675" s="16">
        <v>42612</v>
      </c>
      <c r="N675" s="8">
        <v>10588.71</v>
      </c>
      <c r="O675" s="8">
        <v>10688.48</v>
      </c>
      <c r="P675" s="8">
        <v>10588.48</v>
      </c>
      <c r="Q675" s="8">
        <v>10657.64</v>
      </c>
    </row>
    <row r="676" spans="1:17" x14ac:dyDescent="0.35">
      <c r="A676" s="16">
        <v>42643</v>
      </c>
      <c r="B676">
        <v>174.2</v>
      </c>
      <c r="C676">
        <v>174.2</v>
      </c>
      <c r="D676">
        <v>174.2</v>
      </c>
      <c r="E676">
        <v>174.2</v>
      </c>
      <c r="M676" s="16">
        <v>42613</v>
      </c>
      <c r="N676" s="8">
        <v>10627.18</v>
      </c>
      <c r="O676" s="8">
        <v>10666.81</v>
      </c>
      <c r="P676" s="8">
        <v>10591.44</v>
      </c>
      <c r="Q676" s="8">
        <v>10592.69</v>
      </c>
    </row>
    <row r="677" spans="1:17" x14ac:dyDescent="0.35">
      <c r="A677" s="16">
        <v>42646</v>
      </c>
      <c r="B677">
        <v>174.82</v>
      </c>
      <c r="C677">
        <v>174.82</v>
      </c>
      <c r="D677">
        <v>174.82</v>
      </c>
      <c r="E677">
        <v>174.82</v>
      </c>
      <c r="M677" s="16">
        <v>42614</v>
      </c>
      <c r="N677" s="8">
        <v>10622.33</v>
      </c>
      <c r="O677" s="8">
        <v>10676.32</v>
      </c>
      <c r="P677" s="8">
        <v>10492.29</v>
      </c>
      <c r="Q677" s="8">
        <v>10534.31</v>
      </c>
    </row>
    <row r="678" spans="1:17" x14ac:dyDescent="0.35">
      <c r="A678" s="16">
        <v>42647</v>
      </c>
      <c r="B678">
        <v>175.3</v>
      </c>
      <c r="C678">
        <v>175.3</v>
      </c>
      <c r="D678">
        <v>175.3</v>
      </c>
      <c r="E678">
        <v>175.3</v>
      </c>
      <c r="M678" s="16">
        <v>42615</v>
      </c>
      <c r="N678" s="8">
        <v>10570.7</v>
      </c>
      <c r="O678" s="8">
        <v>10693.64</v>
      </c>
      <c r="P678" s="8">
        <v>10516.81</v>
      </c>
      <c r="Q678" s="8">
        <v>10683.82</v>
      </c>
    </row>
    <row r="679" spans="1:17" x14ac:dyDescent="0.35">
      <c r="A679" s="16">
        <v>42648</v>
      </c>
      <c r="B679">
        <v>174.87</v>
      </c>
      <c r="C679">
        <v>174.87</v>
      </c>
      <c r="D679">
        <v>174.87</v>
      </c>
      <c r="E679">
        <v>174.87</v>
      </c>
      <c r="M679" s="16">
        <v>42618</v>
      </c>
      <c r="N679" s="8">
        <v>10712.17</v>
      </c>
      <c r="O679" s="8">
        <v>10740.39</v>
      </c>
      <c r="P679" s="8">
        <v>10671.55</v>
      </c>
      <c r="Q679" s="8">
        <v>10672.22</v>
      </c>
    </row>
    <row r="680" spans="1:17" x14ac:dyDescent="0.35">
      <c r="A680" s="16">
        <v>42649</v>
      </c>
      <c r="B680">
        <v>175.11</v>
      </c>
      <c r="C680">
        <v>175.11</v>
      </c>
      <c r="D680">
        <v>175.11</v>
      </c>
      <c r="E680">
        <v>175.11</v>
      </c>
      <c r="M680" s="16">
        <v>42619</v>
      </c>
      <c r="N680" s="8">
        <v>10704.89</v>
      </c>
      <c r="O680" s="8">
        <v>10742.49</v>
      </c>
      <c r="P680" s="8">
        <v>10657.43</v>
      </c>
      <c r="Q680" s="8">
        <v>10687.14</v>
      </c>
    </row>
    <row r="681" spans="1:17" x14ac:dyDescent="0.35">
      <c r="A681" s="16">
        <v>42650</v>
      </c>
      <c r="B681">
        <v>173.33</v>
      </c>
      <c r="C681">
        <v>173.33</v>
      </c>
      <c r="D681">
        <v>173.33</v>
      </c>
      <c r="E681">
        <v>173.33</v>
      </c>
      <c r="M681" s="16">
        <v>42620</v>
      </c>
      <c r="N681" s="8">
        <v>10706.86</v>
      </c>
      <c r="O681" s="8">
        <v>10775.93</v>
      </c>
      <c r="P681" s="8">
        <v>10659.73</v>
      </c>
      <c r="Q681" s="8">
        <v>10752.98</v>
      </c>
    </row>
    <row r="682" spans="1:17" x14ac:dyDescent="0.35">
      <c r="A682" s="16">
        <v>42653</v>
      </c>
      <c r="B682">
        <v>174</v>
      </c>
      <c r="C682">
        <v>174</v>
      </c>
      <c r="D682">
        <v>174</v>
      </c>
      <c r="E682">
        <v>174</v>
      </c>
      <c r="M682" s="16">
        <v>42621</v>
      </c>
      <c r="N682" s="8">
        <v>10749.82</v>
      </c>
      <c r="O682" s="8">
        <v>10780.42</v>
      </c>
      <c r="P682" s="8">
        <v>10570.06</v>
      </c>
      <c r="Q682" s="8">
        <v>10675.29</v>
      </c>
    </row>
    <row r="683" spans="1:17" x14ac:dyDescent="0.35">
      <c r="A683" s="16">
        <v>42654</v>
      </c>
      <c r="B683">
        <v>173.41</v>
      </c>
      <c r="C683">
        <v>173.41</v>
      </c>
      <c r="D683">
        <v>173.41</v>
      </c>
      <c r="E683">
        <v>173.41</v>
      </c>
      <c r="M683" s="16">
        <v>42622</v>
      </c>
      <c r="N683" s="8">
        <v>10641.81</v>
      </c>
      <c r="O683" s="8">
        <v>10671.66</v>
      </c>
      <c r="P683" s="8">
        <v>10539.31</v>
      </c>
      <c r="Q683" s="8">
        <v>10573.44</v>
      </c>
    </row>
    <row r="684" spans="1:17" x14ac:dyDescent="0.35">
      <c r="A684" s="16">
        <v>42655</v>
      </c>
      <c r="B684">
        <v>174.23</v>
      </c>
      <c r="C684">
        <v>174.23</v>
      </c>
      <c r="D684">
        <v>174.23</v>
      </c>
      <c r="E684">
        <v>174.23</v>
      </c>
      <c r="M684" s="16">
        <v>42625</v>
      </c>
      <c r="N684" s="8">
        <v>10380.459999999999</v>
      </c>
      <c r="O684" s="8">
        <v>10431.9</v>
      </c>
      <c r="P684" s="8">
        <v>10299.379999999999</v>
      </c>
      <c r="Q684" s="8">
        <v>10431.77</v>
      </c>
    </row>
    <row r="685" spans="1:17" x14ac:dyDescent="0.35">
      <c r="A685" s="16">
        <v>42656</v>
      </c>
      <c r="B685">
        <v>173.2</v>
      </c>
      <c r="C685">
        <v>173.2</v>
      </c>
      <c r="D685">
        <v>173.2</v>
      </c>
      <c r="E685">
        <v>173.2</v>
      </c>
      <c r="M685" s="16">
        <v>42626</v>
      </c>
      <c r="N685" s="8">
        <v>10483.07</v>
      </c>
      <c r="O685" s="8">
        <v>10507.04</v>
      </c>
      <c r="P685" s="8">
        <v>10382.85</v>
      </c>
      <c r="Q685" s="8">
        <v>10386.6</v>
      </c>
    </row>
    <row r="686" spans="1:17" x14ac:dyDescent="0.35">
      <c r="A686" s="16">
        <v>42657</v>
      </c>
      <c r="B686">
        <v>174.34</v>
      </c>
      <c r="C686">
        <v>174.34</v>
      </c>
      <c r="D686">
        <v>174.34</v>
      </c>
      <c r="E686">
        <v>174.34</v>
      </c>
      <c r="M686" s="16">
        <v>42627</v>
      </c>
      <c r="N686" s="8">
        <v>10410.299999999999</v>
      </c>
      <c r="O686" s="8">
        <v>10450.41</v>
      </c>
      <c r="P686" s="8">
        <v>10369.719999999999</v>
      </c>
      <c r="Q686" s="8">
        <v>10378.4</v>
      </c>
    </row>
    <row r="687" spans="1:17" x14ac:dyDescent="0.35">
      <c r="A687" s="16">
        <v>42660</v>
      </c>
      <c r="B687">
        <v>173.87</v>
      </c>
      <c r="C687">
        <v>173.87</v>
      </c>
      <c r="D687">
        <v>173.87</v>
      </c>
      <c r="E687">
        <v>173.87</v>
      </c>
      <c r="M687" s="16">
        <v>42628</v>
      </c>
      <c r="N687" s="8">
        <v>10360.84</v>
      </c>
      <c r="O687" s="8">
        <v>10446.4</v>
      </c>
      <c r="P687" s="8">
        <v>10337.23</v>
      </c>
      <c r="Q687" s="8">
        <v>10431.200000000001</v>
      </c>
    </row>
    <row r="688" spans="1:17" x14ac:dyDescent="0.35">
      <c r="A688" s="16">
        <v>42661</v>
      </c>
      <c r="B688">
        <v>175.31</v>
      </c>
      <c r="C688">
        <v>175.31</v>
      </c>
      <c r="D688">
        <v>175.31</v>
      </c>
      <c r="E688">
        <v>175.31</v>
      </c>
      <c r="M688" s="16">
        <v>42629</v>
      </c>
      <c r="N688" s="8">
        <v>10403.67</v>
      </c>
      <c r="O688" s="8">
        <v>10427.200000000001</v>
      </c>
      <c r="P688" s="8">
        <v>10262.19</v>
      </c>
      <c r="Q688" s="8">
        <v>10276.17</v>
      </c>
    </row>
    <row r="689" spans="1:17" x14ac:dyDescent="0.35">
      <c r="A689" s="16">
        <v>42662</v>
      </c>
      <c r="B689">
        <v>175.9</v>
      </c>
      <c r="C689">
        <v>175.9</v>
      </c>
      <c r="D689">
        <v>175.9</v>
      </c>
      <c r="E689">
        <v>175.9</v>
      </c>
      <c r="M689" s="16">
        <v>42632</v>
      </c>
      <c r="N689" s="8">
        <v>10349.870000000001</v>
      </c>
      <c r="O689" s="8">
        <v>10381.93</v>
      </c>
      <c r="P689" s="8">
        <v>10326.75</v>
      </c>
      <c r="Q689" s="8">
        <v>10373.870000000001</v>
      </c>
    </row>
    <row r="690" spans="1:17" x14ac:dyDescent="0.35">
      <c r="A690" s="16">
        <v>42663</v>
      </c>
      <c r="B690">
        <v>175.92</v>
      </c>
      <c r="C690">
        <v>175.92</v>
      </c>
      <c r="D690">
        <v>175.92</v>
      </c>
      <c r="E690">
        <v>175.92</v>
      </c>
      <c r="M690" s="16">
        <v>42633</v>
      </c>
      <c r="N690" s="8">
        <v>10374.68</v>
      </c>
      <c r="O690" s="8">
        <v>10465.950000000001</v>
      </c>
      <c r="P690" s="8">
        <v>10371.620000000001</v>
      </c>
      <c r="Q690" s="8">
        <v>10393.86</v>
      </c>
    </row>
    <row r="691" spans="1:17" x14ac:dyDescent="0.35">
      <c r="A691" s="16">
        <v>42664</v>
      </c>
      <c r="B691">
        <v>175.75</v>
      </c>
      <c r="C691">
        <v>175.75</v>
      </c>
      <c r="D691">
        <v>175.75</v>
      </c>
      <c r="E691">
        <v>175.75</v>
      </c>
      <c r="M691" s="16">
        <v>42634</v>
      </c>
      <c r="N691" s="8">
        <v>10496.43</v>
      </c>
      <c r="O691" s="8">
        <v>10535.25</v>
      </c>
      <c r="P691" s="8">
        <v>10427.219999999999</v>
      </c>
      <c r="Q691" s="8">
        <v>10436.49</v>
      </c>
    </row>
    <row r="692" spans="1:17" x14ac:dyDescent="0.35">
      <c r="A692" s="16">
        <v>42667</v>
      </c>
      <c r="B692">
        <v>176.51</v>
      </c>
      <c r="C692">
        <v>176.51</v>
      </c>
      <c r="D692">
        <v>176.51</v>
      </c>
      <c r="E692">
        <v>176.51</v>
      </c>
      <c r="M692" s="16">
        <v>42635</v>
      </c>
      <c r="N692" s="8">
        <v>10518.53</v>
      </c>
      <c r="O692" s="8">
        <v>10705.4</v>
      </c>
      <c r="P692" s="8">
        <v>10517.8</v>
      </c>
      <c r="Q692" s="8">
        <v>10674.18</v>
      </c>
    </row>
    <row r="693" spans="1:17" x14ac:dyDescent="0.35">
      <c r="A693" s="16">
        <v>42668</v>
      </c>
      <c r="B693">
        <v>175.68</v>
      </c>
      <c r="C693">
        <v>175.68</v>
      </c>
      <c r="D693">
        <v>175.68</v>
      </c>
      <c r="E693">
        <v>175.68</v>
      </c>
      <c r="M693" s="16">
        <v>42636</v>
      </c>
      <c r="N693" s="8">
        <v>10662.49</v>
      </c>
      <c r="O693" s="8">
        <v>10675.62</v>
      </c>
      <c r="P693" s="8">
        <v>10610.95</v>
      </c>
      <c r="Q693" s="8">
        <v>10626.97</v>
      </c>
    </row>
    <row r="694" spans="1:17" x14ac:dyDescent="0.35">
      <c r="A694" s="16">
        <v>42669</v>
      </c>
      <c r="B694">
        <v>173.99</v>
      </c>
      <c r="C694">
        <v>173.99</v>
      </c>
      <c r="D694">
        <v>173.99</v>
      </c>
      <c r="E694">
        <v>173.99</v>
      </c>
      <c r="M694" s="16">
        <v>42639</v>
      </c>
      <c r="N694" s="8">
        <v>10555.19</v>
      </c>
      <c r="O694" s="8">
        <v>10560.83</v>
      </c>
      <c r="P694" s="8">
        <v>10385.629999999999</v>
      </c>
      <c r="Q694" s="8">
        <v>10393.709999999999</v>
      </c>
    </row>
    <row r="695" spans="1:17" x14ac:dyDescent="0.35">
      <c r="A695" s="16">
        <v>42670</v>
      </c>
      <c r="B695">
        <v>172.65</v>
      </c>
      <c r="C695">
        <v>172.65</v>
      </c>
      <c r="D695">
        <v>172.65</v>
      </c>
      <c r="E695">
        <v>172.65</v>
      </c>
      <c r="M695" s="16">
        <v>42640</v>
      </c>
      <c r="N695" s="8">
        <v>10451.4</v>
      </c>
      <c r="O695" s="8">
        <v>10455.879999999999</v>
      </c>
      <c r="P695" s="8">
        <v>10265.69</v>
      </c>
      <c r="Q695" s="8">
        <v>10361.48</v>
      </c>
    </row>
    <row r="696" spans="1:17" x14ac:dyDescent="0.35">
      <c r="A696" s="16">
        <v>42671</v>
      </c>
      <c r="B696">
        <v>172.3</v>
      </c>
      <c r="C696">
        <v>172.3</v>
      </c>
      <c r="D696">
        <v>172.3</v>
      </c>
      <c r="E696">
        <v>172.3</v>
      </c>
      <c r="M696" s="16">
        <v>42641</v>
      </c>
      <c r="N696" s="8">
        <v>10425.89</v>
      </c>
      <c r="O696" s="8">
        <v>10518.36</v>
      </c>
      <c r="P696" s="8">
        <v>10417.15</v>
      </c>
      <c r="Q696" s="8">
        <v>10438.34</v>
      </c>
    </row>
    <row r="697" spans="1:17" x14ac:dyDescent="0.35">
      <c r="A697" s="16">
        <v>42674</v>
      </c>
      <c r="B697">
        <v>172.15</v>
      </c>
      <c r="C697">
        <v>172.15</v>
      </c>
      <c r="D697">
        <v>172.15</v>
      </c>
      <c r="E697">
        <v>172.15</v>
      </c>
      <c r="M697" s="16">
        <v>42642</v>
      </c>
      <c r="N697" s="8">
        <v>10545.6</v>
      </c>
      <c r="O697" s="8">
        <v>10575.34</v>
      </c>
      <c r="P697" s="8">
        <v>10370.23</v>
      </c>
      <c r="Q697" s="8">
        <v>10405.540000000001</v>
      </c>
    </row>
    <row r="698" spans="1:17" x14ac:dyDescent="0.35">
      <c r="A698" s="16">
        <v>42676</v>
      </c>
      <c r="B698">
        <v>167.3</v>
      </c>
      <c r="C698">
        <v>167.3</v>
      </c>
      <c r="D698">
        <v>167.3</v>
      </c>
      <c r="E698">
        <v>167.3</v>
      </c>
      <c r="M698" s="16">
        <v>42643</v>
      </c>
      <c r="N698" s="8">
        <v>10240.69</v>
      </c>
      <c r="O698" s="8">
        <v>10531.26</v>
      </c>
      <c r="P698" s="8">
        <v>10189.94</v>
      </c>
      <c r="Q698" s="8">
        <v>10511.02</v>
      </c>
    </row>
    <row r="699" spans="1:17" x14ac:dyDescent="0.35">
      <c r="A699" s="16">
        <v>42677</v>
      </c>
      <c r="B699">
        <v>167.57</v>
      </c>
      <c r="C699">
        <v>167.57</v>
      </c>
      <c r="D699">
        <v>167.57</v>
      </c>
      <c r="E699">
        <v>167.57</v>
      </c>
      <c r="M699" s="16">
        <v>42647</v>
      </c>
      <c r="N699" s="8">
        <v>10492.97</v>
      </c>
      <c r="O699" s="8">
        <v>10646.72</v>
      </c>
      <c r="P699" s="8">
        <v>10492.25</v>
      </c>
      <c r="Q699" s="8">
        <v>10619.61</v>
      </c>
    </row>
    <row r="700" spans="1:17" x14ac:dyDescent="0.35">
      <c r="A700" s="16">
        <v>42678</v>
      </c>
      <c r="B700">
        <v>166.78</v>
      </c>
      <c r="C700">
        <v>166.78</v>
      </c>
      <c r="D700">
        <v>166.78</v>
      </c>
      <c r="E700">
        <v>166.78</v>
      </c>
      <c r="M700" s="16">
        <v>42648</v>
      </c>
      <c r="N700" s="8">
        <v>10535.62</v>
      </c>
      <c r="O700" s="8">
        <v>10622.44</v>
      </c>
      <c r="P700" s="8">
        <v>10486.63</v>
      </c>
      <c r="Q700" s="8">
        <v>10585.78</v>
      </c>
    </row>
    <row r="701" spans="1:17" x14ac:dyDescent="0.35">
      <c r="A701" s="16">
        <v>42681</v>
      </c>
      <c r="B701">
        <v>170.12</v>
      </c>
      <c r="C701">
        <v>170.12</v>
      </c>
      <c r="D701">
        <v>170.12</v>
      </c>
      <c r="E701">
        <v>170.12</v>
      </c>
      <c r="M701" s="16">
        <v>42649</v>
      </c>
      <c r="N701" s="8">
        <v>10641.13</v>
      </c>
      <c r="O701" s="8">
        <v>10641.13</v>
      </c>
      <c r="P701" s="8">
        <v>10537.68</v>
      </c>
      <c r="Q701" s="8">
        <v>10568.8</v>
      </c>
    </row>
    <row r="702" spans="1:17" x14ac:dyDescent="0.35">
      <c r="A702" s="16">
        <v>42682</v>
      </c>
      <c r="B702">
        <v>169.98</v>
      </c>
      <c r="C702">
        <v>169.98</v>
      </c>
      <c r="D702">
        <v>169.98</v>
      </c>
      <c r="E702">
        <v>169.98</v>
      </c>
      <c r="M702" s="16">
        <v>42650</v>
      </c>
      <c r="N702" s="8">
        <v>10549.69</v>
      </c>
      <c r="O702" s="8">
        <v>10579.09</v>
      </c>
      <c r="P702" s="8">
        <v>10465.35</v>
      </c>
      <c r="Q702" s="8">
        <v>10490.86</v>
      </c>
    </row>
    <row r="703" spans="1:17" x14ac:dyDescent="0.35">
      <c r="A703" s="16">
        <v>42683</v>
      </c>
      <c r="B703">
        <v>172.19</v>
      </c>
      <c r="C703">
        <v>172.19</v>
      </c>
      <c r="D703">
        <v>172.19</v>
      </c>
      <c r="E703">
        <v>172.19</v>
      </c>
      <c r="M703" s="16">
        <v>42653</v>
      </c>
      <c r="N703" s="8">
        <v>10496.01</v>
      </c>
      <c r="O703" s="8">
        <v>10639.41</v>
      </c>
      <c r="P703" s="8">
        <v>10454.98</v>
      </c>
      <c r="Q703" s="8">
        <v>10624.08</v>
      </c>
    </row>
    <row r="704" spans="1:17" x14ac:dyDescent="0.35">
      <c r="A704" s="16">
        <v>42684</v>
      </c>
      <c r="B704">
        <v>172.81</v>
      </c>
      <c r="C704">
        <v>172.81</v>
      </c>
      <c r="D704">
        <v>172.81</v>
      </c>
      <c r="E704">
        <v>172.81</v>
      </c>
      <c r="M704" s="16">
        <v>42654</v>
      </c>
      <c r="N704" s="8">
        <v>10600.94</v>
      </c>
      <c r="O704" s="8">
        <v>10692.36</v>
      </c>
      <c r="P704" s="8">
        <v>10568.72</v>
      </c>
      <c r="Q704" s="8">
        <v>10577.16</v>
      </c>
    </row>
    <row r="705" spans="1:17" x14ac:dyDescent="0.35">
      <c r="A705" s="16">
        <v>42685</v>
      </c>
      <c r="B705">
        <v>172.11</v>
      </c>
      <c r="C705">
        <v>172.11</v>
      </c>
      <c r="D705">
        <v>172.11</v>
      </c>
      <c r="E705">
        <v>172.11</v>
      </c>
      <c r="M705" s="16">
        <v>42655</v>
      </c>
      <c r="N705" s="8">
        <v>10572.72</v>
      </c>
      <c r="O705" s="17">
        <v>10604</v>
      </c>
      <c r="P705" s="8">
        <v>10503.2</v>
      </c>
      <c r="Q705" s="8">
        <v>10523.07</v>
      </c>
    </row>
    <row r="706" spans="1:17" x14ac:dyDescent="0.35">
      <c r="A706" s="16">
        <v>42688</v>
      </c>
      <c r="B706">
        <v>174.42</v>
      </c>
      <c r="C706">
        <v>174.42</v>
      </c>
      <c r="D706">
        <v>174.42</v>
      </c>
      <c r="E706">
        <v>174.42</v>
      </c>
      <c r="M706" s="16">
        <v>42656</v>
      </c>
      <c r="N706" s="8">
        <v>10425.790000000001</v>
      </c>
      <c r="O706" s="8">
        <v>10430.83</v>
      </c>
      <c r="P706" s="8">
        <v>10349.06</v>
      </c>
      <c r="Q706" s="8">
        <v>10414.07</v>
      </c>
    </row>
    <row r="707" spans="1:17" x14ac:dyDescent="0.35">
      <c r="A707" s="16">
        <v>42689</v>
      </c>
      <c r="B707">
        <v>175.24</v>
      </c>
      <c r="C707">
        <v>175.24</v>
      </c>
      <c r="D707">
        <v>175.24</v>
      </c>
      <c r="E707">
        <v>175.24</v>
      </c>
      <c r="M707" s="16">
        <v>42657</v>
      </c>
      <c r="N707" s="8">
        <v>10450.06</v>
      </c>
      <c r="O707" s="8">
        <v>10615.3</v>
      </c>
      <c r="P707" s="8">
        <v>10449.469999999999</v>
      </c>
      <c r="Q707" s="8">
        <v>10580.38</v>
      </c>
    </row>
    <row r="708" spans="1:17" x14ac:dyDescent="0.35">
      <c r="A708" s="16">
        <v>42690</v>
      </c>
      <c r="B708">
        <v>175.21</v>
      </c>
      <c r="C708">
        <v>175.21</v>
      </c>
      <c r="D708">
        <v>175.21</v>
      </c>
      <c r="E708">
        <v>175.21</v>
      </c>
      <c r="M708" s="16">
        <v>42660</v>
      </c>
      <c r="N708" s="8">
        <v>10544.69</v>
      </c>
      <c r="O708" s="8">
        <v>10583.7</v>
      </c>
      <c r="P708" s="8">
        <v>10491.28</v>
      </c>
      <c r="Q708" s="8">
        <v>10503.57</v>
      </c>
    </row>
    <row r="709" spans="1:17" x14ac:dyDescent="0.35">
      <c r="A709" s="16">
        <v>42691</v>
      </c>
      <c r="B709">
        <v>175.67</v>
      </c>
      <c r="C709">
        <v>175.67</v>
      </c>
      <c r="D709">
        <v>175.67</v>
      </c>
      <c r="E709">
        <v>175.67</v>
      </c>
      <c r="M709" s="16">
        <v>42661</v>
      </c>
      <c r="N709" s="8">
        <v>10560.14</v>
      </c>
      <c r="O709" s="8">
        <v>10657.34</v>
      </c>
      <c r="P709" s="8">
        <v>10543.69</v>
      </c>
      <c r="Q709" s="8">
        <v>10631.55</v>
      </c>
    </row>
    <row r="710" spans="1:17" x14ac:dyDescent="0.35">
      <c r="A710" s="16">
        <v>42692</v>
      </c>
      <c r="B710">
        <v>176.72</v>
      </c>
      <c r="C710">
        <v>176.72</v>
      </c>
      <c r="D710">
        <v>176.72</v>
      </c>
      <c r="E710">
        <v>176.72</v>
      </c>
      <c r="M710" s="16">
        <v>42662</v>
      </c>
      <c r="N710" s="8">
        <v>10626.99</v>
      </c>
      <c r="O710" s="8">
        <v>10672.22</v>
      </c>
      <c r="P710" s="8">
        <v>10587.71</v>
      </c>
      <c r="Q710" s="8">
        <v>10645.68</v>
      </c>
    </row>
    <row r="711" spans="1:17" x14ac:dyDescent="0.35">
      <c r="A711" s="16">
        <v>42695</v>
      </c>
      <c r="B711">
        <v>176.5</v>
      </c>
      <c r="C711">
        <v>176.5</v>
      </c>
      <c r="D711">
        <v>176.5</v>
      </c>
      <c r="E711">
        <v>176.5</v>
      </c>
      <c r="M711" s="16">
        <v>42663</v>
      </c>
      <c r="N711" s="8">
        <v>10665.75</v>
      </c>
      <c r="O711" s="8">
        <v>10748.41</v>
      </c>
      <c r="P711" s="8">
        <v>10592.89</v>
      </c>
      <c r="Q711" s="8">
        <v>10701.39</v>
      </c>
    </row>
    <row r="712" spans="1:17" x14ac:dyDescent="0.35">
      <c r="A712" s="16">
        <v>42696</v>
      </c>
      <c r="B712">
        <v>178.44</v>
      </c>
      <c r="C712">
        <v>178.44</v>
      </c>
      <c r="D712">
        <v>178.44</v>
      </c>
      <c r="E712">
        <v>178.44</v>
      </c>
      <c r="M712" s="16">
        <v>42664</v>
      </c>
      <c r="N712" s="8">
        <v>10710.51</v>
      </c>
      <c r="O712" s="8">
        <v>10737.26</v>
      </c>
      <c r="P712" s="8">
        <v>10672.35</v>
      </c>
      <c r="Q712" s="8">
        <v>10710.73</v>
      </c>
    </row>
    <row r="713" spans="1:17" x14ac:dyDescent="0.35">
      <c r="A713" s="16">
        <v>42697</v>
      </c>
      <c r="B713">
        <v>179.43</v>
      </c>
      <c r="C713">
        <v>179.43</v>
      </c>
      <c r="D713">
        <v>179.43</v>
      </c>
      <c r="E713">
        <v>179.43</v>
      </c>
      <c r="M713" s="16">
        <v>42667</v>
      </c>
      <c r="N713" s="8">
        <v>10743.87</v>
      </c>
      <c r="O713" s="8">
        <v>10820.08</v>
      </c>
      <c r="P713" s="8">
        <v>10743.87</v>
      </c>
      <c r="Q713" s="8">
        <v>10761.17</v>
      </c>
    </row>
    <row r="714" spans="1:17" x14ac:dyDescent="0.35">
      <c r="A714" s="16">
        <v>42698</v>
      </c>
      <c r="B714">
        <v>179.36</v>
      </c>
      <c r="C714">
        <v>179.36</v>
      </c>
      <c r="D714">
        <v>179.36</v>
      </c>
      <c r="E714">
        <v>179.36</v>
      </c>
      <c r="M714" s="16">
        <v>42668</v>
      </c>
      <c r="N714" s="8">
        <v>10786.25</v>
      </c>
      <c r="O714" s="8">
        <v>10827.72</v>
      </c>
      <c r="P714" s="8">
        <v>10738.36</v>
      </c>
      <c r="Q714" s="8">
        <v>10757.31</v>
      </c>
    </row>
    <row r="715" spans="1:17" x14ac:dyDescent="0.35">
      <c r="A715" s="16">
        <v>42699</v>
      </c>
      <c r="B715">
        <v>179.51</v>
      </c>
      <c r="C715">
        <v>179.51</v>
      </c>
      <c r="D715">
        <v>179.51</v>
      </c>
      <c r="E715">
        <v>179.51</v>
      </c>
      <c r="M715" s="16">
        <v>42669</v>
      </c>
      <c r="N715" s="8">
        <v>10726.22</v>
      </c>
      <c r="O715" s="8">
        <v>10737.79</v>
      </c>
      <c r="P715" s="8">
        <v>10632.29</v>
      </c>
      <c r="Q715" s="8">
        <v>10709.68</v>
      </c>
    </row>
    <row r="716" spans="1:17" x14ac:dyDescent="0.35">
      <c r="A716" s="16">
        <v>42702</v>
      </c>
      <c r="B716">
        <v>179.02</v>
      </c>
      <c r="C716">
        <v>179.02</v>
      </c>
      <c r="D716">
        <v>179.02</v>
      </c>
      <c r="E716">
        <v>179.02</v>
      </c>
      <c r="M716" s="16">
        <v>42670</v>
      </c>
      <c r="N716" s="8">
        <v>10691.86</v>
      </c>
      <c r="O716" s="8">
        <v>10772.67</v>
      </c>
      <c r="P716" s="8">
        <v>10656.18</v>
      </c>
      <c r="Q716" s="8">
        <v>10717.08</v>
      </c>
    </row>
    <row r="717" spans="1:17" x14ac:dyDescent="0.35">
      <c r="A717" s="16">
        <v>42703</v>
      </c>
      <c r="B717">
        <v>177.91</v>
      </c>
      <c r="C717">
        <v>177.91</v>
      </c>
      <c r="D717">
        <v>177.91</v>
      </c>
      <c r="E717">
        <v>177.91</v>
      </c>
      <c r="M717" s="16">
        <v>42671</v>
      </c>
      <c r="N717" s="8">
        <v>10634.99</v>
      </c>
      <c r="O717" s="8">
        <v>10716.16</v>
      </c>
      <c r="P717" s="8">
        <v>10583.57</v>
      </c>
      <c r="Q717" s="8">
        <v>10696.19</v>
      </c>
    </row>
    <row r="718" spans="1:17" x14ac:dyDescent="0.35">
      <c r="A718" s="16">
        <v>42704</v>
      </c>
      <c r="B718">
        <v>177.79</v>
      </c>
      <c r="C718">
        <v>177.79</v>
      </c>
      <c r="D718">
        <v>177.79</v>
      </c>
      <c r="E718">
        <v>177.79</v>
      </c>
      <c r="M718" s="16">
        <v>42674</v>
      </c>
      <c r="N718" s="8">
        <v>10658.67</v>
      </c>
      <c r="O718" s="8">
        <v>10687.74</v>
      </c>
      <c r="P718" s="8">
        <v>10634.34</v>
      </c>
      <c r="Q718" s="8">
        <v>10665.01</v>
      </c>
    </row>
    <row r="719" spans="1:17" x14ac:dyDescent="0.35">
      <c r="A719" s="16">
        <v>42705</v>
      </c>
      <c r="B719">
        <v>178.41</v>
      </c>
      <c r="C719">
        <v>178.41</v>
      </c>
      <c r="D719">
        <v>178.41</v>
      </c>
      <c r="E719">
        <v>178.41</v>
      </c>
      <c r="M719" s="16">
        <v>42675</v>
      </c>
      <c r="N719" s="8">
        <v>10724.14</v>
      </c>
      <c r="O719" s="8">
        <v>10730.48</v>
      </c>
      <c r="P719" s="8">
        <v>10506.39</v>
      </c>
      <c r="Q719" s="8">
        <v>10526.16</v>
      </c>
    </row>
    <row r="720" spans="1:17" x14ac:dyDescent="0.35">
      <c r="A720" s="16">
        <v>42706</v>
      </c>
      <c r="B720">
        <v>177.3</v>
      </c>
      <c r="C720">
        <v>177.3</v>
      </c>
      <c r="D720">
        <v>177.3</v>
      </c>
      <c r="E720">
        <v>177.3</v>
      </c>
      <c r="M720" s="16">
        <v>42676</v>
      </c>
      <c r="N720" s="8">
        <v>10443.52</v>
      </c>
      <c r="O720" s="8">
        <v>10460.93</v>
      </c>
      <c r="P720" s="8">
        <v>10368.200000000001</v>
      </c>
      <c r="Q720" s="8">
        <v>10370.93</v>
      </c>
    </row>
    <row r="721" spans="1:17" x14ac:dyDescent="0.35">
      <c r="A721" s="16">
        <v>42709</v>
      </c>
      <c r="B721">
        <v>177.9</v>
      </c>
      <c r="C721">
        <v>177.9</v>
      </c>
      <c r="D721">
        <v>177.9</v>
      </c>
      <c r="E721">
        <v>177.9</v>
      </c>
      <c r="M721" s="16">
        <v>42677</v>
      </c>
      <c r="N721" s="8">
        <v>10341.86</v>
      </c>
      <c r="O721" s="8">
        <v>10406.719999999999</v>
      </c>
      <c r="P721" s="8">
        <v>10325.879999999999</v>
      </c>
      <c r="Q721" s="8">
        <v>10325.879999999999</v>
      </c>
    </row>
    <row r="722" spans="1:17" x14ac:dyDescent="0.35">
      <c r="A722" s="16">
        <v>42710</v>
      </c>
      <c r="B722">
        <v>178.67</v>
      </c>
      <c r="C722">
        <v>178.67</v>
      </c>
      <c r="D722">
        <v>178.67</v>
      </c>
      <c r="E722">
        <v>178.67</v>
      </c>
      <c r="M722" s="16">
        <v>42678</v>
      </c>
      <c r="N722" s="8">
        <v>10281.870000000001</v>
      </c>
      <c r="O722" s="8">
        <v>10286.39</v>
      </c>
      <c r="P722" s="8">
        <v>10212.530000000001</v>
      </c>
      <c r="Q722" s="8">
        <v>10259.129999999999</v>
      </c>
    </row>
    <row r="723" spans="1:17" x14ac:dyDescent="0.35">
      <c r="A723" s="16">
        <v>42711</v>
      </c>
      <c r="B723">
        <v>180.33</v>
      </c>
      <c r="C723">
        <v>180.33</v>
      </c>
      <c r="D723">
        <v>180.33</v>
      </c>
      <c r="E723">
        <v>180.33</v>
      </c>
      <c r="M723" s="16">
        <v>42681</v>
      </c>
      <c r="N723" s="8">
        <v>10410.56</v>
      </c>
      <c r="O723" s="8">
        <v>10456.950000000001</v>
      </c>
      <c r="P723" s="8">
        <v>10381.14</v>
      </c>
      <c r="Q723" s="8">
        <v>10456.950000000001</v>
      </c>
    </row>
    <row r="724" spans="1:17" x14ac:dyDescent="0.35">
      <c r="A724" s="16">
        <v>42712</v>
      </c>
      <c r="B724">
        <v>182.9</v>
      </c>
      <c r="C724">
        <v>182.9</v>
      </c>
      <c r="D724">
        <v>182.9</v>
      </c>
      <c r="E724">
        <v>182.9</v>
      </c>
      <c r="M724" s="16">
        <v>42682</v>
      </c>
      <c r="N724" s="8">
        <v>10449.52</v>
      </c>
      <c r="O724" s="8">
        <v>10486.04</v>
      </c>
      <c r="P724" s="8">
        <v>10414.83</v>
      </c>
      <c r="Q724" s="8">
        <v>10482.32</v>
      </c>
    </row>
    <row r="725" spans="1:17" x14ac:dyDescent="0.35">
      <c r="A725" s="16">
        <v>42713</v>
      </c>
      <c r="B725">
        <v>184.13</v>
      </c>
      <c r="C725">
        <v>184.13</v>
      </c>
      <c r="D725">
        <v>184.13</v>
      </c>
      <c r="E725">
        <v>184.13</v>
      </c>
      <c r="M725" s="16">
        <v>42683</v>
      </c>
      <c r="N725" s="8">
        <v>10181.89</v>
      </c>
      <c r="O725" s="8">
        <v>10646.55</v>
      </c>
      <c r="P725" s="8">
        <v>10174.92</v>
      </c>
      <c r="Q725" s="8">
        <v>10646.01</v>
      </c>
    </row>
    <row r="726" spans="1:17" x14ac:dyDescent="0.35">
      <c r="A726" s="16">
        <v>42716</v>
      </c>
      <c r="B726">
        <v>182.03</v>
      </c>
      <c r="C726">
        <v>182.03</v>
      </c>
      <c r="D726">
        <v>182.03</v>
      </c>
      <c r="E726">
        <v>182.03</v>
      </c>
      <c r="M726" s="16">
        <v>42684</v>
      </c>
      <c r="N726" s="8">
        <v>10710.04</v>
      </c>
      <c r="O726" s="8">
        <v>10793.97</v>
      </c>
      <c r="P726" s="8">
        <v>10575.96</v>
      </c>
      <c r="Q726" s="8">
        <v>10630.12</v>
      </c>
    </row>
    <row r="727" spans="1:17" x14ac:dyDescent="0.35">
      <c r="A727" s="16">
        <v>42717</v>
      </c>
      <c r="B727">
        <v>182.31</v>
      </c>
      <c r="C727">
        <v>182.31</v>
      </c>
      <c r="D727">
        <v>182.31</v>
      </c>
      <c r="E727">
        <v>182.31</v>
      </c>
      <c r="M727" s="16">
        <v>42685</v>
      </c>
      <c r="N727" s="8">
        <v>10702.88</v>
      </c>
      <c r="O727" s="8">
        <v>10714.47</v>
      </c>
      <c r="P727" s="8">
        <v>10584.31</v>
      </c>
      <c r="Q727" s="8">
        <v>10667.95</v>
      </c>
    </row>
    <row r="728" spans="1:17" x14ac:dyDescent="0.35">
      <c r="A728" s="16">
        <v>42718</v>
      </c>
      <c r="B728">
        <v>180.37</v>
      </c>
      <c r="C728">
        <v>180.37</v>
      </c>
      <c r="D728">
        <v>180.37</v>
      </c>
      <c r="E728">
        <v>180.37</v>
      </c>
      <c r="M728" s="16">
        <v>42688</v>
      </c>
      <c r="N728" s="8">
        <v>10750.62</v>
      </c>
      <c r="O728" s="8">
        <v>10802.39</v>
      </c>
      <c r="P728" s="8">
        <v>10677.09</v>
      </c>
      <c r="Q728" s="8">
        <v>10693.69</v>
      </c>
    </row>
    <row r="729" spans="1:17" x14ac:dyDescent="0.35">
      <c r="A729" s="16">
        <v>42719</v>
      </c>
      <c r="B729">
        <v>183.07</v>
      </c>
      <c r="C729">
        <v>183.07</v>
      </c>
      <c r="D729">
        <v>183.07</v>
      </c>
      <c r="E729">
        <v>183.07</v>
      </c>
      <c r="M729" s="16">
        <v>42689</v>
      </c>
      <c r="N729" s="8">
        <v>10720.93</v>
      </c>
      <c r="O729" s="8">
        <v>10748.31</v>
      </c>
      <c r="P729" s="8">
        <v>10666.17</v>
      </c>
      <c r="Q729" s="8">
        <v>10735.14</v>
      </c>
    </row>
    <row r="730" spans="1:17" x14ac:dyDescent="0.35">
      <c r="A730" s="16">
        <v>42720</v>
      </c>
      <c r="B730">
        <v>182.91</v>
      </c>
      <c r="C730">
        <v>182.91</v>
      </c>
      <c r="D730">
        <v>182.91</v>
      </c>
      <c r="E730">
        <v>182.91</v>
      </c>
      <c r="M730" s="16">
        <v>42690</v>
      </c>
      <c r="N730" s="8">
        <v>10726.34</v>
      </c>
      <c r="O730" s="8">
        <v>10735.47</v>
      </c>
      <c r="P730" s="8">
        <v>10610.27</v>
      </c>
      <c r="Q730" s="8">
        <v>10663.87</v>
      </c>
    </row>
    <row r="731" spans="1:17" x14ac:dyDescent="0.35">
      <c r="A731" s="16">
        <v>42723</v>
      </c>
      <c r="B731">
        <v>182.77</v>
      </c>
      <c r="C731">
        <v>182.77</v>
      </c>
      <c r="D731">
        <v>182.77</v>
      </c>
      <c r="E731">
        <v>182.77</v>
      </c>
      <c r="M731" s="16">
        <v>42691</v>
      </c>
      <c r="N731" s="8">
        <v>10640.36</v>
      </c>
      <c r="O731" s="8">
        <v>10686.88</v>
      </c>
      <c r="P731" s="8">
        <v>10604.32</v>
      </c>
      <c r="Q731" s="8">
        <v>10685.54</v>
      </c>
    </row>
    <row r="732" spans="1:17" x14ac:dyDescent="0.35">
      <c r="A732" s="16">
        <v>42724</v>
      </c>
      <c r="B732">
        <v>183.68</v>
      </c>
      <c r="C732">
        <v>183.68</v>
      </c>
      <c r="D732">
        <v>183.68</v>
      </c>
      <c r="E732">
        <v>183.68</v>
      </c>
      <c r="M732" s="16">
        <v>42692</v>
      </c>
      <c r="N732" s="8">
        <v>10735.05</v>
      </c>
      <c r="O732" s="8">
        <v>10737.98</v>
      </c>
      <c r="P732" s="8">
        <v>10649.12</v>
      </c>
      <c r="Q732" s="8">
        <v>10664.56</v>
      </c>
    </row>
    <row r="733" spans="1:17" x14ac:dyDescent="0.35">
      <c r="A733" s="16">
        <v>42725</v>
      </c>
      <c r="B733">
        <v>182.81</v>
      </c>
      <c r="C733">
        <v>182.81</v>
      </c>
      <c r="D733">
        <v>182.81</v>
      </c>
      <c r="E733">
        <v>182.81</v>
      </c>
      <c r="M733" s="16">
        <v>42695</v>
      </c>
      <c r="N733" s="8">
        <v>10697.95</v>
      </c>
      <c r="O733" s="8">
        <v>10727.09</v>
      </c>
      <c r="P733" s="8">
        <v>10595.14</v>
      </c>
      <c r="Q733" s="8">
        <v>10685.13</v>
      </c>
    </row>
    <row r="734" spans="1:17" x14ac:dyDescent="0.35">
      <c r="A734" s="16">
        <v>42726</v>
      </c>
      <c r="B734">
        <v>181.53</v>
      </c>
      <c r="C734">
        <v>181.53</v>
      </c>
      <c r="D734">
        <v>181.53</v>
      </c>
      <c r="E734">
        <v>181.53</v>
      </c>
      <c r="M734" s="16">
        <v>42696</v>
      </c>
      <c r="N734" s="8">
        <v>10745.67</v>
      </c>
      <c r="O734" s="8">
        <v>10767.73</v>
      </c>
      <c r="P734" s="8">
        <v>10707.87</v>
      </c>
      <c r="Q734" s="8">
        <v>10713.85</v>
      </c>
    </row>
    <row r="735" spans="1:17" x14ac:dyDescent="0.35">
      <c r="A735" s="16">
        <v>42727</v>
      </c>
      <c r="B735">
        <v>181.9</v>
      </c>
      <c r="C735">
        <v>181.9</v>
      </c>
      <c r="D735">
        <v>181.9</v>
      </c>
      <c r="E735">
        <v>181.9</v>
      </c>
      <c r="M735" s="16">
        <v>42697</v>
      </c>
      <c r="N735" s="8">
        <v>10718.89</v>
      </c>
      <c r="O735" s="8">
        <v>10742.66</v>
      </c>
      <c r="P735" s="8">
        <v>10602.21</v>
      </c>
      <c r="Q735" s="8">
        <v>10662.44</v>
      </c>
    </row>
    <row r="736" spans="1:17" x14ac:dyDescent="0.35">
      <c r="A736" s="16">
        <v>42731</v>
      </c>
      <c r="B736">
        <v>182.54</v>
      </c>
      <c r="C736">
        <v>182.54</v>
      </c>
      <c r="D736">
        <v>182.54</v>
      </c>
      <c r="E736">
        <v>182.54</v>
      </c>
      <c r="M736" s="16">
        <v>42698</v>
      </c>
      <c r="N736" s="8">
        <v>10689.16</v>
      </c>
      <c r="O736" s="8">
        <v>10715.65</v>
      </c>
      <c r="P736" s="8">
        <v>10653.62</v>
      </c>
      <c r="Q736" s="8">
        <v>10689.26</v>
      </c>
    </row>
    <row r="737" spans="1:17" x14ac:dyDescent="0.35">
      <c r="A737" s="16">
        <v>42732</v>
      </c>
      <c r="B737">
        <v>182.58</v>
      </c>
      <c r="C737">
        <v>182.58</v>
      </c>
      <c r="D737">
        <v>182.58</v>
      </c>
      <c r="E737">
        <v>182.58</v>
      </c>
      <c r="M737" s="16">
        <v>42699</v>
      </c>
      <c r="N737" s="8">
        <v>10700.17</v>
      </c>
      <c r="O737" s="8">
        <v>10710.16</v>
      </c>
      <c r="P737" s="8">
        <v>10649.37</v>
      </c>
      <c r="Q737" s="8">
        <v>10699.27</v>
      </c>
    </row>
    <row r="738" spans="1:17" x14ac:dyDescent="0.35">
      <c r="A738" s="16">
        <v>42733</v>
      </c>
      <c r="B738">
        <v>181.87</v>
      </c>
      <c r="C738">
        <v>181.87</v>
      </c>
      <c r="D738">
        <v>181.87</v>
      </c>
      <c r="E738">
        <v>181.87</v>
      </c>
      <c r="M738" s="16">
        <v>42702</v>
      </c>
      <c r="N738" s="8">
        <v>10655.92</v>
      </c>
      <c r="O738" s="8">
        <v>10658.36</v>
      </c>
      <c r="P738" s="8">
        <v>10554.94</v>
      </c>
      <c r="Q738" s="8">
        <v>10582.67</v>
      </c>
    </row>
    <row r="739" spans="1:17" x14ac:dyDescent="0.35">
      <c r="A739" s="16">
        <v>42734</v>
      </c>
      <c r="B739">
        <v>181.26</v>
      </c>
      <c r="C739">
        <v>181.26</v>
      </c>
      <c r="D739">
        <v>181.26</v>
      </c>
      <c r="E739">
        <v>181.26</v>
      </c>
      <c r="M739" s="16">
        <v>42703</v>
      </c>
      <c r="N739" s="8">
        <v>10562.15</v>
      </c>
      <c r="O739" s="8">
        <v>10624.76</v>
      </c>
      <c r="P739" s="8">
        <v>10539.23</v>
      </c>
      <c r="Q739" s="8">
        <v>10620.49</v>
      </c>
    </row>
    <row r="740" spans="1:17" x14ac:dyDescent="0.35">
      <c r="A740" s="16">
        <v>42737</v>
      </c>
      <c r="B740">
        <v>181.52</v>
      </c>
      <c r="C740">
        <v>181.52</v>
      </c>
      <c r="D740">
        <v>181.52</v>
      </c>
      <c r="E740">
        <v>181.52</v>
      </c>
      <c r="M740" s="16">
        <v>42704</v>
      </c>
      <c r="N740" s="8">
        <v>10615.79</v>
      </c>
      <c r="O740" s="8">
        <v>10691.67</v>
      </c>
      <c r="P740" s="8">
        <v>10606.04</v>
      </c>
      <c r="Q740" s="8">
        <v>10640.3</v>
      </c>
    </row>
    <row r="741" spans="1:17" x14ac:dyDescent="0.35">
      <c r="A741" s="16">
        <v>42738</v>
      </c>
      <c r="B741">
        <v>184.16</v>
      </c>
      <c r="C741">
        <v>184.16</v>
      </c>
      <c r="D741">
        <v>184.16</v>
      </c>
      <c r="E741">
        <v>184.16</v>
      </c>
      <c r="M741" s="16">
        <v>42705</v>
      </c>
      <c r="N741" s="8">
        <v>10593.06</v>
      </c>
      <c r="O741" s="8">
        <v>10627.1</v>
      </c>
      <c r="P741" s="8">
        <v>10502.54</v>
      </c>
      <c r="Q741" s="8">
        <v>10534.05</v>
      </c>
    </row>
    <row r="742" spans="1:17" x14ac:dyDescent="0.35">
      <c r="A742" s="16">
        <v>42739</v>
      </c>
      <c r="B742">
        <v>184.35</v>
      </c>
      <c r="C742">
        <v>184.35</v>
      </c>
      <c r="D742">
        <v>184.35</v>
      </c>
      <c r="E742">
        <v>184.35</v>
      </c>
      <c r="M742" s="16">
        <v>42706</v>
      </c>
      <c r="N742" s="8">
        <v>10436.48</v>
      </c>
      <c r="O742" s="8">
        <v>10545.37</v>
      </c>
      <c r="P742" s="8">
        <v>10402.59</v>
      </c>
      <c r="Q742" s="8">
        <v>10513.35</v>
      </c>
    </row>
    <row r="743" spans="1:17" x14ac:dyDescent="0.35">
      <c r="A743" s="16">
        <v>42740</v>
      </c>
      <c r="B743">
        <v>182.68</v>
      </c>
      <c r="C743">
        <v>182.68</v>
      </c>
      <c r="D743">
        <v>182.68</v>
      </c>
      <c r="E743">
        <v>182.68</v>
      </c>
      <c r="M743" s="16">
        <v>42709</v>
      </c>
      <c r="N743" s="8">
        <v>10494.64</v>
      </c>
      <c r="O743" s="8">
        <v>10730.74</v>
      </c>
      <c r="P743" s="8">
        <v>10493.62</v>
      </c>
      <c r="Q743" s="8">
        <v>10684.83</v>
      </c>
    </row>
    <row r="744" spans="1:17" x14ac:dyDescent="0.35">
      <c r="A744" s="16">
        <v>42741</v>
      </c>
      <c r="B744">
        <v>182.71</v>
      </c>
      <c r="C744">
        <v>182.71</v>
      </c>
      <c r="D744">
        <v>182.71</v>
      </c>
      <c r="E744">
        <v>182.71</v>
      </c>
      <c r="M744" s="16">
        <v>42710</v>
      </c>
      <c r="N744" s="17">
        <v>10685</v>
      </c>
      <c r="O744" s="8">
        <v>10786.26</v>
      </c>
      <c r="P744" s="8">
        <v>10668.67</v>
      </c>
      <c r="Q744" s="8">
        <v>10775.32</v>
      </c>
    </row>
    <row r="745" spans="1:17" x14ac:dyDescent="0.35">
      <c r="A745" s="16">
        <v>42744</v>
      </c>
      <c r="B745">
        <v>182.19</v>
      </c>
      <c r="C745">
        <v>182.19</v>
      </c>
      <c r="D745">
        <v>182.19</v>
      </c>
      <c r="E745">
        <v>182.19</v>
      </c>
      <c r="M745" s="16">
        <v>42711</v>
      </c>
      <c r="N745" s="8">
        <v>10885.05</v>
      </c>
      <c r="O745" s="8">
        <v>10988.79</v>
      </c>
      <c r="P745" s="8">
        <v>10873.81</v>
      </c>
      <c r="Q745" s="8">
        <v>10986.69</v>
      </c>
    </row>
    <row r="746" spans="1:17" x14ac:dyDescent="0.35">
      <c r="A746" s="16">
        <v>42745</v>
      </c>
      <c r="B746">
        <v>182.29</v>
      </c>
      <c r="C746">
        <v>182.29</v>
      </c>
      <c r="D746">
        <v>182.29</v>
      </c>
      <c r="E746">
        <v>182.29</v>
      </c>
      <c r="M746" s="16">
        <v>42712</v>
      </c>
      <c r="N746" s="8">
        <v>11035.76</v>
      </c>
      <c r="O746" s="8">
        <v>11193.1</v>
      </c>
      <c r="P746" s="8">
        <v>10990.6</v>
      </c>
      <c r="Q746" s="8">
        <v>11179.42</v>
      </c>
    </row>
    <row r="747" spans="1:17" x14ac:dyDescent="0.35">
      <c r="A747" s="16">
        <v>42746</v>
      </c>
      <c r="B747">
        <v>184.98</v>
      </c>
      <c r="C747">
        <v>184.98</v>
      </c>
      <c r="D747">
        <v>184.98</v>
      </c>
      <c r="E747">
        <v>184.98</v>
      </c>
      <c r="M747" s="16">
        <v>42713</v>
      </c>
      <c r="N747" s="8">
        <v>11170.18</v>
      </c>
      <c r="O747" s="8">
        <v>11231.69</v>
      </c>
      <c r="P747" s="8">
        <v>11145.98</v>
      </c>
      <c r="Q747" s="8">
        <v>11203.63</v>
      </c>
    </row>
    <row r="748" spans="1:17" x14ac:dyDescent="0.35">
      <c r="A748" s="16">
        <v>42747</v>
      </c>
      <c r="B748">
        <v>182.12</v>
      </c>
      <c r="C748">
        <v>182.12</v>
      </c>
      <c r="D748">
        <v>182.12</v>
      </c>
      <c r="E748">
        <v>182.12</v>
      </c>
      <c r="M748" s="16">
        <v>42716</v>
      </c>
      <c r="N748" s="8">
        <v>11198.42</v>
      </c>
      <c r="O748" s="8">
        <v>11213.04</v>
      </c>
      <c r="P748" s="8">
        <v>11141.86</v>
      </c>
      <c r="Q748" s="8">
        <v>11190.21</v>
      </c>
    </row>
    <row r="749" spans="1:17" x14ac:dyDescent="0.35">
      <c r="A749" s="16">
        <v>42748</v>
      </c>
      <c r="B749">
        <v>183.38</v>
      </c>
      <c r="C749">
        <v>183.38</v>
      </c>
      <c r="D749">
        <v>183.38</v>
      </c>
      <c r="E749">
        <v>183.38</v>
      </c>
      <c r="M749" s="16">
        <v>42717</v>
      </c>
      <c r="N749" s="8">
        <v>11194.67</v>
      </c>
      <c r="O749" s="8">
        <v>11300.44</v>
      </c>
      <c r="P749" s="8">
        <v>11191.64</v>
      </c>
      <c r="Q749" s="8">
        <v>11284.65</v>
      </c>
    </row>
    <row r="750" spans="1:17" x14ac:dyDescent="0.35">
      <c r="A750" s="16">
        <v>42751</v>
      </c>
      <c r="B750">
        <v>183.15</v>
      </c>
      <c r="C750">
        <v>183.15</v>
      </c>
      <c r="D750">
        <v>183.15</v>
      </c>
      <c r="E750">
        <v>183.15</v>
      </c>
      <c r="M750" s="16">
        <v>42718</v>
      </c>
      <c r="N750" s="8">
        <v>11254.47</v>
      </c>
      <c r="O750" s="8">
        <v>11281.43</v>
      </c>
      <c r="P750" s="8">
        <v>11235.24</v>
      </c>
      <c r="Q750" s="8">
        <v>11244.84</v>
      </c>
    </row>
    <row r="751" spans="1:17" x14ac:dyDescent="0.35">
      <c r="A751" s="16">
        <v>42752</v>
      </c>
      <c r="B751">
        <v>181.16</v>
      </c>
      <c r="C751">
        <v>181.16</v>
      </c>
      <c r="D751">
        <v>181.16</v>
      </c>
      <c r="E751">
        <v>181.16</v>
      </c>
      <c r="M751" s="16">
        <v>42719</v>
      </c>
      <c r="N751" s="8">
        <v>11267.03</v>
      </c>
      <c r="O751" s="8">
        <v>11387.11</v>
      </c>
      <c r="P751" s="8">
        <v>11267.03</v>
      </c>
      <c r="Q751" s="8">
        <v>11366.4</v>
      </c>
    </row>
    <row r="752" spans="1:17" x14ac:dyDescent="0.35">
      <c r="A752" s="16">
        <v>42753</v>
      </c>
      <c r="B752">
        <v>181.44</v>
      </c>
      <c r="C752">
        <v>181.44</v>
      </c>
      <c r="D752">
        <v>181.44</v>
      </c>
      <c r="E752">
        <v>181.44</v>
      </c>
      <c r="M752" s="16">
        <v>42720</v>
      </c>
      <c r="N752" s="8">
        <v>11368.64</v>
      </c>
      <c r="O752" s="8">
        <v>11451.57</v>
      </c>
      <c r="P752" s="8">
        <v>11357.15</v>
      </c>
      <c r="Q752" s="8">
        <v>11404.01</v>
      </c>
    </row>
    <row r="753" spans="1:17" x14ac:dyDescent="0.35">
      <c r="A753" s="16">
        <v>42754</v>
      </c>
      <c r="B753">
        <v>182.1</v>
      </c>
      <c r="C753">
        <v>182.1</v>
      </c>
      <c r="D753">
        <v>182.1</v>
      </c>
      <c r="E753">
        <v>182.1</v>
      </c>
      <c r="M753" s="16">
        <v>42723</v>
      </c>
      <c r="N753" s="8">
        <v>11384.03</v>
      </c>
      <c r="O753" s="8">
        <v>11426.7</v>
      </c>
      <c r="P753" s="8">
        <v>11380.12</v>
      </c>
      <c r="Q753" s="8">
        <v>11426.7</v>
      </c>
    </row>
    <row r="754" spans="1:17" x14ac:dyDescent="0.35">
      <c r="A754" s="16">
        <v>42755</v>
      </c>
      <c r="B754">
        <v>182.18</v>
      </c>
      <c r="C754">
        <v>182.18</v>
      </c>
      <c r="D754">
        <v>182.18</v>
      </c>
      <c r="E754">
        <v>182.18</v>
      </c>
      <c r="M754" s="16">
        <v>42724</v>
      </c>
      <c r="N754" s="8">
        <v>11415.3</v>
      </c>
      <c r="O754" s="8">
        <v>11472.08</v>
      </c>
      <c r="P754" s="8">
        <v>11406.95</v>
      </c>
      <c r="Q754" s="8">
        <v>11464.74</v>
      </c>
    </row>
    <row r="755" spans="1:17" x14ac:dyDescent="0.35">
      <c r="A755" s="16">
        <v>42758</v>
      </c>
      <c r="B755">
        <v>180.97</v>
      </c>
      <c r="C755">
        <v>180.97</v>
      </c>
      <c r="D755">
        <v>180.97</v>
      </c>
      <c r="E755">
        <v>180.97</v>
      </c>
      <c r="M755" s="16">
        <v>42725</v>
      </c>
      <c r="N755" s="8">
        <v>11445.23</v>
      </c>
      <c r="O755" s="8">
        <v>11479.88</v>
      </c>
      <c r="P755" s="8">
        <v>11440.29</v>
      </c>
      <c r="Q755" s="8">
        <v>11468.64</v>
      </c>
    </row>
    <row r="756" spans="1:17" x14ac:dyDescent="0.35">
      <c r="A756" s="16">
        <v>42759</v>
      </c>
      <c r="B756">
        <v>182.44</v>
      </c>
      <c r="C756">
        <v>182.44</v>
      </c>
      <c r="D756">
        <v>182.44</v>
      </c>
      <c r="E756">
        <v>182.44</v>
      </c>
      <c r="M756" s="16">
        <v>42726</v>
      </c>
      <c r="N756" s="8">
        <v>11444.41</v>
      </c>
      <c r="O756" s="8">
        <v>11475.76</v>
      </c>
      <c r="P756" s="8">
        <v>11428.77</v>
      </c>
      <c r="Q756" s="8">
        <v>11456.1</v>
      </c>
    </row>
    <row r="757" spans="1:17" x14ac:dyDescent="0.35">
      <c r="A757" s="16">
        <v>42760</v>
      </c>
      <c r="B757">
        <v>184.6</v>
      </c>
      <c r="C757">
        <v>184.6</v>
      </c>
      <c r="D757">
        <v>184.6</v>
      </c>
      <c r="E757">
        <v>184.6</v>
      </c>
      <c r="M757" s="16">
        <v>42727</v>
      </c>
      <c r="N757" s="8">
        <v>11477.23</v>
      </c>
      <c r="O757" s="8">
        <v>11480.18</v>
      </c>
      <c r="P757" s="8">
        <v>11409.43</v>
      </c>
      <c r="Q757" s="8">
        <v>11449.93</v>
      </c>
    </row>
    <row r="758" spans="1:17" x14ac:dyDescent="0.35">
      <c r="A758" s="16">
        <v>42761</v>
      </c>
      <c r="B758">
        <v>185.41</v>
      </c>
      <c r="C758">
        <v>185.41</v>
      </c>
      <c r="D758">
        <v>185.41</v>
      </c>
      <c r="E758">
        <v>185.41</v>
      </c>
      <c r="M758" s="16">
        <v>42731</v>
      </c>
      <c r="N758" s="8">
        <v>11457.91</v>
      </c>
      <c r="O758" s="8">
        <v>11481.46</v>
      </c>
      <c r="P758" s="8">
        <v>11451.55</v>
      </c>
      <c r="Q758" s="8">
        <v>11472.24</v>
      </c>
    </row>
    <row r="759" spans="1:17" x14ac:dyDescent="0.35">
      <c r="A759" s="16">
        <v>42762</v>
      </c>
      <c r="B759">
        <v>184.48</v>
      </c>
      <c r="C759">
        <v>184.48</v>
      </c>
      <c r="D759">
        <v>184.48</v>
      </c>
      <c r="E759">
        <v>184.48</v>
      </c>
      <c r="M759" s="16">
        <v>42732</v>
      </c>
      <c r="N759" s="8">
        <v>11469.45</v>
      </c>
      <c r="O759" s="8">
        <v>11475.89</v>
      </c>
      <c r="P759" s="8">
        <v>11459.4</v>
      </c>
      <c r="Q759" s="8">
        <v>11474.99</v>
      </c>
    </row>
    <row r="760" spans="1:17" x14ac:dyDescent="0.35">
      <c r="A760" s="16">
        <v>42765</v>
      </c>
      <c r="B760">
        <v>183.35</v>
      </c>
      <c r="C760">
        <v>183.35</v>
      </c>
      <c r="D760">
        <v>183.35</v>
      </c>
      <c r="E760">
        <v>183.35</v>
      </c>
      <c r="M760" s="16">
        <v>42733</v>
      </c>
      <c r="N760" s="8">
        <v>11411.36</v>
      </c>
      <c r="O760" s="8">
        <v>11459.19</v>
      </c>
      <c r="P760" s="8">
        <v>11404.82</v>
      </c>
      <c r="Q760" s="8">
        <v>11451.05</v>
      </c>
    </row>
    <row r="761" spans="1:17" x14ac:dyDescent="0.35">
      <c r="A761" s="16">
        <v>42766</v>
      </c>
      <c r="B761">
        <v>182.6</v>
      </c>
      <c r="C761">
        <v>182.6</v>
      </c>
      <c r="D761">
        <v>182.6</v>
      </c>
      <c r="E761">
        <v>182.6</v>
      </c>
      <c r="M761" s="16">
        <v>42734</v>
      </c>
      <c r="N761" s="8">
        <v>11443.31</v>
      </c>
      <c r="O761" s="8">
        <v>11481.66</v>
      </c>
      <c r="P761" s="8">
        <v>11405.77</v>
      </c>
      <c r="Q761" s="8">
        <v>11481.06</v>
      </c>
    </row>
    <row r="762" spans="1:17" x14ac:dyDescent="0.35">
      <c r="A762" s="16">
        <v>42767</v>
      </c>
      <c r="B762">
        <v>183.76</v>
      </c>
      <c r="C762">
        <v>183.76</v>
      </c>
      <c r="D762">
        <v>183.76</v>
      </c>
      <c r="E762">
        <v>183.76</v>
      </c>
      <c r="M762" s="16">
        <v>42737</v>
      </c>
      <c r="N762" s="8">
        <v>11426.38</v>
      </c>
      <c r="O762" s="8">
        <v>11617.28</v>
      </c>
      <c r="P762" s="8">
        <v>11414.82</v>
      </c>
      <c r="Q762" s="8">
        <v>11598.33</v>
      </c>
    </row>
    <row r="763" spans="1:17" x14ac:dyDescent="0.35">
      <c r="A763" s="16">
        <v>42768</v>
      </c>
      <c r="B763">
        <v>182.7</v>
      </c>
      <c r="C763">
        <v>182.7</v>
      </c>
      <c r="D763">
        <v>182.7</v>
      </c>
      <c r="E763">
        <v>182.7</v>
      </c>
      <c r="M763" s="16">
        <v>42738</v>
      </c>
      <c r="N763" s="8">
        <v>11631.7</v>
      </c>
      <c r="O763" s="8">
        <v>11637.37</v>
      </c>
      <c r="P763" s="8">
        <v>11561.23</v>
      </c>
      <c r="Q763" s="8">
        <v>11584.24</v>
      </c>
    </row>
    <row r="764" spans="1:17" x14ac:dyDescent="0.35">
      <c r="A764" s="16">
        <v>42769</v>
      </c>
      <c r="B764">
        <v>184.27</v>
      </c>
      <c r="C764">
        <v>184.27</v>
      </c>
      <c r="D764">
        <v>184.27</v>
      </c>
      <c r="E764">
        <v>184.27</v>
      </c>
      <c r="M764" s="16">
        <v>42739</v>
      </c>
      <c r="N764" s="8">
        <v>11609.53</v>
      </c>
      <c r="O764" s="8">
        <v>11616.09</v>
      </c>
      <c r="P764" s="8">
        <v>11531.43</v>
      </c>
      <c r="Q764" s="8">
        <v>11584.31</v>
      </c>
    </row>
    <row r="765" spans="1:17" x14ac:dyDescent="0.35">
      <c r="A765" s="16">
        <v>42772</v>
      </c>
      <c r="B765">
        <v>183.7</v>
      </c>
      <c r="C765">
        <v>183.7</v>
      </c>
      <c r="D765">
        <v>183.7</v>
      </c>
      <c r="E765">
        <v>183.7</v>
      </c>
      <c r="M765" s="16">
        <v>42740</v>
      </c>
      <c r="N765" s="8">
        <v>11537.73</v>
      </c>
      <c r="O765" s="8">
        <v>11602.54</v>
      </c>
      <c r="P765" s="8">
        <v>11537.4</v>
      </c>
      <c r="Q765" s="8">
        <v>11584.94</v>
      </c>
    </row>
    <row r="766" spans="1:17" x14ac:dyDescent="0.35">
      <c r="A766" s="16">
        <v>42773</v>
      </c>
      <c r="B766">
        <v>184.69</v>
      </c>
      <c r="C766">
        <v>184.69</v>
      </c>
      <c r="D766">
        <v>184.69</v>
      </c>
      <c r="E766">
        <v>184.69</v>
      </c>
      <c r="M766" s="16">
        <v>42741</v>
      </c>
      <c r="N766" s="8">
        <v>11560.52</v>
      </c>
      <c r="O766" s="8">
        <v>11605.74</v>
      </c>
      <c r="P766" s="8">
        <v>11547.05</v>
      </c>
      <c r="Q766" s="8">
        <v>11599.01</v>
      </c>
    </row>
    <row r="767" spans="1:17" x14ac:dyDescent="0.35">
      <c r="A767" s="16">
        <v>42774</v>
      </c>
      <c r="B767">
        <v>184.96</v>
      </c>
      <c r="C767">
        <v>184.96</v>
      </c>
      <c r="D767">
        <v>184.96</v>
      </c>
      <c r="E767">
        <v>184.96</v>
      </c>
      <c r="M767" s="16">
        <v>42744</v>
      </c>
      <c r="N767" s="8">
        <v>11606.89</v>
      </c>
      <c r="O767" s="8">
        <v>11606.89</v>
      </c>
      <c r="P767" s="8">
        <v>11522.35</v>
      </c>
      <c r="Q767" s="8">
        <v>11563.99</v>
      </c>
    </row>
    <row r="768" spans="1:17" x14ac:dyDescent="0.35">
      <c r="A768" s="16">
        <v>42775</v>
      </c>
      <c r="B768">
        <v>186.83</v>
      </c>
      <c r="C768">
        <v>186.83</v>
      </c>
      <c r="D768">
        <v>186.83</v>
      </c>
      <c r="E768">
        <v>186.83</v>
      </c>
      <c r="M768" s="16">
        <v>42745</v>
      </c>
      <c r="N768" s="8">
        <v>11583.24</v>
      </c>
      <c r="O768" s="8">
        <v>11606.95</v>
      </c>
      <c r="P768" s="8">
        <v>11544.99</v>
      </c>
      <c r="Q768" s="8">
        <v>11583.3</v>
      </c>
    </row>
    <row r="769" spans="1:17" x14ac:dyDescent="0.35">
      <c r="A769" s="16">
        <v>42776</v>
      </c>
      <c r="B769">
        <v>187.86</v>
      </c>
      <c r="C769">
        <v>187.86</v>
      </c>
      <c r="D769">
        <v>187.86</v>
      </c>
      <c r="E769">
        <v>187.86</v>
      </c>
      <c r="M769" s="16">
        <v>42746</v>
      </c>
      <c r="N769" s="8">
        <v>11587.53</v>
      </c>
      <c r="O769" s="8">
        <v>11692.27</v>
      </c>
      <c r="P769" s="8">
        <v>11524.99</v>
      </c>
      <c r="Q769" s="8">
        <v>11646.17</v>
      </c>
    </row>
    <row r="770" spans="1:17" x14ac:dyDescent="0.35">
      <c r="A770" s="16">
        <v>42779</v>
      </c>
      <c r="B770">
        <v>188.79</v>
      </c>
      <c r="C770">
        <v>188.79</v>
      </c>
      <c r="D770">
        <v>188.79</v>
      </c>
      <c r="E770">
        <v>188.79</v>
      </c>
      <c r="M770" s="16">
        <v>42747</v>
      </c>
      <c r="N770" s="8">
        <v>11599.24</v>
      </c>
      <c r="O770" s="8">
        <v>11606.43</v>
      </c>
      <c r="P770" s="8">
        <v>11491.87</v>
      </c>
      <c r="Q770" s="8">
        <v>11521.04</v>
      </c>
    </row>
    <row r="771" spans="1:17" x14ac:dyDescent="0.35">
      <c r="A771" s="16">
        <v>42780</v>
      </c>
      <c r="B771">
        <v>188.55</v>
      </c>
      <c r="C771">
        <v>188.55</v>
      </c>
      <c r="D771">
        <v>188.55</v>
      </c>
      <c r="E771">
        <v>188.55</v>
      </c>
      <c r="M771" s="16">
        <v>42748</v>
      </c>
      <c r="N771" s="8">
        <v>11576.78</v>
      </c>
      <c r="O771" s="8">
        <v>11635.55</v>
      </c>
      <c r="P771" s="8">
        <v>11554.45</v>
      </c>
      <c r="Q771" s="8">
        <v>11629.18</v>
      </c>
    </row>
    <row r="772" spans="1:17" x14ac:dyDescent="0.35">
      <c r="A772" s="16">
        <v>42781</v>
      </c>
      <c r="B772">
        <v>189.45</v>
      </c>
      <c r="C772">
        <v>189.45</v>
      </c>
      <c r="D772">
        <v>189.45</v>
      </c>
      <c r="E772">
        <v>189.45</v>
      </c>
      <c r="M772" s="16">
        <v>42751</v>
      </c>
      <c r="N772" s="8">
        <v>11537.45</v>
      </c>
      <c r="O772" s="8">
        <v>11579.05</v>
      </c>
      <c r="P772" s="8">
        <v>11535.96</v>
      </c>
      <c r="Q772" s="8">
        <v>11554.71</v>
      </c>
    </row>
    <row r="773" spans="1:17" x14ac:dyDescent="0.35">
      <c r="A773" s="16">
        <v>42782</v>
      </c>
      <c r="B773">
        <v>187.31</v>
      </c>
      <c r="C773">
        <v>187.31</v>
      </c>
      <c r="D773">
        <v>187.31</v>
      </c>
      <c r="E773">
        <v>187.31</v>
      </c>
      <c r="M773" s="16">
        <v>42752</v>
      </c>
      <c r="N773" s="8">
        <v>11521.5</v>
      </c>
      <c r="O773" s="8">
        <v>11583.43</v>
      </c>
      <c r="P773" s="8">
        <v>11425.14</v>
      </c>
      <c r="Q773" s="17">
        <v>11540</v>
      </c>
    </row>
    <row r="774" spans="1:17" x14ac:dyDescent="0.35">
      <c r="A774" s="16">
        <v>42783</v>
      </c>
      <c r="B774">
        <v>187.73</v>
      </c>
      <c r="C774">
        <v>187.73</v>
      </c>
      <c r="D774">
        <v>187.73</v>
      </c>
      <c r="E774">
        <v>187.73</v>
      </c>
      <c r="M774" s="16">
        <v>42753</v>
      </c>
      <c r="N774" s="8">
        <v>11592.12</v>
      </c>
      <c r="O774" s="8">
        <v>11599.39</v>
      </c>
      <c r="P774" s="8">
        <v>11529.76</v>
      </c>
      <c r="Q774" s="8">
        <v>11599.39</v>
      </c>
    </row>
    <row r="775" spans="1:17" x14ac:dyDescent="0.35">
      <c r="A775" s="16">
        <v>42786</v>
      </c>
      <c r="B775">
        <v>188.05</v>
      </c>
      <c r="C775">
        <v>188.05</v>
      </c>
      <c r="D775">
        <v>188.05</v>
      </c>
      <c r="E775">
        <v>188.05</v>
      </c>
      <c r="M775" s="16">
        <v>42754</v>
      </c>
      <c r="N775" s="8">
        <v>11624.11</v>
      </c>
      <c r="O775" s="8">
        <v>11644.88</v>
      </c>
      <c r="P775" s="8">
        <v>11578.91</v>
      </c>
      <c r="Q775" s="8">
        <v>11596.89</v>
      </c>
    </row>
    <row r="776" spans="1:17" x14ac:dyDescent="0.35">
      <c r="A776" s="16">
        <v>42787</v>
      </c>
      <c r="B776">
        <v>190.64</v>
      </c>
      <c r="C776">
        <v>190.64</v>
      </c>
      <c r="D776">
        <v>190.64</v>
      </c>
      <c r="E776">
        <v>190.64</v>
      </c>
      <c r="M776" s="16">
        <v>42755</v>
      </c>
      <c r="N776" s="8">
        <v>11568.9</v>
      </c>
      <c r="O776" s="8">
        <v>11636.79</v>
      </c>
      <c r="P776" s="8">
        <v>11547.04</v>
      </c>
      <c r="Q776" s="8">
        <v>11630.13</v>
      </c>
    </row>
    <row r="777" spans="1:17" x14ac:dyDescent="0.35">
      <c r="A777" s="16">
        <v>42788</v>
      </c>
      <c r="B777">
        <v>190.56</v>
      </c>
      <c r="C777">
        <v>190.56</v>
      </c>
      <c r="D777">
        <v>190.56</v>
      </c>
      <c r="E777">
        <v>190.56</v>
      </c>
      <c r="M777" s="16">
        <v>42758</v>
      </c>
      <c r="N777" s="8">
        <v>11545.97</v>
      </c>
      <c r="O777" s="8">
        <v>11605.29</v>
      </c>
      <c r="P777" s="8">
        <v>11508.83</v>
      </c>
      <c r="Q777" s="8">
        <v>11545.75</v>
      </c>
    </row>
    <row r="778" spans="1:17" x14ac:dyDescent="0.35">
      <c r="A778" s="16">
        <v>42789</v>
      </c>
      <c r="B778">
        <v>189.84</v>
      </c>
      <c r="C778">
        <v>189.84</v>
      </c>
      <c r="D778">
        <v>189.84</v>
      </c>
      <c r="E778">
        <v>189.84</v>
      </c>
      <c r="M778" s="16">
        <v>42759</v>
      </c>
      <c r="N778" s="8">
        <v>11554.8</v>
      </c>
      <c r="O778" s="8">
        <v>11596.18</v>
      </c>
      <c r="P778" s="8">
        <v>11538.05</v>
      </c>
      <c r="Q778" s="8">
        <v>11594.94</v>
      </c>
    </row>
    <row r="779" spans="1:17" x14ac:dyDescent="0.35">
      <c r="A779" s="16">
        <v>42790</v>
      </c>
      <c r="B779">
        <v>189.5</v>
      </c>
      <c r="C779">
        <v>189.5</v>
      </c>
      <c r="D779">
        <v>189.5</v>
      </c>
      <c r="E779">
        <v>189.5</v>
      </c>
      <c r="M779" s="16">
        <v>42760</v>
      </c>
      <c r="N779" s="8">
        <v>11677.63</v>
      </c>
      <c r="O779" s="8">
        <v>11827.73</v>
      </c>
      <c r="P779" s="8">
        <v>11669.3</v>
      </c>
      <c r="Q779" s="8">
        <v>11806.05</v>
      </c>
    </row>
    <row r="780" spans="1:17" x14ac:dyDescent="0.35">
      <c r="A780" s="16">
        <v>42793</v>
      </c>
      <c r="B780">
        <v>189.14</v>
      </c>
      <c r="C780">
        <v>189.14</v>
      </c>
      <c r="D780">
        <v>189.14</v>
      </c>
      <c r="E780">
        <v>189.14</v>
      </c>
      <c r="M780" s="16">
        <v>42761</v>
      </c>
      <c r="N780" s="8">
        <v>11867.91</v>
      </c>
      <c r="O780" s="8">
        <v>11893.08</v>
      </c>
      <c r="P780" s="8">
        <v>11819.76</v>
      </c>
      <c r="Q780" s="8">
        <v>11848.63</v>
      </c>
    </row>
    <row r="781" spans="1:17" x14ac:dyDescent="0.35">
      <c r="A781" s="16">
        <v>42794</v>
      </c>
      <c r="B781">
        <v>188.12</v>
      </c>
      <c r="C781">
        <v>188.12</v>
      </c>
      <c r="D781">
        <v>188.12</v>
      </c>
      <c r="E781">
        <v>188.12</v>
      </c>
      <c r="M781" s="16">
        <v>42762</v>
      </c>
      <c r="N781" s="8">
        <v>11841.72</v>
      </c>
      <c r="O781" s="8">
        <v>11844.68</v>
      </c>
      <c r="P781" s="8">
        <v>11798.26</v>
      </c>
      <c r="Q781" s="8">
        <v>11814.27</v>
      </c>
    </row>
    <row r="782" spans="1:17" x14ac:dyDescent="0.35">
      <c r="A782" s="16">
        <v>42795</v>
      </c>
      <c r="B782">
        <v>191.16</v>
      </c>
      <c r="C782">
        <v>191.16</v>
      </c>
      <c r="D782">
        <v>191.16</v>
      </c>
      <c r="E782">
        <v>191.16</v>
      </c>
      <c r="M782" s="16">
        <v>42765</v>
      </c>
      <c r="N782" s="8">
        <v>11786.31</v>
      </c>
      <c r="O782" s="8">
        <v>11792.33</v>
      </c>
      <c r="P782" s="8">
        <v>11659.35</v>
      </c>
      <c r="Q782" s="8">
        <v>11681.89</v>
      </c>
    </row>
    <row r="783" spans="1:17" x14ac:dyDescent="0.35">
      <c r="A783" s="16">
        <v>42796</v>
      </c>
      <c r="B783">
        <v>190.17</v>
      </c>
      <c r="C783">
        <v>190.17</v>
      </c>
      <c r="D783">
        <v>190.17</v>
      </c>
      <c r="E783">
        <v>190.17</v>
      </c>
      <c r="M783" s="16">
        <v>42766</v>
      </c>
      <c r="N783" s="8">
        <v>11692.53</v>
      </c>
      <c r="O783" s="8">
        <v>11733.16</v>
      </c>
      <c r="P783" s="8">
        <v>11535.31</v>
      </c>
      <c r="Q783" s="8">
        <v>11535.31</v>
      </c>
    </row>
    <row r="784" spans="1:17" x14ac:dyDescent="0.35">
      <c r="A784" s="16">
        <v>42797</v>
      </c>
      <c r="B784">
        <v>189.04</v>
      </c>
      <c r="C784">
        <v>189.04</v>
      </c>
      <c r="D784">
        <v>189.04</v>
      </c>
      <c r="E784">
        <v>189.04</v>
      </c>
      <c r="M784" s="16">
        <v>42767</v>
      </c>
      <c r="N784" s="8">
        <v>11646.42</v>
      </c>
      <c r="O784" s="8">
        <v>11723.39</v>
      </c>
      <c r="P784" s="8">
        <v>11622.6</v>
      </c>
      <c r="Q784" s="8">
        <v>11659.5</v>
      </c>
    </row>
    <row r="785" spans="1:17" x14ac:dyDescent="0.35">
      <c r="A785" s="16">
        <v>42800</v>
      </c>
      <c r="B785">
        <v>187.82</v>
      </c>
      <c r="C785">
        <v>187.82</v>
      </c>
      <c r="D785">
        <v>187.82</v>
      </c>
      <c r="E785">
        <v>187.82</v>
      </c>
      <c r="M785" s="16">
        <v>42768</v>
      </c>
      <c r="N785" s="8">
        <v>11628.28</v>
      </c>
      <c r="O785" s="8">
        <v>11675.98</v>
      </c>
      <c r="P785" s="8">
        <v>11603.65</v>
      </c>
      <c r="Q785" s="8">
        <v>11627.95</v>
      </c>
    </row>
    <row r="786" spans="1:17" x14ac:dyDescent="0.35">
      <c r="A786" s="16">
        <v>42801</v>
      </c>
      <c r="B786">
        <v>187.38</v>
      </c>
      <c r="C786">
        <v>187.38</v>
      </c>
      <c r="D786">
        <v>187.38</v>
      </c>
      <c r="E786">
        <v>187.38</v>
      </c>
      <c r="M786" s="16">
        <v>42769</v>
      </c>
      <c r="N786" s="8">
        <v>11636.23</v>
      </c>
      <c r="O786" s="8">
        <v>11696.94</v>
      </c>
      <c r="P786" s="8">
        <v>11627.98</v>
      </c>
      <c r="Q786" s="8">
        <v>11651.49</v>
      </c>
    </row>
    <row r="787" spans="1:17" x14ac:dyDescent="0.35">
      <c r="A787" s="16">
        <v>42802</v>
      </c>
      <c r="B787">
        <v>187.27</v>
      </c>
      <c r="C787">
        <v>187.27</v>
      </c>
      <c r="D787">
        <v>187.27</v>
      </c>
      <c r="E787">
        <v>187.27</v>
      </c>
      <c r="M787" s="16">
        <v>42772</v>
      </c>
      <c r="N787" s="8">
        <v>11628.03</v>
      </c>
      <c r="O787" s="8">
        <v>11679.91</v>
      </c>
      <c r="P787" s="8">
        <v>11509.58</v>
      </c>
      <c r="Q787" s="8">
        <v>11509.84</v>
      </c>
    </row>
    <row r="788" spans="1:17" x14ac:dyDescent="0.35">
      <c r="A788" s="16">
        <v>42803</v>
      </c>
      <c r="B788">
        <v>186.13</v>
      </c>
      <c r="C788">
        <v>186.13</v>
      </c>
      <c r="D788">
        <v>186.13</v>
      </c>
      <c r="E788">
        <v>186.13</v>
      </c>
      <c r="M788" s="16">
        <v>42773</v>
      </c>
      <c r="N788" s="8">
        <v>11498.49</v>
      </c>
      <c r="O788" s="8">
        <v>11606.26</v>
      </c>
      <c r="P788" s="8">
        <v>11483.83</v>
      </c>
      <c r="Q788" s="8">
        <v>11549.44</v>
      </c>
    </row>
    <row r="789" spans="1:17" x14ac:dyDescent="0.35">
      <c r="A789" s="16">
        <v>42804</v>
      </c>
      <c r="B789">
        <v>185.81</v>
      </c>
      <c r="C789">
        <v>185.81</v>
      </c>
      <c r="D789">
        <v>185.81</v>
      </c>
      <c r="E789">
        <v>185.81</v>
      </c>
      <c r="M789" s="16">
        <v>42774</v>
      </c>
      <c r="N789" s="8">
        <v>11546.93</v>
      </c>
      <c r="O789" s="8">
        <v>11591.26</v>
      </c>
      <c r="P789" s="8">
        <v>11479.78</v>
      </c>
      <c r="Q789" s="8">
        <v>11543.38</v>
      </c>
    </row>
    <row r="790" spans="1:17" x14ac:dyDescent="0.35">
      <c r="A790" s="16">
        <v>42807</v>
      </c>
      <c r="B790">
        <v>186.4</v>
      </c>
      <c r="C790">
        <v>186.4</v>
      </c>
      <c r="D790">
        <v>186.4</v>
      </c>
      <c r="E790">
        <v>186.4</v>
      </c>
      <c r="M790" s="16">
        <v>42775</v>
      </c>
      <c r="N790" s="8">
        <v>11584.4</v>
      </c>
      <c r="O790" s="8">
        <v>11657.24</v>
      </c>
      <c r="P790" s="8">
        <v>11548.18</v>
      </c>
      <c r="Q790" s="8">
        <v>11642.86</v>
      </c>
    </row>
    <row r="791" spans="1:17" x14ac:dyDescent="0.35">
      <c r="A791" s="16">
        <v>42808</v>
      </c>
      <c r="B791">
        <v>185.85</v>
      </c>
      <c r="C791">
        <v>185.85</v>
      </c>
      <c r="D791">
        <v>185.85</v>
      </c>
      <c r="E791">
        <v>185.85</v>
      </c>
      <c r="M791" s="16">
        <v>42776</v>
      </c>
      <c r="N791" s="8">
        <v>11698.7</v>
      </c>
      <c r="O791" s="8">
        <v>11711.55</v>
      </c>
      <c r="P791" s="8">
        <v>11645.13</v>
      </c>
      <c r="Q791" s="8">
        <v>11666.97</v>
      </c>
    </row>
    <row r="792" spans="1:17" x14ac:dyDescent="0.35">
      <c r="A792" s="16">
        <v>42809</v>
      </c>
      <c r="B792">
        <v>187.72</v>
      </c>
      <c r="C792">
        <v>187.72</v>
      </c>
      <c r="D792">
        <v>187.72</v>
      </c>
      <c r="E792">
        <v>187.72</v>
      </c>
      <c r="M792" s="16">
        <v>42779</v>
      </c>
      <c r="N792" s="8">
        <v>11697.99</v>
      </c>
      <c r="O792" s="8">
        <v>11812.69</v>
      </c>
      <c r="P792" s="8">
        <v>11684.91</v>
      </c>
      <c r="Q792" s="8">
        <v>11774.43</v>
      </c>
    </row>
    <row r="793" spans="1:17" x14ac:dyDescent="0.35">
      <c r="A793" s="16">
        <v>42810</v>
      </c>
      <c r="B793">
        <v>187.42</v>
      </c>
      <c r="C793">
        <v>187.42</v>
      </c>
      <c r="D793">
        <v>187.42</v>
      </c>
      <c r="E793">
        <v>187.42</v>
      </c>
      <c r="M793" s="16">
        <v>42780</v>
      </c>
      <c r="N793" s="8">
        <v>11766.99</v>
      </c>
      <c r="O793" s="8">
        <v>11787.82</v>
      </c>
      <c r="P793" s="8">
        <v>11752.68</v>
      </c>
      <c r="Q793" s="8">
        <v>11771.81</v>
      </c>
    </row>
    <row r="794" spans="1:17" x14ac:dyDescent="0.35">
      <c r="A794" s="16">
        <v>42811</v>
      </c>
      <c r="B794">
        <v>187.68</v>
      </c>
      <c r="C794">
        <v>187.68</v>
      </c>
      <c r="D794">
        <v>187.68</v>
      </c>
      <c r="E794">
        <v>187.68</v>
      </c>
      <c r="M794" s="16">
        <v>42781</v>
      </c>
      <c r="N794" s="8">
        <v>11834.48</v>
      </c>
      <c r="O794" s="8">
        <v>11848.04</v>
      </c>
      <c r="P794" s="8">
        <v>11725.38</v>
      </c>
      <c r="Q794" s="8">
        <v>11793.93</v>
      </c>
    </row>
    <row r="795" spans="1:17" x14ac:dyDescent="0.35">
      <c r="A795" s="16">
        <v>42814</v>
      </c>
      <c r="B795">
        <v>187.18</v>
      </c>
      <c r="C795">
        <v>187.18</v>
      </c>
      <c r="D795">
        <v>187.18</v>
      </c>
      <c r="E795">
        <v>187.18</v>
      </c>
      <c r="M795" s="16">
        <v>42782</v>
      </c>
      <c r="N795" s="8">
        <v>11778.99</v>
      </c>
      <c r="O795" s="8">
        <v>11814.7</v>
      </c>
      <c r="P795" s="8">
        <v>11728.38</v>
      </c>
      <c r="Q795" s="8">
        <v>11757.24</v>
      </c>
    </row>
    <row r="796" spans="1:17" x14ac:dyDescent="0.35">
      <c r="A796" s="16">
        <v>42815</v>
      </c>
      <c r="B796">
        <v>184.42</v>
      </c>
      <c r="C796">
        <v>184.42</v>
      </c>
      <c r="D796">
        <v>184.42</v>
      </c>
      <c r="E796">
        <v>184.42</v>
      </c>
      <c r="M796" s="16">
        <v>42783</v>
      </c>
      <c r="N796" s="8">
        <v>11759.57</v>
      </c>
      <c r="O796" s="8">
        <v>11775.4</v>
      </c>
      <c r="P796" s="8">
        <v>11693.7</v>
      </c>
      <c r="Q796" s="8">
        <v>11757.02</v>
      </c>
    </row>
    <row r="797" spans="1:17" x14ac:dyDescent="0.35">
      <c r="A797" s="16">
        <v>42816</v>
      </c>
      <c r="B797">
        <v>184.16</v>
      </c>
      <c r="C797">
        <v>184.16</v>
      </c>
      <c r="D797">
        <v>184.16</v>
      </c>
      <c r="E797">
        <v>184.16</v>
      </c>
      <c r="M797" s="16">
        <v>42786</v>
      </c>
      <c r="N797" s="8">
        <v>11831.71</v>
      </c>
      <c r="O797" s="8">
        <v>11841.06</v>
      </c>
      <c r="P797" s="8">
        <v>11804.72</v>
      </c>
      <c r="Q797" s="8">
        <v>11827.62</v>
      </c>
    </row>
    <row r="798" spans="1:17" x14ac:dyDescent="0.35">
      <c r="A798" s="16">
        <v>42817</v>
      </c>
      <c r="B798">
        <v>185.06</v>
      </c>
      <c r="C798">
        <v>185.06</v>
      </c>
      <c r="D798">
        <v>185.06</v>
      </c>
      <c r="E798">
        <v>185.06</v>
      </c>
      <c r="M798" s="16">
        <v>42787</v>
      </c>
      <c r="N798" s="8">
        <v>11817.97</v>
      </c>
      <c r="O798" s="8">
        <v>11987.58</v>
      </c>
      <c r="P798" s="8">
        <v>11798.48</v>
      </c>
      <c r="Q798" s="8">
        <v>11967.49</v>
      </c>
    </row>
    <row r="799" spans="1:17" x14ac:dyDescent="0.35">
      <c r="A799" s="16">
        <v>42818</v>
      </c>
      <c r="B799">
        <v>185.61</v>
      </c>
      <c r="C799">
        <v>185.61</v>
      </c>
      <c r="D799">
        <v>185.61</v>
      </c>
      <c r="E799">
        <v>185.61</v>
      </c>
      <c r="M799" s="16">
        <v>42788</v>
      </c>
      <c r="N799" s="8">
        <v>11989.71</v>
      </c>
      <c r="O799" s="8">
        <v>12031.11</v>
      </c>
      <c r="P799" s="8">
        <v>11966.02</v>
      </c>
      <c r="Q799" s="8">
        <v>11998.59</v>
      </c>
    </row>
    <row r="800" spans="1:17" x14ac:dyDescent="0.35">
      <c r="A800" s="16">
        <v>42821</v>
      </c>
      <c r="B800">
        <v>184.03</v>
      </c>
      <c r="C800">
        <v>184.03</v>
      </c>
      <c r="D800">
        <v>184.03</v>
      </c>
      <c r="E800">
        <v>184.03</v>
      </c>
      <c r="M800" s="16">
        <v>42789</v>
      </c>
      <c r="N800" s="8">
        <v>11994.06</v>
      </c>
      <c r="O800" s="8">
        <v>12015.98</v>
      </c>
      <c r="P800" s="8">
        <v>11925.88</v>
      </c>
      <c r="Q800" s="8">
        <v>11947.83</v>
      </c>
    </row>
    <row r="801" spans="1:17" x14ac:dyDescent="0.35">
      <c r="A801" s="16">
        <v>42822</v>
      </c>
      <c r="B801">
        <v>185.71</v>
      </c>
      <c r="C801">
        <v>185.71</v>
      </c>
      <c r="D801">
        <v>185.71</v>
      </c>
      <c r="E801">
        <v>185.71</v>
      </c>
      <c r="M801" s="16">
        <v>42790</v>
      </c>
      <c r="N801" s="8">
        <v>11920.9</v>
      </c>
      <c r="O801" s="8">
        <v>11934.64</v>
      </c>
      <c r="P801" s="8">
        <v>11722.35</v>
      </c>
      <c r="Q801" s="8">
        <v>11804.03</v>
      </c>
    </row>
    <row r="802" spans="1:17" x14ac:dyDescent="0.35">
      <c r="A802" s="16">
        <v>42823</v>
      </c>
      <c r="B802">
        <v>187.49</v>
      </c>
      <c r="C802">
        <v>187.49</v>
      </c>
      <c r="D802">
        <v>187.49</v>
      </c>
      <c r="E802">
        <v>187.49</v>
      </c>
      <c r="M802" s="16">
        <v>42793</v>
      </c>
      <c r="N802" s="8">
        <v>11858.14</v>
      </c>
      <c r="O802" s="8">
        <v>11860.82</v>
      </c>
      <c r="P802" s="8">
        <v>11792.51</v>
      </c>
      <c r="Q802" s="8">
        <v>11822.67</v>
      </c>
    </row>
    <row r="803" spans="1:17" x14ac:dyDescent="0.35">
      <c r="A803" s="16">
        <v>42824</v>
      </c>
      <c r="B803">
        <v>188.05</v>
      </c>
      <c r="C803">
        <v>188.05</v>
      </c>
      <c r="D803">
        <v>188.05</v>
      </c>
      <c r="E803">
        <v>188.05</v>
      </c>
      <c r="M803" s="16">
        <v>42794</v>
      </c>
      <c r="N803" s="8">
        <v>11847.09</v>
      </c>
      <c r="O803" s="8">
        <v>11853.5</v>
      </c>
      <c r="P803" s="8">
        <v>11780.83</v>
      </c>
      <c r="Q803" s="8">
        <v>11834.41</v>
      </c>
    </row>
    <row r="804" spans="1:17" x14ac:dyDescent="0.35">
      <c r="A804" s="16">
        <v>42825</v>
      </c>
      <c r="B804">
        <v>188.71</v>
      </c>
      <c r="C804">
        <v>188.71</v>
      </c>
      <c r="D804">
        <v>188.71</v>
      </c>
      <c r="E804">
        <v>188.71</v>
      </c>
      <c r="M804" s="16">
        <v>42795</v>
      </c>
      <c r="N804" s="8">
        <v>11915.03</v>
      </c>
      <c r="O804" s="8">
        <v>12074.02</v>
      </c>
      <c r="P804" s="8">
        <v>11913.84</v>
      </c>
      <c r="Q804" s="8">
        <v>12067.19</v>
      </c>
    </row>
    <row r="805" spans="1:17" x14ac:dyDescent="0.35">
      <c r="A805" s="16">
        <v>42828</v>
      </c>
      <c r="B805">
        <v>188.75</v>
      </c>
      <c r="C805">
        <v>188.75</v>
      </c>
      <c r="D805">
        <v>188.75</v>
      </c>
      <c r="E805">
        <v>188.75</v>
      </c>
      <c r="M805" s="16">
        <v>42796</v>
      </c>
      <c r="N805" s="8">
        <v>12052.8</v>
      </c>
      <c r="O805" s="8">
        <v>12082.59</v>
      </c>
      <c r="P805" s="8">
        <v>12041.9</v>
      </c>
      <c r="Q805" s="8">
        <v>12059.57</v>
      </c>
    </row>
    <row r="806" spans="1:17" x14ac:dyDescent="0.35">
      <c r="A806" s="16">
        <v>42829</v>
      </c>
      <c r="B806">
        <v>188.38</v>
      </c>
      <c r="C806">
        <v>188.38</v>
      </c>
      <c r="D806">
        <v>188.38</v>
      </c>
      <c r="E806">
        <v>188.38</v>
      </c>
      <c r="M806" s="16">
        <v>42797</v>
      </c>
      <c r="N806" s="8">
        <v>11998.06</v>
      </c>
      <c r="O806" s="8">
        <v>12058.21</v>
      </c>
      <c r="P806" s="8">
        <v>11995.4</v>
      </c>
      <c r="Q806" s="8">
        <v>12027.36</v>
      </c>
    </row>
    <row r="807" spans="1:17" x14ac:dyDescent="0.35">
      <c r="A807" s="16">
        <v>42830</v>
      </c>
      <c r="B807">
        <v>187.91</v>
      </c>
      <c r="C807">
        <v>187.91</v>
      </c>
      <c r="D807">
        <v>187.91</v>
      </c>
      <c r="E807">
        <v>187.91</v>
      </c>
      <c r="M807" s="16">
        <v>42800</v>
      </c>
      <c r="N807" s="8">
        <v>11956.81</v>
      </c>
      <c r="O807" s="8">
        <v>11998.83</v>
      </c>
      <c r="P807" s="8">
        <v>11921.57</v>
      </c>
      <c r="Q807" s="8">
        <v>11958.4</v>
      </c>
    </row>
    <row r="808" spans="1:17" x14ac:dyDescent="0.35">
      <c r="A808" s="16">
        <v>42831</v>
      </c>
      <c r="B808">
        <v>188.33</v>
      </c>
      <c r="C808">
        <v>188.33</v>
      </c>
      <c r="D808">
        <v>188.33</v>
      </c>
      <c r="E808">
        <v>188.33</v>
      </c>
      <c r="M808" s="16">
        <v>42801</v>
      </c>
      <c r="N808" s="8">
        <v>11963.76</v>
      </c>
      <c r="O808" s="8">
        <v>11988.87</v>
      </c>
      <c r="P808" s="8">
        <v>11935.33</v>
      </c>
      <c r="Q808" s="8">
        <v>11966.14</v>
      </c>
    </row>
    <row r="809" spans="1:17" x14ac:dyDescent="0.35">
      <c r="A809" s="16">
        <v>42832</v>
      </c>
      <c r="B809">
        <v>189.38</v>
      </c>
      <c r="C809">
        <v>189.38</v>
      </c>
      <c r="D809">
        <v>189.38</v>
      </c>
      <c r="E809">
        <v>189.38</v>
      </c>
      <c r="M809" s="16">
        <v>42802</v>
      </c>
      <c r="N809" s="8">
        <v>11922.86</v>
      </c>
      <c r="O809" s="8">
        <v>12017.28</v>
      </c>
      <c r="P809" s="8">
        <v>11922.31</v>
      </c>
      <c r="Q809" s="8">
        <v>11967.31</v>
      </c>
    </row>
    <row r="810" spans="1:17" x14ac:dyDescent="0.35">
      <c r="A810" s="16">
        <v>42835</v>
      </c>
      <c r="B810">
        <v>189.86</v>
      </c>
      <c r="C810">
        <v>189.86</v>
      </c>
      <c r="D810">
        <v>189.86</v>
      </c>
      <c r="E810">
        <v>189.86</v>
      </c>
      <c r="M810" s="16">
        <v>42803</v>
      </c>
      <c r="N810" s="8">
        <v>11923.51</v>
      </c>
      <c r="O810" s="8">
        <v>12024.7</v>
      </c>
      <c r="P810" s="8">
        <v>11917.78</v>
      </c>
      <c r="Q810" s="8">
        <v>11978.39</v>
      </c>
    </row>
    <row r="811" spans="1:17" x14ac:dyDescent="0.35">
      <c r="A811" s="16">
        <v>42836</v>
      </c>
      <c r="B811">
        <v>190.3</v>
      </c>
      <c r="C811">
        <v>190.3</v>
      </c>
      <c r="D811">
        <v>190.3</v>
      </c>
      <c r="E811">
        <v>190.3</v>
      </c>
      <c r="M811" s="16">
        <v>42804</v>
      </c>
      <c r="N811" s="8">
        <v>12018.48</v>
      </c>
      <c r="O811" s="8">
        <v>12067.07</v>
      </c>
      <c r="P811" s="8">
        <v>11936.81</v>
      </c>
      <c r="Q811" s="8">
        <v>11963.18</v>
      </c>
    </row>
    <row r="812" spans="1:17" x14ac:dyDescent="0.35">
      <c r="A812" s="16">
        <v>42837</v>
      </c>
      <c r="B812">
        <v>190.05</v>
      </c>
      <c r="C812">
        <v>190.05</v>
      </c>
      <c r="D812">
        <v>190.05</v>
      </c>
      <c r="E812">
        <v>190.05</v>
      </c>
      <c r="M812" s="16">
        <v>42807</v>
      </c>
      <c r="N812" s="8">
        <v>11954.8</v>
      </c>
      <c r="O812" s="8">
        <v>12006.01</v>
      </c>
      <c r="P812" s="8">
        <v>11949.03</v>
      </c>
      <c r="Q812" s="8">
        <v>11990.03</v>
      </c>
    </row>
    <row r="813" spans="1:17" x14ac:dyDescent="0.35">
      <c r="A813" s="16">
        <v>42838</v>
      </c>
      <c r="B813">
        <v>188.94</v>
      </c>
      <c r="C813">
        <v>188.94</v>
      </c>
      <c r="D813">
        <v>188.94</v>
      </c>
      <c r="E813">
        <v>188.94</v>
      </c>
      <c r="M813" s="16">
        <v>42808</v>
      </c>
      <c r="N813" s="8">
        <v>11987.34</v>
      </c>
      <c r="O813" s="8">
        <v>12002.75</v>
      </c>
      <c r="P813" s="8">
        <v>11930.38</v>
      </c>
      <c r="Q813" s="8">
        <v>11988.79</v>
      </c>
    </row>
    <row r="814" spans="1:17" x14ac:dyDescent="0.35">
      <c r="A814" s="16">
        <v>42843</v>
      </c>
      <c r="B814">
        <v>188.71</v>
      </c>
      <c r="C814">
        <v>188.71</v>
      </c>
      <c r="D814">
        <v>188.71</v>
      </c>
      <c r="E814">
        <v>188.71</v>
      </c>
      <c r="M814" s="16">
        <v>42809</v>
      </c>
      <c r="N814" s="8">
        <v>12000.44</v>
      </c>
      <c r="O814" s="8">
        <v>12027.05</v>
      </c>
      <c r="P814" s="8">
        <v>11977.32</v>
      </c>
      <c r="Q814" s="8">
        <v>12009.87</v>
      </c>
    </row>
    <row r="815" spans="1:17" x14ac:dyDescent="0.35">
      <c r="A815" s="16">
        <v>42844</v>
      </c>
      <c r="B815">
        <v>188.96</v>
      </c>
      <c r="C815">
        <v>188.96</v>
      </c>
      <c r="D815">
        <v>188.96</v>
      </c>
      <c r="E815">
        <v>188.96</v>
      </c>
      <c r="M815" s="16">
        <v>42810</v>
      </c>
      <c r="N815" s="8">
        <v>12140.3</v>
      </c>
      <c r="O815" s="8">
        <v>12156.44</v>
      </c>
      <c r="P815" s="8">
        <v>12046.07</v>
      </c>
      <c r="Q815" s="8">
        <v>12083.18</v>
      </c>
    </row>
    <row r="816" spans="1:17" x14ac:dyDescent="0.35">
      <c r="A816" s="16">
        <v>42845</v>
      </c>
      <c r="B816">
        <v>188.8</v>
      </c>
      <c r="C816">
        <v>188.8</v>
      </c>
      <c r="D816">
        <v>188.8</v>
      </c>
      <c r="E816">
        <v>188.8</v>
      </c>
      <c r="M816" s="16">
        <v>42811</v>
      </c>
      <c r="N816" s="8">
        <v>12039.24</v>
      </c>
      <c r="O816" s="8">
        <v>12117.9</v>
      </c>
      <c r="P816" s="8">
        <v>12018.27</v>
      </c>
      <c r="Q816" s="8">
        <v>12095.24</v>
      </c>
    </row>
    <row r="817" spans="1:17" x14ac:dyDescent="0.35">
      <c r="A817" s="16">
        <v>42846</v>
      </c>
      <c r="B817">
        <v>190.03</v>
      </c>
      <c r="C817">
        <v>190.03</v>
      </c>
      <c r="D817">
        <v>190.03</v>
      </c>
      <c r="E817">
        <v>190.03</v>
      </c>
      <c r="M817" s="16">
        <v>42814</v>
      </c>
      <c r="N817" s="8">
        <v>12050.81</v>
      </c>
      <c r="O817" s="8">
        <v>12082.31</v>
      </c>
      <c r="P817" s="8">
        <v>12033.24</v>
      </c>
      <c r="Q817" s="8">
        <v>12052.9</v>
      </c>
    </row>
    <row r="818" spans="1:17" x14ac:dyDescent="0.35">
      <c r="A818" s="16">
        <v>42849</v>
      </c>
      <c r="B818">
        <v>190.44</v>
      </c>
      <c r="C818">
        <v>190.44</v>
      </c>
      <c r="D818">
        <v>190.44</v>
      </c>
      <c r="E818">
        <v>190.44</v>
      </c>
      <c r="M818" s="16">
        <v>42815</v>
      </c>
      <c r="N818" s="8">
        <v>12083.01</v>
      </c>
      <c r="O818" s="8">
        <v>12111.24</v>
      </c>
      <c r="P818" s="8">
        <v>11938.42</v>
      </c>
      <c r="Q818" s="8">
        <v>11962.13</v>
      </c>
    </row>
    <row r="819" spans="1:17" x14ac:dyDescent="0.35">
      <c r="A819" s="16">
        <v>42850</v>
      </c>
      <c r="B819">
        <v>190.56</v>
      </c>
      <c r="C819">
        <v>190.56</v>
      </c>
      <c r="D819">
        <v>190.56</v>
      </c>
      <c r="E819">
        <v>190.56</v>
      </c>
      <c r="M819" s="16">
        <v>42816</v>
      </c>
      <c r="N819" s="8">
        <v>11870.78</v>
      </c>
      <c r="O819" s="8">
        <v>11934.35</v>
      </c>
      <c r="P819" s="8">
        <v>11850.27</v>
      </c>
      <c r="Q819" s="8">
        <v>11904.12</v>
      </c>
    </row>
    <row r="820" spans="1:17" x14ac:dyDescent="0.35">
      <c r="A820" s="16">
        <v>42851</v>
      </c>
      <c r="B820">
        <v>191.5</v>
      </c>
      <c r="C820">
        <v>191.5</v>
      </c>
      <c r="D820">
        <v>191.5</v>
      </c>
      <c r="E820">
        <v>191.5</v>
      </c>
      <c r="M820" s="16">
        <v>42817</v>
      </c>
      <c r="N820" s="8">
        <v>11914.2</v>
      </c>
      <c r="O820" s="8">
        <v>12043.67</v>
      </c>
      <c r="P820" s="8">
        <v>11896.68</v>
      </c>
      <c r="Q820" s="8">
        <v>12039.68</v>
      </c>
    </row>
    <row r="821" spans="1:17" x14ac:dyDescent="0.35">
      <c r="A821" s="16">
        <v>42852</v>
      </c>
      <c r="B821">
        <v>192.36</v>
      </c>
      <c r="C821">
        <v>192.36</v>
      </c>
      <c r="D821">
        <v>192.36</v>
      </c>
      <c r="E821">
        <v>192.36</v>
      </c>
      <c r="M821" s="16">
        <v>42818</v>
      </c>
      <c r="N821" s="8">
        <v>12033.27</v>
      </c>
      <c r="O821" s="8">
        <v>12082.67</v>
      </c>
      <c r="P821" s="8">
        <v>12010.33</v>
      </c>
      <c r="Q821" s="8">
        <v>12064.27</v>
      </c>
    </row>
    <row r="822" spans="1:17" x14ac:dyDescent="0.35">
      <c r="A822" s="16">
        <v>42853</v>
      </c>
      <c r="B822">
        <v>191.81</v>
      </c>
      <c r="C822">
        <v>191.81</v>
      </c>
      <c r="D822">
        <v>191.81</v>
      </c>
      <c r="E822">
        <v>191.81</v>
      </c>
      <c r="M822" s="16">
        <v>42821</v>
      </c>
      <c r="N822" s="8">
        <v>11957.65</v>
      </c>
      <c r="O822" s="8">
        <v>11996.35</v>
      </c>
      <c r="P822" s="8">
        <v>11916.07</v>
      </c>
      <c r="Q822" s="8">
        <v>11996.07</v>
      </c>
    </row>
    <row r="823" spans="1:17" x14ac:dyDescent="0.35">
      <c r="A823" s="16">
        <v>42857</v>
      </c>
      <c r="B823">
        <v>191.79</v>
      </c>
      <c r="C823">
        <v>191.79</v>
      </c>
      <c r="D823">
        <v>191.79</v>
      </c>
      <c r="E823">
        <v>191.79</v>
      </c>
      <c r="M823" s="16">
        <v>42822</v>
      </c>
      <c r="N823" s="8">
        <v>12062.69</v>
      </c>
      <c r="O823" s="8">
        <v>12158.72</v>
      </c>
      <c r="P823" s="8">
        <v>12045.17</v>
      </c>
      <c r="Q823" s="8">
        <v>12149.42</v>
      </c>
    </row>
    <row r="824" spans="1:17" x14ac:dyDescent="0.35">
      <c r="A824" s="16">
        <v>42858</v>
      </c>
      <c r="B824">
        <v>190.98</v>
      </c>
      <c r="C824">
        <v>190.98</v>
      </c>
      <c r="D824">
        <v>190.98</v>
      </c>
      <c r="E824">
        <v>190.98</v>
      </c>
      <c r="M824" s="16">
        <v>42823</v>
      </c>
      <c r="N824" s="8">
        <v>12195.86</v>
      </c>
      <c r="O824" s="8">
        <v>12233.76</v>
      </c>
      <c r="P824" s="8">
        <v>12180.83</v>
      </c>
      <c r="Q824" s="17">
        <v>12203</v>
      </c>
    </row>
    <row r="825" spans="1:17" x14ac:dyDescent="0.35">
      <c r="A825" s="16">
        <v>42859</v>
      </c>
      <c r="B825">
        <v>191.19</v>
      </c>
      <c r="C825">
        <v>191.19</v>
      </c>
      <c r="D825">
        <v>191.19</v>
      </c>
      <c r="E825">
        <v>191.19</v>
      </c>
      <c r="M825" s="16">
        <v>42824</v>
      </c>
      <c r="N825" s="8">
        <v>12220.64</v>
      </c>
      <c r="O825" s="8">
        <v>12258.37</v>
      </c>
      <c r="P825" s="8">
        <v>12200.34</v>
      </c>
      <c r="Q825" s="8">
        <v>12256.43</v>
      </c>
    </row>
    <row r="826" spans="1:17" x14ac:dyDescent="0.35">
      <c r="A826" s="16">
        <v>42860</v>
      </c>
      <c r="B826">
        <v>192.01</v>
      </c>
      <c r="C826">
        <v>192.01</v>
      </c>
      <c r="D826">
        <v>192.01</v>
      </c>
      <c r="E826">
        <v>192.01</v>
      </c>
      <c r="M826" s="16">
        <v>42825</v>
      </c>
      <c r="N826" s="8">
        <v>12241.57</v>
      </c>
      <c r="O826" s="8">
        <v>12313.29</v>
      </c>
      <c r="P826" s="8">
        <v>12230.17</v>
      </c>
      <c r="Q826" s="8">
        <v>12312.87</v>
      </c>
    </row>
    <row r="827" spans="1:17" x14ac:dyDescent="0.35">
      <c r="A827" s="16">
        <v>42863</v>
      </c>
      <c r="B827">
        <v>192.84</v>
      </c>
      <c r="C827">
        <v>192.84</v>
      </c>
      <c r="D827">
        <v>192.84</v>
      </c>
      <c r="E827">
        <v>192.84</v>
      </c>
      <c r="M827" s="16">
        <v>42828</v>
      </c>
      <c r="N827" s="8">
        <v>12368.82</v>
      </c>
      <c r="O827" s="8">
        <v>12375.58</v>
      </c>
      <c r="P827" s="8">
        <v>12256.94</v>
      </c>
      <c r="Q827" s="8">
        <v>12257.2</v>
      </c>
    </row>
    <row r="828" spans="1:17" x14ac:dyDescent="0.35">
      <c r="A828" s="16">
        <v>42864</v>
      </c>
      <c r="B828">
        <v>194.14</v>
      </c>
      <c r="C828">
        <v>194.14</v>
      </c>
      <c r="D828">
        <v>194.14</v>
      </c>
      <c r="E828">
        <v>194.14</v>
      </c>
      <c r="M828" s="16">
        <v>42829</v>
      </c>
      <c r="N828" s="8">
        <v>12255.72</v>
      </c>
      <c r="O828" s="8">
        <v>12288.78</v>
      </c>
      <c r="P828" s="8">
        <v>12225.38</v>
      </c>
      <c r="Q828" s="8">
        <v>12282.34</v>
      </c>
    </row>
    <row r="829" spans="1:17" x14ac:dyDescent="0.35">
      <c r="A829" s="16">
        <v>42865</v>
      </c>
      <c r="B829">
        <v>194.67</v>
      </c>
      <c r="C829">
        <v>194.67</v>
      </c>
      <c r="D829">
        <v>194.67</v>
      </c>
      <c r="E829">
        <v>194.67</v>
      </c>
      <c r="M829" s="16">
        <v>42830</v>
      </c>
      <c r="N829" s="8">
        <v>12280.06</v>
      </c>
      <c r="O829" s="8">
        <v>12293.13</v>
      </c>
      <c r="P829" s="8">
        <v>12212.17</v>
      </c>
      <c r="Q829" s="8">
        <v>12217.54</v>
      </c>
    </row>
    <row r="830" spans="1:17" x14ac:dyDescent="0.35">
      <c r="A830" s="16">
        <v>42866</v>
      </c>
      <c r="B830">
        <v>194.32</v>
      </c>
      <c r="C830">
        <v>194.32</v>
      </c>
      <c r="D830">
        <v>194.32</v>
      </c>
      <c r="E830">
        <v>194.32</v>
      </c>
      <c r="M830" s="16">
        <v>42831</v>
      </c>
      <c r="N830" s="8">
        <v>12147.37</v>
      </c>
      <c r="O830" s="8">
        <v>12242.5</v>
      </c>
      <c r="P830" s="8">
        <v>12119.04</v>
      </c>
      <c r="Q830" s="8">
        <v>12230.89</v>
      </c>
    </row>
    <row r="831" spans="1:17" x14ac:dyDescent="0.35">
      <c r="A831" s="16">
        <v>42867</v>
      </c>
      <c r="B831">
        <v>192.81</v>
      </c>
      <c r="C831">
        <v>192.81</v>
      </c>
      <c r="D831">
        <v>192.81</v>
      </c>
      <c r="E831">
        <v>192.81</v>
      </c>
      <c r="M831" s="16">
        <v>42832</v>
      </c>
      <c r="N831" s="8">
        <v>12174.51</v>
      </c>
      <c r="O831" s="8">
        <v>12225.06</v>
      </c>
      <c r="P831" s="8">
        <v>12144.98</v>
      </c>
      <c r="Q831" s="8">
        <v>12225.06</v>
      </c>
    </row>
    <row r="832" spans="1:17" x14ac:dyDescent="0.35">
      <c r="A832" s="16">
        <v>42870</v>
      </c>
      <c r="B832">
        <v>192.67</v>
      </c>
      <c r="C832">
        <v>192.67</v>
      </c>
      <c r="D832">
        <v>192.67</v>
      </c>
      <c r="E832">
        <v>192.67</v>
      </c>
      <c r="M832" s="16">
        <v>42835</v>
      </c>
      <c r="N832" s="8">
        <v>12244.5</v>
      </c>
      <c r="O832" s="8">
        <v>12246.88</v>
      </c>
      <c r="P832" s="8">
        <v>12178.1</v>
      </c>
      <c r="Q832" s="8">
        <v>12200.52</v>
      </c>
    </row>
    <row r="833" spans="1:17" x14ac:dyDescent="0.35">
      <c r="A833" s="16">
        <v>42871</v>
      </c>
      <c r="B833">
        <v>191.69</v>
      </c>
      <c r="C833">
        <v>191.69</v>
      </c>
      <c r="D833">
        <v>191.69</v>
      </c>
      <c r="E833">
        <v>191.69</v>
      </c>
      <c r="M833" s="16">
        <v>42836</v>
      </c>
      <c r="N833" s="8">
        <v>12149.4</v>
      </c>
      <c r="O833" s="8">
        <v>12221.43</v>
      </c>
      <c r="P833" s="8">
        <v>12049.93</v>
      </c>
      <c r="Q833" s="8">
        <v>12139.35</v>
      </c>
    </row>
    <row r="834" spans="1:17" x14ac:dyDescent="0.35">
      <c r="A834" s="16">
        <v>42872</v>
      </c>
      <c r="B834">
        <v>187.76</v>
      </c>
      <c r="C834">
        <v>187.76</v>
      </c>
      <c r="D834">
        <v>187.76</v>
      </c>
      <c r="E834">
        <v>187.76</v>
      </c>
      <c r="M834" s="16">
        <v>42837</v>
      </c>
      <c r="N834" s="8">
        <v>12174.96</v>
      </c>
      <c r="O834" s="8">
        <v>12242.76</v>
      </c>
      <c r="P834" s="8">
        <v>12123.12</v>
      </c>
      <c r="Q834" s="8">
        <v>12154.7</v>
      </c>
    </row>
    <row r="835" spans="1:17" x14ac:dyDescent="0.35">
      <c r="A835" s="16">
        <v>42873</v>
      </c>
      <c r="B835">
        <v>186.97</v>
      </c>
      <c r="C835">
        <v>186.97</v>
      </c>
      <c r="D835">
        <v>186.97</v>
      </c>
      <c r="E835">
        <v>186.97</v>
      </c>
      <c r="M835" s="16">
        <v>42838</v>
      </c>
      <c r="N835" s="8">
        <v>12137.57</v>
      </c>
      <c r="O835" s="8">
        <v>12147.7</v>
      </c>
      <c r="P835" s="8">
        <v>12089.94</v>
      </c>
      <c r="Q835" s="17">
        <v>12109</v>
      </c>
    </row>
    <row r="836" spans="1:17" x14ac:dyDescent="0.35">
      <c r="A836" s="16">
        <v>42874</v>
      </c>
      <c r="B836">
        <v>187.93</v>
      </c>
      <c r="C836">
        <v>187.93</v>
      </c>
      <c r="D836">
        <v>187.93</v>
      </c>
      <c r="E836">
        <v>187.93</v>
      </c>
      <c r="M836" s="16">
        <v>42843</v>
      </c>
      <c r="N836" s="8">
        <v>12135.61</v>
      </c>
      <c r="O836" s="8">
        <v>12162.47</v>
      </c>
      <c r="P836" s="8">
        <v>11996.74</v>
      </c>
      <c r="Q836" s="8">
        <v>12000.44</v>
      </c>
    </row>
    <row r="837" spans="1:17" x14ac:dyDescent="0.35">
      <c r="A837" s="16">
        <v>42877</v>
      </c>
      <c r="B837">
        <v>187.91</v>
      </c>
      <c r="C837">
        <v>187.91</v>
      </c>
      <c r="D837">
        <v>187.91</v>
      </c>
      <c r="E837">
        <v>187.91</v>
      </c>
      <c r="M837" s="16">
        <v>42844</v>
      </c>
      <c r="N837" s="8">
        <v>12014.03</v>
      </c>
      <c r="O837" s="8">
        <v>12040.23</v>
      </c>
      <c r="P837" s="8">
        <v>12001.86</v>
      </c>
      <c r="Q837" s="8">
        <v>12016.45</v>
      </c>
    </row>
    <row r="838" spans="1:17" x14ac:dyDescent="0.35">
      <c r="A838" s="16">
        <v>42878</v>
      </c>
      <c r="B838">
        <v>188.29</v>
      </c>
      <c r="C838">
        <v>188.29</v>
      </c>
      <c r="D838">
        <v>188.29</v>
      </c>
      <c r="E838">
        <v>188.29</v>
      </c>
      <c r="M838" s="16">
        <v>42845</v>
      </c>
      <c r="N838" s="8">
        <v>11968.06</v>
      </c>
      <c r="O838" s="8">
        <v>12050.66</v>
      </c>
      <c r="P838" s="8">
        <v>11941.57</v>
      </c>
      <c r="Q838" s="8">
        <v>12027.32</v>
      </c>
    </row>
    <row r="839" spans="1:17" x14ac:dyDescent="0.35">
      <c r="A839" s="16">
        <v>42879</v>
      </c>
      <c r="B839">
        <v>189.32</v>
      </c>
      <c r="C839">
        <v>189.32</v>
      </c>
      <c r="D839">
        <v>189.32</v>
      </c>
      <c r="E839">
        <v>189.32</v>
      </c>
      <c r="M839" s="16">
        <v>42846</v>
      </c>
      <c r="N839" s="8">
        <v>12032.78</v>
      </c>
      <c r="O839" s="8">
        <v>12091.33</v>
      </c>
      <c r="P839" s="8">
        <v>12009.12</v>
      </c>
      <c r="Q839" s="8">
        <v>12048.57</v>
      </c>
    </row>
    <row r="840" spans="1:17" x14ac:dyDescent="0.35">
      <c r="A840" s="16">
        <v>42881</v>
      </c>
      <c r="B840">
        <v>189.47</v>
      </c>
      <c r="C840">
        <v>189.47</v>
      </c>
      <c r="D840">
        <v>189.47</v>
      </c>
      <c r="E840">
        <v>189.47</v>
      </c>
      <c r="M840" s="16">
        <v>42849</v>
      </c>
      <c r="N840" s="8">
        <v>12296.56</v>
      </c>
      <c r="O840" s="8">
        <v>12456.18</v>
      </c>
      <c r="P840" s="8">
        <v>12289.37</v>
      </c>
      <c r="Q840" s="8">
        <v>12454.98</v>
      </c>
    </row>
    <row r="841" spans="1:17" x14ac:dyDescent="0.35">
      <c r="A841" s="16">
        <v>42884</v>
      </c>
      <c r="B841">
        <v>189.72</v>
      </c>
      <c r="C841">
        <v>189.72</v>
      </c>
      <c r="D841">
        <v>189.72</v>
      </c>
      <c r="E841">
        <v>189.72</v>
      </c>
      <c r="M841" s="16">
        <v>42850</v>
      </c>
      <c r="N841" s="8">
        <v>12457.83</v>
      </c>
      <c r="O841" s="8">
        <v>12482.9</v>
      </c>
      <c r="P841" s="8">
        <v>12439.11</v>
      </c>
      <c r="Q841" s="8">
        <v>12467.04</v>
      </c>
    </row>
    <row r="842" spans="1:17" x14ac:dyDescent="0.35">
      <c r="A842" s="16">
        <v>42885</v>
      </c>
      <c r="B842">
        <v>189.6</v>
      </c>
      <c r="C842">
        <v>189.6</v>
      </c>
      <c r="D842">
        <v>189.6</v>
      </c>
      <c r="E842">
        <v>189.6</v>
      </c>
      <c r="M842" s="16">
        <v>42851</v>
      </c>
      <c r="N842" s="8">
        <v>12466.5</v>
      </c>
      <c r="O842" s="8">
        <v>12486.29</v>
      </c>
      <c r="P842" s="8">
        <v>12442.37</v>
      </c>
      <c r="Q842" s="8">
        <v>12472.8</v>
      </c>
    </row>
    <row r="843" spans="1:17" x14ac:dyDescent="0.35">
      <c r="A843" s="16">
        <v>42886</v>
      </c>
      <c r="B843">
        <v>189.09</v>
      </c>
      <c r="C843">
        <v>189.09</v>
      </c>
      <c r="D843">
        <v>189.09</v>
      </c>
      <c r="E843">
        <v>189.09</v>
      </c>
      <c r="M843" s="16">
        <v>42852</v>
      </c>
      <c r="N843" s="8">
        <v>12440.01</v>
      </c>
      <c r="O843" s="8">
        <v>12478.28</v>
      </c>
      <c r="P843" s="8">
        <v>12426.99</v>
      </c>
      <c r="Q843" s="8">
        <v>12443.79</v>
      </c>
    </row>
    <row r="844" spans="1:17" x14ac:dyDescent="0.35">
      <c r="A844" s="16">
        <v>42887</v>
      </c>
      <c r="B844">
        <v>191.4</v>
      </c>
      <c r="C844">
        <v>191.4</v>
      </c>
      <c r="D844">
        <v>191.4</v>
      </c>
      <c r="E844">
        <v>191.4</v>
      </c>
      <c r="M844" s="16">
        <v>42853</v>
      </c>
      <c r="N844" s="8">
        <v>12417.89</v>
      </c>
      <c r="O844" s="8">
        <v>12462.11</v>
      </c>
      <c r="P844" s="8">
        <v>12414.1</v>
      </c>
      <c r="Q844" s="8">
        <v>12438.01</v>
      </c>
    </row>
    <row r="845" spans="1:17" x14ac:dyDescent="0.35">
      <c r="A845" s="16">
        <v>42888</v>
      </c>
      <c r="B845">
        <v>191.96</v>
      </c>
      <c r="C845">
        <v>191.96</v>
      </c>
      <c r="D845">
        <v>191.96</v>
      </c>
      <c r="E845">
        <v>191.96</v>
      </c>
      <c r="M845" s="16">
        <v>42857</v>
      </c>
      <c r="N845" s="8">
        <v>12478.46</v>
      </c>
      <c r="O845" s="8">
        <v>12511.17</v>
      </c>
      <c r="P845" s="8">
        <v>12433.51</v>
      </c>
      <c r="Q845" s="8">
        <v>12507.9</v>
      </c>
    </row>
    <row r="846" spans="1:17" x14ac:dyDescent="0.35">
      <c r="A846" s="16">
        <v>42892</v>
      </c>
      <c r="B846">
        <v>191.68</v>
      </c>
      <c r="C846">
        <v>191.68</v>
      </c>
      <c r="D846">
        <v>191.68</v>
      </c>
      <c r="E846">
        <v>191.68</v>
      </c>
      <c r="M846" s="16">
        <v>42858</v>
      </c>
      <c r="N846" s="8">
        <v>12502.36</v>
      </c>
      <c r="O846" s="8">
        <v>12532.25</v>
      </c>
      <c r="P846" s="8">
        <v>12477.87</v>
      </c>
      <c r="Q846" s="8">
        <v>12527.84</v>
      </c>
    </row>
    <row r="847" spans="1:17" x14ac:dyDescent="0.35">
      <c r="A847" s="16">
        <v>42893</v>
      </c>
      <c r="B847">
        <v>191.85</v>
      </c>
      <c r="C847">
        <v>191.85</v>
      </c>
      <c r="D847">
        <v>191.85</v>
      </c>
      <c r="E847">
        <v>191.85</v>
      </c>
      <c r="M847" s="16">
        <v>42859</v>
      </c>
      <c r="N847" s="8">
        <v>12552.06</v>
      </c>
      <c r="O847" s="8">
        <v>12648.22</v>
      </c>
      <c r="P847" s="8">
        <v>12539.71</v>
      </c>
      <c r="Q847" s="8">
        <v>12647.78</v>
      </c>
    </row>
    <row r="848" spans="1:17" x14ac:dyDescent="0.35">
      <c r="A848" s="16">
        <v>42894</v>
      </c>
      <c r="B848">
        <v>193.04</v>
      </c>
      <c r="C848">
        <v>193.04</v>
      </c>
      <c r="D848">
        <v>193.04</v>
      </c>
      <c r="E848">
        <v>193.04</v>
      </c>
      <c r="M848" s="16">
        <v>42860</v>
      </c>
      <c r="N848" s="8">
        <v>12601.46</v>
      </c>
      <c r="O848" s="8">
        <v>12718.66</v>
      </c>
      <c r="P848" s="8">
        <v>12591.75</v>
      </c>
      <c r="Q848" s="8">
        <v>12716.89</v>
      </c>
    </row>
    <row r="849" spans="1:17" x14ac:dyDescent="0.35">
      <c r="A849" s="16">
        <v>42895</v>
      </c>
      <c r="B849">
        <v>193.78</v>
      </c>
      <c r="C849">
        <v>193.78</v>
      </c>
      <c r="D849">
        <v>193.78</v>
      </c>
      <c r="E849">
        <v>193.78</v>
      </c>
      <c r="M849" s="16">
        <v>42863</v>
      </c>
      <c r="N849" s="8">
        <v>12758.48</v>
      </c>
      <c r="O849" s="8">
        <v>12762.04</v>
      </c>
      <c r="P849" s="8">
        <v>12659.7</v>
      </c>
      <c r="Q849" s="8">
        <v>12694.55</v>
      </c>
    </row>
    <row r="850" spans="1:17" x14ac:dyDescent="0.35">
      <c r="A850" s="16">
        <v>42898</v>
      </c>
      <c r="B850">
        <v>192.31</v>
      </c>
      <c r="C850">
        <v>192.31</v>
      </c>
      <c r="D850">
        <v>192.31</v>
      </c>
      <c r="E850">
        <v>192.31</v>
      </c>
      <c r="M850" s="16">
        <v>42864</v>
      </c>
      <c r="N850" s="8">
        <v>12732.74</v>
      </c>
      <c r="O850" s="8">
        <v>12783.23</v>
      </c>
      <c r="P850" s="8">
        <v>12703.96</v>
      </c>
      <c r="Q850" s="8">
        <v>12749.12</v>
      </c>
    </row>
    <row r="851" spans="1:17" x14ac:dyDescent="0.35">
      <c r="A851" s="16">
        <v>42899</v>
      </c>
      <c r="B851">
        <v>192.95</v>
      </c>
      <c r="C851">
        <v>192.95</v>
      </c>
      <c r="D851">
        <v>192.95</v>
      </c>
      <c r="E851">
        <v>192.95</v>
      </c>
      <c r="M851" s="16">
        <v>42865</v>
      </c>
      <c r="N851" s="8">
        <v>12728.97</v>
      </c>
      <c r="O851" s="8">
        <v>12776.08</v>
      </c>
      <c r="P851" s="8">
        <v>12715.67</v>
      </c>
      <c r="Q851" s="8">
        <v>12757.46</v>
      </c>
    </row>
    <row r="852" spans="1:17" x14ac:dyDescent="0.35">
      <c r="A852" s="16">
        <v>42900</v>
      </c>
      <c r="B852">
        <v>192.17</v>
      </c>
      <c r="C852">
        <v>192.17</v>
      </c>
      <c r="D852">
        <v>192.17</v>
      </c>
      <c r="E852">
        <v>192.17</v>
      </c>
      <c r="M852" s="16">
        <v>42866</v>
      </c>
      <c r="N852" s="8">
        <v>12767.13</v>
      </c>
      <c r="O852" s="8">
        <v>12772.88</v>
      </c>
      <c r="P852" s="8">
        <v>12662.49</v>
      </c>
      <c r="Q852" s="8">
        <v>12711.06</v>
      </c>
    </row>
    <row r="853" spans="1:17" x14ac:dyDescent="0.35">
      <c r="A853" s="16">
        <v>42901</v>
      </c>
      <c r="B853">
        <v>192.29</v>
      </c>
      <c r="C853">
        <v>192.29</v>
      </c>
      <c r="D853">
        <v>192.29</v>
      </c>
      <c r="E853">
        <v>192.29</v>
      </c>
      <c r="M853" s="16">
        <v>42867</v>
      </c>
      <c r="N853" s="8">
        <v>12728.84</v>
      </c>
      <c r="O853" s="17">
        <v>12771</v>
      </c>
      <c r="P853" s="8">
        <v>12714.38</v>
      </c>
      <c r="Q853" s="8">
        <v>12770.41</v>
      </c>
    </row>
    <row r="854" spans="1:17" x14ac:dyDescent="0.35">
      <c r="A854" s="16">
        <v>42902</v>
      </c>
      <c r="B854">
        <v>191.3</v>
      </c>
      <c r="C854">
        <v>191.3</v>
      </c>
      <c r="D854">
        <v>191.3</v>
      </c>
      <c r="E854">
        <v>191.3</v>
      </c>
      <c r="M854" s="16">
        <v>42870</v>
      </c>
      <c r="N854" s="8">
        <v>12824.05</v>
      </c>
      <c r="O854" s="8">
        <v>12832.29</v>
      </c>
      <c r="P854" s="8">
        <v>12729.49</v>
      </c>
      <c r="Q854" s="8">
        <v>12807.04</v>
      </c>
    </row>
    <row r="855" spans="1:17" x14ac:dyDescent="0.35">
      <c r="A855" s="16">
        <v>42905</v>
      </c>
      <c r="B855">
        <v>192.76</v>
      </c>
      <c r="C855">
        <v>192.76</v>
      </c>
      <c r="D855">
        <v>192.76</v>
      </c>
      <c r="E855">
        <v>192.76</v>
      </c>
      <c r="M855" s="16">
        <v>42871</v>
      </c>
      <c r="N855" s="8">
        <v>12787.69</v>
      </c>
      <c r="O855" s="8">
        <v>12841.66</v>
      </c>
      <c r="P855" s="8">
        <v>12776.02</v>
      </c>
      <c r="Q855" s="8">
        <v>12804.53</v>
      </c>
    </row>
    <row r="856" spans="1:17" x14ac:dyDescent="0.35">
      <c r="A856" s="16">
        <v>42906</v>
      </c>
      <c r="B856">
        <v>191.67</v>
      </c>
      <c r="C856">
        <v>191.67</v>
      </c>
      <c r="D856">
        <v>191.67</v>
      </c>
      <c r="E856">
        <v>191.67</v>
      </c>
      <c r="M856" s="16">
        <v>42872</v>
      </c>
      <c r="N856" s="8">
        <v>12700.12</v>
      </c>
      <c r="O856" s="8">
        <v>12786.89</v>
      </c>
      <c r="P856" s="8">
        <v>12587.45</v>
      </c>
      <c r="Q856" s="8">
        <v>12631.61</v>
      </c>
    </row>
    <row r="857" spans="1:17" x14ac:dyDescent="0.35">
      <c r="A857" s="16">
        <v>42907</v>
      </c>
      <c r="B857">
        <v>191.14</v>
      </c>
      <c r="C857">
        <v>191.14</v>
      </c>
      <c r="D857">
        <v>191.14</v>
      </c>
      <c r="E857">
        <v>191.14</v>
      </c>
      <c r="M857" s="16">
        <v>42873</v>
      </c>
      <c r="N857" s="8">
        <v>12608.19</v>
      </c>
      <c r="O857" s="8">
        <v>12634.26</v>
      </c>
      <c r="P857" s="8">
        <v>12489.95</v>
      </c>
      <c r="Q857" s="8">
        <v>12590.06</v>
      </c>
    </row>
    <row r="858" spans="1:17" x14ac:dyDescent="0.35">
      <c r="A858" s="16">
        <v>42908</v>
      </c>
      <c r="B858">
        <v>191.83</v>
      </c>
      <c r="C858">
        <v>191.83</v>
      </c>
      <c r="D858">
        <v>191.83</v>
      </c>
      <c r="E858">
        <v>191.83</v>
      </c>
      <c r="M858" s="16">
        <v>42874</v>
      </c>
      <c r="N858" s="8">
        <v>12612.3</v>
      </c>
      <c r="O858" s="8">
        <v>12658.55</v>
      </c>
      <c r="P858" s="8">
        <v>12596.72</v>
      </c>
      <c r="Q858" s="8">
        <v>12638.69</v>
      </c>
    </row>
    <row r="859" spans="1:17" x14ac:dyDescent="0.35">
      <c r="A859" s="16">
        <v>42912</v>
      </c>
      <c r="B859">
        <v>192.74</v>
      </c>
      <c r="C859">
        <v>192.74</v>
      </c>
      <c r="D859">
        <v>192.74</v>
      </c>
      <c r="E859">
        <v>192.74</v>
      </c>
      <c r="M859" s="16">
        <v>42877</v>
      </c>
      <c r="N859" s="8">
        <v>12664.97</v>
      </c>
      <c r="O859" s="8">
        <v>12670.26</v>
      </c>
      <c r="P859" s="8">
        <v>12571.06</v>
      </c>
      <c r="Q859" s="8">
        <v>12619.46</v>
      </c>
    </row>
    <row r="860" spans="1:17" x14ac:dyDescent="0.35">
      <c r="A860" s="16">
        <v>42913</v>
      </c>
      <c r="B860">
        <v>190.27</v>
      </c>
      <c r="C860">
        <v>190.27</v>
      </c>
      <c r="D860">
        <v>190.27</v>
      </c>
      <c r="E860">
        <v>190.27</v>
      </c>
      <c r="M860" s="16">
        <v>42878</v>
      </c>
      <c r="N860" s="8">
        <v>12597.54</v>
      </c>
      <c r="O860" s="8">
        <v>12703.74</v>
      </c>
      <c r="P860" s="8">
        <v>12593.33</v>
      </c>
      <c r="Q860" s="8">
        <v>12659.15</v>
      </c>
    </row>
    <row r="861" spans="1:17" x14ac:dyDescent="0.35">
      <c r="A861" s="16">
        <v>42914</v>
      </c>
      <c r="B861">
        <v>189.81</v>
      </c>
      <c r="C861">
        <v>189.81</v>
      </c>
      <c r="D861">
        <v>189.81</v>
      </c>
      <c r="E861">
        <v>189.81</v>
      </c>
      <c r="M861" s="16">
        <v>42879</v>
      </c>
      <c r="N861" s="8">
        <v>12631.39</v>
      </c>
      <c r="O861" s="8">
        <v>12662.05</v>
      </c>
      <c r="P861" s="8">
        <v>12617.76</v>
      </c>
      <c r="Q861" s="8">
        <v>12642.87</v>
      </c>
    </row>
    <row r="862" spans="1:17" x14ac:dyDescent="0.35">
      <c r="A862" s="16">
        <v>42915</v>
      </c>
      <c r="B862">
        <v>188.23</v>
      </c>
      <c r="C862">
        <v>188.23</v>
      </c>
      <c r="D862">
        <v>188.23</v>
      </c>
      <c r="E862">
        <v>188.23</v>
      </c>
      <c r="M862" s="16">
        <v>42880</v>
      </c>
      <c r="N862" s="8">
        <v>12693.84</v>
      </c>
      <c r="O862" s="8">
        <v>12697.66</v>
      </c>
      <c r="P862" s="8">
        <v>12543.77</v>
      </c>
      <c r="Q862" s="8">
        <v>12621.72</v>
      </c>
    </row>
    <row r="863" spans="1:17" x14ac:dyDescent="0.35">
      <c r="A863" s="16">
        <v>42916</v>
      </c>
      <c r="B863">
        <v>189.43</v>
      </c>
      <c r="C863">
        <v>189.43</v>
      </c>
      <c r="D863">
        <v>189.43</v>
      </c>
      <c r="E863">
        <v>189.43</v>
      </c>
      <c r="M863" s="16">
        <v>42881</v>
      </c>
      <c r="N863" s="8">
        <v>12604.4</v>
      </c>
      <c r="O863" s="8">
        <v>12611.49</v>
      </c>
      <c r="P863" s="8">
        <v>12529.51</v>
      </c>
      <c r="Q863" s="8">
        <v>12602.18</v>
      </c>
    </row>
    <row r="864" spans="1:17" x14ac:dyDescent="0.35">
      <c r="A864" s="16">
        <v>42919</v>
      </c>
      <c r="B864">
        <v>190.45</v>
      </c>
      <c r="C864">
        <v>190.45</v>
      </c>
      <c r="D864">
        <v>190.45</v>
      </c>
      <c r="E864">
        <v>190.45</v>
      </c>
      <c r="M864" s="16">
        <v>42884</v>
      </c>
      <c r="N864" s="8">
        <v>12588.8</v>
      </c>
      <c r="O864" s="8">
        <v>12633.37</v>
      </c>
      <c r="P864" s="8">
        <v>12578.58</v>
      </c>
      <c r="Q864" s="8">
        <v>12628.95</v>
      </c>
    </row>
    <row r="865" spans="1:17" x14ac:dyDescent="0.35">
      <c r="A865" s="16">
        <v>42920</v>
      </c>
      <c r="B865">
        <v>190.02</v>
      </c>
      <c r="C865">
        <v>190.02</v>
      </c>
      <c r="D865">
        <v>190.02</v>
      </c>
      <c r="E865">
        <v>190.02</v>
      </c>
      <c r="M865" s="16">
        <v>42885</v>
      </c>
      <c r="N865" s="8">
        <v>12583.82</v>
      </c>
      <c r="O865" s="8">
        <v>12648.1</v>
      </c>
      <c r="P865" s="8">
        <v>12567.22</v>
      </c>
      <c r="Q865" s="8">
        <v>12598.68</v>
      </c>
    </row>
    <row r="866" spans="1:17" x14ac:dyDescent="0.35">
      <c r="A866" s="16">
        <v>42921</v>
      </c>
      <c r="B866">
        <v>189.78</v>
      </c>
      <c r="C866">
        <v>189.78</v>
      </c>
      <c r="D866">
        <v>189.78</v>
      </c>
      <c r="E866">
        <v>189.78</v>
      </c>
      <c r="M866" s="16">
        <v>42886</v>
      </c>
      <c r="N866" s="8">
        <v>12612.52</v>
      </c>
      <c r="O866" s="8">
        <v>12709.13</v>
      </c>
      <c r="P866" s="8">
        <v>12582.8</v>
      </c>
      <c r="Q866" s="8">
        <v>12615.06</v>
      </c>
    </row>
    <row r="867" spans="1:17" x14ac:dyDescent="0.35">
      <c r="A867" s="16">
        <v>42922</v>
      </c>
      <c r="B867">
        <v>187.39</v>
      </c>
      <c r="C867">
        <v>187.39</v>
      </c>
      <c r="D867">
        <v>187.39</v>
      </c>
      <c r="E867">
        <v>187.39</v>
      </c>
      <c r="M867" s="16">
        <v>42887</v>
      </c>
      <c r="N867" s="8">
        <v>12623.61</v>
      </c>
      <c r="O867" s="8">
        <v>12677.6</v>
      </c>
      <c r="P867" s="8">
        <v>12621.53</v>
      </c>
      <c r="Q867" s="8">
        <v>12664.92</v>
      </c>
    </row>
    <row r="868" spans="1:17" x14ac:dyDescent="0.35">
      <c r="A868" s="16">
        <v>42923</v>
      </c>
      <c r="B868">
        <v>188.67</v>
      </c>
      <c r="C868">
        <v>188.67</v>
      </c>
      <c r="D868">
        <v>188.67</v>
      </c>
      <c r="E868">
        <v>188.67</v>
      </c>
      <c r="M868" s="16">
        <v>42888</v>
      </c>
      <c r="N868" s="17">
        <v>12735</v>
      </c>
      <c r="O868" s="8">
        <v>12878.59</v>
      </c>
      <c r="P868" s="8">
        <v>12734.78</v>
      </c>
      <c r="Q868" s="8">
        <v>12822.94</v>
      </c>
    </row>
    <row r="869" spans="1:17" x14ac:dyDescent="0.35">
      <c r="A869" s="16">
        <v>42926</v>
      </c>
      <c r="B869">
        <v>188.62</v>
      </c>
      <c r="C869">
        <v>188.62</v>
      </c>
      <c r="D869">
        <v>188.62</v>
      </c>
      <c r="E869">
        <v>188.62</v>
      </c>
      <c r="M869" s="16">
        <v>42892</v>
      </c>
      <c r="N869" s="8">
        <v>12768.46</v>
      </c>
      <c r="O869" s="8">
        <v>12788.34</v>
      </c>
      <c r="P869" s="8">
        <v>12679.58</v>
      </c>
      <c r="Q869" s="8">
        <v>12690.12</v>
      </c>
    </row>
    <row r="870" spans="1:17" x14ac:dyDescent="0.35">
      <c r="A870" s="16">
        <v>42927</v>
      </c>
      <c r="B870">
        <v>188.57</v>
      </c>
      <c r="C870">
        <v>188.57</v>
      </c>
      <c r="D870">
        <v>188.57</v>
      </c>
      <c r="E870">
        <v>188.57</v>
      </c>
      <c r="M870" s="16">
        <v>42893</v>
      </c>
      <c r="N870" s="8">
        <v>12659.97</v>
      </c>
      <c r="O870" s="8">
        <v>12746.42</v>
      </c>
      <c r="P870" s="8">
        <v>12640.52</v>
      </c>
      <c r="Q870" s="8">
        <v>12672.49</v>
      </c>
    </row>
    <row r="871" spans="1:17" x14ac:dyDescent="0.35">
      <c r="A871" s="16">
        <v>42928</v>
      </c>
      <c r="B871">
        <v>190.58</v>
      </c>
      <c r="C871">
        <v>190.58</v>
      </c>
      <c r="D871">
        <v>190.58</v>
      </c>
      <c r="E871">
        <v>190.58</v>
      </c>
      <c r="M871" s="16">
        <v>42894</v>
      </c>
      <c r="N871" s="8">
        <v>12688.54</v>
      </c>
      <c r="O871" s="8">
        <v>12740.36</v>
      </c>
      <c r="P871" s="8">
        <v>12684.71</v>
      </c>
      <c r="Q871" s="8">
        <v>12713.58</v>
      </c>
    </row>
    <row r="872" spans="1:17" x14ac:dyDescent="0.35">
      <c r="A872" s="16">
        <v>42929</v>
      </c>
      <c r="B872">
        <v>191.94</v>
      </c>
      <c r="C872">
        <v>191.94</v>
      </c>
      <c r="D872">
        <v>191.94</v>
      </c>
      <c r="E872">
        <v>191.94</v>
      </c>
      <c r="M872" s="16">
        <v>42895</v>
      </c>
      <c r="N872" s="8">
        <v>12711.53</v>
      </c>
      <c r="O872" s="8">
        <v>12821.03</v>
      </c>
      <c r="P872" s="8">
        <v>12711.53</v>
      </c>
      <c r="Q872" s="8">
        <v>12815.72</v>
      </c>
    </row>
    <row r="873" spans="1:17" x14ac:dyDescent="0.35">
      <c r="A873" s="16">
        <v>42930</v>
      </c>
      <c r="B873">
        <v>192.52</v>
      </c>
      <c r="C873">
        <v>192.52</v>
      </c>
      <c r="D873">
        <v>192.52</v>
      </c>
      <c r="E873">
        <v>192.52</v>
      </c>
      <c r="M873" s="16">
        <v>42898</v>
      </c>
      <c r="N873" s="8">
        <v>12760.39</v>
      </c>
      <c r="O873" s="8">
        <v>12782.73</v>
      </c>
      <c r="P873" s="8">
        <v>12666.39</v>
      </c>
      <c r="Q873" s="8">
        <v>12690.44</v>
      </c>
    </row>
    <row r="874" spans="1:17" x14ac:dyDescent="0.35">
      <c r="A874" s="16">
        <v>42933</v>
      </c>
      <c r="B874">
        <v>192.87</v>
      </c>
      <c r="C874">
        <v>192.87</v>
      </c>
      <c r="D874">
        <v>192.87</v>
      </c>
      <c r="E874">
        <v>192.87</v>
      </c>
      <c r="M874" s="16">
        <v>42899</v>
      </c>
      <c r="N874" s="8">
        <v>12739.5</v>
      </c>
      <c r="O874" s="8">
        <v>12790.3</v>
      </c>
      <c r="P874" s="8">
        <v>12727.83</v>
      </c>
      <c r="Q874" s="8">
        <v>12764.98</v>
      </c>
    </row>
    <row r="875" spans="1:17" x14ac:dyDescent="0.35">
      <c r="A875" s="16">
        <v>42934</v>
      </c>
      <c r="B875">
        <v>191.61</v>
      </c>
      <c r="C875">
        <v>191.61</v>
      </c>
      <c r="D875">
        <v>191.61</v>
      </c>
      <c r="E875">
        <v>191.61</v>
      </c>
      <c r="M875" s="16">
        <v>42900</v>
      </c>
      <c r="N875" s="8">
        <v>12798.26</v>
      </c>
      <c r="O875" s="8">
        <v>12921.17</v>
      </c>
      <c r="P875" s="8">
        <v>12788.7</v>
      </c>
      <c r="Q875" s="8">
        <v>12805.95</v>
      </c>
    </row>
    <row r="876" spans="1:17" x14ac:dyDescent="0.35">
      <c r="A876" s="16">
        <v>42935</v>
      </c>
      <c r="B876">
        <v>193.87</v>
      </c>
      <c r="C876">
        <v>193.87</v>
      </c>
      <c r="D876">
        <v>193.87</v>
      </c>
      <c r="E876">
        <v>193.87</v>
      </c>
      <c r="M876" s="16">
        <v>42901</v>
      </c>
      <c r="N876" s="8">
        <v>12801.91</v>
      </c>
      <c r="O876" s="8">
        <v>12804.47</v>
      </c>
      <c r="P876" s="8">
        <v>12620.9</v>
      </c>
      <c r="Q876" s="8">
        <v>12691.81</v>
      </c>
    </row>
    <row r="877" spans="1:17" x14ac:dyDescent="0.35">
      <c r="A877" s="16">
        <v>42936</v>
      </c>
      <c r="B877">
        <v>192.18</v>
      </c>
      <c r="C877">
        <v>192.18</v>
      </c>
      <c r="D877">
        <v>192.18</v>
      </c>
      <c r="E877">
        <v>192.18</v>
      </c>
      <c r="M877" s="16">
        <v>42902</v>
      </c>
      <c r="N877" s="8">
        <v>12746.05</v>
      </c>
      <c r="O877" s="8">
        <v>12762.35</v>
      </c>
      <c r="P877" s="8">
        <v>12707.59</v>
      </c>
      <c r="Q877" s="8">
        <v>12752.73</v>
      </c>
    </row>
    <row r="878" spans="1:17" x14ac:dyDescent="0.35">
      <c r="A878" s="16">
        <v>42937</v>
      </c>
      <c r="B878">
        <v>191.01</v>
      </c>
      <c r="C878">
        <v>191.01</v>
      </c>
      <c r="D878">
        <v>191.01</v>
      </c>
      <c r="E878">
        <v>191.01</v>
      </c>
      <c r="M878" s="16">
        <v>42905</v>
      </c>
      <c r="N878" s="8">
        <v>12849.99</v>
      </c>
      <c r="O878" s="8">
        <v>12912.85</v>
      </c>
      <c r="P878" s="8">
        <v>12833.01</v>
      </c>
      <c r="Q878" s="8">
        <v>12888.95</v>
      </c>
    </row>
    <row r="879" spans="1:17" x14ac:dyDescent="0.35">
      <c r="A879" s="16">
        <v>42940</v>
      </c>
      <c r="B879">
        <v>190.67</v>
      </c>
      <c r="C879">
        <v>190.67</v>
      </c>
      <c r="D879">
        <v>190.67</v>
      </c>
      <c r="E879">
        <v>190.67</v>
      </c>
      <c r="M879" s="16">
        <v>42906</v>
      </c>
      <c r="N879" s="8">
        <v>12938.04</v>
      </c>
      <c r="O879" s="8">
        <v>12951.54</v>
      </c>
      <c r="P879" s="8">
        <v>12814.76</v>
      </c>
      <c r="Q879" s="8">
        <v>12814.79</v>
      </c>
    </row>
    <row r="880" spans="1:17" x14ac:dyDescent="0.35">
      <c r="A880" s="16">
        <v>42941</v>
      </c>
      <c r="B880">
        <v>191.06</v>
      </c>
      <c r="C880">
        <v>191.06</v>
      </c>
      <c r="D880">
        <v>191.06</v>
      </c>
      <c r="E880">
        <v>191.06</v>
      </c>
      <c r="M880" s="16">
        <v>42907</v>
      </c>
      <c r="N880" s="8">
        <v>12792.32</v>
      </c>
      <c r="O880" s="8">
        <v>12804.42</v>
      </c>
      <c r="P880" s="8">
        <v>12708.99</v>
      </c>
      <c r="Q880" s="8">
        <v>12774.26</v>
      </c>
    </row>
    <row r="881" spans="1:17" x14ac:dyDescent="0.35">
      <c r="A881" s="16">
        <v>42942</v>
      </c>
      <c r="B881">
        <v>190.57</v>
      </c>
      <c r="C881">
        <v>190.57</v>
      </c>
      <c r="D881">
        <v>190.57</v>
      </c>
      <c r="E881">
        <v>190.57</v>
      </c>
      <c r="M881" s="16">
        <v>42908</v>
      </c>
      <c r="N881" s="8">
        <v>12758.66</v>
      </c>
      <c r="O881" s="8">
        <v>12806.02</v>
      </c>
      <c r="P881" s="8">
        <v>12717.29</v>
      </c>
      <c r="Q881" s="17">
        <v>12794</v>
      </c>
    </row>
    <row r="882" spans="1:17" x14ac:dyDescent="0.35">
      <c r="A882" s="16">
        <v>42943</v>
      </c>
      <c r="B882">
        <v>191.05</v>
      </c>
      <c r="C882">
        <v>191.05</v>
      </c>
      <c r="D882">
        <v>191.05</v>
      </c>
      <c r="E882">
        <v>191.05</v>
      </c>
      <c r="M882" s="16">
        <v>42909</v>
      </c>
      <c r="N882" s="8">
        <v>12757.97</v>
      </c>
      <c r="O882" s="8">
        <v>12787.22</v>
      </c>
      <c r="P882" s="8">
        <v>12677.4</v>
      </c>
      <c r="Q882" s="8">
        <v>12733.41</v>
      </c>
    </row>
    <row r="883" spans="1:17" x14ac:dyDescent="0.35">
      <c r="A883" s="16">
        <v>42944</v>
      </c>
      <c r="B883">
        <v>188.97</v>
      </c>
      <c r="C883">
        <v>188.97</v>
      </c>
      <c r="D883">
        <v>188.97</v>
      </c>
      <c r="E883">
        <v>188.97</v>
      </c>
      <c r="M883" s="16">
        <v>42912</v>
      </c>
      <c r="N883" s="8">
        <v>12783.89</v>
      </c>
      <c r="O883" s="8">
        <v>12841.31</v>
      </c>
      <c r="P883" s="8">
        <v>12752.75</v>
      </c>
      <c r="Q883" s="8">
        <v>12770.83</v>
      </c>
    </row>
    <row r="884" spans="1:17" x14ac:dyDescent="0.35">
      <c r="A884" s="16">
        <v>42947</v>
      </c>
      <c r="B884">
        <v>189.26</v>
      </c>
      <c r="C884">
        <v>189.26</v>
      </c>
      <c r="D884">
        <v>189.26</v>
      </c>
      <c r="E884">
        <v>189.26</v>
      </c>
      <c r="M884" s="16">
        <v>42913</v>
      </c>
      <c r="N884" s="8">
        <v>12728.5</v>
      </c>
      <c r="O884" s="8">
        <v>12751.2</v>
      </c>
      <c r="P884" s="8">
        <v>12644.95</v>
      </c>
      <c r="Q884" s="8">
        <v>12671.02</v>
      </c>
    </row>
    <row r="885" spans="1:17" x14ac:dyDescent="0.35">
      <c r="A885" s="16">
        <v>42948</v>
      </c>
      <c r="B885">
        <v>189.44</v>
      </c>
      <c r="C885">
        <v>189.44</v>
      </c>
      <c r="D885">
        <v>189.44</v>
      </c>
      <c r="E885">
        <v>189.44</v>
      </c>
      <c r="M885" s="16">
        <v>42914</v>
      </c>
      <c r="N885" s="8">
        <v>12586.06</v>
      </c>
      <c r="O885" s="8">
        <v>12671.28</v>
      </c>
      <c r="P885" s="8">
        <v>12536.86</v>
      </c>
      <c r="Q885" s="8">
        <v>12647.27</v>
      </c>
    </row>
    <row r="886" spans="1:17" x14ac:dyDescent="0.35">
      <c r="A886" s="16">
        <v>42949</v>
      </c>
      <c r="B886">
        <v>188.12</v>
      </c>
      <c r="C886">
        <v>188.12</v>
      </c>
      <c r="D886">
        <v>188.12</v>
      </c>
      <c r="E886">
        <v>188.12</v>
      </c>
      <c r="M886" s="16">
        <v>42915</v>
      </c>
      <c r="N886" s="8">
        <v>12707.48</v>
      </c>
      <c r="O886" s="8">
        <v>12729.18</v>
      </c>
      <c r="P886" s="8">
        <v>12396.13</v>
      </c>
      <c r="Q886" s="8">
        <v>12416.19</v>
      </c>
    </row>
    <row r="887" spans="1:17" x14ac:dyDescent="0.35">
      <c r="A887" s="16">
        <v>42950</v>
      </c>
      <c r="B887">
        <v>187.38</v>
      </c>
      <c r="C887">
        <v>187.38</v>
      </c>
      <c r="D887">
        <v>187.38</v>
      </c>
      <c r="E887">
        <v>187.38</v>
      </c>
      <c r="M887" s="16">
        <v>42916</v>
      </c>
      <c r="N887" s="8">
        <v>12424.5</v>
      </c>
      <c r="O887" s="8">
        <v>12459.69</v>
      </c>
      <c r="P887" s="17">
        <v>12319</v>
      </c>
      <c r="Q887" s="8">
        <v>12325.12</v>
      </c>
    </row>
    <row r="888" spans="1:17" x14ac:dyDescent="0.35">
      <c r="A888" s="16">
        <v>42951</v>
      </c>
      <c r="B888">
        <v>190</v>
      </c>
      <c r="C888">
        <v>190</v>
      </c>
      <c r="D888">
        <v>190</v>
      </c>
      <c r="E888">
        <v>190</v>
      </c>
      <c r="M888" s="16">
        <v>42919</v>
      </c>
      <c r="N888" s="8">
        <v>12396.34</v>
      </c>
      <c r="O888" s="8">
        <v>12486.29</v>
      </c>
      <c r="P888" s="8">
        <v>12390.73</v>
      </c>
      <c r="Q888" s="8">
        <v>12475.31</v>
      </c>
    </row>
    <row r="889" spans="1:17" x14ac:dyDescent="0.35">
      <c r="A889" s="16">
        <v>42954</v>
      </c>
      <c r="B889">
        <v>189.75</v>
      </c>
      <c r="C889">
        <v>189.75</v>
      </c>
      <c r="D889">
        <v>189.75</v>
      </c>
      <c r="E889">
        <v>189.75</v>
      </c>
      <c r="M889" s="16">
        <v>42920</v>
      </c>
      <c r="N889" s="8">
        <v>12413.6</v>
      </c>
      <c r="O889" s="8">
        <v>12481.81</v>
      </c>
      <c r="P889" s="8">
        <v>12411.56</v>
      </c>
      <c r="Q889" s="8">
        <v>12437.13</v>
      </c>
    </row>
    <row r="890" spans="1:17" x14ac:dyDescent="0.35">
      <c r="A890" s="16">
        <v>42955</v>
      </c>
      <c r="B890">
        <v>190.38</v>
      </c>
      <c r="C890">
        <v>190.38</v>
      </c>
      <c r="D890">
        <v>190.38</v>
      </c>
      <c r="E890">
        <v>190.38</v>
      </c>
      <c r="M890" s="16">
        <v>42921</v>
      </c>
      <c r="N890" s="8">
        <v>12432.41</v>
      </c>
      <c r="O890" s="8">
        <v>12496.82</v>
      </c>
      <c r="P890" s="8">
        <v>12406.69</v>
      </c>
      <c r="Q890" s="8">
        <v>12453.68</v>
      </c>
    </row>
    <row r="891" spans="1:17" x14ac:dyDescent="0.35">
      <c r="A891" s="16">
        <v>42956</v>
      </c>
      <c r="B891">
        <v>189.53</v>
      </c>
      <c r="C891">
        <v>189.53</v>
      </c>
      <c r="D891">
        <v>189.53</v>
      </c>
      <c r="E891">
        <v>189.53</v>
      </c>
      <c r="M891" s="16">
        <v>42922</v>
      </c>
      <c r="N891" s="8">
        <v>12474.51</v>
      </c>
      <c r="O891" s="8">
        <v>12490.72</v>
      </c>
      <c r="P891" s="8">
        <v>12316.43</v>
      </c>
      <c r="Q891" s="8">
        <v>12381.25</v>
      </c>
    </row>
    <row r="892" spans="1:17" x14ac:dyDescent="0.35">
      <c r="A892" s="16">
        <v>42957</v>
      </c>
      <c r="B892">
        <v>187.33</v>
      </c>
      <c r="C892">
        <v>187.33</v>
      </c>
      <c r="D892">
        <v>187.33</v>
      </c>
      <c r="E892">
        <v>187.33</v>
      </c>
      <c r="M892" s="16">
        <v>42923</v>
      </c>
      <c r="N892" s="8">
        <v>12376.19</v>
      </c>
      <c r="O892" s="8">
        <v>12388.68</v>
      </c>
      <c r="P892" s="8">
        <v>12339.91</v>
      </c>
      <c r="Q892" s="8">
        <v>12388.68</v>
      </c>
    </row>
    <row r="893" spans="1:17" x14ac:dyDescent="0.35">
      <c r="A893" s="16">
        <v>42958</v>
      </c>
      <c r="B893">
        <v>186.18</v>
      </c>
      <c r="C893">
        <v>186.18</v>
      </c>
      <c r="D893">
        <v>186.18</v>
      </c>
      <c r="E893">
        <v>186.18</v>
      </c>
      <c r="M893" s="16">
        <v>42926</v>
      </c>
      <c r="N893" s="8">
        <v>12464.96</v>
      </c>
      <c r="O893" s="8">
        <v>12482.95</v>
      </c>
      <c r="P893" s="8">
        <v>12406.2</v>
      </c>
      <c r="Q893" s="8">
        <v>12445.92</v>
      </c>
    </row>
    <row r="894" spans="1:17" x14ac:dyDescent="0.35">
      <c r="A894" s="16">
        <v>42961</v>
      </c>
      <c r="B894">
        <v>187.62</v>
      </c>
      <c r="C894">
        <v>187.62</v>
      </c>
      <c r="D894">
        <v>187.62</v>
      </c>
      <c r="E894">
        <v>187.62</v>
      </c>
      <c r="M894" s="16">
        <v>42927</v>
      </c>
      <c r="N894" s="8">
        <v>12479.67</v>
      </c>
      <c r="O894" s="8">
        <v>12539.18</v>
      </c>
      <c r="P894" s="8">
        <v>12417.85</v>
      </c>
      <c r="Q894" s="8">
        <v>12437.02</v>
      </c>
    </row>
    <row r="895" spans="1:17" x14ac:dyDescent="0.35">
      <c r="A895" s="16">
        <v>42963</v>
      </c>
      <c r="B895">
        <v>188.79</v>
      </c>
      <c r="C895">
        <v>188.79</v>
      </c>
      <c r="D895">
        <v>188.79</v>
      </c>
      <c r="E895">
        <v>188.79</v>
      </c>
      <c r="M895" s="16">
        <v>42928</v>
      </c>
      <c r="N895" s="8">
        <v>12469.85</v>
      </c>
      <c r="O895" s="8">
        <v>12648.19</v>
      </c>
      <c r="P895" s="8">
        <v>12468.16</v>
      </c>
      <c r="Q895" s="8">
        <v>12626.58</v>
      </c>
    </row>
    <row r="896" spans="1:17" x14ac:dyDescent="0.35">
      <c r="A896" s="16">
        <v>42964</v>
      </c>
      <c r="B896">
        <v>187.06</v>
      </c>
      <c r="C896">
        <v>187.06</v>
      </c>
      <c r="D896">
        <v>187.06</v>
      </c>
      <c r="E896">
        <v>187.06</v>
      </c>
      <c r="M896" s="16">
        <v>42929</v>
      </c>
      <c r="N896" s="8">
        <v>12614.13</v>
      </c>
      <c r="O896" s="8">
        <v>12676.52</v>
      </c>
      <c r="P896" s="8">
        <v>12613.52</v>
      </c>
      <c r="Q896" s="8">
        <v>12641.33</v>
      </c>
    </row>
    <row r="897" spans="1:17" x14ac:dyDescent="0.35">
      <c r="A897" s="16">
        <v>42965</v>
      </c>
      <c r="B897">
        <v>186.51</v>
      </c>
      <c r="C897">
        <v>186.51</v>
      </c>
      <c r="D897">
        <v>186.51</v>
      </c>
      <c r="E897">
        <v>186.51</v>
      </c>
      <c r="M897" s="16">
        <v>42930</v>
      </c>
      <c r="N897" s="8">
        <v>12642.65</v>
      </c>
      <c r="O897" s="8">
        <v>12662.01</v>
      </c>
      <c r="P897" s="8">
        <v>12577.33</v>
      </c>
      <c r="Q897" s="8">
        <v>12631.72</v>
      </c>
    </row>
    <row r="898" spans="1:17" x14ac:dyDescent="0.35">
      <c r="A898" s="16">
        <v>42968</v>
      </c>
      <c r="B898">
        <v>185.71</v>
      </c>
      <c r="C898">
        <v>185.71</v>
      </c>
      <c r="D898">
        <v>185.71</v>
      </c>
      <c r="E898">
        <v>185.71</v>
      </c>
      <c r="M898" s="16">
        <v>42933</v>
      </c>
      <c r="N898" s="8">
        <v>12652.37</v>
      </c>
      <c r="O898" s="8">
        <v>12656.13</v>
      </c>
      <c r="P898" s="8">
        <v>12542.96</v>
      </c>
      <c r="Q898" s="8">
        <v>12587.16</v>
      </c>
    </row>
    <row r="899" spans="1:17" x14ac:dyDescent="0.35">
      <c r="A899" s="16">
        <v>42969</v>
      </c>
      <c r="B899">
        <v>187.56</v>
      </c>
      <c r="C899">
        <v>187.56</v>
      </c>
      <c r="D899">
        <v>187.56</v>
      </c>
      <c r="E899">
        <v>187.56</v>
      </c>
      <c r="M899" s="16">
        <v>42934</v>
      </c>
      <c r="N899" s="8">
        <v>12540.93</v>
      </c>
      <c r="O899" s="8">
        <v>12572.86</v>
      </c>
      <c r="P899" s="8">
        <v>12384.61</v>
      </c>
      <c r="Q899" s="8">
        <v>12430.39</v>
      </c>
    </row>
    <row r="900" spans="1:17" x14ac:dyDescent="0.35">
      <c r="A900" s="16">
        <v>42970</v>
      </c>
      <c r="B900">
        <v>186.62</v>
      </c>
      <c r="C900">
        <v>186.62</v>
      </c>
      <c r="D900">
        <v>186.62</v>
      </c>
      <c r="E900">
        <v>186.62</v>
      </c>
      <c r="M900" s="16">
        <v>42935</v>
      </c>
      <c r="N900" s="8">
        <v>12468.06</v>
      </c>
      <c r="O900" s="8">
        <v>12475.17</v>
      </c>
      <c r="P900" s="8">
        <v>12418.67</v>
      </c>
      <c r="Q900" s="8">
        <v>12452.05</v>
      </c>
    </row>
    <row r="901" spans="1:17" x14ac:dyDescent="0.35">
      <c r="A901" s="16">
        <v>42971</v>
      </c>
      <c r="B901">
        <v>186.42</v>
      </c>
      <c r="C901">
        <v>186.42</v>
      </c>
      <c r="D901">
        <v>186.42</v>
      </c>
      <c r="E901">
        <v>186.42</v>
      </c>
      <c r="M901" s="16">
        <v>42936</v>
      </c>
      <c r="N901" s="8">
        <v>12514.84</v>
      </c>
      <c r="O901" s="8">
        <v>12575.52</v>
      </c>
      <c r="P901" s="8">
        <v>12392.19</v>
      </c>
      <c r="Q901" s="8">
        <v>12447.25</v>
      </c>
    </row>
    <row r="902" spans="1:17" x14ac:dyDescent="0.35">
      <c r="A902" s="16">
        <v>42972</v>
      </c>
      <c r="B902">
        <v>186.05</v>
      </c>
      <c r="C902">
        <v>186.05</v>
      </c>
      <c r="D902">
        <v>186.05</v>
      </c>
      <c r="E902">
        <v>186.05</v>
      </c>
      <c r="M902" s="16">
        <v>42937</v>
      </c>
      <c r="N902" s="8">
        <v>12424.8</v>
      </c>
      <c r="O902" s="8">
        <v>12464.12</v>
      </c>
      <c r="P902" s="8">
        <v>12190.89</v>
      </c>
      <c r="Q902" s="8">
        <v>12240.06</v>
      </c>
    </row>
    <row r="903" spans="1:17" x14ac:dyDescent="0.35">
      <c r="A903" s="16">
        <v>42975</v>
      </c>
      <c r="B903">
        <v>185.03</v>
      </c>
      <c r="C903">
        <v>185.03</v>
      </c>
      <c r="D903">
        <v>185.03</v>
      </c>
      <c r="E903">
        <v>185.03</v>
      </c>
      <c r="M903" s="16">
        <v>42940</v>
      </c>
      <c r="N903" s="8">
        <v>12228.63</v>
      </c>
      <c r="O903" s="8">
        <v>12235.85</v>
      </c>
      <c r="P903" s="8">
        <v>12142.01</v>
      </c>
      <c r="Q903" s="8">
        <v>12208.95</v>
      </c>
    </row>
    <row r="904" spans="1:17" x14ac:dyDescent="0.35">
      <c r="A904" s="16">
        <v>42976</v>
      </c>
      <c r="B904">
        <v>183.65</v>
      </c>
      <c r="C904">
        <v>183.65</v>
      </c>
      <c r="D904">
        <v>183.65</v>
      </c>
      <c r="E904">
        <v>183.65</v>
      </c>
      <c r="M904" s="16">
        <v>42941</v>
      </c>
      <c r="N904" s="8">
        <v>12228.32</v>
      </c>
      <c r="O904" s="8">
        <v>12301.67</v>
      </c>
      <c r="P904" s="8">
        <v>12211.14</v>
      </c>
      <c r="Q904" s="8">
        <v>12264.31</v>
      </c>
    </row>
    <row r="905" spans="1:17" x14ac:dyDescent="0.35">
      <c r="A905" s="16">
        <v>42977</v>
      </c>
      <c r="B905">
        <v>185.82</v>
      </c>
      <c r="C905">
        <v>185.82</v>
      </c>
      <c r="D905">
        <v>185.82</v>
      </c>
      <c r="E905">
        <v>185.82</v>
      </c>
      <c r="M905" s="16">
        <v>42942</v>
      </c>
      <c r="N905" s="8">
        <v>12260.3</v>
      </c>
      <c r="O905" s="8">
        <v>12341.03</v>
      </c>
      <c r="P905" s="8">
        <v>12255.74</v>
      </c>
      <c r="Q905" s="8">
        <v>12305.11</v>
      </c>
    </row>
    <row r="906" spans="1:17" x14ac:dyDescent="0.35">
      <c r="A906" s="16">
        <v>42978</v>
      </c>
      <c r="B906">
        <v>187.57</v>
      </c>
      <c r="C906">
        <v>187.57</v>
      </c>
      <c r="D906">
        <v>187.57</v>
      </c>
      <c r="E906">
        <v>187.57</v>
      </c>
      <c r="M906" s="16">
        <v>42943</v>
      </c>
      <c r="N906" s="8">
        <v>12230.09</v>
      </c>
      <c r="O906" s="8">
        <v>12293.9</v>
      </c>
      <c r="P906" s="8">
        <v>12176.02</v>
      </c>
      <c r="Q906" s="8">
        <v>12212.04</v>
      </c>
    </row>
    <row r="907" spans="1:17" x14ac:dyDescent="0.35">
      <c r="A907" s="16">
        <v>42979</v>
      </c>
      <c r="B907">
        <v>188.23</v>
      </c>
      <c r="C907">
        <v>188.23</v>
      </c>
      <c r="D907">
        <v>188.23</v>
      </c>
      <c r="E907">
        <v>188.23</v>
      </c>
      <c r="M907" s="16">
        <v>42944</v>
      </c>
      <c r="N907" s="8">
        <v>12151.38</v>
      </c>
      <c r="O907" s="8">
        <v>12183.77</v>
      </c>
      <c r="P907" s="8">
        <v>12098.57</v>
      </c>
      <c r="Q907" s="8">
        <v>12162.7</v>
      </c>
    </row>
    <row r="908" spans="1:17" x14ac:dyDescent="0.35">
      <c r="A908" s="16">
        <v>42982</v>
      </c>
      <c r="B908">
        <v>187.74</v>
      </c>
      <c r="C908">
        <v>187.74</v>
      </c>
      <c r="D908">
        <v>187.74</v>
      </c>
      <c r="E908">
        <v>187.74</v>
      </c>
      <c r="M908" s="16">
        <v>42947</v>
      </c>
      <c r="N908" s="8">
        <v>12141.53</v>
      </c>
      <c r="O908" s="8">
        <v>12210.3</v>
      </c>
      <c r="P908" s="8">
        <v>12097.36</v>
      </c>
      <c r="Q908" s="8">
        <v>12118.25</v>
      </c>
    </row>
    <row r="909" spans="1:17" x14ac:dyDescent="0.35">
      <c r="A909" s="16">
        <v>42983</v>
      </c>
      <c r="B909">
        <v>187.54</v>
      </c>
      <c r="C909">
        <v>187.54</v>
      </c>
      <c r="D909">
        <v>187.54</v>
      </c>
      <c r="E909">
        <v>187.54</v>
      </c>
      <c r="M909" s="16">
        <v>42948</v>
      </c>
      <c r="N909" s="8">
        <v>12147.89</v>
      </c>
      <c r="O909" s="8">
        <v>12302.38</v>
      </c>
      <c r="P909" s="8">
        <v>12092.06</v>
      </c>
      <c r="Q909" s="8">
        <v>12251.29</v>
      </c>
    </row>
    <row r="910" spans="1:17" x14ac:dyDescent="0.35">
      <c r="A910" s="16">
        <v>42984</v>
      </c>
      <c r="B910">
        <v>187.59</v>
      </c>
      <c r="C910">
        <v>187.59</v>
      </c>
      <c r="D910">
        <v>187.59</v>
      </c>
      <c r="E910">
        <v>187.59</v>
      </c>
      <c r="M910" s="16">
        <v>42949</v>
      </c>
      <c r="N910" s="8">
        <v>12269.9</v>
      </c>
      <c r="O910" s="17">
        <v>12275</v>
      </c>
      <c r="P910" s="8">
        <v>12153.54</v>
      </c>
      <c r="Q910" s="8">
        <v>12181.48</v>
      </c>
    </row>
    <row r="911" spans="1:17" x14ac:dyDescent="0.35">
      <c r="A911" s="16">
        <v>42985</v>
      </c>
      <c r="B911">
        <v>187.22</v>
      </c>
      <c r="C911">
        <v>187.22</v>
      </c>
      <c r="D911">
        <v>187.22</v>
      </c>
      <c r="E911">
        <v>187.22</v>
      </c>
      <c r="M911" s="16">
        <v>42950</v>
      </c>
      <c r="N911" s="8">
        <v>12130.76</v>
      </c>
      <c r="O911" s="8">
        <v>12184.6</v>
      </c>
      <c r="P911" s="8">
        <v>12099.13</v>
      </c>
      <c r="Q911" s="8">
        <v>12154.72</v>
      </c>
    </row>
    <row r="912" spans="1:17" x14ac:dyDescent="0.35">
      <c r="A912" s="16">
        <v>42986</v>
      </c>
      <c r="B912">
        <v>187.78</v>
      </c>
      <c r="C912">
        <v>187.78</v>
      </c>
      <c r="D912">
        <v>187.78</v>
      </c>
      <c r="E912">
        <v>187.78</v>
      </c>
      <c r="M912" s="16">
        <v>42951</v>
      </c>
      <c r="N912" s="8">
        <v>12138.09</v>
      </c>
      <c r="O912" s="8">
        <v>12321.98</v>
      </c>
      <c r="P912" s="8">
        <v>12123.66</v>
      </c>
      <c r="Q912" s="8">
        <v>12297.72</v>
      </c>
    </row>
    <row r="913" spans="1:17" x14ac:dyDescent="0.35">
      <c r="A913" s="16">
        <v>42989</v>
      </c>
      <c r="B913">
        <v>189.06</v>
      </c>
      <c r="C913">
        <v>189.06</v>
      </c>
      <c r="D913">
        <v>189.06</v>
      </c>
      <c r="E913">
        <v>189.06</v>
      </c>
      <c r="M913" s="16">
        <v>42954</v>
      </c>
      <c r="N913" s="8">
        <v>12305.74</v>
      </c>
      <c r="O913" s="17">
        <v>12336</v>
      </c>
      <c r="P913" s="8">
        <v>12225.77</v>
      </c>
      <c r="Q913" s="8">
        <v>12257.17</v>
      </c>
    </row>
    <row r="914" spans="1:17" x14ac:dyDescent="0.35">
      <c r="A914" s="16">
        <v>42990</v>
      </c>
      <c r="B914">
        <v>189.6</v>
      </c>
      <c r="C914">
        <v>189.6</v>
      </c>
      <c r="D914">
        <v>189.6</v>
      </c>
      <c r="E914">
        <v>189.6</v>
      </c>
      <c r="M914" s="16">
        <v>42955</v>
      </c>
      <c r="N914" s="8">
        <v>12239.78</v>
      </c>
      <c r="O914" s="8">
        <v>12329.97</v>
      </c>
      <c r="P914" s="8">
        <v>12184.59</v>
      </c>
      <c r="Q914" s="8">
        <v>12292.05</v>
      </c>
    </row>
    <row r="915" spans="1:17" x14ac:dyDescent="0.35">
      <c r="A915" s="16">
        <v>42991</v>
      </c>
      <c r="B915">
        <v>189.34</v>
      </c>
      <c r="C915">
        <v>189.34</v>
      </c>
      <c r="D915">
        <v>189.34</v>
      </c>
      <c r="E915">
        <v>189.34</v>
      </c>
      <c r="M915" s="16">
        <v>42956</v>
      </c>
      <c r="N915" s="8">
        <v>12191.37</v>
      </c>
      <c r="O915" s="8">
        <v>12227.52</v>
      </c>
      <c r="P915" s="8">
        <v>12100.12</v>
      </c>
      <c r="Q915" s="17">
        <v>12154</v>
      </c>
    </row>
    <row r="916" spans="1:17" x14ac:dyDescent="0.35">
      <c r="A916" s="16">
        <v>42992</v>
      </c>
      <c r="B916">
        <v>190.43</v>
      </c>
      <c r="C916">
        <v>190.43</v>
      </c>
      <c r="D916">
        <v>190.43</v>
      </c>
      <c r="E916">
        <v>190.43</v>
      </c>
      <c r="M916" s="16">
        <v>42957</v>
      </c>
      <c r="N916" s="8">
        <v>12158.69</v>
      </c>
      <c r="O916" s="8">
        <v>12158.92</v>
      </c>
      <c r="P916" s="8">
        <v>11993.73</v>
      </c>
      <c r="Q916" s="8">
        <v>12014.3</v>
      </c>
    </row>
    <row r="917" spans="1:17" x14ac:dyDescent="0.35">
      <c r="A917" s="16">
        <v>42993</v>
      </c>
      <c r="B917">
        <v>189.52</v>
      </c>
      <c r="C917">
        <v>189.52</v>
      </c>
      <c r="D917">
        <v>189.52</v>
      </c>
      <c r="E917">
        <v>189.52</v>
      </c>
      <c r="M917" s="16">
        <v>42958</v>
      </c>
      <c r="N917" s="8">
        <v>11961.6</v>
      </c>
      <c r="O917" s="8">
        <v>12046.89</v>
      </c>
      <c r="P917" s="8">
        <v>11934.92</v>
      </c>
      <c r="Q917" s="8">
        <v>12014.06</v>
      </c>
    </row>
    <row r="918" spans="1:17" x14ac:dyDescent="0.35">
      <c r="A918" s="16">
        <v>42996</v>
      </c>
      <c r="B918">
        <v>190.8</v>
      </c>
      <c r="C918">
        <v>190.8</v>
      </c>
      <c r="D918">
        <v>190.8</v>
      </c>
      <c r="E918">
        <v>190.8</v>
      </c>
      <c r="M918" s="16">
        <v>42961</v>
      </c>
      <c r="N918" s="8">
        <v>12100.17</v>
      </c>
      <c r="O918" s="8">
        <v>12195.43</v>
      </c>
      <c r="P918" s="17">
        <v>12097</v>
      </c>
      <c r="Q918" s="8">
        <v>12165.12</v>
      </c>
    </row>
    <row r="919" spans="1:17" x14ac:dyDescent="0.35">
      <c r="A919" s="16">
        <v>42997</v>
      </c>
      <c r="B919">
        <v>191.09</v>
      </c>
      <c r="C919">
        <v>191.09</v>
      </c>
      <c r="D919">
        <v>191.09</v>
      </c>
      <c r="E919">
        <v>191.09</v>
      </c>
      <c r="M919" s="16">
        <v>42962</v>
      </c>
      <c r="N919" s="8">
        <v>12208.3</v>
      </c>
      <c r="O919" s="8">
        <v>12234.64</v>
      </c>
      <c r="P919" s="8">
        <v>12156.87</v>
      </c>
      <c r="Q919" s="8">
        <v>12177.04</v>
      </c>
    </row>
    <row r="920" spans="1:17" x14ac:dyDescent="0.35">
      <c r="A920" s="16">
        <v>42998</v>
      </c>
      <c r="B920">
        <v>191.08</v>
      </c>
      <c r="C920">
        <v>191.08</v>
      </c>
      <c r="D920">
        <v>191.08</v>
      </c>
      <c r="E920">
        <v>191.08</v>
      </c>
      <c r="M920" s="16">
        <v>42963</v>
      </c>
      <c r="N920" s="8">
        <v>12250.02</v>
      </c>
      <c r="O920" s="8">
        <v>12301.4</v>
      </c>
      <c r="P920" s="8">
        <v>12240.83</v>
      </c>
      <c r="Q920" s="8">
        <v>12263.86</v>
      </c>
    </row>
    <row r="921" spans="1:17" x14ac:dyDescent="0.35">
      <c r="A921" s="16">
        <v>42999</v>
      </c>
      <c r="B921">
        <v>190.76</v>
      </c>
      <c r="C921">
        <v>190.76</v>
      </c>
      <c r="D921">
        <v>190.76</v>
      </c>
      <c r="E921">
        <v>190.76</v>
      </c>
      <c r="M921" s="16">
        <v>42964</v>
      </c>
      <c r="N921" s="8">
        <v>12236.6</v>
      </c>
      <c r="O921" s="8">
        <v>12290.05</v>
      </c>
      <c r="P921" s="8">
        <v>12184.27</v>
      </c>
      <c r="Q921" s="8">
        <v>12203.46</v>
      </c>
    </row>
    <row r="922" spans="1:17" x14ac:dyDescent="0.35">
      <c r="A922" s="16">
        <v>43000</v>
      </c>
      <c r="B922">
        <v>190.71</v>
      </c>
      <c r="C922">
        <v>190.71</v>
      </c>
      <c r="D922">
        <v>190.71</v>
      </c>
      <c r="E922">
        <v>190.71</v>
      </c>
      <c r="M922" s="16">
        <v>42965</v>
      </c>
      <c r="N922" s="8">
        <v>12103.51</v>
      </c>
      <c r="O922" s="8">
        <v>12178.09</v>
      </c>
      <c r="P922" s="8">
        <v>12080.74</v>
      </c>
      <c r="Q922" s="8">
        <v>12165.19</v>
      </c>
    </row>
    <row r="923" spans="1:17" x14ac:dyDescent="0.35">
      <c r="A923" s="16">
        <v>43003</v>
      </c>
      <c r="B923">
        <v>190.69</v>
      </c>
      <c r="C923">
        <v>190.69</v>
      </c>
      <c r="D923">
        <v>190.69</v>
      </c>
      <c r="E923">
        <v>190.69</v>
      </c>
      <c r="M923" s="16">
        <v>42968</v>
      </c>
      <c r="N923" s="8">
        <v>12105.72</v>
      </c>
      <c r="O923" s="8">
        <v>12149.58</v>
      </c>
      <c r="P923" s="8">
        <v>12021.7</v>
      </c>
      <c r="Q923" s="8">
        <v>12065.99</v>
      </c>
    </row>
    <row r="924" spans="1:17" x14ac:dyDescent="0.35">
      <c r="A924" s="16">
        <v>43004</v>
      </c>
      <c r="B924">
        <v>190.95</v>
      </c>
      <c r="C924">
        <v>190.95</v>
      </c>
      <c r="D924">
        <v>190.95</v>
      </c>
      <c r="E924">
        <v>190.95</v>
      </c>
      <c r="M924" s="16">
        <v>42969</v>
      </c>
      <c r="N924" s="8">
        <v>12151.76</v>
      </c>
      <c r="O924" s="8">
        <v>12234.79</v>
      </c>
      <c r="P924" s="8">
        <v>12124.15</v>
      </c>
      <c r="Q924" s="8">
        <v>12229.34</v>
      </c>
    </row>
    <row r="925" spans="1:17" x14ac:dyDescent="0.35">
      <c r="A925" s="16">
        <v>43005</v>
      </c>
      <c r="B925">
        <v>192.4</v>
      </c>
      <c r="C925">
        <v>192.4</v>
      </c>
      <c r="D925">
        <v>192.4</v>
      </c>
      <c r="E925">
        <v>192.4</v>
      </c>
      <c r="M925" s="16">
        <v>42970</v>
      </c>
      <c r="N925" s="8">
        <v>12227.23</v>
      </c>
      <c r="O925" s="8">
        <v>12269.92</v>
      </c>
      <c r="P925" s="8">
        <v>12155.74</v>
      </c>
      <c r="Q925" s="8">
        <v>12174.3</v>
      </c>
    </row>
    <row r="926" spans="1:17" x14ac:dyDescent="0.35">
      <c r="A926" s="16">
        <v>43006</v>
      </c>
      <c r="B926">
        <v>193.22</v>
      </c>
      <c r="C926">
        <v>193.22</v>
      </c>
      <c r="D926">
        <v>193.22</v>
      </c>
      <c r="E926">
        <v>193.22</v>
      </c>
      <c r="M926" s="16">
        <v>42971</v>
      </c>
      <c r="N926" s="8">
        <v>12196.18</v>
      </c>
      <c r="O926" s="8">
        <v>12254.75</v>
      </c>
      <c r="P926" s="8">
        <v>12169.54</v>
      </c>
      <c r="Q926" s="8">
        <v>12180.83</v>
      </c>
    </row>
    <row r="927" spans="1:17" x14ac:dyDescent="0.35">
      <c r="A927" s="16">
        <v>43007</v>
      </c>
      <c r="B927">
        <v>193.17</v>
      </c>
      <c r="C927">
        <v>193.17</v>
      </c>
      <c r="D927">
        <v>193.17</v>
      </c>
      <c r="E927">
        <v>193.17</v>
      </c>
      <c r="M927" s="16">
        <v>42972</v>
      </c>
      <c r="N927" s="8">
        <v>12194.73</v>
      </c>
      <c r="O927" s="8">
        <v>12249.44</v>
      </c>
      <c r="P927" s="8">
        <v>12132.5</v>
      </c>
      <c r="Q927" s="8">
        <v>12167.94</v>
      </c>
    </row>
    <row r="928" spans="1:17" x14ac:dyDescent="0.35">
      <c r="A928" s="16">
        <v>43010</v>
      </c>
      <c r="B928">
        <v>195.59</v>
      </c>
      <c r="C928">
        <v>195.59</v>
      </c>
      <c r="D928">
        <v>195.59</v>
      </c>
      <c r="E928">
        <v>195.59</v>
      </c>
      <c r="M928" s="16">
        <v>42975</v>
      </c>
      <c r="N928" s="8">
        <v>12105.49</v>
      </c>
      <c r="O928" s="8">
        <v>12173.53</v>
      </c>
      <c r="P928" s="8">
        <v>12064.36</v>
      </c>
      <c r="Q928" s="8">
        <v>12123.47</v>
      </c>
    </row>
    <row r="929" spans="1:17" x14ac:dyDescent="0.35">
      <c r="A929" s="16">
        <v>43011</v>
      </c>
      <c r="B929">
        <v>195.74</v>
      </c>
      <c r="C929">
        <v>195.74</v>
      </c>
      <c r="D929">
        <v>195.74</v>
      </c>
      <c r="E929">
        <v>195.74</v>
      </c>
      <c r="M929" s="16">
        <v>42976</v>
      </c>
      <c r="N929" s="8">
        <v>12031.12</v>
      </c>
      <c r="O929" s="8">
        <v>12032.32</v>
      </c>
      <c r="P929" s="8">
        <v>11868.84</v>
      </c>
      <c r="Q929" s="8">
        <v>11945.88</v>
      </c>
    </row>
    <row r="930" spans="1:17" x14ac:dyDescent="0.35">
      <c r="A930" s="16">
        <v>43012</v>
      </c>
      <c r="B930">
        <v>196.17</v>
      </c>
      <c r="C930">
        <v>196.17</v>
      </c>
      <c r="D930">
        <v>196.17</v>
      </c>
      <c r="E930">
        <v>196.17</v>
      </c>
      <c r="M930" s="16">
        <v>42977</v>
      </c>
      <c r="N930" s="8">
        <v>12026.45</v>
      </c>
      <c r="O930" s="8">
        <v>12040.82</v>
      </c>
      <c r="P930" s="8">
        <v>11989.61</v>
      </c>
      <c r="Q930" s="8">
        <v>12002.47</v>
      </c>
    </row>
    <row r="931" spans="1:17" x14ac:dyDescent="0.35">
      <c r="A931" s="16">
        <v>43013</v>
      </c>
      <c r="B931">
        <v>196.81</v>
      </c>
      <c r="C931">
        <v>196.81</v>
      </c>
      <c r="D931">
        <v>196.81</v>
      </c>
      <c r="E931">
        <v>196.81</v>
      </c>
      <c r="M931" s="16">
        <v>42978</v>
      </c>
      <c r="N931" s="8">
        <v>12098.57</v>
      </c>
      <c r="O931" s="8">
        <v>12115.55</v>
      </c>
      <c r="P931" s="8">
        <v>12034.18</v>
      </c>
      <c r="Q931" s="8">
        <v>12055.84</v>
      </c>
    </row>
    <row r="932" spans="1:17" x14ac:dyDescent="0.35">
      <c r="A932" s="16">
        <v>43014</v>
      </c>
      <c r="B932">
        <v>196.38</v>
      </c>
      <c r="C932">
        <v>196.38</v>
      </c>
      <c r="D932">
        <v>196.38</v>
      </c>
      <c r="E932">
        <v>196.38</v>
      </c>
      <c r="M932" s="16">
        <v>42979</v>
      </c>
      <c r="N932" s="8">
        <v>12101.15</v>
      </c>
      <c r="O932" s="8">
        <v>12191.23</v>
      </c>
      <c r="P932" s="8">
        <v>12085.31</v>
      </c>
      <c r="Q932" s="8">
        <v>12142.64</v>
      </c>
    </row>
    <row r="933" spans="1:17" x14ac:dyDescent="0.35">
      <c r="A933" s="16">
        <v>43017</v>
      </c>
      <c r="B933">
        <v>196.66</v>
      </c>
      <c r="C933">
        <v>196.66</v>
      </c>
      <c r="D933">
        <v>196.66</v>
      </c>
      <c r="E933">
        <v>196.66</v>
      </c>
      <c r="M933" s="16">
        <v>42982</v>
      </c>
      <c r="N933" s="8">
        <v>12051.8</v>
      </c>
      <c r="O933" s="8">
        <v>12138.41</v>
      </c>
      <c r="P933" s="8">
        <v>12050.53</v>
      </c>
      <c r="Q933" s="8">
        <v>12102.21</v>
      </c>
    </row>
    <row r="934" spans="1:17" x14ac:dyDescent="0.35">
      <c r="A934" s="16">
        <v>43018</v>
      </c>
      <c r="B934">
        <v>196.08</v>
      </c>
      <c r="C934">
        <v>196.08</v>
      </c>
      <c r="D934">
        <v>196.08</v>
      </c>
      <c r="E934">
        <v>196.08</v>
      </c>
      <c r="M934" s="16">
        <v>42983</v>
      </c>
      <c r="N934" s="8">
        <v>12125.42</v>
      </c>
      <c r="O934" s="8">
        <v>12210.25</v>
      </c>
      <c r="P934" s="8">
        <v>12100.26</v>
      </c>
      <c r="Q934" s="8">
        <v>12123.71</v>
      </c>
    </row>
    <row r="935" spans="1:17" x14ac:dyDescent="0.35">
      <c r="A935" s="16">
        <v>43019</v>
      </c>
      <c r="B935">
        <v>195.22</v>
      </c>
      <c r="C935">
        <v>195.22</v>
      </c>
      <c r="D935">
        <v>195.22</v>
      </c>
      <c r="E935">
        <v>195.22</v>
      </c>
      <c r="M935" s="16">
        <v>42984</v>
      </c>
      <c r="N935" s="8">
        <v>12071.9</v>
      </c>
      <c r="O935" s="8">
        <v>12260.76</v>
      </c>
      <c r="P935" s="8">
        <v>12066.84</v>
      </c>
      <c r="Q935" s="8">
        <v>12214.54</v>
      </c>
    </row>
    <row r="936" spans="1:17" x14ac:dyDescent="0.35">
      <c r="A936" s="16">
        <v>43020</v>
      </c>
      <c r="B936">
        <v>195.93</v>
      </c>
      <c r="C936">
        <v>195.93</v>
      </c>
      <c r="D936">
        <v>195.93</v>
      </c>
      <c r="E936">
        <v>195.93</v>
      </c>
      <c r="M936" s="16">
        <v>42985</v>
      </c>
      <c r="N936" s="8">
        <v>12284.14</v>
      </c>
      <c r="O936" s="8">
        <v>12363.6</v>
      </c>
      <c r="P936" s="8">
        <v>12265.51</v>
      </c>
      <c r="Q936" s="8">
        <v>12296.63</v>
      </c>
    </row>
    <row r="937" spans="1:17" x14ac:dyDescent="0.35">
      <c r="A937" s="16">
        <v>43021</v>
      </c>
      <c r="B937">
        <v>196.58</v>
      </c>
      <c r="C937">
        <v>196.58</v>
      </c>
      <c r="D937">
        <v>196.58</v>
      </c>
      <c r="E937">
        <v>196.58</v>
      </c>
      <c r="M937" s="16">
        <v>42986</v>
      </c>
      <c r="N937" s="8">
        <v>12261.81</v>
      </c>
      <c r="O937" s="8">
        <v>12321.61</v>
      </c>
      <c r="P937" s="8">
        <v>12245.33</v>
      </c>
      <c r="Q937" s="8">
        <v>12303.98</v>
      </c>
    </row>
    <row r="938" spans="1:17" x14ac:dyDescent="0.35">
      <c r="A938" s="16">
        <v>43024</v>
      </c>
      <c r="B938">
        <v>197.11</v>
      </c>
      <c r="C938">
        <v>197.11</v>
      </c>
      <c r="D938">
        <v>197.11</v>
      </c>
      <c r="E938">
        <v>197.11</v>
      </c>
      <c r="M938" s="16">
        <v>42989</v>
      </c>
      <c r="N938" s="8">
        <v>12381.52</v>
      </c>
      <c r="O938" s="8">
        <v>12481.77</v>
      </c>
      <c r="P938" s="8">
        <v>12381.33</v>
      </c>
      <c r="Q938" s="8">
        <v>12475.24</v>
      </c>
    </row>
    <row r="939" spans="1:17" x14ac:dyDescent="0.35">
      <c r="A939" s="16">
        <v>43025</v>
      </c>
      <c r="B939">
        <v>196.52</v>
      </c>
      <c r="C939">
        <v>196.52</v>
      </c>
      <c r="D939">
        <v>196.52</v>
      </c>
      <c r="E939">
        <v>196.52</v>
      </c>
      <c r="M939" s="16">
        <v>42990</v>
      </c>
      <c r="N939" s="8">
        <v>12527.44</v>
      </c>
      <c r="O939" s="8">
        <v>12558.03</v>
      </c>
      <c r="P939" s="8">
        <v>12512.59</v>
      </c>
      <c r="Q939" s="8">
        <v>12524.77</v>
      </c>
    </row>
    <row r="940" spans="1:17" x14ac:dyDescent="0.35">
      <c r="A940" s="16">
        <v>43026</v>
      </c>
      <c r="B940">
        <v>196.23</v>
      </c>
      <c r="C940">
        <v>196.23</v>
      </c>
      <c r="D940">
        <v>196.23</v>
      </c>
      <c r="E940">
        <v>196.23</v>
      </c>
      <c r="M940" s="16">
        <v>42991</v>
      </c>
      <c r="N940" s="8">
        <v>12489.25</v>
      </c>
      <c r="O940" s="8">
        <v>12565.85</v>
      </c>
      <c r="P940" s="8">
        <v>12489.25</v>
      </c>
      <c r="Q940" s="8">
        <v>12553.57</v>
      </c>
    </row>
    <row r="941" spans="1:17" x14ac:dyDescent="0.35">
      <c r="A941" s="16">
        <v>43027</v>
      </c>
      <c r="B941">
        <v>194.09</v>
      </c>
      <c r="C941">
        <v>194.09</v>
      </c>
      <c r="D941">
        <v>194.09</v>
      </c>
      <c r="E941">
        <v>194.09</v>
      </c>
      <c r="M941" s="16">
        <v>42992</v>
      </c>
      <c r="N941" s="8">
        <v>12524.12</v>
      </c>
      <c r="O941" s="8">
        <v>12552.16</v>
      </c>
      <c r="P941" s="8">
        <v>12499.55</v>
      </c>
      <c r="Q941" s="8">
        <v>12540.45</v>
      </c>
    </row>
    <row r="942" spans="1:17" x14ac:dyDescent="0.35">
      <c r="A942" s="16">
        <v>43028</v>
      </c>
      <c r="B942">
        <v>195.38</v>
      </c>
      <c r="C942">
        <v>195.38</v>
      </c>
      <c r="D942">
        <v>195.38</v>
      </c>
      <c r="E942">
        <v>195.38</v>
      </c>
      <c r="M942" s="16">
        <v>42993</v>
      </c>
      <c r="N942" s="8">
        <v>12525.36</v>
      </c>
      <c r="O942" s="8">
        <v>12561.35</v>
      </c>
      <c r="P942" s="8">
        <v>12506.94</v>
      </c>
      <c r="Q942" s="8">
        <v>12518.81</v>
      </c>
    </row>
    <row r="943" spans="1:17" x14ac:dyDescent="0.35">
      <c r="A943" s="16">
        <v>43031</v>
      </c>
      <c r="B943">
        <v>195.48</v>
      </c>
      <c r="C943">
        <v>195.48</v>
      </c>
      <c r="D943">
        <v>195.48</v>
      </c>
      <c r="E943">
        <v>195.48</v>
      </c>
      <c r="M943" s="16">
        <v>42996</v>
      </c>
      <c r="N943" s="8">
        <v>12593.55</v>
      </c>
      <c r="O943" s="8">
        <v>12613.56</v>
      </c>
      <c r="P943" s="8">
        <v>12537.07</v>
      </c>
      <c r="Q943" s="8">
        <v>12559.39</v>
      </c>
    </row>
    <row r="944" spans="1:17" x14ac:dyDescent="0.35">
      <c r="A944" s="16">
        <v>43032</v>
      </c>
      <c r="B944">
        <v>195.07</v>
      </c>
      <c r="C944">
        <v>195.07</v>
      </c>
      <c r="D944">
        <v>195.07</v>
      </c>
      <c r="E944">
        <v>195.07</v>
      </c>
      <c r="M944" s="16">
        <v>42997</v>
      </c>
      <c r="N944" s="8">
        <v>12556.46</v>
      </c>
      <c r="O944" s="8">
        <v>12566.2</v>
      </c>
      <c r="P944" s="8">
        <v>12527.9</v>
      </c>
      <c r="Q944" s="8">
        <v>12561.79</v>
      </c>
    </row>
    <row r="945" spans="1:17" x14ac:dyDescent="0.35">
      <c r="A945" s="16">
        <v>43033</v>
      </c>
      <c r="B945">
        <v>193.58</v>
      </c>
      <c r="C945">
        <v>193.58</v>
      </c>
      <c r="D945">
        <v>193.58</v>
      </c>
      <c r="E945">
        <v>193.58</v>
      </c>
      <c r="M945" s="16">
        <v>42998</v>
      </c>
      <c r="N945" s="8">
        <v>12550.92</v>
      </c>
      <c r="O945" s="8">
        <v>12593.25</v>
      </c>
      <c r="P945" s="8">
        <v>12518.22</v>
      </c>
      <c r="Q945" s="8">
        <v>12569.17</v>
      </c>
    </row>
    <row r="946" spans="1:17" x14ac:dyDescent="0.35">
      <c r="A946" s="16">
        <v>43034</v>
      </c>
      <c r="B946">
        <v>196.55</v>
      </c>
      <c r="C946">
        <v>196.55</v>
      </c>
      <c r="D946">
        <v>196.55</v>
      </c>
      <c r="E946">
        <v>196.55</v>
      </c>
      <c r="M946" s="16">
        <v>42999</v>
      </c>
      <c r="N946" s="8">
        <v>12601.95</v>
      </c>
      <c r="O946" s="8">
        <v>12621.28</v>
      </c>
      <c r="P946" s="8">
        <v>12582.04</v>
      </c>
      <c r="Q946" s="8">
        <v>12600.03</v>
      </c>
    </row>
    <row r="947" spans="1:17" x14ac:dyDescent="0.35">
      <c r="A947" s="16">
        <v>43035</v>
      </c>
      <c r="B947">
        <v>199.63</v>
      </c>
      <c r="C947">
        <v>199.63</v>
      </c>
      <c r="D947">
        <v>199.63</v>
      </c>
      <c r="E947">
        <v>199.63</v>
      </c>
      <c r="M947" s="16">
        <v>43000</v>
      </c>
      <c r="N947" s="8">
        <v>12569.66</v>
      </c>
      <c r="O947" s="8">
        <v>12646.56</v>
      </c>
      <c r="P947" s="8">
        <v>12568.8</v>
      </c>
      <c r="Q947" s="8">
        <v>12592.35</v>
      </c>
    </row>
    <row r="948" spans="1:17" x14ac:dyDescent="0.35">
      <c r="A948" s="16">
        <v>43038</v>
      </c>
      <c r="B948">
        <v>198.18</v>
      </c>
      <c r="C948">
        <v>198.18</v>
      </c>
      <c r="D948">
        <v>198.18</v>
      </c>
      <c r="E948">
        <v>198.18</v>
      </c>
      <c r="M948" s="16">
        <v>43003</v>
      </c>
      <c r="N948" s="8">
        <v>12573.35</v>
      </c>
      <c r="O948" s="8">
        <v>12633.06</v>
      </c>
      <c r="P948" s="8">
        <v>12564.84</v>
      </c>
      <c r="Q948" s="8">
        <v>12594.81</v>
      </c>
    </row>
    <row r="949" spans="1:17" x14ac:dyDescent="0.35">
      <c r="A949" s="16">
        <v>43039</v>
      </c>
      <c r="B949">
        <v>198.89</v>
      </c>
      <c r="C949">
        <v>198.89</v>
      </c>
      <c r="D949">
        <v>198.89</v>
      </c>
      <c r="E949">
        <v>198.89</v>
      </c>
      <c r="M949" s="16">
        <v>43004</v>
      </c>
      <c r="N949" s="8">
        <v>12557.44</v>
      </c>
      <c r="O949" s="8">
        <v>12629.93</v>
      </c>
      <c r="P949" s="8">
        <v>12551.87</v>
      </c>
      <c r="Q949" s="8">
        <v>12605.2</v>
      </c>
    </row>
    <row r="950" spans="1:17" x14ac:dyDescent="0.35">
      <c r="A950" s="16">
        <v>43041</v>
      </c>
      <c r="B950">
        <v>199.21</v>
      </c>
      <c r="C950">
        <v>199.21</v>
      </c>
      <c r="D950">
        <v>199.21</v>
      </c>
      <c r="E950">
        <v>199.21</v>
      </c>
      <c r="M950" s="16">
        <v>43005</v>
      </c>
      <c r="N950" s="8">
        <v>12630.4</v>
      </c>
      <c r="O950" s="8">
        <v>12685.19</v>
      </c>
      <c r="P950" s="8">
        <v>12625.55</v>
      </c>
      <c r="Q950" s="8">
        <v>12657.41</v>
      </c>
    </row>
    <row r="951" spans="1:17" x14ac:dyDescent="0.35">
      <c r="A951" s="16">
        <v>43042</v>
      </c>
      <c r="B951">
        <v>199.56</v>
      </c>
      <c r="C951">
        <v>199.56</v>
      </c>
      <c r="D951">
        <v>199.56</v>
      </c>
      <c r="E951">
        <v>199.56</v>
      </c>
      <c r="M951" s="16">
        <v>43006</v>
      </c>
      <c r="N951" s="8">
        <v>12682.37</v>
      </c>
      <c r="O951" s="8">
        <v>12708.7</v>
      </c>
      <c r="P951" s="8">
        <v>12666.03</v>
      </c>
      <c r="Q951" s="8">
        <v>12704.65</v>
      </c>
    </row>
    <row r="952" spans="1:17" x14ac:dyDescent="0.35">
      <c r="A952" s="16">
        <v>43045</v>
      </c>
      <c r="B952">
        <v>200.44</v>
      </c>
      <c r="C952">
        <v>200.44</v>
      </c>
      <c r="D952">
        <v>200.44</v>
      </c>
      <c r="E952">
        <v>200.44</v>
      </c>
      <c r="M952" s="16">
        <v>43007</v>
      </c>
      <c r="N952" s="8">
        <v>12725.87</v>
      </c>
      <c r="O952" s="8">
        <v>12828.86</v>
      </c>
      <c r="P952" s="8">
        <v>12722.38</v>
      </c>
      <c r="Q952" s="8">
        <v>12828.86</v>
      </c>
    </row>
    <row r="953" spans="1:17" x14ac:dyDescent="0.35">
      <c r="A953" s="16">
        <v>43046</v>
      </c>
      <c r="B953">
        <v>199.6</v>
      </c>
      <c r="C953">
        <v>199.6</v>
      </c>
      <c r="D953">
        <v>199.6</v>
      </c>
      <c r="E953">
        <v>199.6</v>
      </c>
      <c r="M953" s="16">
        <v>43010</v>
      </c>
      <c r="N953" s="8">
        <v>12866.27</v>
      </c>
      <c r="O953" s="8">
        <v>12902.65</v>
      </c>
      <c r="P953" s="8">
        <v>12849.59</v>
      </c>
      <c r="Q953" s="8">
        <v>12902.65</v>
      </c>
    </row>
    <row r="954" spans="1:17" x14ac:dyDescent="0.35">
      <c r="A954" s="16">
        <v>43047</v>
      </c>
      <c r="B954">
        <v>199.17</v>
      </c>
      <c r="C954">
        <v>199.17</v>
      </c>
      <c r="D954">
        <v>199.17</v>
      </c>
      <c r="E954">
        <v>199.17</v>
      </c>
      <c r="M954" s="16">
        <v>43012</v>
      </c>
      <c r="N954" s="8">
        <v>12955.89</v>
      </c>
      <c r="O954" s="8">
        <v>12976.24</v>
      </c>
      <c r="P954" s="8">
        <v>12893.75</v>
      </c>
      <c r="Q954" s="8">
        <v>12970.52</v>
      </c>
    </row>
    <row r="955" spans="1:17" x14ac:dyDescent="0.35">
      <c r="A955" s="16">
        <v>43048</v>
      </c>
      <c r="B955">
        <v>196.99</v>
      </c>
      <c r="C955">
        <v>196.99</v>
      </c>
      <c r="D955">
        <v>196.99</v>
      </c>
      <c r="E955">
        <v>196.99</v>
      </c>
      <c r="M955" s="16">
        <v>43013</v>
      </c>
      <c r="N955" s="8">
        <v>12950.18</v>
      </c>
      <c r="O955" s="8">
        <v>12969.4</v>
      </c>
      <c r="P955" s="8">
        <v>12933.56</v>
      </c>
      <c r="Q955" s="8">
        <v>12968.05</v>
      </c>
    </row>
    <row r="956" spans="1:17" x14ac:dyDescent="0.35">
      <c r="A956" s="16">
        <v>43049</v>
      </c>
      <c r="B956">
        <v>196.76</v>
      </c>
      <c r="C956">
        <v>196.76</v>
      </c>
      <c r="D956">
        <v>196.76</v>
      </c>
      <c r="E956">
        <v>196.76</v>
      </c>
      <c r="M956" s="16">
        <v>43014</v>
      </c>
      <c r="N956" s="8">
        <v>12979.34</v>
      </c>
      <c r="O956" s="8">
        <v>12993.53</v>
      </c>
      <c r="P956" s="8">
        <v>12941.15</v>
      </c>
      <c r="Q956" s="8">
        <v>12955.94</v>
      </c>
    </row>
    <row r="957" spans="1:17" x14ac:dyDescent="0.35">
      <c r="A957" s="16">
        <v>43052</v>
      </c>
      <c r="B957">
        <v>195.53</v>
      </c>
      <c r="C957">
        <v>195.53</v>
      </c>
      <c r="D957">
        <v>195.53</v>
      </c>
      <c r="E957">
        <v>195.53</v>
      </c>
      <c r="M957" s="16">
        <v>43017</v>
      </c>
      <c r="N957" s="8">
        <v>12975.86</v>
      </c>
      <c r="O957" s="8">
        <v>12996.64</v>
      </c>
      <c r="P957" s="8">
        <v>12943.55</v>
      </c>
      <c r="Q957" s="8">
        <v>12976.4</v>
      </c>
    </row>
    <row r="958" spans="1:17" x14ac:dyDescent="0.35">
      <c r="A958" s="16">
        <v>43053</v>
      </c>
      <c r="B958">
        <v>195.11</v>
      </c>
      <c r="C958">
        <v>195.11</v>
      </c>
      <c r="D958">
        <v>195.11</v>
      </c>
      <c r="E958">
        <v>195.11</v>
      </c>
      <c r="M958" s="16">
        <v>43018</v>
      </c>
      <c r="N958" s="8">
        <v>12959.72</v>
      </c>
      <c r="O958" s="8">
        <v>12980.45</v>
      </c>
      <c r="P958" s="8">
        <v>12909.28</v>
      </c>
      <c r="Q958" s="8">
        <v>12949.25</v>
      </c>
    </row>
    <row r="959" spans="1:17" x14ac:dyDescent="0.35">
      <c r="A959" s="16">
        <v>43054</v>
      </c>
      <c r="B959">
        <v>193.86</v>
      </c>
      <c r="C959">
        <v>193.86</v>
      </c>
      <c r="D959">
        <v>193.86</v>
      </c>
      <c r="E959">
        <v>193.86</v>
      </c>
      <c r="M959" s="16">
        <v>43019</v>
      </c>
      <c r="N959" s="8">
        <v>12965.28</v>
      </c>
      <c r="O959" s="8">
        <v>12976.32</v>
      </c>
      <c r="P959" s="8">
        <v>12925.24</v>
      </c>
      <c r="Q959" s="8">
        <v>12970.68</v>
      </c>
    </row>
    <row r="960" spans="1:17" x14ac:dyDescent="0.35">
      <c r="A960" s="16">
        <v>43055</v>
      </c>
      <c r="B960">
        <v>195.87</v>
      </c>
      <c r="C960">
        <v>195.87</v>
      </c>
      <c r="D960">
        <v>195.87</v>
      </c>
      <c r="E960">
        <v>195.87</v>
      </c>
      <c r="M960" s="16">
        <v>43020</v>
      </c>
      <c r="N960" s="8">
        <v>12977.27</v>
      </c>
      <c r="O960" s="8">
        <v>13002.34</v>
      </c>
      <c r="P960" s="8">
        <v>12945.07</v>
      </c>
      <c r="Q960" s="8">
        <v>12982.89</v>
      </c>
    </row>
    <row r="961" spans="1:17" x14ac:dyDescent="0.35">
      <c r="A961" s="16">
        <v>43056</v>
      </c>
      <c r="B961">
        <v>195.38</v>
      </c>
      <c r="C961">
        <v>195.38</v>
      </c>
      <c r="D961">
        <v>195.38</v>
      </c>
      <c r="E961">
        <v>195.38</v>
      </c>
      <c r="M961" s="16">
        <v>43021</v>
      </c>
      <c r="N961" s="8">
        <v>12995.08</v>
      </c>
      <c r="O961" s="8">
        <v>13036.74</v>
      </c>
      <c r="P961" s="8">
        <v>12964.35</v>
      </c>
      <c r="Q961" s="8">
        <v>12991.87</v>
      </c>
    </row>
    <row r="962" spans="1:17" x14ac:dyDescent="0.35">
      <c r="A962" s="16">
        <v>43059</v>
      </c>
      <c r="B962">
        <v>196.28</v>
      </c>
      <c r="C962">
        <v>196.28</v>
      </c>
      <c r="D962">
        <v>196.28</v>
      </c>
      <c r="E962">
        <v>196.28</v>
      </c>
      <c r="M962" s="16">
        <v>43024</v>
      </c>
      <c r="N962" s="8">
        <v>13017.18</v>
      </c>
      <c r="O962" s="8">
        <v>13026.45</v>
      </c>
      <c r="P962" s="8">
        <v>13000.38</v>
      </c>
      <c r="Q962" s="8">
        <v>13003.7</v>
      </c>
    </row>
    <row r="963" spans="1:17" x14ac:dyDescent="0.35">
      <c r="A963" s="16">
        <v>43060</v>
      </c>
      <c r="B963">
        <v>198.33</v>
      </c>
      <c r="C963">
        <v>198.33</v>
      </c>
      <c r="D963">
        <v>198.33</v>
      </c>
      <c r="E963">
        <v>198.33</v>
      </c>
      <c r="M963" s="16">
        <v>43025</v>
      </c>
      <c r="N963" s="8">
        <v>12995.84</v>
      </c>
      <c r="O963" s="8">
        <v>13034.42</v>
      </c>
      <c r="P963" s="8">
        <v>12967.35</v>
      </c>
      <c r="Q963" s="8">
        <v>12995.06</v>
      </c>
    </row>
    <row r="964" spans="1:17" x14ac:dyDescent="0.35">
      <c r="A964" s="16">
        <v>43061</v>
      </c>
      <c r="B964">
        <v>198.11</v>
      </c>
      <c r="C964">
        <v>198.11</v>
      </c>
      <c r="D964">
        <v>198.11</v>
      </c>
      <c r="E964">
        <v>198.11</v>
      </c>
      <c r="M964" s="16">
        <v>43026</v>
      </c>
      <c r="N964" s="8">
        <v>13012.8</v>
      </c>
      <c r="O964" s="8">
        <v>13094.76</v>
      </c>
      <c r="P964" s="8">
        <v>13003.92</v>
      </c>
      <c r="Q964" s="8">
        <v>13043.03</v>
      </c>
    </row>
    <row r="965" spans="1:17" x14ac:dyDescent="0.35">
      <c r="A965" s="16">
        <v>43062</v>
      </c>
      <c r="B965">
        <v>197.52</v>
      </c>
      <c r="C965">
        <v>197.52</v>
      </c>
      <c r="D965">
        <v>197.52</v>
      </c>
      <c r="E965">
        <v>197.52</v>
      </c>
      <c r="M965" s="16">
        <v>43027</v>
      </c>
      <c r="N965" s="8">
        <v>13036.28</v>
      </c>
      <c r="O965" s="8">
        <v>13042.62</v>
      </c>
      <c r="P965" s="8">
        <v>12911.58</v>
      </c>
      <c r="Q965" s="8">
        <v>12990.1</v>
      </c>
    </row>
    <row r="966" spans="1:17" x14ac:dyDescent="0.35">
      <c r="A966" s="16">
        <v>43063</v>
      </c>
      <c r="B966">
        <v>196.73</v>
      </c>
      <c r="C966">
        <v>196.73</v>
      </c>
      <c r="D966">
        <v>196.73</v>
      </c>
      <c r="E966">
        <v>196.73</v>
      </c>
      <c r="M966" s="16">
        <v>43028</v>
      </c>
      <c r="N966" s="8">
        <v>13057.78</v>
      </c>
      <c r="O966" s="8">
        <v>13063.57</v>
      </c>
      <c r="P966" s="8">
        <v>12956.42</v>
      </c>
      <c r="Q966" s="8">
        <v>12991.28</v>
      </c>
    </row>
    <row r="967" spans="1:17" x14ac:dyDescent="0.35">
      <c r="A967" s="16">
        <v>43066</v>
      </c>
      <c r="B967">
        <v>196.34</v>
      </c>
      <c r="C967">
        <v>196.34</v>
      </c>
      <c r="D967">
        <v>196.34</v>
      </c>
      <c r="E967">
        <v>196.34</v>
      </c>
      <c r="M967" s="16">
        <v>43031</v>
      </c>
      <c r="N967" s="8">
        <v>13014.57</v>
      </c>
      <c r="O967" s="8">
        <v>13069.4</v>
      </c>
      <c r="P967" s="8">
        <v>12973.43</v>
      </c>
      <c r="Q967" s="8">
        <v>13003.14</v>
      </c>
    </row>
    <row r="968" spans="1:17" x14ac:dyDescent="0.35">
      <c r="A968" s="16">
        <v>43067</v>
      </c>
      <c r="B968">
        <v>198.85</v>
      </c>
      <c r="C968">
        <v>198.85</v>
      </c>
      <c r="D968">
        <v>198.85</v>
      </c>
      <c r="E968">
        <v>198.85</v>
      </c>
      <c r="M968" s="16">
        <v>43032</v>
      </c>
      <c r="N968" s="8">
        <v>12998.66</v>
      </c>
      <c r="O968" s="8">
        <v>13055.65</v>
      </c>
      <c r="P968" s="8">
        <v>12983.38</v>
      </c>
      <c r="Q968" s="8">
        <v>13013.19</v>
      </c>
    </row>
    <row r="969" spans="1:17" x14ac:dyDescent="0.35">
      <c r="A969" s="16">
        <v>43068</v>
      </c>
      <c r="B969">
        <v>197.74</v>
      </c>
      <c r="C969">
        <v>197.74</v>
      </c>
      <c r="D969">
        <v>197.74</v>
      </c>
      <c r="E969">
        <v>197.74</v>
      </c>
      <c r="M969" s="16">
        <v>43033</v>
      </c>
      <c r="N969" s="8">
        <v>12998.44</v>
      </c>
      <c r="O969" s="8">
        <v>13049.47</v>
      </c>
      <c r="P969" s="8">
        <v>12931.22</v>
      </c>
      <c r="Q969" s="8">
        <v>12953.41</v>
      </c>
    </row>
    <row r="970" spans="1:17" x14ac:dyDescent="0.35">
      <c r="A970" s="16">
        <v>43069</v>
      </c>
      <c r="B970">
        <v>197.24</v>
      </c>
      <c r="C970">
        <v>197.24</v>
      </c>
      <c r="D970">
        <v>197.24</v>
      </c>
      <c r="E970">
        <v>197.24</v>
      </c>
      <c r="M970" s="16">
        <v>43034</v>
      </c>
      <c r="N970" s="8">
        <v>12955.43</v>
      </c>
      <c r="O970" s="8">
        <v>13144.65</v>
      </c>
      <c r="P970" s="8">
        <v>12940.83</v>
      </c>
      <c r="Q970" s="8">
        <v>13133.28</v>
      </c>
    </row>
    <row r="971" spans="1:17" x14ac:dyDescent="0.35">
      <c r="A971" s="16">
        <v>43070</v>
      </c>
      <c r="B971">
        <v>196.55</v>
      </c>
      <c r="C971">
        <v>196.55</v>
      </c>
      <c r="D971">
        <v>196.55</v>
      </c>
      <c r="E971">
        <v>196.55</v>
      </c>
      <c r="M971" s="16">
        <v>43035</v>
      </c>
      <c r="N971" s="8">
        <v>13186.55</v>
      </c>
      <c r="O971" s="8">
        <v>13249.03</v>
      </c>
      <c r="P971" s="8">
        <v>13186.55</v>
      </c>
      <c r="Q971" s="8">
        <v>13217.54</v>
      </c>
    </row>
    <row r="972" spans="1:17" x14ac:dyDescent="0.35">
      <c r="A972" s="16">
        <v>43073</v>
      </c>
      <c r="B972">
        <v>196.56</v>
      </c>
      <c r="C972">
        <v>196.56</v>
      </c>
      <c r="D972">
        <v>196.56</v>
      </c>
      <c r="E972">
        <v>196.56</v>
      </c>
      <c r="M972" s="16">
        <v>43038</v>
      </c>
      <c r="N972" s="8">
        <v>13227.85</v>
      </c>
      <c r="O972" s="8">
        <v>13255.38</v>
      </c>
      <c r="P972" s="8">
        <v>13214.6</v>
      </c>
      <c r="Q972" s="8">
        <v>13229.57</v>
      </c>
    </row>
    <row r="973" spans="1:17" x14ac:dyDescent="0.35">
      <c r="A973" s="16">
        <v>43074</v>
      </c>
      <c r="B973">
        <v>196.02</v>
      </c>
      <c r="C973">
        <v>196.02</v>
      </c>
      <c r="D973">
        <v>196.02</v>
      </c>
      <c r="E973">
        <v>196.02</v>
      </c>
      <c r="M973" s="16">
        <v>43040</v>
      </c>
      <c r="N973" s="8">
        <v>13342.44</v>
      </c>
      <c r="O973" s="8">
        <v>13488.59</v>
      </c>
      <c r="P973" s="8">
        <v>13341.3</v>
      </c>
      <c r="Q973" s="8">
        <v>13465.51</v>
      </c>
    </row>
    <row r="974" spans="1:17" x14ac:dyDescent="0.35">
      <c r="A974" s="16">
        <v>43075</v>
      </c>
      <c r="B974">
        <v>195.42</v>
      </c>
      <c r="C974">
        <v>195.42</v>
      </c>
      <c r="D974">
        <v>195.42</v>
      </c>
      <c r="E974">
        <v>195.42</v>
      </c>
      <c r="M974" s="16">
        <v>43041</v>
      </c>
      <c r="N974" s="8">
        <v>13448.52</v>
      </c>
      <c r="O974" s="8">
        <v>13460.86</v>
      </c>
      <c r="P974" s="8">
        <v>13405.91</v>
      </c>
      <c r="Q974" s="8">
        <v>13440.93</v>
      </c>
    </row>
    <row r="975" spans="1:17" x14ac:dyDescent="0.35">
      <c r="A975" s="16">
        <v>43076</v>
      </c>
      <c r="B975">
        <v>195.9</v>
      </c>
      <c r="C975">
        <v>195.9</v>
      </c>
      <c r="D975">
        <v>195.9</v>
      </c>
      <c r="E975">
        <v>195.9</v>
      </c>
      <c r="M975" s="16">
        <v>43042</v>
      </c>
      <c r="N975" s="8">
        <v>13476.53</v>
      </c>
      <c r="O975" s="8">
        <v>13505.01</v>
      </c>
      <c r="P975" s="8">
        <v>13430.22</v>
      </c>
      <c r="Q975" s="8">
        <v>13478.86</v>
      </c>
    </row>
    <row r="976" spans="1:17" x14ac:dyDescent="0.35">
      <c r="A976" s="16">
        <v>43077</v>
      </c>
      <c r="B976">
        <v>196.42</v>
      </c>
      <c r="C976">
        <v>196.42</v>
      </c>
      <c r="D976">
        <v>196.42</v>
      </c>
      <c r="E976">
        <v>196.42</v>
      </c>
      <c r="M976" s="16">
        <v>43045</v>
      </c>
      <c r="N976" s="8">
        <v>13459.42</v>
      </c>
      <c r="O976" s="8">
        <v>13481.23</v>
      </c>
      <c r="P976" s="8">
        <v>13441.66</v>
      </c>
      <c r="Q976" s="8">
        <v>13468.79</v>
      </c>
    </row>
    <row r="977" spans="1:17" x14ac:dyDescent="0.35">
      <c r="A977" s="16">
        <v>43080</v>
      </c>
      <c r="B977">
        <v>197.28</v>
      </c>
      <c r="C977">
        <v>197.28</v>
      </c>
      <c r="D977">
        <v>197.28</v>
      </c>
      <c r="E977">
        <v>197.28</v>
      </c>
      <c r="M977" s="16">
        <v>43046</v>
      </c>
      <c r="N977" s="8">
        <v>13517.98</v>
      </c>
      <c r="O977" s="8">
        <v>13525.56</v>
      </c>
      <c r="P977" s="8">
        <v>13369.85</v>
      </c>
      <c r="Q977" s="8">
        <v>13379.27</v>
      </c>
    </row>
    <row r="978" spans="1:17" x14ac:dyDescent="0.35">
      <c r="A978" s="16">
        <v>43081</v>
      </c>
      <c r="B978">
        <v>198.16</v>
      </c>
      <c r="C978">
        <v>198.16</v>
      </c>
      <c r="D978">
        <v>198.16</v>
      </c>
      <c r="E978">
        <v>198.16</v>
      </c>
      <c r="M978" s="16">
        <v>43047</v>
      </c>
      <c r="N978" s="8">
        <v>13404.58</v>
      </c>
      <c r="O978" s="8">
        <v>13419.77</v>
      </c>
      <c r="P978" s="8">
        <v>13345.11</v>
      </c>
      <c r="Q978" s="8">
        <v>13382.42</v>
      </c>
    </row>
    <row r="979" spans="1:17" x14ac:dyDescent="0.35">
      <c r="A979" s="16">
        <v>43082</v>
      </c>
      <c r="B979">
        <v>197.67</v>
      </c>
      <c r="C979">
        <v>197.67</v>
      </c>
      <c r="D979">
        <v>197.67</v>
      </c>
      <c r="E979">
        <v>197.67</v>
      </c>
      <c r="M979" s="16">
        <v>43048</v>
      </c>
      <c r="N979" s="8">
        <v>13378.96</v>
      </c>
      <c r="O979" s="8">
        <v>13402.05</v>
      </c>
      <c r="P979" s="8">
        <v>13175.22</v>
      </c>
      <c r="Q979" s="8">
        <v>13182.56</v>
      </c>
    </row>
    <row r="980" spans="1:17" x14ac:dyDescent="0.35">
      <c r="A980" s="16">
        <v>43083</v>
      </c>
      <c r="B980">
        <v>196.15</v>
      </c>
      <c r="C980">
        <v>196.15</v>
      </c>
      <c r="D980">
        <v>196.15</v>
      </c>
      <c r="E980">
        <v>196.15</v>
      </c>
      <c r="M980" s="16">
        <v>43049</v>
      </c>
      <c r="N980" s="8">
        <v>13206.35</v>
      </c>
      <c r="O980" s="8">
        <v>13216.97</v>
      </c>
      <c r="P980" s="8">
        <v>13111.65</v>
      </c>
      <c r="Q980" s="8">
        <v>13127.47</v>
      </c>
    </row>
    <row r="981" spans="1:17" x14ac:dyDescent="0.35">
      <c r="A981" s="16">
        <v>43084</v>
      </c>
      <c r="B981">
        <v>196.84</v>
      </c>
      <c r="C981">
        <v>196.84</v>
      </c>
      <c r="D981">
        <v>196.84</v>
      </c>
      <c r="E981">
        <v>196.84</v>
      </c>
      <c r="M981" s="16">
        <v>43052</v>
      </c>
      <c r="N981" s="8">
        <v>13150.78</v>
      </c>
      <c r="O981" s="8">
        <v>13163.94</v>
      </c>
      <c r="P981" s="8">
        <v>12960.65</v>
      </c>
      <c r="Q981" s="8">
        <v>13074.42</v>
      </c>
    </row>
    <row r="982" spans="1:17" x14ac:dyDescent="0.35">
      <c r="A982" s="16">
        <v>43087</v>
      </c>
      <c r="B982">
        <v>198.64</v>
      </c>
      <c r="C982">
        <v>198.64</v>
      </c>
      <c r="D982">
        <v>198.64</v>
      </c>
      <c r="E982">
        <v>198.64</v>
      </c>
      <c r="M982" s="16">
        <v>43053</v>
      </c>
      <c r="N982" s="8">
        <v>13101.09</v>
      </c>
      <c r="O982" s="8">
        <v>13139.27</v>
      </c>
      <c r="P982" s="8">
        <v>13000.15</v>
      </c>
      <c r="Q982" s="8">
        <v>13033.48</v>
      </c>
    </row>
    <row r="983" spans="1:17" x14ac:dyDescent="0.35">
      <c r="A983" s="16">
        <v>43088</v>
      </c>
      <c r="B983">
        <v>197.99</v>
      </c>
      <c r="C983">
        <v>197.99</v>
      </c>
      <c r="D983">
        <v>197.99</v>
      </c>
      <c r="E983">
        <v>197.99</v>
      </c>
      <c r="M983" s="16">
        <v>43054</v>
      </c>
      <c r="N983" s="8">
        <v>12963.09</v>
      </c>
      <c r="O983" s="8">
        <v>12996.12</v>
      </c>
      <c r="P983" s="8">
        <v>12847.88</v>
      </c>
      <c r="Q983" s="8">
        <v>12976.37</v>
      </c>
    </row>
    <row r="984" spans="1:17" x14ac:dyDescent="0.35">
      <c r="A984" s="16">
        <v>43089</v>
      </c>
      <c r="B984">
        <v>196.99</v>
      </c>
      <c r="C984">
        <v>196.99</v>
      </c>
      <c r="D984">
        <v>196.99</v>
      </c>
      <c r="E984">
        <v>196.99</v>
      </c>
      <c r="M984" s="16">
        <v>43055</v>
      </c>
      <c r="N984" s="8">
        <v>13024.39</v>
      </c>
      <c r="O984" s="8">
        <v>13071.94</v>
      </c>
      <c r="P984" s="8">
        <v>13008.02</v>
      </c>
      <c r="Q984" s="8">
        <v>13047.22</v>
      </c>
    </row>
    <row r="985" spans="1:17" x14ac:dyDescent="0.35">
      <c r="A985" s="16">
        <v>43090</v>
      </c>
      <c r="B985">
        <v>198.34</v>
      </c>
      <c r="C985">
        <v>198.34</v>
      </c>
      <c r="D985">
        <v>198.34</v>
      </c>
      <c r="E985">
        <v>198.34</v>
      </c>
      <c r="M985" s="16">
        <v>43056</v>
      </c>
      <c r="N985" s="8">
        <v>13051.71</v>
      </c>
      <c r="O985" s="8">
        <v>13089.72</v>
      </c>
      <c r="P985" s="8">
        <v>12984.67</v>
      </c>
      <c r="Q985" s="8">
        <v>12993.73</v>
      </c>
    </row>
    <row r="986" spans="1:17" x14ac:dyDescent="0.35">
      <c r="A986" s="16">
        <v>43091</v>
      </c>
      <c r="B986">
        <v>198.68</v>
      </c>
      <c r="C986">
        <v>198.68</v>
      </c>
      <c r="D986">
        <v>198.68</v>
      </c>
      <c r="E986">
        <v>198.68</v>
      </c>
      <c r="M986" s="16">
        <v>43059</v>
      </c>
      <c r="N986" s="8">
        <v>12932.81</v>
      </c>
      <c r="O986" s="8">
        <v>13085.17</v>
      </c>
      <c r="P986" s="8">
        <v>12926.13</v>
      </c>
      <c r="Q986" s="8">
        <v>13058.66</v>
      </c>
    </row>
    <row r="987" spans="1:17" x14ac:dyDescent="0.35">
      <c r="A987" s="16">
        <v>43096</v>
      </c>
      <c r="B987">
        <v>198.76</v>
      </c>
      <c r="C987">
        <v>198.76</v>
      </c>
      <c r="D987">
        <v>198.76</v>
      </c>
      <c r="E987">
        <v>198.76</v>
      </c>
      <c r="M987" s="16">
        <v>43060</v>
      </c>
      <c r="N987" s="8">
        <v>13042.94</v>
      </c>
      <c r="O987" s="8">
        <v>13209.01</v>
      </c>
      <c r="P987" s="8">
        <v>13026.77</v>
      </c>
      <c r="Q987" s="8">
        <v>13167.54</v>
      </c>
    </row>
    <row r="988" spans="1:17" x14ac:dyDescent="0.35">
      <c r="A988" s="16">
        <v>43097</v>
      </c>
      <c r="B988">
        <v>198.88</v>
      </c>
      <c r="C988">
        <v>198.88</v>
      </c>
      <c r="D988">
        <v>198.88</v>
      </c>
      <c r="E988">
        <v>198.88</v>
      </c>
      <c r="M988" s="16">
        <v>43061</v>
      </c>
      <c r="N988" s="8">
        <v>13171.36</v>
      </c>
      <c r="O988" s="8">
        <v>13191.96</v>
      </c>
      <c r="P988" s="8">
        <v>13008.97</v>
      </c>
      <c r="Q988" s="8">
        <v>13015.04</v>
      </c>
    </row>
    <row r="989" spans="1:17" x14ac:dyDescent="0.35">
      <c r="A989" s="16">
        <v>43098</v>
      </c>
      <c r="B989">
        <v>197.84</v>
      </c>
      <c r="C989">
        <v>197.84</v>
      </c>
      <c r="D989">
        <v>197.84</v>
      </c>
      <c r="E989">
        <v>197.84</v>
      </c>
      <c r="M989" s="16">
        <v>43062</v>
      </c>
      <c r="N989" s="8">
        <v>12943.49</v>
      </c>
      <c r="O989" s="8">
        <v>13049.08</v>
      </c>
      <c r="P989" s="8">
        <v>12921.15</v>
      </c>
      <c r="Q989" s="8">
        <v>13008.55</v>
      </c>
    </row>
    <row r="990" spans="1:17" x14ac:dyDescent="0.35">
      <c r="A990" s="16">
        <v>43102</v>
      </c>
      <c r="B990">
        <v>198.3</v>
      </c>
      <c r="C990">
        <v>198.3</v>
      </c>
      <c r="D990">
        <v>198.3</v>
      </c>
      <c r="E990">
        <v>198.3</v>
      </c>
      <c r="M990" s="16">
        <v>43063</v>
      </c>
      <c r="N990" s="8">
        <v>13023.52</v>
      </c>
      <c r="O990" s="8">
        <v>13160.81</v>
      </c>
      <c r="P990" s="8">
        <v>12981.68</v>
      </c>
      <c r="Q990" s="8">
        <v>13059.84</v>
      </c>
    </row>
    <row r="991" spans="1:17" x14ac:dyDescent="0.35">
      <c r="A991" s="16">
        <v>43103</v>
      </c>
      <c r="B991">
        <v>199.42</v>
      </c>
      <c r="C991">
        <v>199.42</v>
      </c>
      <c r="D991">
        <v>199.42</v>
      </c>
      <c r="E991">
        <v>199.42</v>
      </c>
      <c r="M991" s="16">
        <v>43066</v>
      </c>
      <c r="N991" s="8">
        <v>13036.74</v>
      </c>
      <c r="O991" s="8">
        <v>13117.76</v>
      </c>
      <c r="P991" s="8">
        <v>12989.37</v>
      </c>
      <c r="Q991" s="8">
        <v>13000.2</v>
      </c>
    </row>
    <row r="992" spans="1:17" x14ac:dyDescent="0.35">
      <c r="A992" s="16">
        <v>43104</v>
      </c>
      <c r="B992">
        <v>199.57</v>
      </c>
      <c r="C992">
        <v>199.57</v>
      </c>
      <c r="D992">
        <v>199.57</v>
      </c>
      <c r="E992">
        <v>199.57</v>
      </c>
      <c r="M992" s="16">
        <v>43067</v>
      </c>
      <c r="N992" s="8">
        <v>13008.94</v>
      </c>
      <c r="O992" s="8">
        <v>13071.01</v>
      </c>
      <c r="P992" s="8">
        <v>12966.38</v>
      </c>
      <c r="Q992" s="8">
        <v>13059.53</v>
      </c>
    </row>
    <row r="993" spans="1:17" x14ac:dyDescent="0.35">
      <c r="A993" s="16">
        <v>43105</v>
      </c>
      <c r="B993">
        <v>201.43</v>
      </c>
      <c r="C993">
        <v>201.43</v>
      </c>
      <c r="D993">
        <v>201.43</v>
      </c>
      <c r="E993">
        <v>201.43</v>
      </c>
      <c r="M993" s="16">
        <v>43068</v>
      </c>
      <c r="N993" s="8">
        <v>13153.74</v>
      </c>
      <c r="O993" s="8">
        <v>13196.15</v>
      </c>
      <c r="P993" s="8">
        <v>13037.34</v>
      </c>
      <c r="Q993" s="8">
        <v>13061.87</v>
      </c>
    </row>
    <row r="994" spans="1:17" x14ac:dyDescent="0.35">
      <c r="A994" s="16">
        <v>43108</v>
      </c>
      <c r="B994">
        <v>203.58</v>
      </c>
      <c r="C994">
        <v>203.58</v>
      </c>
      <c r="D994">
        <v>203.58</v>
      </c>
      <c r="E994">
        <v>203.58</v>
      </c>
      <c r="M994" s="16">
        <v>43069</v>
      </c>
      <c r="N994" s="8">
        <v>13060.56</v>
      </c>
      <c r="O994" s="8">
        <v>13177.57</v>
      </c>
      <c r="P994" s="8">
        <v>13023.98</v>
      </c>
      <c r="Q994" s="8">
        <v>13023.98</v>
      </c>
    </row>
    <row r="995" spans="1:17" x14ac:dyDescent="0.35">
      <c r="A995" s="16">
        <v>43109</v>
      </c>
      <c r="B995">
        <v>202.69</v>
      </c>
      <c r="C995">
        <v>202.69</v>
      </c>
      <c r="D995">
        <v>202.69</v>
      </c>
      <c r="E995">
        <v>202.69</v>
      </c>
      <c r="M995" s="16">
        <v>43070</v>
      </c>
      <c r="N995" s="8">
        <v>13044.15</v>
      </c>
      <c r="O995" s="8">
        <v>13064.29</v>
      </c>
      <c r="P995" s="8">
        <v>12810.13</v>
      </c>
      <c r="Q995" s="8">
        <v>12861.49</v>
      </c>
    </row>
    <row r="996" spans="1:17" x14ac:dyDescent="0.35">
      <c r="A996" s="16">
        <v>43110</v>
      </c>
      <c r="B996">
        <v>200.66</v>
      </c>
      <c r="C996">
        <v>200.66</v>
      </c>
      <c r="D996">
        <v>200.66</v>
      </c>
      <c r="E996">
        <v>200.66</v>
      </c>
      <c r="M996" s="16">
        <v>43073</v>
      </c>
      <c r="N996" s="8">
        <v>13038.77</v>
      </c>
      <c r="O996" s="8">
        <v>13117.75</v>
      </c>
      <c r="P996" s="8">
        <v>12974.32</v>
      </c>
      <c r="Q996" s="8">
        <v>13058.55</v>
      </c>
    </row>
    <row r="997" spans="1:17" x14ac:dyDescent="0.35">
      <c r="A997" s="16">
        <v>43111</v>
      </c>
      <c r="B997">
        <v>201.15</v>
      </c>
      <c r="C997">
        <v>201.15</v>
      </c>
      <c r="D997">
        <v>201.15</v>
      </c>
      <c r="E997">
        <v>201.15</v>
      </c>
      <c r="M997" s="16">
        <v>43074</v>
      </c>
      <c r="N997" s="8">
        <v>13056.82</v>
      </c>
      <c r="O997" s="8">
        <v>13094.38</v>
      </c>
      <c r="P997" s="8">
        <v>12960.59</v>
      </c>
      <c r="Q997" s="8">
        <v>13048.54</v>
      </c>
    </row>
    <row r="998" spans="1:17" x14ac:dyDescent="0.35">
      <c r="A998" s="16">
        <v>43112</v>
      </c>
      <c r="B998">
        <v>200.82</v>
      </c>
      <c r="C998">
        <v>200.82</v>
      </c>
      <c r="D998">
        <v>200.82</v>
      </c>
      <c r="E998">
        <v>200.82</v>
      </c>
      <c r="M998" s="16">
        <v>43075</v>
      </c>
      <c r="N998" s="8">
        <v>12897.43</v>
      </c>
      <c r="O998" s="8">
        <v>13033.75</v>
      </c>
      <c r="P998" s="8">
        <v>12864.68</v>
      </c>
      <c r="Q998" s="8">
        <v>12998.85</v>
      </c>
    </row>
    <row r="999" spans="1:17" x14ac:dyDescent="0.35">
      <c r="A999" s="16">
        <v>43115</v>
      </c>
      <c r="B999">
        <v>199.41</v>
      </c>
      <c r="C999">
        <v>199.41</v>
      </c>
      <c r="D999">
        <v>199.41</v>
      </c>
      <c r="E999">
        <v>199.41</v>
      </c>
      <c r="M999" s="16">
        <v>43076</v>
      </c>
      <c r="N999" s="8">
        <v>13026.3</v>
      </c>
      <c r="O999" s="8">
        <v>13083.08</v>
      </c>
      <c r="P999" s="17">
        <v>12989</v>
      </c>
      <c r="Q999" s="8">
        <v>13045.15</v>
      </c>
    </row>
    <row r="1000" spans="1:17" x14ac:dyDescent="0.35">
      <c r="A1000" s="16">
        <v>43116</v>
      </c>
      <c r="B1000">
        <v>200.04</v>
      </c>
      <c r="C1000">
        <v>200.04</v>
      </c>
      <c r="D1000">
        <v>200.04</v>
      </c>
      <c r="E1000">
        <v>200.04</v>
      </c>
      <c r="M1000" s="16">
        <v>43077</v>
      </c>
      <c r="N1000" s="8">
        <v>13146.82</v>
      </c>
      <c r="O1000" s="8">
        <v>13240.92</v>
      </c>
      <c r="P1000" s="8">
        <v>13136.78</v>
      </c>
      <c r="Q1000" s="8">
        <v>13153.7</v>
      </c>
    </row>
    <row r="1001" spans="1:17" x14ac:dyDescent="0.35">
      <c r="A1001" s="16">
        <v>43117</v>
      </c>
      <c r="B1001">
        <v>200.43</v>
      </c>
      <c r="C1001">
        <v>200.43</v>
      </c>
      <c r="D1001">
        <v>200.43</v>
      </c>
      <c r="E1001">
        <v>200.43</v>
      </c>
      <c r="M1001" s="16">
        <v>43080</v>
      </c>
      <c r="N1001" s="8">
        <v>13181.85</v>
      </c>
      <c r="O1001" s="8">
        <v>13192.42</v>
      </c>
      <c r="P1001" s="8">
        <v>13112.82</v>
      </c>
      <c r="Q1001" s="8">
        <v>13123.65</v>
      </c>
    </row>
    <row r="1002" spans="1:17" x14ac:dyDescent="0.35">
      <c r="A1002" s="16">
        <v>43118</v>
      </c>
      <c r="B1002">
        <v>200.81</v>
      </c>
      <c r="C1002">
        <v>200.81</v>
      </c>
      <c r="D1002">
        <v>200.81</v>
      </c>
      <c r="E1002">
        <v>200.81</v>
      </c>
      <c r="M1002" s="16">
        <v>43081</v>
      </c>
      <c r="N1002" s="8">
        <v>13131.41</v>
      </c>
      <c r="O1002" s="8">
        <v>13183.83</v>
      </c>
      <c r="P1002" s="8">
        <v>13079.86</v>
      </c>
      <c r="Q1002" s="8">
        <v>13183.53</v>
      </c>
    </row>
    <row r="1003" spans="1:17" x14ac:dyDescent="0.35">
      <c r="A1003" s="16">
        <v>43119</v>
      </c>
      <c r="B1003">
        <v>202.13</v>
      </c>
      <c r="C1003">
        <v>202.13</v>
      </c>
      <c r="D1003">
        <v>202.13</v>
      </c>
      <c r="E1003">
        <v>202.13</v>
      </c>
      <c r="M1003" s="16">
        <v>43082</v>
      </c>
      <c r="N1003" s="8">
        <v>13148.52</v>
      </c>
      <c r="O1003" s="8">
        <v>13188.07</v>
      </c>
      <c r="P1003" s="8">
        <v>13120.4</v>
      </c>
      <c r="Q1003" s="8">
        <v>13125.64</v>
      </c>
    </row>
    <row r="1004" spans="1:17" x14ac:dyDescent="0.35">
      <c r="A1004" s="16">
        <v>43122</v>
      </c>
      <c r="B1004">
        <v>202.07</v>
      </c>
      <c r="C1004">
        <v>202.07</v>
      </c>
      <c r="D1004">
        <v>202.07</v>
      </c>
      <c r="E1004">
        <v>202.07</v>
      </c>
      <c r="M1004" s="16">
        <v>43083</v>
      </c>
      <c r="N1004" s="8">
        <v>13107.11</v>
      </c>
      <c r="O1004" s="8">
        <v>13159.48</v>
      </c>
      <c r="P1004" s="8">
        <v>13011.97</v>
      </c>
      <c r="Q1004" s="8">
        <v>13068.08</v>
      </c>
    </row>
    <row r="1005" spans="1:17" x14ac:dyDescent="0.35">
      <c r="A1005" s="16">
        <v>43123</v>
      </c>
      <c r="B1005">
        <v>202.01</v>
      </c>
      <c r="C1005">
        <v>202.01</v>
      </c>
      <c r="D1005">
        <v>202.01</v>
      </c>
      <c r="E1005">
        <v>202.01</v>
      </c>
      <c r="M1005" s="16">
        <v>43084</v>
      </c>
      <c r="N1005" s="8">
        <v>13027.84</v>
      </c>
      <c r="O1005" s="8">
        <v>13109.13</v>
      </c>
      <c r="P1005" s="8">
        <v>13008.07</v>
      </c>
      <c r="Q1005" s="8">
        <v>13103.56</v>
      </c>
    </row>
    <row r="1006" spans="1:17" x14ac:dyDescent="0.35">
      <c r="A1006" s="16">
        <v>43124</v>
      </c>
      <c r="B1006">
        <v>200.94</v>
      </c>
      <c r="C1006">
        <v>200.94</v>
      </c>
      <c r="D1006">
        <v>200.94</v>
      </c>
      <c r="E1006">
        <v>200.94</v>
      </c>
      <c r="M1006" s="16">
        <v>43087</v>
      </c>
      <c r="N1006" s="8">
        <v>13211.63</v>
      </c>
      <c r="O1006" s="8">
        <v>13331.95</v>
      </c>
      <c r="P1006" s="8">
        <v>13206.12</v>
      </c>
      <c r="Q1006" s="8">
        <v>13312.3</v>
      </c>
    </row>
    <row r="1007" spans="1:17" x14ac:dyDescent="0.35">
      <c r="A1007" s="16">
        <v>43125</v>
      </c>
      <c r="B1007">
        <v>198.86</v>
      </c>
      <c r="C1007">
        <v>198.86</v>
      </c>
      <c r="D1007">
        <v>198.86</v>
      </c>
      <c r="E1007">
        <v>198.86</v>
      </c>
      <c r="M1007" s="16">
        <v>43088</v>
      </c>
      <c r="N1007" s="8">
        <v>13314.73</v>
      </c>
      <c r="O1007" s="8">
        <v>13338.91</v>
      </c>
      <c r="P1007" s="8">
        <v>13213.19</v>
      </c>
      <c r="Q1007" s="8">
        <v>13215.79</v>
      </c>
    </row>
    <row r="1008" spans="1:17" x14ac:dyDescent="0.35">
      <c r="A1008" s="16">
        <v>43126</v>
      </c>
      <c r="B1008">
        <v>200.81</v>
      </c>
      <c r="C1008">
        <v>200.81</v>
      </c>
      <c r="D1008">
        <v>200.81</v>
      </c>
      <c r="E1008">
        <v>200.81</v>
      </c>
      <c r="M1008" s="16">
        <v>43089</v>
      </c>
      <c r="N1008" s="8">
        <v>13244.27</v>
      </c>
      <c r="O1008" s="8">
        <v>13252.67</v>
      </c>
      <c r="P1008" s="8">
        <v>13026.11</v>
      </c>
      <c r="Q1008" s="8">
        <v>13069.17</v>
      </c>
    </row>
    <row r="1009" spans="1:17" x14ac:dyDescent="0.35">
      <c r="A1009" s="16">
        <v>43129</v>
      </c>
      <c r="B1009">
        <v>200.12</v>
      </c>
      <c r="C1009">
        <v>200.12</v>
      </c>
      <c r="D1009">
        <v>200.12</v>
      </c>
      <c r="E1009">
        <v>200.12</v>
      </c>
      <c r="M1009" s="16">
        <v>43090</v>
      </c>
      <c r="N1009" s="8">
        <v>13065.79</v>
      </c>
      <c r="O1009" s="8">
        <v>13137.71</v>
      </c>
      <c r="P1009" s="8">
        <v>13013.63</v>
      </c>
      <c r="Q1009" s="8">
        <v>13109.74</v>
      </c>
    </row>
    <row r="1010" spans="1:17" x14ac:dyDescent="0.35">
      <c r="A1010" s="16">
        <v>43130</v>
      </c>
      <c r="B1010">
        <v>198.08</v>
      </c>
      <c r="C1010">
        <v>198.08</v>
      </c>
      <c r="D1010">
        <v>198.08</v>
      </c>
      <c r="E1010">
        <v>198.08</v>
      </c>
      <c r="M1010" s="16">
        <v>43091</v>
      </c>
      <c r="N1010" s="8">
        <v>13076.76</v>
      </c>
      <c r="O1010" s="8">
        <v>13108.56</v>
      </c>
      <c r="P1010" s="8">
        <v>13059.87</v>
      </c>
      <c r="Q1010" s="8">
        <v>13072.79</v>
      </c>
    </row>
    <row r="1011" spans="1:17" x14ac:dyDescent="0.35">
      <c r="A1011" s="16">
        <v>43131</v>
      </c>
      <c r="B1011">
        <v>197.03</v>
      </c>
      <c r="C1011">
        <v>197.03</v>
      </c>
      <c r="D1011">
        <v>197.03</v>
      </c>
      <c r="E1011">
        <v>197.03</v>
      </c>
      <c r="M1011" s="16">
        <v>43096</v>
      </c>
      <c r="N1011" s="8">
        <v>13070.19</v>
      </c>
      <c r="O1011" s="8">
        <v>13128.74</v>
      </c>
      <c r="P1011" s="8">
        <v>13020.43</v>
      </c>
      <c r="Q1011" s="8">
        <v>13070.02</v>
      </c>
    </row>
    <row r="1012" spans="1:17" x14ac:dyDescent="0.35">
      <c r="A1012" s="16">
        <v>43132</v>
      </c>
      <c r="B1012">
        <v>196.46</v>
      </c>
      <c r="C1012">
        <v>196.46</v>
      </c>
      <c r="D1012">
        <v>196.46</v>
      </c>
      <c r="E1012">
        <v>196.46</v>
      </c>
      <c r="M1012" s="16">
        <v>43097</v>
      </c>
      <c r="N1012" s="8">
        <v>13065.46</v>
      </c>
      <c r="O1012" s="8">
        <v>13069.4</v>
      </c>
      <c r="P1012" s="8">
        <v>12965.28</v>
      </c>
      <c r="Q1012" s="8">
        <v>12979.94</v>
      </c>
    </row>
    <row r="1013" spans="1:17" x14ac:dyDescent="0.35">
      <c r="A1013" s="16">
        <v>43133</v>
      </c>
      <c r="B1013">
        <v>193.5</v>
      </c>
      <c r="C1013">
        <v>193.5</v>
      </c>
      <c r="D1013">
        <v>193.5</v>
      </c>
      <c r="E1013">
        <v>193.5</v>
      </c>
      <c r="M1013" s="16">
        <v>43098</v>
      </c>
      <c r="N1013" s="8">
        <v>12980.09</v>
      </c>
      <c r="O1013" s="8">
        <v>12980.74</v>
      </c>
      <c r="P1013" s="8">
        <v>12911.73</v>
      </c>
      <c r="Q1013" s="8">
        <v>12917.64</v>
      </c>
    </row>
    <row r="1014" spans="1:17" x14ac:dyDescent="0.35">
      <c r="A1014" s="16">
        <v>43136</v>
      </c>
      <c r="B1014">
        <v>188.63</v>
      </c>
      <c r="C1014">
        <v>188.63</v>
      </c>
      <c r="D1014">
        <v>188.63</v>
      </c>
      <c r="E1014">
        <v>188.63</v>
      </c>
      <c r="M1014" s="16">
        <v>43102</v>
      </c>
      <c r="N1014" s="8">
        <v>12897.69</v>
      </c>
      <c r="O1014" s="8">
        <v>12924.16</v>
      </c>
      <c r="P1014" s="8">
        <v>12745.15</v>
      </c>
      <c r="Q1014" s="8">
        <v>12871.39</v>
      </c>
    </row>
    <row r="1015" spans="1:17" x14ac:dyDescent="0.35">
      <c r="A1015" s="16">
        <v>43137</v>
      </c>
      <c r="B1015">
        <v>187.56</v>
      </c>
      <c r="C1015">
        <v>187.56</v>
      </c>
      <c r="D1015">
        <v>187.56</v>
      </c>
      <c r="E1015">
        <v>187.56</v>
      </c>
      <c r="M1015" s="16">
        <v>43103</v>
      </c>
      <c r="N1015" s="8">
        <v>12916.18</v>
      </c>
      <c r="O1015" s="8">
        <v>13023.59</v>
      </c>
      <c r="P1015" s="8">
        <v>12893.05</v>
      </c>
      <c r="Q1015" s="8">
        <v>12978.21</v>
      </c>
    </row>
    <row r="1016" spans="1:17" x14ac:dyDescent="0.35">
      <c r="A1016" s="16">
        <v>43138</v>
      </c>
      <c r="B1016">
        <v>189.58</v>
      </c>
      <c r="C1016">
        <v>189.58</v>
      </c>
      <c r="D1016">
        <v>189.58</v>
      </c>
      <c r="E1016">
        <v>189.58</v>
      </c>
      <c r="M1016" s="16">
        <v>43104</v>
      </c>
      <c r="N1016" s="8">
        <v>13065.98</v>
      </c>
      <c r="O1016" s="8">
        <v>13208.35</v>
      </c>
      <c r="P1016" s="8">
        <v>13062.67</v>
      </c>
      <c r="Q1016" s="8">
        <v>13167.89</v>
      </c>
    </row>
    <row r="1017" spans="1:17" x14ac:dyDescent="0.35">
      <c r="A1017" s="16">
        <v>43139</v>
      </c>
      <c r="B1017">
        <v>186.63</v>
      </c>
      <c r="C1017">
        <v>186.63</v>
      </c>
      <c r="D1017">
        <v>186.63</v>
      </c>
      <c r="E1017">
        <v>186.63</v>
      </c>
      <c r="M1017" s="16">
        <v>43105</v>
      </c>
      <c r="N1017" s="8">
        <v>13219.11</v>
      </c>
      <c r="O1017" s="8">
        <v>13332.8</v>
      </c>
      <c r="P1017" s="8">
        <v>13219.11</v>
      </c>
      <c r="Q1017" s="8">
        <v>13319.64</v>
      </c>
    </row>
    <row r="1018" spans="1:17" x14ac:dyDescent="0.35">
      <c r="A1018" s="16">
        <v>43140</v>
      </c>
      <c r="B1018">
        <v>186.41</v>
      </c>
      <c r="C1018">
        <v>186.41</v>
      </c>
      <c r="D1018">
        <v>186.41</v>
      </c>
      <c r="E1018">
        <v>186.41</v>
      </c>
      <c r="M1018" s="16">
        <v>43108</v>
      </c>
      <c r="N1018" s="8">
        <v>13399.62</v>
      </c>
      <c r="O1018" s="8">
        <v>13407.82</v>
      </c>
      <c r="P1018" s="8">
        <v>13334.16</v>
      </c>
      <c r="Q1018" s="8">
        <v>13367.78</v>
      </c>
    </row>
    <row r="1019" spans="1:17" x14ac:dyDescent="0.35">
      <c r="A1019" s="16">
        <v>43143</v>
      </c>
      <c r="B1019">
        <v>188.72</v>
      </c>
      <c r="C1019">
        <v>188.72</v>
      </c>
      <c r="D1019">
        <v>188.72</v>
      </c>
      <c r="E1019">
        <v>188.72</v>
      </c>
      <c r="M1019" s="16">
        <v>43109</v>
      </c>
      <c r="N1019" s="8">
        <v>13383.26</v>
      </c>
      <c r="O1019" s="8">
        <v>13425.02</v>
      </c>
      <c r="P1019" s="8">
        <v>13361.22</v>
      </c>
      <c r="Q1019" s="8">
        <v>13385.59</v>
      </c>
    </row>
    <row r="1020" spans="1:17" x14ac:dyDescent="0.35">
      <c r="A1020" s="16">
        <v>43144</v>
      </c>
      <c r="B1020">
        <v>188.09</v>
      </c>
      <c r="C1020">
        <v>188.09</v>
      </c>
      <c r="D1020">
        <v>188.09</v>
      </c>
      <c r="E1020">
        <v>188.09</v>
      </c>
      <c r="M1020" s="16">
        <v>43110</v>
      </c>
      <c r="N1020" s="8">
        <v>13355.28</v>
      </c>
      <c r="O1020" s="8">
        <v>13377.88</v>
      </c>
      <c r="P1020" s="8">
        <v>13227.57</v>
      </c>
      <c r="Q1020" s="8">
        <v>13281.34</v>
      </c>
    </row>
    <row r="1021" spans="1:17" x14ac:dyDescent="0.35">
      <c r="A1021" s="16">
        <v>43145</v>
      </c>
      <c r="B1021">
        <v>188.81</v>
      </c>
      <c r="C1021">
        <v>188.81</v>
      </c>
      <c r="D1021">
        <v>188.81</v>
      </c>
      <c r="E1021">
        <v>188.81</v>
      </c>
      <c r="M1021" s="16">
        <v>43111</v>
      </c>
      <c r="N1021" s="8">
        <v>13281.2</v>
      </c>
      <c r="O1021" s="8">
        <v>13298.65</v>
      </c>
      <c r="P1021" s="8">
        <v>13151.84</v>
      </c>
      <c r="Q1021" s="8">
        <v>13202.9</v>
      </c>
    </row>
    <row r="1022" spans="1:17" x14ac:dyDescent="0.35">
      <c r="A1022" s="16">
        <v>43146</v>
      </c>
      <c r="B1022">
        <v>190.19</v>
      </c>
      <c r="C1022">
        <v>190.19</v>
      </c>
      <c r="D1022">
        <v>190.19</v>
      </c>
      <c r="E1022">
        <v>190.19</v>
      </c>
      <c r="M1022" s="16">
        <v>43112</v>
      </c>
      <c r="N1022" s="8">
        <v>13241.28</v>
      </c>
      <c r="O1022" s="8">
        <v>13265.14</v>
      </c>
      <c r="P1022" s="8">
        <v>13168.01</v>
      </c>
      <c r="Q1022" s="8">
        <v>13245.03</v>
      </c>
    </row>
    <row r="1023" spans="1:17" x14ac:dyDescent="0.35">
      <c r="A1023" s="16">
        <v>43147</v>
      </c>
      <c r="B1023">
        <v>191.42</v>
      </c>
      <c r="C1023">
        <v>191.42</v>
      </c>
      <c r="D1023">
        <v>191.42</v>
      </c>
      <c r="E1023">
        <v>191.42</v>
      </c>
      <c r="M1023" s="16">
        <v>43115</v>
      </c>
      <c r="N1023" s="8">
        <v>13244.37</v>
      </c>
      <c r="O1023" s="8">
        <v>13250.37</v>
      </c>
      <c r="P1023" s="8">
        <v>13173.71</v>
      </c>
      <c r="Q1023" s="8">
        <v>13200.51</v>
      </c>
    </row>
    <row r="1024" spans="1:17" x14ac:dyDescent="0.35">
      <c r="A1024" s="16">
        <v>43150</v>
      </c>
      <c r="B1024">
        <v>191.95</v>
      </c>
      <c r="C1024">
        <v>191.95</v>
      </c>
      <c r="D1024">
        <v>191.95</v>
      </c>
      <c r="E1024">
        <v>191.95</v>
      </c>
      <c r="M1024" s="16">
        <v>43116</v>
      </c>
      <c r="N1024" s="8">
        <v>13228.6</v>
      </c>
      <c r="O1024" s="8">
        <v>13351.09</v>
      </c>
      <c r="P1024" s="8">
        <v>13196.56</v>
      </c>
      <c r="Q1024" s="8">
        <v>13246.33</v>
      </c>
    </row>
    <row r="1025" spans="1:17" x14ac:dyDescent="0.35">
      <c r="A1025" s="16">
        <v>43151</v>
      </c>
      <c r="B1025">
        <v>192.31</v>
      </c>
      <c r="C1025">
        <v>192.31</v>
      </c>
      <c r="D1025">
        <v>192.31</v>
      </c>
      <c r="E1025">
        <v>192.31</v>
      </c>
      <c r="M1025" s="16">
        <v>43117</v>
      </c>
      <c r="N1025" s="8">
        <v>13200.92</v>
      </c>
      <c r="O1025" s="8">
        <v>13251.44</v>
      </c>
      <c r="P1025" s="8">
        <v>13137.51</v>
      </c>
      <c r="Q1025" s="8">
        <v>13183.96</v>
      </c>
    </row>
    <row r="1026" spans="1:17" x14ac:dyDescent="0.35">
      <c r="A1026" s="16">
        <v>43152</v>
      </c>
      <c r="B1026">
        <v>192.97</v>
      </c>
      <c r="C1026">
        <v>192.97</v>
      </c>
      <c r="D1026">
        <v>192.97</v>
      </c>
      <c r="E1026">
        <v>192.97</v>
      </c>
      <c r="M1026" s="16">
        <v>43118</v>
      </c>
      <c r="N1026" s="8">
        <v>13250.25</v>
      </c>
      <c r="O1026" s="8">
        <v>13293.29</v>
      </c>
      <c r="P1026" s="8">
        <v>13201.34</v>
      </c>
      <c r="Q1026" s="8">
        <v>13281.43</v>
      </c>
    </row>
    <row r="1027" spans="1:17" x14ac:dyDescent="0.35">
      <c r="A1027" s="16">
        <v>43153</v>
      </c>
      <c r="B1027">
        <v>192.44</v>
      </c>
      <c r="C1027">
        <v>192.44</v>
      </c>
      <c r="D1027">
        <v>192.44</v>
      </c>
      <c r="E1027">
        <v>192.44</v>
      </c>
      <c r="M1027" s="16">
        <v>43119</v>
      </c>
      <c r="N1027" s="8">
        <v>13297.74</v>
      </c>
      <c r="O1027" s="8">
        <v>13445.47</v>
      </c>
      <c r="P1027" s="8">
        <v>13294.81</v>
      </c>
      <c r="Q1027" s="8">
        <v>13434.45</v>
      </c>
    </row>
    <row r="1028" spans="1:17" x14ac:dyDescent="0.35">
      <c r="A1028" s="16">
        <v>43154</v>
      </c>
      <c r="B1028">
        <v>193.97</v>
      </c>
      <c r="C1028">
        <v>193.97</v>
      </c>
      <c r="D1028">
        <v>193.97</v>
      </c>
      <c r="E1028">
        <v>193.97</v>
      </c>
      <c r="M1028" s="16">
        <v>43122</v>
      </c>
      <c r="N1028" s="8">
        <v>13435.14</v>
      </c>
      <c r="O1028" s="8">
        <v>13470.05</v>
      </c>
      <c r="P1028" s="8">
        <v>13410.96</v>
      </c>
      <c r="Q1028" s="8">
        <v>13463.69</v>
      </c>
    </row>
    <row r="1029" spans="1:17" x14ac:dyDescent="0.35">
      <c r="A1029" s="16">
        <v>43157</v>
      </c>
      <c r="B1029">
        <v>194.81</v>
      </c>
      <c r="C1029">
        <v>194.81</v>
      </c>
      <c r="D1029">
        <v>194.81</v>
      </c>
      <c r="E1029">
        <v>194.81</v>
      </c>
      <c r="M1029" s="16">
        <v>43123</v>
      </c>
      <c r="N1029" s="8">
        <v>13577.14</v>
      </c>
      <c r="O1029" s="8">
        <v>13596.89</v>
      </c>
      <c r="P1029" s="8">
        <v>13517.81</v>
      </c>
      <c r="Q1029" s="8">
        <v>13559.6</v>
      </c>
    </row>
    <row r="1030" spans="1:17" x14ac:dyDescent="0.35">
      <c r="A1030" s="16">
        <v>43158</v>
      </c>
      <c r="B1030">
        <v>194.06</v>
      </c>
      <c r="C1030">
        <v>194.06</v>
      </c>
      <c r="D1030">
        <v>194.06</v>
      </c>
      <c r="E1030">
        <v>194.06</v>
      </c>
      <c r="M1030" s="16">
        <v>43124</v>
      </c>
      <c r="N1030" s="8">
        <v>13572.71</v>
      </c>
      <c r="O1030" s="8">
        <v>13576.84</v>
      </c>
      <c r="P1030" s="8">
        <v>13414.74</v>
      </c>
      <c r="Q1030" s="8">
        <v>13414.74</v>
      </c>
    </row>
    <row r="1031" spans="1:17" x14ac:dyDescent="0.35">
      <c r="A1031" s="16">
        <v>43159</v>
      </c>
      <c r="B1031">
        <v>192.87</v>
      </c>
      <c r="C1031">
        <v>192.87</v>
      </c>
      <c r="D1031">
        <v>192.87</v>
      </c>
      <c r="E1031">
        <v>192.87</v>
      </c>
      <c r="M1031" s="16">
        <v>43125</v>
      </c>
      <c r="N1031" s="8">
        <v>13374.38</v>
      </c>
      <c r="O1031" s="8">
        <v>13443.36</v>
      </c>
      <c r="P1031" s="8">
        <v>13222.47</v>
      </c>
      <c r="Q1031" s="8">
        <v>13298.36</v>
      </c>
    </row>
    <row r="1032" spans="1:17" x14ac:dyDescent="0.35">
      <c r="A1032" s="16">
        <v>43160</v>
      </c>
      <c r="B1032">
        <v>190.89</v>
      </c>
      <c r="C1032">
        <v>190.89</v>
      </c>
      <c r="D1032">
        <v>190.89</v>
      </c>
      <c r="E1032">
        <v>190.89</v>
      </c>
      <c r="M1032" s="16">
        <v>43126</v>
      </c>
      <c r="N1032" s="8">
        <v>13297.51</v>
      </c>
      <c r="O1032" s="8">
        <v>13348.69</v>
      </c>
      <c r="P1032" s="8">
        <v>13268.31</v>
      </c>
      <c r="Q1032" s="8">
        <v>13340.17</v>
      </c>
    </row>
    <row r="1033" spans="1:17" x14ac:dyDescent="0.35">
      <c r="A1033" s="16">
        <v>43161</v>
      </c>
      <c r="B1033">
        <v>188.37</v>
      </c>
      <c r="C1033">
        <v>188.37</v>
      </c>
      <c r="D1033">
        <v>188.37</v>
      </c>
      <c r="E1033">
        <v>188.37</v>
      </c>
      <c r="M1033" s="16">
        <v>43129</v>
      </c>
      <c r="N1033" s="8">
        <v>13358.9</v>
      </c>
      <c r="O1033" s="8">
        <v>13370.02</v>
      </c>
      <c r="P1033" s="8">
        <v>13274.84</v>
      </c>
      <c r="Q1033" s="8">
        <v>13324.48</v>
      </c>
    </row>
    <row r="1034" spans="1:17" x14ac:dyDescent="0.35">
      <c r="A1034" s="16">
        <v>43165</v>
      </c>
      <c r="B1034">
        <v>190.54</v>
      </c>
      <c r="C1034">
        <v>190.54</v>
      </c>
      <c r="D1034">
        <v>190.54</v>
      </c>
      <c r="E1034">
        <v>190.54</v>
      </c>
      <c r="M1034" s="16">
        <v>43130</v>
      </c>
      <c r="N1034" s="8">
        <v>13223.97</v>
      </c>
      <c r="O1034" s="8">
        <v>13309.86</v>
      </c>
      <c r="P1034" s="8">
        <v>13171.91</v>
      </c>
      <c r="Q1034" s="8">
        <v>13197.71</v>
      </c>
    </row>
    <row r="1035" spans="1:17" x14ac:dyDescent="0.35">
      <c r="A1035" s="16">
        <v>43166</v>
      </c>
      <c r="B1035">
        <v>190.92</v>
      </c>
      <c r="C1035">
        <v>190.92</v>
      </c>
      <c r="D1035">
        <v>190.92</v>
      </c>
      <c r="E1035">
        <v>190.92</v>
      </c>
      <c r="M1035" s="16">
        <v>43131</v>
      </c>
      <c r="N1035" s="8">
        <v>13210.76</v>
      </c>
      <c r="O1035" s="8">
        <v>13268.41</v>
      </c>
      <c r="P1035" s="8">
        <v>13159.35</v>
      </c>
      <c r="Q1035" s="8">
        <v>13189.48</v>
      </c>
    </row>
    <row r="1036" spans="1:17" x14ac:dyDescent="0.35">
      <c r="A1036" s="16">
        <v>43167</v>
      </c>
      <c r="B1036">
        <v>193.32</v>
      </c>
      <c r="C1036">
        <v>193.32</v>
      </c>
      <c r="D1036">
        <v>193.32</v>
      </c>
      <c r="E1036">
        <v>193.32</v>
      </c>
      <c r="M1036" s="16">
        <v>43132</v>
      </c>
      <c r="N1036" s="8">
        <v>13235.15</v>
      </c>
      <c r="O1036" s="8">
        <v>13301.41</v>
      </c>
      <c r="P1036" s="8">
        <v>12971.78</v>
      </c>
      <c r="Q1036" s="8">
        <v>13003.9</v>
      </c>
    </row>
    <row r="1037" spans="1:17" x14ac:dyDescent="0.35">
      <c r="A1037" s="16">
        <v>43168</v>
      </c>
      <c r="B1037">
        <v>195.38</v>
      </c>
      <c r="C1037">
        <v>195.38</v>
      </c>
      <c r="D1037">
        <v>195.38</v>
      </c>
      <c r="E1037">
        <v>195.38</v>
      </c>
      <c r="M1037" s="16">
        <v>43133</v>
      </c>
      <c r="N1037" s="8">
        <v>12954.59</v>
      </c>
      <c r="O1037" s="8">
        <v>12954.59</v>
      </c>
      <c r="P1037" s="8">
        <v>12782.07</v>
      </c>
      <c r="Q1037" s="8">
        <v>12785.16</v>
      </c>
    </row>
    <row r="1038" spans="1:17" x14ac:dyDescent="0.35">
      <c r="A1038" s="16">
        <v>43171</v>
      </c>
      <c r="B1038">
        <v>196.04</v>
      </c>
      <c r="C1038">
        <v>196.04</v>
      </c>
      <c r="D1038">
        <v>196.04</v>
      </c>
      <c r="E1038">
        <v>196.04</v>
      </c>
      <c r="M1038" s="16">
        <v>43136</v>
      </c>
      <c r="N1038" s="8">
        <v>12687.79</v>
      </c>
      <c r="O1038" s="8">
        <v>12752.6</v>
      </c>
      <c r="P1038" s="8">
        <v>12622.44</v>
      </c>
      <c r="Q1038" s="8">
        <v>12687.49</v>
      </c>
    </row>
    <row r="1039" spans="1:17" x14ac:dyDescent="0.35">
      <c r="A1039" s="16">
        <v>43172</v>
      </c>
      <c r="B1039">
        <v>194.42</v>
      </c>
      <c r="C1039">
        <v>194.42</v>
      </c>
      <c r="D1039">
        <v>194.42</v>
      </c>
      <c r="E1039">
        <v>194.42</v>
      </c>
      <c r="M1039" s="16">
        <v>43137</v>
      </c>
      <c r="N1039" s="8">
        <v>12232.86</v>
      </c>
      <c r="O1039" s="8">
        <v>12550.16</v>
      </c>
      <c r="P1039" s="8">
        <v>12232.86</v>
      </c>
      <c r="Q1039" s="8">
        <v>12392.66</v>
      </c>
    </row>
    <row r="1040" spans="1:17" x14ac:dyDescent="0.35">
      <c r="A1040" s="16">
        <v>43173</v>
      </c>
      <c r="B1040">
        <v>194.19</v>
      </c>
      <c r="C1040">
        <v>194.19</v>
      </c>
      <c r="D1040">
        <v>194.19</v>
      </c>
      <c r="E1040">
        <v>194.19</v>
      </c>
      <c r="M1040" s="16">
        <v>43138</v>
      </c>
      <c r="N1040" s="8">
        <v>12478.68</v>
      </c>
      <c r="O1040" s="8">
        <v>12651.28</v>
      </c>
      <c r="P1040" s="8">
        <v>12414.84</v>
      </c>
      <c r="Q1040" s="8">
        <v>12590.43</v>
      </c>
    </row>
    <row r="1041" spans="1:17" x14ac:dyDescent="0.35">
      <c r="A1041" s="16">
        <v>43174</v>
      </c>
      <c r="B1041">
        <v>195.17</v>
      </c>
      <c r="C1041">
        <v>195.17</v>
      </c>
      <c r="D1041">
        <v>195.17</v>
      </c>
      <c r="E1041">
        <v>195.17</v>
      </c>
      <c r="M1041" s="16">
        <v>43139</v>
      </c>
      <c r="N1041" s="8">
        <v>12506.18</v>
      </c>
      <c r="O1041" s="8">
        <v>12541.32</v>
      </c>
      <c r="P1041" s="8">
        <v>12187.45</v>
      </c>
      <c r="Q1041" s="8">
        <v>12260.29</v>
      </c>
    </row>
    <row r="1042" spans="1:17" x14ac:dyDescent="0.35">
      <c r="A1042" s="16">
        <v>43175</v>
      </c>
      <c r="B1042">
        <v>196.04</v>
      </c>
      <c r="C1042">
        <v>196.04</v>
      </c>
      <c r="D1042">
        <v>196.04</v>
      </c>
      <c r="E1042">
        <v>196.04</v>
      </c>
      <c r="M1042" s="16">
        <v>43140</v>
      </c>
      <c r="N1042" s="8">
        <v>12263.1</v>
      </c>
      <c r="O1042" s="8">
        <v>12296.18</v>
      </c>
      <c r="P1042" s="8">
        <v>12003.36</v>
      </c>
      <c r="Q1042" s="8">
        <v>12107.48</v>
      </c>
    </row>
    <row r="1043" spans="1:17" x14ac:dyDescent="0.35">
      <c r="A1043" s="16">
        <v>43178</v>
      </c>
      <c r="B1043">
        <v>193.9</v>
      </c>
      <c r="C1043">
        <v>193.9</v>
      </c>
      <c r="D1043">
        <v>193.9</v>
      </c>
      <c r="E1043">
        <v>193.9</v>
      </c>
      <c r="M1043" s="16">
        <v>43143</v>
      </c>
      <c r="N1043" s="8">
        <v>12238.63</v>
      </c>
      <c r="O1043" s="8">
        <v>12379.16</v>
      </c>
      <c r="P1043" s="8">
        <v>12222.34</v>
      </c>
      <c r="Q1043" s="8">
        <v>12282.77</v>
      </c>
    </row>
    <row r="1044" spans="1:17" x14ac:dyDescent="0.35">
      <c r="A1044" s="16">
        <v>43179</v>
      </c>
      <c r="B1044">
        <v>195.71</v>
      </c>
      <c r="C1044">
        <v>195.71</v>
      </c>
      <c r="D1044">
        <v>195.71</v>
      </c>
      <c r="E1044">
        <v>195.71</v>
      </c>
      <c r="M1044" s="16">
        <v>43144</v>
      </c>
      <c r="N1044" s="8">
        <v>12282.76</v>
      </c>
      <c r="O1044" s="8">
        <v>12300.63</v>
      </c>
      <c r="P1044" s="8">
        <v>12196.22</v>
      </c>
      <c r="Q1044" s="8">
        <v>12196.5</v>
      </c>
    </row>
    <row r="1045" spans="1:17" x14ac:dyDescent="0.35">
      <c r="A1045" s="16">
        <v>43180</v>
      </c>
      <c r="B1045">
        <v>196</v>
      </c>
      <c r="C1045">
        <v>196</v>
      </c>
      <c r="D1045">
        <v>196</v>
      </c>
      <c r="E1045">
        <v>196</v>
      </c>
      <c r="M1045" s="16">
        <v>43145</v>
      </c>
      <c r="N1045" s="8">
        <v>12294.85</v>
      </c>
      <c r="O1045" s="8">
        <v>12393.71</v>
      </c>
      <c r="P1045" s="8">
        <v>12075.21</v>
      </c>
      <c r="Q1045" s="8">
        <v>12339.16</v>
      </c>
    </row>
    <row r="1046" spans="1:17" x14ac:dyDescent="0.35">
      <c r="A1046" s="16">
        <v>43181</v>
      </c>
      <c r="B1046">
        <v>192.29</v>
      </c>
      <c r="C1046">
        <v>192.29</v>
      </c>
      <c r="D1046">
        <v>192.29</v>
      </c>
      <c r="E1046">
        <v>192.29</v>
      </c>
      <c r="M1046" s="16">
        <v>43146</v>
      </c>
      <c r="N1046" s="8">
        <v>12425.45</v>
      </c>
      <c r="O1046" s="8">
        <v>12479.97</v>
      </c>
      <c r="P1046" s="8">
        <v>12275.04</v>
      </c>
      <c r="Q1046" s="8">
        <v>12346.17</v>
      </c>
    </row>
    <row r="1047" spans="1:17" x14ac:dyDescent="0.35">
      <c r="A1047" s="16">
        <v>43182</v>
      </c>
      <c r="B1047">
        <v>188.8</v>
      </c>
      <c r="C1047">
        <v>188.8</v>
      </c>
      <c r="D1047">
        <v>188.8</v>
      </c>
      <c r="E1047">
        <v>188.8</v>
      </c>
      <c r="M1047" s="16">
        <v>43147</v>
      </c>
      <c r="N1047" s="8">
        <v>12408.48</v>
      </c>
      <c r="O1047" s="8">
        <v>12484.12</v>
      </c>
      <c r="P1047" s="8">
        <v>12368.71</v>
      </c>
      <c r="Q1047" s="8">
        <v>12451.96</v>
      </c>
    </row>
    <row r="1048" spans="1:17" x14ac:dyDescent="0.35">
      <c r="A1048" s="16">
        <v>43185</v>
      </c>
      <c r="B1048">
        <v>189.67</v>
      </c>
      <c r="C1048">
        <v>189.67</v>
      </c>
      <c r="D1048">
        <v>189.67</v>
      </c>
      <c r="E1048">
        <v>189.67</v>
      </c>
      <c r="M1048" s="16">
        <v>43150</v>
      </c>
      <c r="N1048" s="8">
        <v>12495.07</v>
      </c>
      <c r="O1048" s="8">
        <v>12505.49</v>
      </c>
      <c r="P1048" s="8">
        <v>12361.86</v>
      </c>
      <c r="Q1048" s="8">
        <v>12385.6</v>
      </c>
    </row>
    <row r="1049" spans="1:17" x14ac:dyDescent="0.35">
      <c r="A1049" s="16">
        <v>43186</v>
      </c>
      <c r="B1049">
        <v>189.76</v>
      </c>
      <c r="C1049">
        <v>189.76</v>
      </c>
      <c r="D1049">
        <v>189.76</v>
      </c>
      <c r="E1049">
        <v>189.76</v>
      </c>
      <c r="M1049" s="16">
        <v>43151</v>
      </c>
      <c r="N1049" s="8">
        <v>12403.63</v>
      </c>
      <c r="O1049" s="8">
        <v>12496.1</v>
      </c>
      <c r="P1049" s="8">
        <v>12333.79</v>
      </c>
      <c r="Q1049" s="8">
        <v>12487.9</v>
      </c>
    </row>
    <row r="1050" spans="1:17" x14ac:dyDescent="0.35">
      <c r="A1050" s="16">
        <v>43187</v>
      </c>
      <c r="B1050">
        <v>190.19</v>
      </c>
      <c r="C1050">
        <v>190.19</v>
      </c>
      <c r="D1050">
        <v>190.19</v>
      </c>
      <c r="E1050">
        <v>190.19</v>
      </c>
      <c r="M1050" s="16">
        <v>43152</v>
      </c>
      <c r="N1050" s="8">
        <v>12457.22</v>
      </c>
      <c r="O1050" s="8">
        <v>12474.37</v>
      </c>
      <c r="P1050" s="8">
        <v>12372.26</v>
      </c>
      <c r="Q1050" s="8">
        <v>12470.49</v>
      </c>
    </row>
    <row r="1051" spans="1:17" x14ac:dyDescent="0.35">
      <c r="A1051" s="16">
        <v>43188</v>
      </c>
      <c r="B1051">
        <v>191.51</v>
      </c>
      <c r="C1051">
        <v>191.51</v>
      </c>
      <c r="D1051">
        <v>191.51</v>
      </c>
      <c r="E1051">
        <v>191.51</v>
      </c>
      <c r="M1051" s="16">
        <v>43153</v>
      </c>
      <c r="N1051" s="8">
        <v>12358.82</v>
      </c>
      <c r="O1051" s="8">
        <v>12497.71</v>
      </c>
      <c r="P1051" s="8">
        <v>12283.7</v>
      </c>
      <c r="Q1051" s="8">
        <v>12461.91</v>
      </c>
    </row>
    <row r="1052" spans="1:17" x14ac:dyDescent="0.35">
      <c r="A1052" s="16">
        <v>43193</v>
      </c>
      <c r="B1052">
        <v>190.69</v>
      </c>
      <c r="C1052">
        <v>190.69</v>
      </c>
      <c r="D1052">
        <v>190.69</v>
      </c>
      <c r="E1052">
        <v>190.69</v>
      </c>
      <c r="M1052" s="16">
        <v>43154</v>
      </c>
      <c r="N1052" s="8">
        <v>12491.77</v>
      </c>
      <c r="O1052" s="8">
        <v>12513.32</v>
      </c>
      <c r="P1052" s="8">
        <v>12431.94</v>
      </c>
      <c r="Q1052" s="8">
        <v>12483.79</v>
      </c>
    </row>
    <row r="1053" spans="1:17" x14ac:dyDescent="0.35">
      <c r="A1053" s="16">
        <v>43194</v>
      </c>
      <c r="B1053">
        <v>189.71</v>
      </c>
      <c r="C1053">
        <v>189.71</v>
      </c>
      <c r="D1053">
        <v>189.71</v>
      </c>
      <c r="E1053">
        <v>189.71</v>
      </c>
      <c r="M1053" s="16">
        <v>43157</v>
      </c>
      <c r="N1053" s="8">
        <v>12566.05</v>
      </c>
      <c r="O1053" s="8">
        <v>12601.46</v>
      </c>
      <c r="P1053" s="8">
        <v>12484.59</v>
      </c>
      <c r="Q1053" s="8">
        <v>12527.04</v>
      </c>
    </row>
    <row r="1054" spans="1:17" x14ac:dyDescent="0.35">
      <c r="A1054" s="16">
        <v>43195</v>
      </c>
      <c r="B1054">
        <v>192.63</v>
      </c>
      <c r="C1054">
        <v>192.63</v>
      </c>
      <c r="D1054">
        <v>192.63</v>
      </c>
      <c r="E1054">
        <v>192.63</v>
      </c>
      <c r="M1054" s="16">
        <v>43158</v>
      </c>
      <c r="N1054" s="8">
        <v>12573.65</v>
      </c>
      <c r="O1054" s="8">
        <v>12577.56</v>
      </c>
      <c r="P1054" s="8">
        <v>12436.13</v>
      </c>
      <c r="Q1054" s="8">
        <v>12490.73</v>
      </c>
    </row>
    <row r="1055" spans="1:17" x14ac:dyDescent="0.35">
      <c r="A1055" s="16">
        <v>43196</v>
      </c>
      <c r="B1055">
        <v>191.07</v>
      </c>
      <c r="C1055">
        <v>191.07</v>
      </c>
      <c r="D1055">
        <v>191.07</v>
      </c>
      <c r="E1055">
        <v>191.07</v>
      </c>
      <c r="M1055" s="16">
        <v>43159</v>
      </c>
      <c r="N1055" s="8">
        <v>12427.46</v>
      </c>
      <c r="O1055" s="8">
        <v>12516.92</v>
      </c>
      <c r="P1055" s="8">
        <v>12417.96</v>
      </c>
      <c r="Q1055" s="8">
        <v>12435.85</v>
      </c>
    </row>
    <row r="1056" spans="1:17" x14ac:dyDescent="0.35">
      <c r="A1056" s="16">
        <v>43199</v>
      </c>
      <c r="B1056">
        <v>190.08</v>
      </c>
      <c r="C1056">
        <v>190.08</v>
      </c>
      <c r="D1056">
        <v>190.08</v>
      </c>
      <c r="E1056">
        <v>190.08</v>
      </c>
      <c r="M1056" s="16">
        <v>43160</v>
      </c>
      <c r="N1056" s="8">
        <v>12386.4</v>
      </c>
      <c r="O1056" s="8">
        <v>12387.88</v>
      </c>
      <c r="P1056" s="8">
        <v>12143.14</v>
      </c>
      <c r="Q1056" s="8">
        <v>12190.94</v>
      </c>
    </row>
    <row r="1057" spans="1:17" x14ac:dyDescent="0.35">
      <c r="A1057" s="16">
        <v>43200</v>
      </c>
      <c r="B1057">
        <v>191.63</v>
      </c>
      <c r="C1057">
        <v>191.63</v>
      </c>
      <c r="D1057">
        <v>191.63</v>
      </c>
      <c r="E1057">
        <v>191.63</v>
      </c>
      <c r="M1057" s="16">
        <v>43161</v>
      </c>
      <c r="N1057" s="8">
        <v>12051.89</v>
      </c>
      <c r="O1057" s="8">
        <v>12081.4</v>
      </c>
      <c r="P1057" s="8">
        <v>11877.66</v>
      </c>
      <c r="Q1057" s="8">
        <v>11913.71</v>
      </c>
    </row>
    <row r="1058" spans="1:17" x14ac:dyDescent="0.35">
      <c r="A1058" s="16">
        <v>43201</v>
      </c>
      <c r="B1058">
        <v>190.62</v>
      </c>
      <c r="C1058">
        <v>190.62</v>
      </c>
      <c r="D1058">
        <v>190.62</v>
      </c>
      <c r="E1058">
        <v>190.62</v>
      </c>
      <c r="M1058" s="16">
        <v>43164</v>
      </c>
      <c r="N1058" s="8">
        <v>11831.57</v>
      </c>
      <c r="O1058" s="8">
        <v>12110.18</v>
      </c>
      <c r="P1058" s="8">
        <v>11830.98</v>
      </c>
      <c r="Q1058" s="8">
        <v>12090.87</v>
      </c>
    </row>
    <row r="1059" spans="1:17" x14ac:dyDescent="0.35">
      <c r="A1059" s="16">
        <v>43202</v>
      </c>
      <c r="B1059">
        <v>192.32</v>
      </c>
      <c r="C1059">
        <v>192.32</v>
      </c>
      <c r="D1059">
        <v>192.32</v>
      </c>
      <c r="E1059">
        <v>192.32</v>
      </c>
      <c r="M1059" s="16">
        <v>43165</v>
      </c>
      <c r="N1059" s="8">
        <v>12229.29</v>
      </c>
      <c r="O1059" s="8">
        <v>12259.58</v>
      </c>
      <c r="P1059" s="8">
        <v>12110.34</v>
      </c>
      <c r="Q1059" s="8">
        <v>12113.87</v>
      </c>
    </row>
    <row r="1060" spans="1:17" x14ac:dyDescent="0.35">
      <c r="A1060" s="16">
        <v>43203</v>
      </c>
      <c r="B1060">
        <v>191.74</v>
      </c>
      <c r="C1060">
        <v>191.74</v>
      </c>
      <c r="D1060">
        <v>191.74</v>
      </c>
      <c r="E1060">
        <v>191.74</v>
      </c>
      <c r="M1060" s="16">
        <v>43166</v>
      </c>
      <c r="N1060" s="8">
        <v>12060.09</v>
      </c>
      <c r="O1060" s="8">
        <v>12275.69</v>
      </c>
      <c r="P1060" s="8">
        <v>12020.61</v>
      </c>
      <c r="Q1060" s="8">
        <v>12245.36</v>
      </c>
    </row>
    <row r="1061" spans="1:17" x14ac:dyDescent="0.35">
      <c r="A1061" s="16">
        <v>43206</v>
      </c>
      <c r="B1061">
        <v>191.77</v>
      </c>
      <c r="C1061">
        <v>191.77</v>
      </c>
      <c r="D1061">
        <v>191.77</v>
      </c>
      <c r="E1061">
        <v>191.77</v>
      </c>
      <c r="M1061" s="16">
        <v>43167</v>
      </c>
      <c r="N1061" s="8">
        <v>12237.94</v>
      </c>
      <c r="O1061" s="8">
        <v>12382.69</v>
      </c>
      <c r="P1061" s="8">
        <v>12177.12</v>
      </c>
      <c r="Q1061" s="8">
        <v>12355.57</v>
      </c>
    </row>
    <row r="1062" spans="1:17" x14ac:dyDescent="0.35">
      <c r="A1062" s="16">
        <v>43207</v>
      </c>
      <c r="B1062">
        <v>193.22</v>
      </c>
      <c r="C1062">
        <v>193.22</v>
      </c>
      <c r="D1062">
        <v>193.22</v>
      </c>
      <c r="E1062">
        <v>193.22</v>
      </c>
      <c r="M1062" s="16">
        <v>43168</v>
      </c>
      <c r="N1062" s="8">
        <v>12331.64</v>
      </c>
      <c r="O1062" s="8">
        <v>12407.98</v>
      </c>
      <c r="P1062" s="8">
        <v>12284.57</v>
      </c>
      <c r="Q1062" s="8">
        <v>12346.68</v>
      </c>
    </row>
    <row r="1063" spans="1:17" x14ac:dyDescent="0.35">
      <c r="A1063" s="16">
        <v>43208</v>
      </c>
      <c r="B1063">
        <v>193.55</v>
      </c>
      <c r="C1063">
        <v>193.55</v>
      </c>
      <c r="D1063">
        <v>193.55</v>
      </c>
      <c r="E1063">
        <v>193.55</v>
      </c>
      <c r="M1063" s="16">
        <v>43171</v>
      </c>
      <c r="N1063" s="8">
        <v>12453.3</v>
      </c>
      <c r="O1063" s="8">
        <v>12454.96</v>
      </c>
      <c r="P1063" s="8">
        <v>12361.01</v>
      </c>
      <c r="Q1063" s="8">
        <v>12418.39</v>
      </c>
    </row>
    <row r="1064" spans="1:17" x14ac:dyDescent="0.35">
      <c r="A1064" s="16">
        <v>43209</v>
      </c>
      <c r="B1064">
        <v>193.26</v>
      </c>
      <c r="C1064">
        <v>193.26</v>
      </c>
      <c r="D1064">
        <v>193.26</v>
      </c>
      <c r="E1064">
        <v>193.26</v>
      </c>
      <c r="M1064" s="16">
        <v>43172</v>
      </c>
      <c r="N1064" s="8">
        <v>12425.69</v>
      </c>
      <c r="O1064" s="8">
        <v>12459.9</v>
      </c>
      <c r="P1064" s="8">
        <v>12162.47</v>
      </c>
      <c r="Q1064" s="8">
        <v>12221.03</v>
      </c>
    </row>
    <row r="1065" spans="1:17" x14ac:dyDescent="0.35">
      <c r="A1065" s="16">
        <v>43210</v>
      </c>
      <c r="B1065">
        <v>193.63</v>
      </c>
      <c r="C1065">
        <v>193.63</v>
      </c>
      <c r="D1065">
        <v>193.63</v>
      </c>
      <c r="E1065">
        <v>193.63</v>
      </c>
      <c r="M1065" s="16">
        <v>43173</v>
      </c>
      <c r="N1065" s="8">
        <v>12212.49</v>
      </c>
      <c r="O1065" s="8">
        <v>12322.89</v>
      </c>
      <c r="P1065" s="8">
        <v>12202.76</v>
      </c>
      <c r="Q1065" s="8">
        <v>12237.74</v>
      </c>
    </row>
    <row r="1066" spans="1:17" x14ac:dyDescent="0.35">
      <c r="A1066" s="16">
        <v>43213</v>
      </c>
      <c r="B1066">
        <v>193.93</v>
      </c>
      <c r="C1066">
        <v>193.93</v>
      </c>
      <c r="D1066">
        <v>193.93</v>
      </c>
      <c r="E1066">
        <v>193.93</v>
      </c>
      <c r="M1066" s="16">
        <v>43174</v>
      </c>
      <c r="N1066" s="8">
        <v>12284.14</v>
      </c>
      <c r="O1066" s="8">
        <v>12378.39</v>
      </c>
      <c r="P1066" s="8">
        <v>12239.96</v>
      </c>
      <c r="Q1066" s="8">
        <v>12345.56</v>
      </c>
    </row>
    <row r="1067" spans="1:17" x14ac:dyDescent="0.35">
      <c r="A1067" s="16">
        <v>43214</v>
      </c>
      <c r="B1067">
        <v>192.84</v>
      </c>
      <c r="C1067">
        <v>192.84</v>
      </c>
      <c r="D1067">
        <v>192.84</v>
      </c>
      <c r="E1067">
        <v>192.84</v>
      </c>
      <c r="M1067" s="16">
        <v>43175</v>
      </c>
      <c r="N1067" s="8">
        <v>12345.56</v>
      </c>
      <c r="O1067" s="8">
        <v>12454.02</v>
      </c>
      <c r="P1067" s="8">
        <v>12337.62</v>
      </c>
      <c r="Q1067" s="8">
        <v>12389.58</v>
      </c>
    </row>
    <row r="1068" spans="1:17" x14ac:dyDescent="0.35">
      <c r="A1068" s="16">
        <v>43215</v>
      </c>
      <c r="B1068">
        <v>191.91</v>
      </c>
      <c r="C1068">
        <v>191.91</v>
      </c>
      <c r="D1068">
        <v>191.91</v>
      </c>
      <c r="E1068">
        <v>191.91</v>
      </c>
      <c r="M1068" s="16">
        <v>43178</v>
      </c>
      <c r="N1068" s="8">
        <v>12346.51</v>
      </c>
      <c r="O1068" s="8">
        <v>12369.77</v>
      </c>
      <c r="P1068" s="8">
        <v>12183.79</v>
      </c>
      <c r="Q1068" s="8">
        <v>12217.02</v>
      </c>
    </row>
    <row r="1069" spans="1:17" x14ac:dyDescent="0.35">
      <c r="A1069" s="16">
        <v>43216</v>
      </c>
      <c r="B1069">
        <v>192.64</v>
      </c>
      <c r="C1069">
        <v>192.64</v>
      </c>
      <c r="D1069">
        <v>192.64</v>
      </c>
      <c r="E1069">
        <v>192.64</v>
      </c>
      <c r="M1069" s="16">
        <v>43179</v>
      </c>
      <c r="N1069" s="8">
        <v>12261.19</v>
      </c>
      <c r="O1069" s="17">
        <v>12320</v>
      </c>
      <c r="P1069" s="8">
        <v>12191.55</v>
      </c>
      <c r="Q1069" s="8">
        <v>12307.33</v>
      </c>
    </row>
    <row r="1070" spans="1:17" x14ac:dyDescent="0.35">
      <c r="A1070" s="16">
        <v>43217</v>
      </c>
      <c r="B1070">
        <v>193.88</v>
      </c>
      <c r="C1070">
        <v>193.88</v>
      </c>
      <c r="D1070">
        <v>193.88</v>
      </c>
      <c r="E1070">
        <v>193.88</v>
      </c>
      <c r="M1070" s="16">
        <v>43180</v>
      </c>
      <c r="N1070" s="8">
        <v>12336.76</v>
      </c>
      <c r="O1070" s="8">
        <v>12344.09</v>
      </c>
      <c r="P1070" s="8">
        <v>12250.37</v>
      </c>
      <c r="Q1070" s="8">
        <v>12309.15</v>
      </c>
    </row>
    <row r="1071" spans="1:17" x14ac:dyDescent="0.35">
      <c r="A1071" s="16">
        <v>43220</v>
      </c>
      <c r="B1071">
        <v>193.66</v>
      </c>
      <c r="C1071">
        <v>193.66</v>
      </c>
      <c r="D1071">
        <v>193.66</v>
      </c>
      <c r="E1071">
        <v>193.66</v>
      </c>
      <c r="M1071" s="16">
        <v>43181</v>
      </c>
      <c r="N1071" s="8">
        <v>12187.73</v>
      </c>
      <c r="O1071" s="8">
        <v>12267.17</v>
      </c>
      <c r="P1071" s="8">
        <v>12009.5</v>
      </c>
      <c r="Q1071" s="8">
        <v>12100.08</v>
      </c>
    </row>
    <row r="1072" spans="1:17" x14ac:dyDescent="0.35">
      <c r="A1072" s="16">
        <v>43222</v>
      </c>
      <c r="B1072">
        <v>195.07</v>
      </c>
      <c r="C1072">
        <v>195.07</v>
      </c>
      <c r="D1072">
        <v>195.07</v>
      </c>
      <c r="E1072">
        <v>195.07</v>
      </c>
      <c r="M1072" s="16">
        <v>43182</v>
      </c>
      <c r="N1072" s="8">
        <v>11995.51</v>
      </c>
      <c r="O1072" s="8">
        <v>12001.78</v>
      </c>
      <c r="P1072" s="8">
        <v>11818.7</v>
      </c>
      <c r="Q1072" s="8">
        <v>11886.31</v>
      </c>
    </row>
    <row r="1073" spans="1:17" x14ac:dyDescent="0.35">
      <c r="A1073" s="16">
        <v>43223</v>
      </c>
      <c r="B1073">
        <v>194.74</v>
      </c>
      <c r="C1073">
        <v>194.74</v>
      </c>
      <c r="D1073">
        <v>194.74</v>
      </c>
      <c r="E1073">
        <v>194.74</v>
      </c>
      <c r="M1073" s="16">
        <v>43185</v>
      </c>
      <c r="N1073" s="8">
        <v>11919.64</v>
      </c>
      <c r="O1073" s="8">
        <v>11984.5</v>
      </c>
      <c r="P1073" s="8">
        <v>11726.62</v>
      </c>
      <c r="Q1073" s="8">
        <v>11787.26</v>
      </c>
    </row>
    <row r="1074" spans="1:17" x14ac:dyDescent="0.35">
      <c r="A1074" s="16">
        <v>43224</v>
      </c>
      <c r="B1074">
        <v>195.76</v>
      </c>
      <c r="C1074">
        <v>195.76</v>
      </c>
      <c r="D1074">
        <v>195.76</v>
      </c>
      <c r="E1074">
        <v>195.76</v>
      </c>
      <c r="M1074" s="16">
        <v>43186</v>
      </c>
      <c r="N1074" s="8">
        <v>11996.35</v>
      </c>
      <c r="O1074" s="8">
        <v>12042.78</v>
      </c>
      <c r="P1074" s="8">
        <v>11927.91</v>
      </c>
      <c r="Q1074" s="8">
        <v>11970.83</v>
      </c>
    </row>
    <row r="1075" spans="1:17" x14ac:dyDescent="0.35">
      <c r="A1075" s="16">
        <v>43227</v>
      </c>
      <c r="B1075">
        <v>197.96</v>
      </c>
      <c r="C1075">
        <v>197.96</v>
      </c>
      <c r="D1075">
        <v>197.96</v>
      </c>
      <c r="E1075">
        <v>197.96</v>
      </c>
      <c r="M1075" s="16">
        <v>43187</v>
      </c>
      <c r="N1075" s="8">
        <v>11868.08</v>
      </c>
      <c r="O1075" s="8">
        <v>11961.16</v>
      </c>
      <c r="P1075" s="8">
        <v>11770.4</v>
      </c>
      <c r="Q1075" s="8">
        <v>11940.71</v>
      </c>
    </row>
    <row r="1076" spans="1:17" x14ac:dyDescent="0.35">
      <c r="A1076" s="16">
        <v>43228</v>
      </c>
      <c r="B1076">
        <v>198.29</v>
      </c>
      <c r="C1076">
        <v>198.29</v>
      </c>
      <c r="D1076">
        <v>198.29</v>
      </c>
      <c r="E1076">
        <v>198.29</v>
      </c>
      <c r="M1076" s="16">
        <v>43188</v>
      </c>
      <c r="N1076" s="8">
        <v>11956.34</v>
      </c>
      <c r="O1076" s="8">
        <v>12151.31</v>
      </c>
      <c r="P1076" s="8">
        <v>11942.28</v>
      </c>
      <c r="Q1076" s="8">
        <v>12096.73</v>
      </c>
    </row>
    <row r="1077" spans="1:17" x14ac:dyDescent="0.35">
      <c r="A1077" s="16">
        <v>43229</v>
      </c>
      <c r="B1077">
        <v>198.78</v>
      </c>
      <c r="C1077">
        <v>198.78</v>
      </c>
      <c r="D1077">
        <v>198.78</v>
      </c>
      <c r="E1077">
        <v>198.78</v>
      </c>
      <c r="M1077" s="16">
        <v>43193</v>
      </c>
      <c r="N1077" s="8">
        <v>11997.47</v>
      </c>
      <c r="O1077" s="8">
        <v>12069.48</v>
      </c>
      <c r="P1077" s="8">
        <v>11913.62</v>
      </c>
      <c r="Q1077" s="8">
        <v>12002.45</v>
      </c>
    </row>
    <row r="1078" spans="1:17" x14ac:dyDescent="0.35">
      <c r="A1078" s="16">
        <v>43231</v>
      </c>
      <c r="B1078">
        <v>198.47</v>
      </c>
      <c r="C1078">
        <v>198.47</v>
      </c>
      <c r="D1078">
        <v>198.47</v>
      </c>
      <c r="E1078">
        <v>198.47</v>
      </c>
      <c r="M1078" s="16">
        <v>43194</v>
      </c>
      <c r="N1078" s="8">
        <v>12000.47</v>
      </c>
      <c r="O1078" s="8">
        <v>12011.12</v>
      </c>
      <c r="P1078" s="8">
        <v>11792.35</v>
      </c>
      <c r="Q1078" s="8">
        <v>11957.9</v>
      </c>
    </row>
    <row r="1079" spans="1:17" x14ac:dyDescent="0.35">
      <c r="A1079" s="16">
        <v>43234</v>
      </c>
      <c r="B1079">
        <v>197.96</v>
      </c>
      <c r="C1079">
        <v>197.96</v>
      </c>
      <c r="D1079">
        <v>197.96</v>
      </c>
      <c r="E1079">
        <v>197.96</v>
      </c>
      <c r="M1079" s="16">
        <v>43195</v>
      </c>
      <c r="N1079" s="8">
        <v>12153.61</v>
      </c>
      <c r="O1079" s="8">
        <v>12322.37</v>
      </c>
      <c r="P1079" s="8">
        <v>12135.64</v>
      </c>
      <c r="Q1079" s="8">
        <v>12305.19</v>
      </c>
    </row>
    <row r="1080" spans="1:17" x14ac:dyDescent="0.35">
      <c r="A1080" s="16">
        <v>43235</v>
      </c>
      <c r="B1080">
        <v>198.26</v>
      </c>
      <c r="C1080">
        <v>198.26</v>
      </c>
      <c r="D1080">
        <v>198.26</v>
      </c>
      <c r="E1080">
        <v>198.26</v>
      </c>
      <c r="M1080" s="16">
        <v>43196</v>
      </c>
      <c r="N1080" s="8">
        <v>12242.94</v>
      </c>
      <c r="O1080" s="8">
        <v>12290.03</v>
      </c>
      <c r="P1080" s="8">
        <v>12202.05</v>
      </c>
      <c r="Q1080" s="8">
        <v>12241.27</v>
      </c>
    </row>
    <row r="1081" spans="1:17" x14ac:dyDescent="0.35">
      <c r="A1081" s="16">
        <v>43236</v>
      </c>
      <c r="B1081">
        <v>199.46</v>
      </c>
      <c r="C1081">
        <v>199.46</v>
      </c>
      <c r="D1081">
        <v>199.46</v>
      </c>
      <c r="E1081">
        <v>199.46</v>
      </c>
      <c r="M1081" s="16">
        <v>43199</v>
      </c>
      <c r="N1081" s="8">
        <v>12311.02</v>
      </c>
      <c r="O1081" s="8">
        <v>12371.11</v>
      </c>
      <c r="P1081" s="8">
        <v>12205.39</v>
      </c>
      <c r="Q1081" s="8">
        <v>12261.75</v>
      </c>
    </row>
    <row r="1082" spans="1:17" x14ac:dyDescent="0.35">
      <c r="A1082" s="16">
        <v>43237</v>
      </c>
      <c r="B1082">
        <v>200.13</v>
      </c>
      <c r="C1082">
        <v>200.13</v>
      </c>
      <c r="D1082">
        <v>200.13</v>
      </c>
      <c r="E1082">
        <v>200.13</v>
      </c>
      <c r="M1082" s="16">
        <v>43200</v>
      </c>
      <c r="N1082" s="8">
        <v>12389.9</v>
      </c>
      <c r="O1082" s="8">
        <v>12428.9</v>
      </c>
      <c r="P1082" s="8">
        <v>12334.95</v>
      </c>
      <c r="Q1082" s="8">
        <v>12397.32</v>
      </c>
    </row>
    <row r="1083" spans="1:17" x14ac:dyDescent="0.35">
      <c r="A1083" s="16">
        <v>43238</v>
      </c>
      <c r="B1083">
        <v>200.09</v>
      </c>
      <c r="C1083">
        <v>200.09</v>
      </c>
      <c r="D1083">
        <v>200.09</v>
      </c>
      <c r="E1083">
        <v>200.09</v>
      </c>
      <c r="M1083" s="16">
        <v>43201</v>
      </c>
      <c r="N1083" s="8">
        <v>12372.07</v>
      </c>
      <c r="O1083" s="8">
        <v>12381.53</v>
      </c>
      <c r="P1083" s="8">
        <v>12256.59</v>
      </c>
      <c r="Q1083" s="8">
        <v>12293.97</v>
      </c>
    </row>
    <row r="1084" spans="1:17" x14ac:dyDescent="0.35">
      <c r="A1084" s="16">
        <v>43242</v>
      </c>
      <c r="B1084">
        <v>202.07</v>
      </c>
      <c r="C1084">
        <v>202.07</v>
      </c>
      <c r="D1084">
        <v>202.07</v>
      </c>
      <c r="E1084">
        <v>202.07</v>
      </c>
      <c r="M1084" s="16">
        <v>43202</v>
      </c>
      <c r="N1084" s="8">
        <v>12282.39</v>
      </c>
      <c r="O1084" s="8">
        <v>12434.24</v>
      </c>
      <c r="P1084" s="8">
        <v>12263.7</v>
      </c>
      <c r="Q1084" s="8">
        <v>12415.01</v>
      </c>
    </row>
    <row r="1085" spans="1:17" x14ac:dyDescent="0.35">
      <c r="A1085" s="16">
        <v>43243</v>
      </c>
      <c r="B1085">
        <v>202</v>
      </c>
      <c r="C1085">
        <v>202</v>
      </c>
      <c r="D1085">
        <v>202</v>
      </c>
      <c r="E1085">
        <v>202</v>
      </c>
      <c r="M1085" s="16">
        <v>43203</v>
      </c>
      <c r="N1085" s="8">
        <v>12461.31</v>
      </c>
      <c r="O1085" s="8">
        <v>12523.97</v>
      </c>
      <c r="P1085" s="8">
        <v>12411.65</v>
      </c>
      <c r="Q1085" s="8">
        <v>12442.4</v>
      </c>
    </row>
    <row r="1086" spans="1:17" x14ac:dyDescent="0.35">
      <c r="A1086" s="16">
        <v>43244</v>
      </c>
      <c r="B1086">
        <v>201.39</v>
      </c>
      <c r="C1086">
        <v>201.39</v>
      </c>
      <c r="D1086">
        <v>201.39</v>
      </c>
      <c r="E1086">
        <v>201.39</v>
      </c>
      <c r="M1086" s="16">
        <v>43206</v>
      </c>
      <c r="N1086" s="8">
        <v>12478.99</v>
      </c>
      <c r="O1086" s="8">
        <v>12487.04</v>
      </c>
      <c r="P1086" s="8">
        <v>12375.63</v>
      </c>
      <c r="Q1086" s="8">
        <v>12391.41</v>
      </c>
    </row>
    <row r="1087" spans="1:17" x14ac:dyDescent="0.35">
      <c r="A1087" s="16">
        <v>43245</v>
      </c>
      <c r="B1087">
        <v>202.22</v>
      </c>
      <c r="C1087">
        <v>202.22</v>
      </c>
      <c r="D1087">
        <v>202.22</v>
      </c>
      <c r="E1087">
        <v>202.22</v>
      </c>
      <c r="M1087" s="16">
        <v>43207</v>
      </c>
      <c r="N1087" s="8">
        <v>12443.2</v>
      </c>
      <c r="O1087" s="8">
        <v>12614.25</v>
      </c>
      <c r="P1087" s="8">
        <v>12417.26</v>
      </c>
      <c r="Q1087" s="8">
        <v>12585.57</v>
      </c>
    </row>
    <row r="1088" spans="1:17" x14ac:dyDescent="0.35">
      <c r="A1088" s="16">
        <v>43248</v>
      </c>
      <c r="B1088">
        <v>203.2</v>
      </c>
      <c r="C1088">
        <v>203.2</v>
      </c>
      <c r="D1088">
        <v>203.2</v>
      </c>
      <c r="E1088">
        <v>203.2</v>
      </c>
      <c r="M1088" s="16">
        <v>43208</v>
      </c>
      <c r="N1088" s="8">
        <v>12597.58</v>
      </c>
      <c r="O1088" s="8">
        <v>12640.25</v>
      </c>
      <c r="P1088" s="8">
        <v>12548.45</v>
      </c>
      <c r="Q1088" s="8">
        <v>12590.83</v>
      </c>
    </row>
    <row r="1089" spans="1:17" x14ac:dyDescent="0.35">
      <c r="A1089" s="16">
        <v>43249</v>
      </c>
      <c r="B1089">
        <v>202.44</v>
      </c>
      <c r="C1089">
        <v>202.44</v>
      </c>
      <c r="D1089">
        <v>202.44</v>
      </c>
      <c r="E1089">
        <v>202.44</v>
      </c>
      <c r="M1089" s="16">
        <v>43209</v>
      </c>
      <c r="N1089" s="8">
        <v>12595.61</v>
      </c>
      <c r="O1089" s="8">
        <v>12595.61</v>
      </c>
      <c r="P1089" s="8">
        <v>12534.63</v>
      </c>
      <c r="Q1089" s="8">
        <v>12567.42</v>
      </c>
    </row>
    <row r="1090" spans="1:17" x14ac:dyDescent="0.35">
      <c r="A1090" s="16">
        <v>43250</v>
      </c>
      <c r="B1090">
        <v>202.61</v>
      </c>
      <c r="C1090">
        <v>202.61</v>
      </c>
      <c r="D1090">
        <v>202.61</v>
      </c>
      <c r="E1090">
        <v>202.61</v>
      </c>
      <c r="M1090" s="16">
        <v>43210</v>
      </c>
      <c r="N1090" s="8">
        <v>12555.96</v>
      </c>
      <c r="O1090" s="8">
        <v>12585.37</v>
      </c>
      <c r="P1090" s="8">
        <v>12490.77</v>
      </c>
      <c r="Q1090" s="8">
        <v>12540.5</v>
      </c>
    </row>
    <row r="1091" spans="1:17" x14ac:dyDescent="0.35">
      <c r="A1091" s="16">
        <v>43251</v>
      </c>
      <c r="B1091">
        <v>201.27</v>
      </c>
      <c r="C1091">
        <v>201.27</v>
      </c>
      <c r="D1091">
        <v>201.27</v>
      </c>
      <c r="E1091">
        <v>201.27</v>
      </c>
      <c r="M1091" s="16">
        <v>43213</v>
      </c>
      <c r="N1091" s="8">
        <v>12538.16</v>
      </c>
      <c r="O1091" s="8">
        <v>12588.23</v>
      </c>
      <c r="P1091" s="8">
        <v>12466.47</v>
      </c>
      <c r="Q1091" s="8">
        <v>12572.39</v>
      </c>
    </row>
    <row r="1092" spans="1:17" x14ac:dyDescent="0.35">
      <c r="A1092" s="16">
        <v>43252</v>
      </c>
      <c r="B1092">
        <v>202.64</v>
      </c>
      <c r="C1092">
        <v>202.64</v>
      </c>
      <c r="D1092">
        <v>202.64</v>
      </c>
      <c r="E1092">
        <v>202.64</v>
      </c>
      <c r="M1092" s="16">
        <v>43214</v>
      </c>
      <c r="N1092" s="8">
        <v>12602.41</v>
      </c>
      <c r="O1092" s="8">
        <v>12647.16</v>
      </c>
      <c r="P1092" s="8">
        <v>12481.3</v>
      </c>
      <c r="Q1092" s="8">
        <v>12550.82</v>
      </c>
    </row>
    <row r="1093" spans="1:17" x14ac:dyDescent="0.35">
      <c r="A1093" s="16">
        <v>43255</v>
      </c>
      <c r="B1093">
        <v>201.8</v>
      </c>
      <c r="C1093">
        <v>201.8</v>
      </c>
      <c r="D1093">
        <v>201.8</v>
      </c>
      <c r="E1093">
        <v>201.8</v>
      </c>
      <c r="M1093" s="16">
        <v>43215</v>
      </c>
      <c r="N1093" s="8">
        <v>12456.82</v>
      </c>
      <c r="O1093" s="8">
        <v>12484.78</v>
      </c>
      <c r="P1093" s="8">
        <v>12312.27</v>
      </c>
      <c r="Q1093" s="8">
        <v>12422.3</v>
      </c>
    </row>
    <row r="1094" spans="1:17" x14ac:dyDescent="0.35">
      <c r="A1094" s="16">
        <v>43256</v>
      </c>
      <c r="B1094">
        <v>202.47</v>
      </c>
      <c r="C1094">
        <v>202.47</v>
      </c>
      <c r="D1094">
        <v>202.47</v>
      </c>
      <c r="E1094">
        <v>202.47</v>
      </c>
      <c r="M1094" s="16">
        <v>43216</v>
      </c>
      <c r="N1094" s="8">
        <v>12395.9</v>
      </c>
      <c r="O1094" s="8">
        <v>12503.22</v>
      </c>
      <c r="P1094" s="8">
        <v>12383.95</v>
      </c>
      <c r="Q1094" s="8">
        <v>12500.47</v>
      </c>
    </row>
    <row r="1095" spans="1:17" x14ac:dyDescent="0.35">
      <c r="A1095" s="16">
        <v>43257</v>
      </c>
      <c r="B1095">
        <v>201.7</v>
      </c>
      <c r="C1095">
        <v>201.7</v>
      </c>
      <c r="D1095">
        <v>201.7</v>
      </c>
      <c r="E1095">
        <v>201.7</v>
      </c>
      <c r="M1095" s="16">
        <v>43217</v>
      </c>
      <c r="N1095" s="8">
        <v>12572.72</v>
      </c>
      <c r="O1095" s="8">
        <v>12627.71</v>
      </c>
      <c r="P1095" s="8">
        <v>12518.03</v>
      </c>
      <c r="Q1095" s="8">
        <v>12580.87</v>
      </c>
    </row>
    <row r="1096" spans="1:17" x14ac:dyDescent="0.35">
      <c r="A1096" s="16">
        <v>43258</v>
      </c>
      <c r="B1096">
        <v>200.59</v>
      </c>
      <c r="C1096">
        <v>200.59</v>
      </c>
      <c r="D1096">
        <v>200.59</v>
      </c>
      <c r="E1096">
        <v>200.59</v>
      </c>
      <c r="M1096" s="16">
        <v>43220</v>
      </c>
      <c r="N1096" s="8">
        <v>12606.27</v>
      </c>
      <c r="O1096" s="8">
        <v>12622.93</v>
      </c>
      <c r="P1096" s="8">
        <v>12563.74</v>
      </c>
      <c r="Q1096" s="8">
        <v>12612.11</v>
      </c>
    </row>
    <row r="1097" spans="1:17" x14ac:dyDescent="0.35">
      <c r="A1097" s="16">
        <v>43259</v>
      </c>
      <c r="B1097">
        <v>201.11</v>
      </c>
      <c r="C1097">
        <v>201.11</v>
      </c>
      <c r="D1097">
        <v>201.11</v>
      </c>
      <c r="E1097">
        <v>201.11</v>
      </c>
      <c r="M1097" s="16">
        <v>43222</v>
      </c>
      <c r="N1097" s="8">
        <v>12610.78</v>
      </c>
      <c r="O1097" s="8">
        <v>12827.54</v>
      </c>
      <c r="P1097" s="8">
        <v>12605.38</v>
      </c>
      <c r="Q1097" s="8">
        <v>12802.25</v>
      </c>
    </row>
    <row r="1098" spans="1:17" x14ac:dyDescent="0.35">
      <c r="A1098" s="16">
        <v>43262</v>
      </c>
      <c r="B1098">
        <v>201.04</v>
      </c>
      <c r="C1098">
        <v>201.04</v>
      </c>
      <c r="D1098">
        <v>201.04</v>
      </c>
      <c r="E1098">
        <v>201.04</v>
      </c>
      <c r="M1098" s="16">
        <v>43223</v>
      </c>
      <c r="N1098" s="8">
        <v>12775.66</v>
      </c>
      <c r="O1098" s="8">
        <v>12798.16</v>
      </c>
      <c r="P1098" s="8">
        <v>12665.33</v>
      </c>
      <c r="Q1098" s="8">
        <v>12690.15</v>
      </c>
    </row>
    <row r="1099" spans="1:17" x14ac:dyDescent="0.35">
      <c r="A1099" s="16">
        <v>43263</v>
      </c>
      <c r="B1099">
        <v>201.69</v>
      </c>
      <c r="C1099">
        <v>201.69</v>
      </c>
      <c r="D1099">
        <v>201.69</v>
      </c>
      <c r="E1099">
        <v>201.69</v>
      </c>
      <c r="M1099" s="16">
        <v>43224</v>
      </c>
      <c r="N1099" s="8">
        <v>12733.19</v>
      </c>
      <c r="O1099" s="8">
        <v>12819.6</v>
      </c>
      <c r="P1099" s="8">
        <v>12707.86</v>
      </c>
      <c r="Q1099" s="8">
        <v>12819.6</v>
      </c>
    </row>
    <row r="1100" spans="1:17" x14ac:dyDescent="0.35">
      <c r="A1100" s="16">
        <v>43264</v>
      </c>
      <c r="B1100">
        <v>202.02</v>
      </c>
      <c r="C1100">
        <v>202.02</v>
      </c>
      <c r="D1100">
        <v>202.02</v>
      </c>
      <c r="E1100">
        <v>202.02</v>
      </c>
      <c r="M1100" s="16">
        <v>43227</v>
      </c>
      <c r="N1100" s="8">
        <v>12827.43</v>
      </c>
      <c r="O1100" s="8">
        <v>12961.05</v>
      </c>
      <c r="P1100" s="8">
        <v>12813.55</v>
      </c>
      <c r="Q1100" s="8">
        <v>12948.14</v>
      </c>
    </row>
    <row r="1101" spans="1:17" x14ac:dyDescent="0.35">
      <c r="A1101" s="16">
        <v>43265</v>
      </c>
      <c r="B1101">
        <v>203.66</v>
      </c>
      <c r="C1101">
        <v>203.66</v>
      </c>
      <c r="D1101">
        <v>203.66</v>
      </c>
      <c r="E1101">
        <v>203.66</v>
      </c>
      <c r="M1101" s="16">
        <v>43228</v>
      </c>
      <c r="N1101" s="8">
        <v>12924.23</v>
      </c>
      <c r="O1101" s="8">
        <v>12933.67</v>
      </c>
      <c r="P1101" s="8">
        <v>12855.09</v>
      </c>
      <c r="Q1101" s="8">
        <v>12912.21</v>
      </c>
    </row>
    <row r="1102" spans="1:17" x14ac:dyDescent="0.35">
      <c r="A1102" s="16">
        <v>43266</v>
      </c>
      <c r="B1102">
        <v>203.02</v>
      </c>
      <c r="C1102">
        <v>203.02</v>
      </c>
      <c r="D1102">
        <v>203.02</v>
      </c>
      <c r="E1102">
        <v>203.02</v>
      </c>
      <c r="M1102" s="16">
        <v>43229</v>
      </c>
      <c r="N1102" s="8">
        <v>12917.82</v>
      </c>
      <c r="O1102" s="8">
        <v>12962.52</v>
      </c>
      <c r="P1102" s="8">
        <v>12890.38</v>
      </c>
      <c r="Q1102" s="8">
        <v>12943.06</v>
      </c>
    </row>
    <row r="1103" spans="1:17" x14ac:dyDescent="0.35">
      <c r="A1103" s="16">
        <v>43269</v>
      </c>
      <c r="B1103">
        <v>202.74</v>
      </c>
      <c r="C1103">
        <v>202.74</v>
      </c>
      <c r="D1103">
        <v>202.74</v>
      </c>
      <c r="E1103">
        <v>202.74</v>
      </c>
      <c r="M1103" s="16">
        <v>43230</v>
      </c>
      <c r="N1103" s="8">
        <v>12975.09</v>
      </c>
      <c r="O1103" s="8">
        <v>13034.21</v>
      </c>
      <c r="P1103" s="8">
        <v>12928.51</v>
      </c>
      <c r="Q1103" s="8">
        <v>13022.87</v>
      </c>
    </row>
    <row r="1104" spans="1:17" x14ac:dyDescent="0.35">
      <c r="A1104" s="16">
        <v>43270</v>
      </c>
      <c r="B1104">
        <v>201.23</v>
      </c>
      <c r="C1104">
        <v>201.23</v>
      </c>
      <c r="D1104">
        <v>201.23</v>
      </c>
      <c r="E1104">
        <v>201.23</v>
      </c>
      <c r="M1104" s="16">
        <v>43231</v>
      </c>
      <c r="N1104" s="17">
        <v>13023</v>
      </c>
      <c r="O1104" s="8">
        <v>13033.3</v>
      </c>
      <c r="P1104" s="17">
        <v>12964</v>
      </c>
      <c r="Q1104" s="8">
        <v>13001.24</v>
      </c>
    </row>
    <row r="1105" spans="1:17" x14ac:dyDescent="0.35">
      <c r="A1105" s="16">
        <v>43271</v>
      </c>
      <c r="B1105">
        <v>201.29</v>
      </c>
      <c r="C1105">
        <v>201.29</v>
      </c>
      <c r="D1105">
        <v>201.29</v>
      </c>
      <c r="E1105">
        <v>201.29</v>
      </c>
      <c r="M1105" s="16">
        <v>43234</v>
      </c>
      <c r="N1105" s="8">
        <v>13009.83</v>
      </c>
      <c r="O1105" s="8">
        <v>13015.1</v>
      </c>
      <c r="P1105" s="8">
        <v>12927.24</v>
      </c>
      <c r="Q1105" s="8">
        <v>12977.71</v>
      </c>
    </row>
    <row r="1106" spans="1:17" x14ac:dyDescent="0.35">
      <c r="A1106" s="16">
        <v>43272</v>
      </c>
      <c r="B1106">
        <v>198.52</v>
      </c>
      <c r="C1106">
        <v>198.52</v>
      </c>
      <c r="D1106">
        <v>198.52</v>
      </c>
      <c r="E1106">
        <v>198.52</v>
      </c>
      <c r="M1106" s="16">
        <v>43235</v>
      </c>
      <c r="N1106" s="8">
        <v>12947.97</v>
      </c>
      <c r="O1106" s="8">
        <v>13006.34</v>
      </c>
      <c r="P1106" s="8">
        <v>12918.29</v>
      </c>
      <c r="Q1106" s="8">
        <v>12970.04</v>
      </c>
    </row>
    <row r="1107" spans="1:17" x14ac:dyDescent="0.35">
      <c r="A1107" s="16">
        <v>43273</v>
      </c>
      <c r="B1107">
        <v>199.36</v>
      </c>
      <c r="C1107">
        <v>199.36</v>
      </c>
      <c r="D1107">
        <v>199.36</v>
      </c>
      <c r="E1107">
        <v>199.36</v>
      </c>
      <c r="M1107" s="16">
        <v>43236</v>
      </c>
      <c r="N1107" s="8">
        <v>12983.49</v>
      </c>
      <c r="O1107" s="8">
        <v>13030.76</v>
      </c>
      <c r="P1107" s="8">
        <v>12960.53</v>
      </c>
      <c r="Q1107" s="8">
        <v>12996.33</v>
      </c>
    </row>
    <row r="1108" spans="1:17" x14ac:dyDescent="0.35">
      <c r="A1108" s="16">
        <v>43276</v>
      </c>
      <c r="B1108">
        <v>196.32</v>
      </c>
      <c r="C1108">
        <v>196.32</v>
      </c>
      <c r="D1108">
        <v>196.32</v>
      </c>
      <c r="E1108">
        <v>196.32</v>
      </c>
      <c r="M1108" s="16">
        <v>43237</v>
      </c>
      <c r="N1108" s="8">
        <v>12985.14</v>
      </c>
      <c r="O1108" s="8">
        <v>13114.63</v>
      </c>
      <c r="P1108" s="8">
        <v>12981.89</v>
      </c>
      <c r="Q1108" s="8">
        <v>13114.61</v>
      </c>
    </row>
    <row r="1109" spans="1:17" x14ac:dyDescent="0.35">
      <c r="A1109" s="16">
        <v>43277</v>
      </c>
      <c r="B1109">
        <v>197.02</v>
      </c>
      <c r="C1109">
        <v>197.02</v>
      </c>
      <c r="D1109">
        <v>197.02</v>
      </c>
      <c r="E1109">
        <v>197.02</v>
      </c>
      <c r="M1109" s="16">
        <v>43238</v>
      </c>
      <c r="N1109" s="8">
        <v>13115.63</v>
      </c>
      <c r="O1109" s="8">
        <v>13133.19</v>
      </c>
      <c r="P1109" s="8">
        <v>13051.13</v>
      </c>
      <c r="Q1109" s="8">
        <v>13077.72</v>
      </c>
    </row>
    <row r="1110" spans="1:17" x14ac:dyDescent="0.35">
      <c r="A1110" s="16">
        <v>43278</v>
      </c>
      <c r="B1110">
        <v>196.64</v>
      </c>
      <c r="C1110">
        <v>196.64</v>
      </c>
      <c r="D1110">
        <v>196.64</v>
      </c>
      <c r="E1110">
        <v>196.64</v>
      </c>
      <c r="M1110" s="16">
        <v>43242</v>
      </c>
      <c r="N1110" s="8">
        <v>13132.56</v>
      </c>
      <c r="O1110" s="8">
        <v>13204.31</v>
      </c>
      <c r="P1110" s="8">
        <v>13061.77</v>
      </c>
      <c r="Q1110" s="8">
        <v>13169.92</v>
      </c>
    </row>
    <row r="1111" spans="1:17" x14ac:dyDescent="0.35">
      <c r="A1111" s="16">
        <v>43279</v>
      </c>
      <c r="B1111">
        <v>195.44</v>
      </c>
      <c r="C1111">
        <v>195.44</v>
      </c>
      <c r="D1111">
        <v>195.44</v>
      </c>
      <c r="E1111">
        <v>195.44</v>
      </c>
      <c r="M1111" s="16">
        <v>43243</v>
      </c>
      <c r="N1111" s="8">
        <v>13138.83</v>
      </c>
      <c r="O1111" s="8">
        <v>13148.05</v>
      </c>
      <c r="P1111" s="8">
        <v>12929.9</v>
      </c>
      <c r="Q1111" s="8">
        <v>12976.84</v>
      </c>
    </row>
    <row r="1112" spans="1:17" x14ac:dyDescent="0.35">
      <c r="A1112" s="16">
        <v>43280</v>
      </c>
      <c r="B1112">
        <v>196.23</v>
      </c>
      <c r="C1112">
        <v>196.23</v>
      </c>
      <c r="D1112">
        <v>196.23</v>
      </c>
      <c r="E1112">
        <v>196.23</v>
      </c>
      <c r="M1112" s="16">
        <v>43244</v>
      </c>
      <c r="N1112" s="8">
        <v>12955.94</v>
      </c>
      <c r="O1112" s="8">
        <v>13006.44</v>
      </c>
      <c r="P1112" s="8">
        <v>12801.82</v>
      </c>
      <c r="Q1112" s="8">
        <v>12855.09</v>
      </c>
    </row>
    <row r="1113" spans="1:17" x14ac:dyDescent="0.35">
      <c r="A1113" s="16">
        <v>43283</v>
      </c>
      <c r="B1113">
        <v>196.13</v>
      </c>
      <c r="C1113">
        <v>196.13</v>
      </c>
      <c r="D1113">
        <v>196.13</v>
      </c>
      <c r="E1113">
        <v>196.13</v>
      </c>
      <c r="M1113" s="16">
        <v>43245</v>
      </c>
      <c r="N1113" s="8">
        <v>12917.15</v>
      </c>
      <c r="O1113" s="8">
        <v>13002.47</v>
      </c>
      <c r="P1113" s="8">
        <v>12852.17</v>
      </c>
      <c r="Q1113" s="8">
        <v>12938.01</v>
      </c>
    </row>
    <row r="1114" spans="1:17" x14ac:dyDescent="0.35">
      <c r="A1114" s="16">
        <v>43284</v>
      </c>
      <c r="B1114">
        <v>196.61</v>
      </c>
      <c r="C1114">
        <v>196.61</v>
      </c>
      <c r="D1114">
        <v>196.61</v>
      </c>
      <c r="E1114">
        <v>196.61</v>
      </c>
      <c r="M1114" s="16">
        <v>43248</v>
      </c>
      <c r="N1114" s="8">
        <v>13016.55</v>
      </c>
      <c r="O1114" s="8">
        <v>13040.63</v>
      </c>
      <c r="P1114" s="8">
        <v>12828.26</v>
      </c>
      <c r="Q1114" s="8">
        <v>12863.46</v>
      </c>
    </row>
    <row r="1115" spans="1:17" x14ac:dyDescent="0.35">
      <c r="A1115" s="16">
        <v>43285</v>
      </c>
      <c r="B1115">
        <v>195.52</v>
      </c>
      <c r="C1115">
        <v>195.52</v>
      </c>
      <c r="D1115">
        <v>195.52</v>
      </c>
      <c r="E1115">
        <v>195.52</v>
      </c>
      <c r="M1115" s="16">
        <v>43249</v>
      </c>
      <c r="N1115" s="8">
        <v>12786.15</v>
      </c>
      <c r="O1115" s="8">
        <v>12803.29</v>
      </c>
      <c r="P1115" s="8">
        <v>12608.7</v>
      </c>
      <c r="Q1115" s="8">
        <v>12666.51</v>
      </c>
    </row>
    <row r="1116" spans="1:17" x14ac:dyDescent="0.35">
      <c r="A1116" s="16">
        <v>43286</v>
      </c>
      <c r="B1116">
        <v>196.53</v>
      </c>
      <c r="C1116">
        <v>196.53</v>
      </c>
      <c r="D1116">
        <v>196.53</v>
      </c>
      <c r="E1116">
        <v>196.53</v>
      </c>
      <c r="M1116" s="16">
        <v>43250</v>
      </c>
      <c r="N1116" s="8">
        <v>12693.33</v>
      </c>
      <c r="O1116" s="8">
        <v>12783.76</v>
      </c>
      <c r="P1116" s="8">
        <v>12663.37</v>
      </c>
      <c r="Q1116" s="8">
        <v>12783.76</v>
      </c>
    </row>
    <row r="1117" spans="1:17" x14ac:dyDescent="0.35">
      <c r="A1117" s="16">
        <v>43287</v>
      </c>
      <c r="B1117">
        <v>196.77</v>
      </c>
      <c r="C1117">
        <v>196.77</v>
      </c>
      <c r="D1117">
        <v>196.77</v>
      </c>
      <c r="E1117">
        <v>196.77</v>
      </c>
      <c r="M1117" s="16">
        <v>43251</v>
      </c>
      <c r="N1117" s="8">
        <v>12796.16</v>
      </c>
      <c r="O1117" s="8">
        <v>12803.6</v>
      </c>
      <c r="P1117" s="8">
        <v>12547.61</v>
      </c>
      <c r="Q1117" s="8">
        <v>12604.89</v>
      </c>
    </row>
    <row r="1118" spans="1:17" x14ac:dyDescent="0.35">
      <c r="A1118" s="16">
        <v>43290</v>
      </c>
      <c r="B1118">
        <v>198.55</v>
      </c>
      <c r="C1118">
        <v>198.55</v>
      </c>
      <c r="D1118">
        <v>198.55</v>
      </c>
      <c r="E1118">
        <v>198.55</v>
      </c>
      <c r="M1118" s="16">
        <v>43252</v>
      </c>
      <c r="N1118" s="8">
        <v>12678.07</v>
      </c>
      <c r="O1118" s="8">
        <v>12800.45</v>
      </c>
      <c r="P1118" s="8">
        <v>12660.79</v>
      </c>
      <c r="Q1118" s="8">
        <v>12724.27</v>
      </c>
    </row>
    <row r="1119" spans="1:17" x14ac:dyDescent="0.35">
      <c r="A1119" s="16">
        <v>43291</v>
      </c>
      <c r="B1119">
        <v>199.23</v>
      </c>
      <c r="C1119">
        <v>199.23</v>
      </c>
      <c r="D1119">
        <v>199.23</v>
      </c>
      <c r="E1119">
        <v>199.23</v>
      </c>
      <c r="M1119" s="16">
        <v>43255</v>
      </c>
      <c r="N1119" s="8">
        <v>12839.44</v>
      </c>
      <c r="O1119" s="8">
        <v>12846.26</v>
      </c>
      <c r="P1119" s="8">
        <v>12714.03</v>
      </c>
      <c r="Q1119" s="8">
        <v>12770.75</v>
      </c>
    </row>
    <row r="1120" spans="1:17" x14ac:dyDescent="0.35">
      <c r="A1120" s="16">
        <v>43292</v>
      </c>
      <c r="B1120">
        <v>196.98</v>
      </c>
      <c r="C1120">
        <v>196.98</v>
      </c>
      <c r="D1120">
        <v>196.98</v>
      </c>
      <c r="E1120">
        <v>196.98</v>
      </c>
      <c r="M1120" s="16">
        <v>43256</v>
      </c>
      <c r="N1120" s="8">
        <v>12766.16</v>
      </c>
      <c r="O1120" s="8">
        <v>12925.24</v>
      </c>
      <c r="P1120" s="8">
        <v>12753.3</v>
      </c>
      <c r="Q1120" s="8">
        <v>12787.13</v>
      </c>
    </row>
    <row r="1121" spans="1:17" x14ac:dyDescent="0.35">
      <c r="A1121" s="16">
        <v>43293</v>
      </c>
      <c r="B1121">
        <v>199.4</v>
      </c>
      <c r="C1121">
        <v>199.4</v>
      </c>
      <c r="D1121">
        <v>199.4</v>
      </c>
      <c r="E1121">
        <v>199.4</v>
      </c>
      <c r="M1121" s="16">
        <v>43257</v>
      </c>
      <c r="N1121" s="8">
        <v>12813.39</v>
      </c>
      <c r="O1121" s="8">
        <v>12872.9</v>
      </c>
      <c r="P1121" s="8">
        <v>12729.23</v>
      </c>
      <c r="Q1121" s="8">
        <v>12830.07</v>
      </c>
    </row>
    <row r="1122" spans="1:17" x14ac:dyDescent="0.35">
      <c r="A1122" s="16">
        <v>43294</v>
      </c>
      <c r="B1122">
        <v>200.3</v>
      </c>
      <c r="C1122">
        <v>200.3</v>
      </c>
      <c r="D1122">
        <v>200.3</v>
      </c>
      <c r="E1122">
        <v>200.3</v>
      </c>
      <c r="M1122" s="16">
        <v>43258</v>
      </c>
      <c r="N1122" s="8">
        <v>12877.85</v>
      </c>
      <c r="O1122" s="8">
        <v>12914.85</v>
      </c>
      <c r="P1122" s="8">
        <v>12760.54</v>
      </c>
      <c r="Q1122" s="8">
        <v>12811.05</v>
      </c>
    </row>
    <row r="1123" spans="1:17" x14ac:dyDescent="0.35">
      <c r="A1123" s="16">
        <v>43297</v>
      </c>
      <c r="B1123">
        <v>199.65</v>
      </c>
      <c r="C1123">
        <v>199.65</v>
      </c>
      <c r="D1123">
        <v>199.65</v>
      </c>
      <c r="E1123">
        <v>199.65</v>
      </c>
      <c r="M1123" s="16">
        <v>43259</v>
      </c>
      <c r="N1123" s="8">
        <v>12668.77</v>
      </c>
      <c r="O1123" s="8">
        <v>12795.64</v>
      </c>
      <c r="P1123" s="8">
        <v>12610.68</v>
      </c>
      <c r="Q1123" s="8">
        <v>12766.55</v>
      </c>
    </row>
    <row r="1124" spans="1:17" x14ac:dyDescent="0.35">
      <c r="A1124" s="16">
        <v>43298</v>
      </c>
      <c r="B1124">
        <v>200.2</v>
      </c>
      <c r="C1124">
        <v>200.2</v>
      </c>
      <c r="D1124">
        <v>200.2</v>
      </c>
      <c r="E1124">
        <v>200.2</v>
      </c>
      <c r="M1124" s="16">
        <v>43262</v>
      </c>
      <c r="N1124" s="8">
        <v>12816.32</v>
      </c>
      <c r="O1124" s="8">
        <v>12861.95</v>
      </c>
      <c r="P1124" s="8">
        <v>12751.66</v>
      </c>
      <c r="Q1124" s="8">
        <v>12842.91</v>
      </c>
    </row>
    <row r="1125" spans="1:17" x14ac:dyDescent="0.35">
      <c r="A1125" s="16">
        <v>43299</v>
      </c>
      <c r="B1125">
        <v>201.06</v>
      </c>
      <c r="C1125">
        <v>201.06</v>
      </c>
      <c r="D1125">
        <v>201.06</v>
      </c>
      <c r="E1125">
        <v>201.06</v>
      </c>
      <c r="M1125" s="16">
        <v>43263</v>
      </c>
      <c r="N1125" s="8">
        <v>12924.03</v>
      </c>
      <c r="O1125" s="8">
        <v>12948.52</v>
      </c>
      <c r="P1125" s="8">
        <v>12816.07</v>
      </c>
      <c r="Q1125" s="8">
        <v>12842.3</v>
      </c>
    </row>
    <row r="1126" spans="1:17" x14ac:dyDescent="0.35">
      <c r="A1126" s="16">
        <v>43300</v>
      </c>
      <c r="B1126">
        <v>201.46</v>
      </c>
      <c r="C1126">
        <v>201.46</v>
      </c>
      <c r="D1126">
        <v>201.46</v>
      </c>
      <c r="E1126">
        <v>201.46</v>
      </c>
      <c r="M1126" s="16">
        <v>43264</v>
      </c>
      <c r="N1126" s="8">
        <v>12857.16</v>
      </c>
      <c r="O1126" s="8">
        <v>12905.67</v>
      </c>
      <c r="P1126" s="8">
        <v>12781.23</v>
      </c>
      <c r="Q1126" s="8">
        <v>12890.58</v>
      </c>
    </row>
    <row r="1127" spans="1:17" x14ac:dyDescent="0.35">
      <c r="A1127" s="16">
        <v>43301</v>
      </c>
      <c r="B1127">
        <v>200.84</v>
      </c>
      <c r="C1127">
        <v>200.84</v>
      </c>
      <c r="D1127">
        <v>200.84</v>
      </c>
      <c r="E1127">
        <v>200.84</v>
      </c>
      <c r="M1127" s="16">
        <v>43265</v>
      </c>
      <c r="N1127" s="8">
        <v>12806.07</v>
      </c>
      <c r="O1127" s="8">
        <v>13135.97</v>
      </c>
      <c r="P1127" s="8">
        <v>12800.66</v>
      </c>
      <c r="Q1127" s="8">
        <v>13107.1</v>
      </c>
    </row>
    <row r="1128" spans="1:17" x14ac:dyDescent="0.35">
      <c r="A1128" s="16">
        <v>43304</v>
      </c>
      <c r="B1128">
        <v>200.27</v>
      </c>
      <c r="C1128">
        <v>200.27</v>
      </c>
      <c r="D1128">
        <v>200.27</v>
      </c>
      <c r="E1128">
        <v>200.27</v>
      </c>
      <c r="M1128" s="16">
        <v>43266</v>
      </c>
      <c r="N1128" s="8">
        <v>13115.85</v>
      </c>
      <c r="O1128" s="8">
        <v>13170.05</v>
      </c>
      <c r="P1128" s="8">
        <v>13010.54</v>
      </c>
      <c r="Q1128" s="8">
        <v>13010.55</v>
      </c>
    </row>
    <row r="1129" spans="1:17" x14ac:dyDescent="0.35">
      <c r="A1129" s="16">
        <v>43305</v>
      </c>
      <c r="B1129">
        <v>201.91</v>
      </c>
      <c r="C1129">
        <v>201.91</v>
      </c>
      <c r="D1129">
        <v>201.91</v>
      </c>
      <c r="E1129">
        <v>201.91</v>
      </c>
      <c r="M1129" s="16">
        <v>43269</v>
      </c>
      <c r="N1129" s="8">
        <v>12945.53</v>
      </c>
      <c r="O1129" s="8">
        <v>12982.92</v>
      </c>
      <c r="P1129" s="8">
        <v>12784.48</v>
      </c>
      <c r="Q1129" s="8">
        <v>12834.11</v>
      </c>
    </row>
    <row r="1130" spans="1:17" x14ac:dyDescent="0.35">
      <c r="A1130" s="16">
        <v>43306</v>
      </c>
      <c r="B1130">
        <v>201.94</v>
      </c>
      <c r="C1130">
        <v>201.94</v>
      </c>
      <c r="D1130">
        <v>201.94</v>
      </c>
      <c r="E1130">
        <v>201.94</v>
      </c>
      <c r="M1130" s="16">
        <v>43270</v>
      </c>
      <c r="N1130" s="8">
        <v>12647.07</v>
      </c>
      <c r="O1130" s="8">
        <v>12708.71</v>
      </c>
      <c r="P1130" s="8">
        <v>12594.51</v>
      </c>
      <c r="Q1130" s="8">
        <v>12677.97</v>
      </c>
    </row>
    <row r="1131" spans="1:17" x14ac:dyDescent="0.35">
      <c r="A1131" s="16">
        <v>43307</v>
      </c>
      <c r="B1131">
        <v>203.35</v>
      </c>
      <c r="C1131">
        <v>203.35</v>
      </c>
      <c r="D1131">
        <v>203.35</v>
      </c>
      <c r="E1131">
        <v>203.35</v>
      </c>
      <c r="M1131" s="16">
        <v>43271</v>
      </c>
      <c r="N1131" s="8">
        <v>12731.66</v>
      </c>
      <c r="O1131" s="8">
        <v>12760.2</v>
      </c>
      <c r="P1131" s="8">
        <v>12670.78</v>
      </c>
      <c r="Q1131" s="8">
        <v>12695.16</v>
      </c>
    </row>
    <row r="1132" spans="1:17" x14ac:dyDescent="0.35">
      <c r="A1132" s="16">
        <v>43308</v>
      </c>
      <c r="B1132">
        <v>203.17</v>
      </c>
      <c r="C1132">
        <v>203.17</v>
      </c>
      <c r="D1132">
        <v>203.17</v>
      </c>
      <c r="E1132">
        <v>203.17</v>
      </c>
      <c r="M1132" s="16">
        <v>43272</v>
      </c>
      <c r="N1132" s="8">
        <v>12699.71</v>
      </c>
      <c r="O1132" s="8">
        <v>12719.45</v>
      </c>
      <c r="P1132" s="8">
        <v>12472.98</v>
      </c>
      <c r="Q1132" s="8">
        <v>12511.91</v>
      </c>
    </row>
    <row r="1133" spans="1:17" x14ac:dyDescent="0.35">
      <c r="A1133" s="16">
        <v>43311</v>
      </c>
      <c r="B1133">
        <v>202.48</v>
      </c>
      <c r="C1133">
        <v>202.48</v>
      </c>
      <c r="D1133">
        <v>202.48</v>
      </c>
      <c r="E1133">
        <v>202.48</v>
      </c>
      <c r="M1133" s="16">
        <v>43273</v>
      </c>
      <c r="N1133" s="8">
        <v>12507.72</v>
      </c>
      <c r="O1133" s="8">
        <v>12579.72</v>
      </c>
      <c r="P1133" s="8">
        <v>12486.26</v>
      </c>
      <c r="Q1133" s="8">
        <v>12579.72</v>
      </c>
    </row>
    <row r="1134" spans="1:17" x14ac:dyDescent="0.35">
      <c r="A1134" s="16">
        <v>43312</v>
      </c>
      <c r="B1134">
        <v>204.15</v>
      </c>
      <c r="C1134">
        <v>204.15</v>
      </c>
      <c r="D1134">
        <v>204.15</v>
      </c>
      <c r="E1134">
        <v>204.15</v>
      </c>
      <c r="M1134" s="16">
        <v>43276</v>
      </c>
      <c r="N1134" s="8">
        <v>12497.48</v>
      </c>
      <c r="O1134" s="8">
        <v>12518.89</v>
      </c>
      <c r="P1134" s="8">
        <v>12270.33</v>
      </c>
      <c r="Q1134" s="8">
        <v>12270.33</v>
      </c>
    </row>
    <row r="1135" spans="1:17" x14ac:dyDescent="0.35">
      <c r="A1135" s="16">
        <v>43313</v>
      </c>
      <c r="B1135">
        <v>203.85</v>
      </c>
      <c r="C1135">
        <v>203.85</v>
      </c>
      <c r="D1135">
        <v>203.85</v>
      </c>
      <c r="E1135">
        <v>203.85</v>
      </c>
      <c r="M1135" s="16">
        <v>43277</v>
      </c>
      <c r="N1135" s="8">
        <v>12333.44</v>
      </c>
      <c r="O1135" s="8">
        <v>12355.86</v>
      </c>
      <c r="P1135" s="8">
        <v>12188.5</v>
      </c>
      <c r="Q1135" s="8">
        <v>12234.34</v>
      </c>
    </row>
    <row r="1136" spans="1:17" x14ac:dyDescent="0.35">
      <c r="A1136" s="16">
        <v>43314</v>
      </c>
      <c r="B1136">
        <v>204.63</v>
      </c>
      <c r="C1136">
        <v>204.63</v>
      </c>
      <c r="D1136">
        <v>204.63</v>
      </c>
      <c r="E1136">
        <v>204.63</v>
      </c>
      <c r="M1136" s="16">
        <v>43278</v>
      </c>
      <c r="N1136" s="8">
        <v>12247.75</v>
      </c>
      <c r="O1136" s="8">
        <v>12439.91</v>
      </c>
      <c r="P1136" s="8">
        <v>12124.87</v>
      </c>
      <c r="Q1136" s="8">
        <v>12348.61</v>
      </c>
    </row>
    <row r="1137" spans="1:17" x14ac:dyDescent="0.35">
      <c r="A1137" s="16">
        <v>43315</v>
      </c>
      <c r="B1137">
        <v>205.04</v>
      </c>
      <c r="C1137">
        <v>205.04</v>
      </c>
      <c r="D1137">
        <v>205.04</v>
      </c>
      <c r="E1137">
        <v>205.04</v>
      </c>
      <c r="M1137" s="16">
        <v>43279</v>
      </c>
      <c r="N1137" s="8">
        <v>12289.81</v>
      </c>
      <c r="O1137" s="8">
        <v>12375.37</v>
      </c>
      <c r="P1137" s="8">
        <v>12104.41</v>
      </c>
      <c r="Q1137" s="8">
        <v>12177.23</v>
      </c>
    </row>
    <row r="1138" spans="1:17" x14ac:dyDescent="0.35">
      <c r="A1138" s="16">
        <v>43318</v>
      </c>
      <c r="B1138">
        <v>205.19</v>
      </c>
      <c r="C1138">
        <v>205.19</v>
      </c>
      <c r="D1138">
        <v>205.19</v>
      </c>
      <c r="E1138">
        <v>205.19</v>
      </c>
      <c r="M1138" s="16">
        <v>43280</v>
      </c>
      <c r="N1138" s="8">
        <v>12322.64</v>
      </c>
      <c r="O1138" s="8">
        <v>12382.87</v>
      </c>
      <c r="P1138" s="8">
        <v>12260.91</v>
      </c>
      <c r="Q1138" s="17">
        <v>12306</v>
      </c>
    </row>
    <row r="1139" spans="1:17" x14ac:dyDescent="0.35">
      <c r="A1139" s="16">
        <v>43319</v>
      </c>
      <c r="B1139">
        <v>205.87</v>
      </c>
      <c r="C1139">
        <v>205.87</v>
      </c>
      <c r="D1139">
        <v>205.87</v>
      </c>
      <c r="E1139">
        <v>205.87</v>
      </c>
      <c r="M1139" s="16">
        <v>43283</v>
      </c>
      <c r="N1139" s="8">
        <v>12147.94</v>
      </c>
      <c r="O1139" s="8">
        <v>12301.93</v>
      </c>
      <c r="P1139" s="8">
        <v>12132.72</v>
      </c>
      <c r="Q1139" s="8">
        <v>12238.17</v>
      </c>
    </row>
    <row r="1140" spans="1:17" x14ac:dyDescent="0.35">
      <c r="A1140" s="16">
        <v>43320</v>
      </c>
      <c r="B1140">
        <v>205.48</v>
      </c>
      <c r="C1140">
        <v>205.48</v>
      </c>
      <c r="D1140">
        <v>205.48</v>
      </c>
      <c r="E1140">
        <v>205.48</v>
      </c>
      <c r="M1140" s="16">
        <v>43284</v>
      </c>
      <c r="N1140" s="8">
        <v>12321.07</v>
      </c>
      <c r="O1140" s="8">
        <v>12428.14</v>
      </c>
      <c r="P1140" s="8">
        <v>12278.39</v>
      </c>
      <c r="Q1140" s="8">
        <v>12349.14</v>
      </c>
    </row>
    <row r="1141" spans="1:17" x14ac:dyDescent="0.35">
      <c r="A1141" s="16">
        <v>43321</v>
      </c>
      <c r="B1141">
        <v>206.28</v>
      </c>
      <c r="C1141">
        <v>206.28</v>
      </c>
      <c r="D1141">
        <v>206.28</v>
      </c>
      <c r="E1141">
        <v>206.28</v>
      </c>
      <c r="M1141" s="16">
        <v>43285</v>
      </c>
      <c r="N1141" s="8">
        <v>12323.75</v>
      </c>
      <c r="O1141" s="8">
        <v>12350.68</v>
      </c>
      <c r="P1141" s="8">
        <v>12284.56</v>
      </c>
      <c r="Q1141" s="8">
        <v>12317.61</v>
      </c>
    </row>
    <row r="1142" spans="1:17" x14ac:dyDescent="0.35">
      <c r="A1142" s="16">
        <v>43322</v>
      </c>
      <c r="B1142">
        <v>205.65</v>
      </c>
      <c r="C1142">
        <v>205.65</v>
      </c>
      <c r="D1142">
        <v>205.65</v>
      </c>
      <c r="E1142">
        <v>205.65</v>
      </c>
      <c r="M1142" s="16">
        <v>43286</v>
      </c>
      <c r="N1142" s="8">
        <v>12363.05</v>
      </c>
      <c r="O1142" s="8">
        <v>12516.51</v>
      </c>
      <c r="P1142" s="8">
        <v>12361.86</v>
      </c>
      <c r="Q1142" s="8">
        <v>12464.29</v>
      </c>
    </row>
    <row r="1143" spans="1:17" x14ac:dyDescent="0.35">
      <c r="A1143" s="16">
        <v>43325</v>
      </c>
      <c r="B1143">
        <v>205.02</v>
      </c>
      <c r="C1143">
        <v>205.02</v>
      </c>
      <c r="D1143">
        <v>205.02</v>
      </c>
      <c r="E1143">
        <v>205.02</v>
      </c>
      <c r="M1143" s="16">
        <v>43287</v>
      </c>
      <c r="N1143" s="8">
        <v>12506.27</v>
      </c>
      <c r="O1143" s="8">
        <v>12508.08</v>
      </c>
      <c r="P1143" s="8">
        <v>12426.4</v>
      </c>
      <c r="Q1143" s="8">
        <v>12496.17</v>
      </c>
    </row>
    <row r="1144" spans="1:17" x14ac:dyDescent="0.35">
      <c r="A1144" s="16">
        <v>43326</v>
      </c>
      <c r="B1144">
        <v>205.53</v>
      </c>
      <c r="C1144">
        <v>205.53</v>
      </c>
      <c r="D1144">
        <v>205.53</v>
      </c>
      <c r="E1144">
        <v>205.53</v>
      </c>
      <c r="M1144" s="16">
        <v>43290</v>
      </c>
      <c r="N1144" s="8">
        <v>12541.74</v>
      </c>
      <c r="O1144" s="8">
        <v>12559.97</v>
      </c>
      <c r="P1144" s="8">
        <v>12490.4</v>
      </c>
      <c r="Q1144" s="8">
        <v>12543.89</v>
      </c>
    </row>
    <row r="1145" spans="1:17" x14ac:dyDescent="0.35">
      <c r="A1145" s="16">
        <v>43328</v>
      </c>
      <c r="B1145">
        <v>203.9</v>
      </c>
      <c r="C1145">
        <v>203.9</v>
      </c>
      <c r="D1145">
        <v>203.9</v>
      </c>
      <c r="E1145">
        <v>203.9</v>
      </c>
      <c r="M1145" s="16">
        <v>43291</v>
      </c>
      <c r="N1145" s="8">
        <v>12580.31</v>
      </c>
      <c r="O1145" s="8">
        <v>12639.79</v>
      </c>
      <c r="P1145" s="8">
        <v>12530.71</v>
      </c>
      <c r="Q1145" s="8">
        <v>12609.85</v>
      </c>
    </row>
    <row r="1146" spans="1:17" x14ac:dyDescent="0.35">
      <c r="A1146" s="16">
        <v>43329</v>
      </c>
      <c r="B1146">
        <v>204.03</v>
      </c>
      <c r="C1146">
        <v>204.03</v>
      </c>
      <c r="D1146">
        <v>204.03</v>
      </c>
      <c r="E1146">
        <v>204.03</v>
      </c>
      <c r="M1146" s="16">
        <v>43292</v>
      </c>
      <c r="N1146" s="8">
        <v>12506.99</v>
      </c>
      <c r="O1146" s="8">
        <v>12514.75</v>
      </c>
      <c r="P1146" s="8">
        <v>12398.47</v>
      </c>
      <c r="Q1146" s="8">
        <v>12417.13</v>
      </c>
    </row>
    <row r="1147" spans="1:17" x14ac:dyDescent="0.35">
      <c r="A1147" s="16">
        <v>43332</v>
      </c>
      <c r="B1147">
        <v>204.47</v>
      </c>
      <c r="C1147">
        <v>204.47</v>
      </c>
      <c r="D1147">
        <v>204.47</v>
      </c>
      <c r="E1147">
        <v>204.47</v>
      </c>
      <c r="M1147" s="16">
        <v>43293</v>
      </c>
      <c r="N1147" s="8">
        <v>12464.06</v>
      </c>
      <c r="O1147" s="8">
        <v>12505.2</v>
      </c>
      <c r="P1147" s="8">
        <v>12408.63</v>
      </c>
      <c r="Q1147" s="8">
        <v>12492.97</v>
      </c>
    </row>
    <row r="1148" spans="1:17" x14ac:dyDescent="0.35">
      <c r="A1148" s="16">
        <v>43333</v>
      </c>
      <c r="B1148">
        <v>205.19</v>
      </c>
      <c r="C1148">
        <v>205.19</v>
      </c>
      <c r="D1148">
        <v>205.19</v>
      </c>
      <c r="E1148">
        <v>205.19</v>
      </c>
      <c r="M1148" s="16">
        <v>43294</v>
      </c>
      <c r="N1148" s="8">
        <v>12549.23</v>
      </c>
      <c r="O1148" s="8">
        <v>12583.79</v>
      </c>
      <c r="P1148" s="8">
        <v>12499.3</v>
      </c>
      <c r="Q1148" s="8">
        <v>12540.73</v>
      </c>
    </row>
    <row r="1149" spans="1:17" x14ac:dyDescent="0.35">
      <c r="A1149" s="16">
        <v>43334</v>
      </c>
      <c r="B1149">
        <v>204.13</v>
      </c>
      <c r="C1149">
        <v>204.13</v>
      </c>
      <c r="D1149">
        <v>204.13</v>
      </c>
      <c r="E1149">
        <v>204.13</v>
      </c>
      <c r="M1149" s="16">
        <v>43297</v>
      </c>
      <c r="N1149" s="8">
        <v>12530.98</v>
      </c>
      <c r="O1149" s="8">
        <v>12604.24</v>
      </c>
      <c r="P1149" s="8">
        <v>12506.99</v>
      </c>
      <c r="Q1149" s="8">
        <v>12561.02</v>
      </c>
    </row>
    <row r="1150" spans="1:17" x14ac:dyDescent="0.35">
      <c r="A1150" s="16">
        <v>43335</v>
      </c>
      <c r="B1150">
        <v>202.86</v>
      </c>
      <c r="C1150">
        <v>202.86</v>
      </c>
      <c r="D1150">
        <v>202.86</v>
      </c>
      <c r="E1150">
        <v>202.86</v>
      </c>
      <c r="M1150" s="16">
        <v>43298</v>
      </c>
      <c r="N1150" s="8">
        <v>12566.97</v>
      </c>
      <c r="O1150" s="8">
        <v>12688.5</v>
      </c>
      <c r="P1150" s="8">
        <v>12522.05</v>
      </c>
      <c r="Q1150" s="8">
        <v>12661.54</v>
      </c>
    </row>
    <row r="1151" spans="1:17" x14ac:dyDescent="0.35">
      <c r="A1151" s="16">
        <v>43336</v>
      </c>
      <c r="B1151">
        <v>203.53</v>
      </c>
      <c r="C1151">
        <v>203.53</v>
      </c>
      <c r="D1151">
        <v>203.53</v>
      </c>
      <c r="E1151">
        <v>203.53</v>
      </c>
      <c r="M1151" s="16">
        <v>43299</v>
      </c>
      <c r="N1151" s="8">
        <v>12728.41</v>
      </c>
      <c r="O1151" s="8">
        <v>12778.96</v>
      </c>
      <c r="P1151" s="8">
        <v>12715.52</v>
      </c>
      <c r="Q1151" s="8">
        <v>12765.94</v>
      </c>
    </row>
    <row r="1152" spans="1:17" x14ac:dyDescent="0.35">
      <c r="A1152" s="16">
        <v>43339</v>
      </c>
      <c r="B1152">
        <v>204.94</v>
      </c>
      <c r="C1152">
        <v>204.94</v>
      </c>
      <c r="D1152">
        <v>204.94</v>
      </c>
      <c r="E1152">
        <v>204.94</v>
      </c>
      <c r="M1152" s="16">
        <v>43300</v>
      </c>
      <c r="N1152" s="8">
        <v>12740.68</v>
      </c>
      <c r="O1152" s="8">
        <v>12759.42</v>
      </c>
      <c r="P1152" s="8">
        <v>12658.37</v>
      </c>
      <c r="Q1152" s="8">
        <v>12686.29</v>
      </c>
    </row>
    <row r="1153" spans="1:17" x14ac:dyDescent="0.35">
      <c r="A1153" s="16">
        <v>43340</v>
      </c>
      <c r="B1153">
        <v>204.87</v>
      </c>
      <c r="C1153">
        <v>204.87</v>
      </c>
      <c r="D1153">
        <v>204.87</v>
      </c>
      <c r="E1153">
        <v>204.87</v>
      </c>
      <c r="M1153" s="16">
        <v>43301</v>
      </c>
      <c r="N1153" s="8">
        <v>12664.45</v>
      </c>
      <c r="O1153" s="8">
        <v>12706.84</v>
      </c>
      <c r="P1153" s="8">
        <v>12469.5</v>
      </c>
      <c r="Q1153" s="8">
        <v>12561.42</v>
      </c>
    </row>
    <row r="1154" spans="1:17" x14ac:dyDescent="0.35">
      <c r="A1154" s="16">
        <v>43341</v>
      </c>
      <c r="B1154">
        <v>205.6</v>
      </c>
      <c r="C1154">
        <v>205.6</v>
      </c>
      <c r="D1154">
        <v>205.6</v>
      </c>
      <c r="E1154">
        <v>205.6</v>
      </c>
      <c r="M1154" s="16">
        <v>43304</v>
      </c>
      <c r="N1154" s="8">
        <v>12510.23</v>
      </c>
      <c r="O1154" s="8">
        <v>12565.12</v>
      </c>
      <c r="P1154" s="8">
        <v>12489.33</v>
      </c>
      <c r="Q1154" s="8">
        <v>12548.57</v>
      </c>
    </row>
    <row r="1155" spans="1:17" x14ac:dyDescent="0.35">
      <c r="A1155" s="16">
        <v>43342</v>
      </c>
      <c r="B1155">
        <v>205.02</v>
      </c>
      <c r="C1155">
        <v>205.02</v>
      </c>
      <c r="D1155">
        <v>205.02</v>
      </c>
      <c r="E1155">
        <v>205.02</v>
      </c>
      <c r="M1155" s="16">
        <v>43305</v>
      </c>
      <c r="N1155" s="8">
        <v>12590.79</v>
      </c>
      <c r="O1155" s="8">
        <v>12755.27</v>
      </c>
      <c r="P1155" s="8">
        <v>12585.91</v>
      </c>
      <c r="Q1155" s="8">
        <v>12689.39</v>
      </c>
    </row>
    <row r="1156" spans="1:17" x14ac:dyDescent="0.35">
      <c r="A1156" s="16">
        <v>43343</v>
      </c>
      <c r="B1156">
        <v>205.35</v>
      </c>
      <c r="C1156">
        <v>205.35</v>
      </c>
      <c r="D1156">
        <v>205.35</v>
      </c>
      <c r="E1156">
        <v>205.35</v>
      </c>
      <c r="M1156" s="16">
        <v>43306</v>
      </c>
      <c r="N1156" s="8">
        <v>12685.68</v>
      </c>
      <c r="O1156" s="8">
        <v>12695.12</v>
      </c>
      <c r="P1156" s="8">
        <v>12538.12</v>
      </c>
      <c r="Q1156" s="8">
        <v>12579.33</v>
      </c>
    </row>
    <row r="1157" spans="1:17" x14ac:dyDescent="0.35">
      <c r="A1157" s="16">
        <v>43346</v>
      </c>
      <c r="B1157">
        <v>205</v>
      </c>
      <c r="C1157">
        <v>205</v>
      </c>
      <c r="D1157">
        <v>205</v>
      </c>
      <c r="E1157">
        <v>205</v>
      </c>
      <c r="M1157" s="16">
        <v>43307</v>
      </c>
      <c r="N1157" s="8">
        <v>12732.88</v>
      </c>
      <c r="O1157" s="8">
        <v>12827.71</v>
      </c>
      <c r="P1157" s="8">
        <v>12701.56</v>
      </c>
      <c r="Q1157" s="8">
        <v>12809.23</v>
      </c>
    </row>
    <row r="1158" spans="1:17" x14ac:dyDescent="0.35">
      <c r="A1158" s="16">
        <v>43347</v>
      </c>
      <c r="B1158">
        <v>204.67</v>
      </c>
      <c r="C1158">
        <v>204.67</v>
      </c>
      <c r="D1158">
        <v>204.67</v>
      </c>
      <c r="E1158">
        <v>204.67</v>
      </c>
      <c r="M1158" s="16">
        <v>43308</v>
      </c>
      <c r="N1158" s="8">
        <v>12825.75</v>
      </c>
      <c r="O1158" s="8">
        <v>12886.83</v>
      </c>
      <c r="P1158" s="8">
        <v>12815.12</v>
      </c>
      <c r="Q1158" s="8">
        <v>12860.4</v>
      </c>
    </row>
    <row r="1159" spans="1:17" x14ac:dyDescent="0.35">
      <c r="A1159" s="16">
        <v>43348</v>
      </c>
      <c r="B1159">
        <v>203.14</v>
      </c>
      <c r="C1159">
        <v>203.14</v>
      </c>
      <c r="D1159">
        <v>203.14</v>
      </c>
      <c r="E1159">
        <v>203.14</v>
      </c>
      <c r="M1159" s="16">
        <v>43311</v>
      </c>
      <c r="N1159" s="8">
        <v>12822.87</v>
      </c>
      <c r="O1159" s="8">
        <v>12848.95</v>
      </c>
      <c r="P1159" s="8">
        <v>12798.2</v>
      </c>
      <c r="Q1159" s="8">
        <v>12798.2</v>
      </c>
    </row>
    <row r="1160" spans="1:17" x14ac:dyDescent="0.35">
      <c r="A1160" s="16">
        <v>43349</v>
      </c>
      <c r="B1160">
        <v>202.75</v>
      </c>
      <c r="C1160">
        <v>202.75</v>
      </c>
      <c r="D1160">
        <v>202.75</v>
      </c>
      <c r="E1160">
        <v>202.75</v>
      </c>
      <c r="M1160" s="16">
        <v>43312</v>
      </c>
      <c r="N1160" s="8">
        <v>12809.74</v>
      </c>
      <c r="O1160" s="8">
        <v>12860.59</v>
      </c>
      <c r="P1160" s="8">
        <v>12739.83</v>
      </c>
      <c r="Q1160" s="8">
        <v>12805.5</v>
      </c>
    </row>
    <row r="1161" spans="1:17" x14ac:dyDescent="0.35">
      <c r="A1161" s="16">
        <v>43350</v>
      </c>
      <c r="B1161">
        <v>202.61</v>
      </c>
      <c r="C1161">
        <v>202.61</v>
      </c>
      <c r="D1161">
        <v>202.61</v>
      </c>
      <c r="E1161">
        <v>202.61</v>
      </c>
      <c r="M1161" s="16">
        <v>43313</v>
      </c>
      <c r="N1161" s="8">
        <v>12826.7</v>
      </c>
      <c r="O1161" s="8">
        <v>12833.11</v>
      </c>
      <c r="P1161" s="8">
        <v>12706.34</v>
      </c>
      <c r="Q1161" s="8">
        <v>12737.05</v>
      </c>
    </row>
    <row r="1162" spans="1:17" x14ac:dyDescent="0.35">
      <c r="A1162" s="16">
        <v>43353</v>
      </c>
      <c r="B1162">
        <v>203.62</v>
      </c>
      <c r="C1162">
        <v>203.62</v>
      </c>
      <c r="D1162">
        <v>203.62</v>
      </c>
      <c r="E1162">
        <v>203.62</v>
      </c>
      <c r="M1162" s="16">
        <v>43314</v>
      </c>
      <c r="N1162" s="8">
        <v>12617.63</v>
      </c>
      <c r="O1162" s="8">
        <v>12619.6</v>
      </c>
      <c r="P1162" s="8">
        <v>12493.2</v>
      </c>
      <c r="Q1162" s="8">
        <v>12546.33</v>
      </c>
    </row>
    <row r="1163" spans="1:17" x14ac:dyDescent="0.35">
      <c r="A1163" s="16">
        <v>43354</v>
      </c>
      <c r="B1163">
        <v>203.93</v>
      </c>
      <c r="C1163">
        <v>203.93</v>
      </c>
      <c r="D1163">
        <v>203.93</v>
      </c>
      <c r="E1163">
        <v>203.93</v>
      </c>
      <c r="M1163" s="16">
        <v>43315</v>
      </c>
      <c r="N1163" s="8">
        <v>12572.61</v>
      </c>
      <c r="O1163" s="8">
        <v>12644.52</v>
      </c>
      <c r="P1163" s="8">
        <v>12561.62</v>
      </c>
      <c r="Q1163" s="8">
        <v>12615.76</v>
      </c>
    </row>
    <row r="1164" spans="1:17" x14ac:dyDescent="0.35">
      <c r="A1164" s="16">
        <v>43355</v>
      </c>
      <c r="B1164">
        <v>202.97</v>
      </c>
      <c r="C1164">
        <v>202.97</v>
      </c>
      <c r="D1164">
        <v>202.97</v>
      </c>
      <c r="E1164">
        <v>202.97</v>
      </c>
      <c r="M1164" s="16">
        <v>43318</v>
      </c>
      <c r="N1164" s="8">
        <v>12631.4</v>
      </c>
      <c r="O1164" s="8">
        <v>12715.78</v>
      </c>
      <c r="P1164" s="8">
        <v>12538.35</v>
      </c>
      <c r="Q1164" s="8">
        <v>12598.21</v>
      </c>
    </row>
    <row r="1165" spans="1:17" x14ac:dyDescent="0.35">
      <c r="A1165" s="16">
        <v>43356</v>
      </c>
      <c r="B1165">
        <v>203.02</v>
      </c>
      <c r="C1165">
        <v>203.02</v>
      </c>
      <c r="D1165">
        <v>203.02</v>
      </c>
      <c r="E1165">
        <v>203.02</v>
      </c>
      <c r="M1165" s="16">
        <v>43319</v>
      </c>
      <c r="N1165" s="8">
        <v>12656.87</v>
      </c>
      <c r="O1165" s="8">
        <v>12738.53</v>
      </c>
      <c r="P1165" s="8">
        <v>12646.16</v>
      </c>
      <c r="Q1165" s="8">
        <v>12648.19</v>
      </c>
    </row>
    <row r="1166" spans="1:17" x14ac:dyDescent="0.35">
      <c r="A1166" s="16">
        <v>43357</v>
      </c>
      <c r="B1166">
        <v>204.12</v>
      </c>
      <c r="C1166">
        <v>204.12</v>
      </c>
      <c r="D1166">
        <v>204.12</v>
      </c>
      <c r="E1166">
        <v>204.12</v>
      </c>
      <c r="M1166" s="16">
        <v>43320</v>
      </c>
      <c r="N1166" s="8">
        <v>12622.98</v>
      </c>
      <c r="O1166" s="8">
        <v>12704.58</v>
      </c>
      <c r="P1166" s="8">
        <v>12586.23</v>
      </c>
      <c r="Q1166" s="8">
        <v>12633.54</v>
      </c>
    </row>
    <row r="1167" spans="1:17" x14ac:dyDescent="0.35">
      <c r="A1167" s="16">
        <v>43360</v>
      </c>
      <c r="B1167">
        <v>203.12</v>
      </c>
      <c r="C1167">
        <v>203.12</v>
      </c>
      <c r="D1167">
        <v>203.12</v>
      </c>
      <c r="E1167">
        <v>203.12</v>
      </c>
      <c r="M1167" s="16">
        <v>43321</v>
      </c>
      <c r="N1167" s="8">
        <v>12623.14</v>
      </c>
      <c r="O1167" s="8">
        <v>12696.52</v>
      </c>
      <c r="P1167" s="8">
        <v>12577.34</v>
      </c>
      <c r="Q1167" s="8">
        <v>12676.11</v>
      </c>
    </row>
    <row r="1168" spans="1:17" x14ac:dyDescent="0.35">
      <c r="A1168" s="16">
        <v>43361</v>
      </c>
      <c r="B1168">
        <v>204.35</v>
      </c>
      <c r="C1168">
        <v>204.35</v>
      </c>
      <c r="D1168">
        <v>204.35</v>
      </c>
      <c r="E1168">
        <v>204.35</v>
      </c>
      <c r="M1168" s="16">
        <v>43322</v>
      </c>
      <c r="N1168" s="8">
        <v>12574.2</v>
      </c>
      <c r="O1168" s="8">
        <v>12585.83</v>
      </c>
      <c r="P1168" s="8">
        <v>12390.4</v>
      </c>
      <c r="Q1168" s="8">
        <v>12424.35</v>
      </c>
    </row>
    <row r="1169" spans="1:17" x14ac:dyDescent="0.35">
      <c r="A1169" s="16">
        <v>43362</v>
      </c>
      <c r="B1169">
        <v>204.39</v>
      </c>
      <c r="C1169">
        <v>204.39</v>
      </c>
      <c r="D1169">
        <v>204.39</v>
      </c>
      <c r="E1169">
        <v>204.39</v>
      </c>
      <c r="M1169" s="16">
        <v>43325</v>
      </c>
      <c r="N1169" s="8">
        <v>12346.75</v>
      </c>
      <c r="O1169" s="8">
        <v>12396.86</v>
      </c>
      <c r="P1169" s="8">
        <v>12323.2</v>
      </c>
      <c r="Q1169" s="8">
        <v>12358.74</v>
      </c>
    </row>
    <row r="1170" spans="1:17" x14ac:dyDescent="0.35">
      <c r="A1170" s="16">
        <v>43363</v>
      </c>
      <c r="B1170">
        <v>204.74</v>
      </c>
      <c r="C1170">
        <v>204.74</v>
      </c>
      <c r="D1170">
        <v>204.74</v>
      </c>
      <c r="E1170">
        <v>204.74</v>
      </c>
      <c r="M1170" s="16">
        <v>43326</v>
      </c>
      <c r="N1170" s="8">
        <v>12444.63</v>
      </c>
      <c r="O1170" s="8">
        <v>12461.82</v>
      </c>
      <c r="P1170" s="8">
        <v>12294.9</v>
      </c>
      <c r="Q1170" s="8">
        <v>12358.87</v>
      </c>
    </row>
    <row r="1171" spans="1:17" x14ac:dyDescent="0.35">
      <c r="A1171" s="16">
        <v>43364</v>
      </c>
      <c r="B1171">
        <v>205.59</v>
      </c>
      <c r="C1171">
        <v>205.59</v>
      </c>
      <c r="D1171">
        <v>205.59</v>
      </c>
      <c r="E1171">
        <v>205.59</v>
      </c>
      <c r="M1171" s="16">
        <v>43327</v>
      </c>
      <c r="N1171" s="8">
        <v>12400.27</v>
      </c>
      <c r="O1171" s="8">
        <v>12428.56</v>
      </c>
      <c r="P1171" s="8">
        <v>12120.65</v>
      </c>
      <c r="Q1171" s="8">
        <v>12163.01</v>
      </c>
    </row>
    <row r="1172" spans="1:17" x14ac:dyDescent="0.35">
      <c r="A1172" s="16">
        <v>43367</v>
      </c>
      <c r="B1172">
        <v>203.11</v>
      </c>
      <c r="C1172">
        <v>203.11</v>
      </c>
      <c r="D1172">
        <v>203.11</v>
      </c>
      <c r="E1172">
        <v>203.11</v>
      </c>
      <c r="M1172" s="16">
        <v>43328</v>
      </c>
      <c r="N1172" s="8">
        <v>12202.13</v>
      </c>
      <c r="O1172" s="8">
        <v>12251.4</v>
      </c>
      <c r="P1172" s="8">
        <v>12168.92</v>
      </c>
      <c r="Q1172" s="8">
        <v>12237.17</v>
      </c>
    </row>
    <row r="1173" spans="1:17" x14ac:dyDescent="0.35">
      <c r="A1173" s="16">
        <v>43368</v>
      </c>
      <c r="B1173">
        <v>202.57</v>
      </c>
      <c r="C1173">
        <v>202.57</v>
      </c>
      <c r="D1173">
        <v>202.57</v>
      </c>
      <c r="E1173">
        <v>202.57</v>
      </c>
      <c r="M1173" s="16">
        <v>43329</v>
      </c>
      <c r="N1173" s="8">
        <v>12242.06</v>
      </c>
      <c r="O1173" s="8">
        <v>12244.67</v>
      </c>
      <c r="P1173" s="8">
        <v>12135.64</v>
      </c>
      <c r="Q1173" s="8">
        <v>12210.55</v>
      </c>
    </row>
    <row r="1174" spans="1:17" x14ac:dyDescent="0.35">
      <c r="A1174" s="16">
        <v>43369</v>
      </c>
      <c r="B1174">
        <v>202.09</v>
      </c>
      <c r="C1174">
        <v>202.09</v>
      </c>
      <c r="D1174">
        <v>202.09</v>
      </c>
      <c r="E1174">
        <v>202.09</v>
      </c>
      <c r="M1174" s="16">
        <v>43332</v>
      </c>
      <c r="N1174" s="8">
        <v>12263.01</v>
      </c>
      <c r="O1174" s="8">
        <v>12373.36</v>
      </c>
      <c r="P1174" s="8">
        <v>12245.56</v>
      </c>
      <c r="Q1174" s="8">
        <v>12331.3</v>
      </c>
    </row>
    <row r="1175" spans="1:17" x14ac:dyDescent="0.35">
      <c r="A1175" s="16">
        <v>43370</v>
      </c>
      <c r="B1175">
        <v>202.79</v>
      </c>
      <c r="C1175">
        <v>202.79</v>
      </c>
      <c r="D1175">
        <v>202.79</v>
      </c>
      <c r="E1175">
        <v>202.79</v>
      </c>
      <c r="M1175" s="16">
        <v>43333</v>
      </c>
      <c r="N1175" s="8">
        <v>12320.56</v>
      </c>
      <c r="O1175" s="8">
        <v>12432.66</v>
      </c>
      <c r="P1175" s="8">
        <v>12316.35</v>
      </c>
      <c r="Q1175" s="8">
        <v>12384.49</v>
      </c>
    </row>
    <row r="1176" spans="1:17" x14ac:dyDescent="0.35">
      <c r="A1176" s="16">
        <v>43371</v>
      </c>
      <c r="B1176">
        <v>202.91</v>
      </c>
      <c r="C1176">
        <v>202.91</v>
      </c>
      <c r="D1176">
        <v>202.91</v>
      </c>
      <c r="E1176">
        <v>202.91</v>
      </c>
      <c r="M1176" s="16">
        <v>43334</v>
      </c>
      <c r="N1176" s="8">
        <v>12355.53</v>
      </c>
      <c r="O1176" s="8">
        <v>12438.66</v>
      </c>
      <c r="P1176" s="8">
        <v>12345.32</v>
      </c>
      <c r="Q1176" s="8">
        <v>12385.7</v>
      </c>
    </row>
    <row r="1177" spans="1:17" x14ac:dyDescent="0.35">
      <c r="A1177" s="16">
        <v>43374</v>
      </c>
      <c r="B1177">
        <v>202.45</v>
      </c>
      <c r="C1177">
        <v>202.45</v>
      </c>
      <c r="D1177">
        <v>202.45</v>
      </c>
      <c r="E1177">
        <v>202.45</v>
      </c>
      <c r="M1177" s="16">
        <v>43335</v>
      </c>
      <c r="N1177" s="8">
        <v>12367.48</v>
      </c>
      <c r="O1177" s="8">
        <v>12411.01</v>
      </c>
      <c r="P1177" s="8">
        <v>12353.55</v>
      </c>
      <c r="Q1177" s="8">
        <v>12365.58</v>
      </c>
    </row>
    <row r="1178" spans="1:17" x14ac:dyDescent="0.35">
      <c r="A1178" s="16">
        <v>43375</v>
      </c>
      <c r="B1178">
        <v>201.95</v>
      </c>
      <c r="C1178">
        <v>201.95</v>
      </c>
      <c r="D1178">
        <v>201.95</v>
      </c>
      <c r="E1178">
        <v>201.95</v>
      </c>
      <c r="M1178" s="16">
        <v>43336</v>
      </c>
      <c r="N1178" s="8">
        <v>12396.69</v>
      </c>
      <c r="O1178" s="8">
        <v>12444.35</v>
      </c>
      <c r="P1178" s="8">
        <v>12344.45</v>
      </c>
      <c r="Q1178" s="8">
        <v>12394.52</v>
      </c>
    </row>
    <row r="1179" spans="1:17" x14ac:dyDescent="0.35">
      <c r="A1179" s="16">
        <v>43376</v>
      </c>
      <c r="B1179">
        <v>202.57</v>
      </c>
      <c r="C1179">
        <v>202.57</v>
      </c>
      <c r="D1179">
        <v>202.57</v>
      </c>
      <c r="E1179">
        <v>202.57</v>
      </c>
      <c r="M1179" s="16">
        <v>43339</v>
      </c>
      <c r="N1179" s="8">
        <v>12462.75</v>
      </c>
      <c r="O1179" s="8">
        <v>12562.37</v>
      </c>
      <c r="P1179" s="8">
        <v>12429.34</v>
      </c>
      <c r="Q1179" s="8">
        <v>12538.31</v>
      </c>
    </row>
    <row r="1180" spans="1:17" x14ac:dyDescent="0.35">
      <c r="A1180" s="16">
        <v>43377</v>
      </c>
      <c r="B1180">
        <v>200.05</v>
      </c>
      <c r="C1180">
        <v>200.05</v>
      </c>
      <c r="D1180">
        <v>200.05</v>
      </c>
      <c r="E1180">
        <v>200.05</v>
      </c>
      <c r="M1180" s="16">
        <v>43340</v>
      </c>
      <c r="N1180" s="8">
        <v>12578.65</v>
      </c>
      <c r="O1180" s="8">
        <v>12597.02</v>
      </c>
      <c r="P1180" s="8">
        <v>12527.42</v>
      </c>
      <c r="Q1180" s="8">
        <v>12527.42</v>
      </c>
    </row>
    <row r="1181" spans="1:17" x14ac:dyDescent="0.35">
      <c r="A1181" s="16">
        <v>43378</v>
      </c>
      <c r="B1181">
        <v>198.27</v>
      </c>
      <c r="C1181">
        <v>198.27</v>
      </c>
      <c r="D1181">
        <v>198.27</v>
      </c>
      <c r="E1181">
        <v>198.27</v>
      </c>
      <c r="M1181" s="16">
        <v>43341</v>
      </c>
      <c r="N1181" s="8">
        <v>12553.86</v>
      </c>
      <c r="O1181" s="8">
        <v>12569.06</v>
      </c>
      <c r="P1181" s="8">
        <v>12499.53</v>
      </c>
      <c r="Q1181" s="8">
        <v>12561.68</v>
      </c>
    </row>
    <row r="1182" spans="1:17" x14ac:dyDescent="0.35">
      <c r="A1182" s="16">
        <v>43381</v>
      </c>
      <c r="B1182">
        <v>197.71</v>
      </c>
      <c r="C1182">
        <v>197.71</v>
      </c>
      <c r="D1182">
        <v>197.71</v>
      </c>
      <c r="E1182">
        <v>197.71</v>
      </c>
      <c r="M1182" s="16">
        <v>43342</v>
      </c>
      <c r="N1182" s="8">
        <v>12516.55</v>
      </c>
      <c r="O1182" s="8">
        <v>12529.3</v>
      </c>
      <c r="P1182" s="8">
        <v>12400.12</v>
      </c>
      <c r="Q1182" s="8">
        <v>12494.24</v>
      </c>
    </row>
    <row r="1183" spans="1:17" x14ac:dyDescent="0.35">
      <c r="A1183" s="16">
        <v>43382</v>
      </c>
      <c r="B1183">
        <v>196.51</v>
      </c>
      <c r="C1183">
        <v>196.51</v>
      </c>
      <c r="D1183">
        <v>196.51</v>
      </c>
      <c r="E1183">
        <v>196.51</v>
      </c>
      <c r="M1183" s="16">
        <v>43343</v>
      </c>
      <c r="N1183" s="8">
        <v>12418.26</v>
      </c>
      <c r="O1183" s="8">
        <v>12426.86</v>
      </c>
      <c r="P1183" s="8">
        <v>12348.91</v>
      </c>
      <c r="Q1183" s="8">
        <v>12364.06</v>
      </c>
    </row>
    <row r="1184" spans="1:17" x14ac:dyDescent="0.35">
      <c r="A1184" s="16">
        <v>43383</v>
      </c>
      <c r="B1184">
        <v>190.75</v>
      </c>
      <c r="C1184">
        <v>190.75</v>
      </c>
      <c r="D1184">
        <v>190.75</v>
      </c>
      <c r="E1184">
        <v>190.75</v>
      </c>
      <c r="M1184" s="16">
        <v>43346</v>
      </c>
      <c r="N1184" s="8">
        <v>12338.36</v>
      </c>
      <c r="O1184" s="8">
        <v>12358.17</v>
      </c>
      <c r="P1184" s="8">
        <v>12300.47</v>
      </c>
      <c r="Q1184" s="8">
        <v>12346.41</v>
      </c>
    </row>
    <row r="1185" spans="1:17" x14ac:dyDescent="0.35">
      <c r="A1185" s="16">
        <v>43384</v>
      </c>
      <c r="B1185">
        <v>186.98</v>
      </c>
      <c r="C1185">
        <v>186.98</v>
      </c>
      <c r="D1185">
        <v>186.98</v>
      </c>
      <c r="E1185">
        <v>186.98</v>
      </c>
      <c r="M1185" s="16">
        <v>43347</v>
      </c>
      <c r="N1185" s="8">
        <v>12389.46</v>
      </c>
      <c r="O1185" s="8">
        <v>12402.87</v>
      </c>
      <c r="P1185" s="8">
        <v>12162.71</v>
      </c>
      <c r="Q1185" s="8">
        <v>12210.21</v>
      </c>
    </row>
    <row r="1186" spans="1:17" x14ac:dyDescent="0.35">
      <c r="A1186" s="16">
        <v>43385</v>
      </c>
      <c r="B1186">
        <v>187.43</v>
      </c>
      <c r="C1186">
        <v>187.43</v>
      </c>
      <c r="D1186">
        <v>187.43</v>
      </c>
      <c r="E1186">
        <v>187.43</v>
      </c>
      <c r="M1186" s="16">
        <v>43348</v>
      </c>
      <c r="N1186" s="8">
        <v>12161.65</v>
      </c>
      <c r="O1186" s="8">
        <v>12167.36</v>
      </c>
      <c r="P1186" s="8">
        <v>12035.76</v>
      </c>
      <c r="Q1186" s="8">
        <v>12040.46</v>
      </c>
    </row>
    <row r="1187" spans="1:17" x14ac:dyDescent="0.35">
      <c r="A1187" s="16">
        <v>43388</v>
      </c>
      <c r="B1187">
        <v>187.19</v>
      </c>
      <c r="C1187">
        <v>187.19</v>
      </c>
      <c r="D1187">
        <v>187.19</v>
      </c>
      <c r="E1187">
        <v>187.19</v>
      </c>
      <c r="M1187" s="16">
        <v>43349</v>
      </c>
      <c r="N1187" s="8">
        <v>11995.81</v>
      </c>
      <c r="O1187" s="8">
        <v>12091.98</v>
      </c>
      <c r="P1187" s="8">
        <v>11944.5</v>
      </c>
      <c r="Q1187" s="8">
        <v>11955.25</v>
      </c>
    </row>
    <row r="1188" spans="1:17" x14ac:dyDescent="0.35">
      <c r="A1188" s="16">
        <v>43389</v>
      </c>
      <c r="B1188">
        <v>191.4</v>
      </c>
      <c r="C1188">
        <v>191.4</v>
      </c>
      <c r="D1188">
        <v>191.4</v>
      </c>
      <c r="E1188">
        <v>191.4</v>
      </c>
      <c r="M1188" s="16">
        <v>43350</v>
      </c>
      <c r="N1188" s="8">
        <v>11960.1</v>
      </c>
      <c r="O1188" s="8">
        <v>11990.81</v>
      </c>
      <c r="P1188" s="8">
        <v>11888.57</v>
      </c>
      <c r="Q1188" s="8">
        <v>11959.63</v>
      </c>
    </row>
    <row r="1189" spans="1:17" x14ac:dyDescent="0.35">
      <c r="A1189" s="16">
        <v>43390</v>
      </c>
      <c r="B1189">
        <v>191.94</v>
      </c>
      <c r="C1189">
        <v>191.94</v>
      </c>
      <c r="D1189">
        <v>191.94</v>
      </c>
      <c r="E1189">
        <v>191.94</v>
      </c>
      <c r="M1189" s="16">
        <v>43353</v>
      </c>
      <c r="N1189" s="8">
        <v>11950.55</v>
      </c>
      <c r="O1189" s="8">
        <v>12039.22</v>
      </c>
      <c r="P1189" s="8">
        <v>11930.3</v>
      </c>
      <c r="Q1189" s="8">
        <v>11986.34</v>
      </c>
    </row>
    <row r="1190" spans="1:17" x14ac:dyDescent="0.35">
      <c r="A1190" s="16">
        <v>43391</v>
      </c>
      <c r="B1190">
        <v>191.01</v>
      </c>
      <c r="C1190">
        <v>191.01</v>
      </c>
      <c r="D1190">
        <v>191.01</v>
      </c>
      <c r="E1190">
        <v>191.01</v>
      </c>
      <c r="M1190" s="16">
        <v>43354</v>
      </c>
      <c r="N1190" s="8">
        <v>12013.01</v>
      </c>
      <c r="O1190" s="8">
        <v>12017.73</v>
      </c>
      <c r="P1190" s="8">
        <v>11865.47</v>
      </c>
      <c r="Q1190" s="8">
        <v>11970.27</v>
      </c>
    </row>
    <row r="1191" spans="1:17" x14ac:dyDescent="0.35">
      <c r="A1191" s="16">
        <v>43392</v>
      </c>
      <c r="B1191">
        <v>189.41</v>
      </c>
      <c r="C1191">
        <v>189.41</v>
      </c>
      <c r="D1191">
        <v>189.41</v>
      </c>
      <c r="E1191">
        <v>189.41</v>
      </c>
      <c r="M1191" s="16">
        <v>43355</v>
      </c>
      <c r="N1191" s="8">
        <v>11989.27</v>
      </c>
      <c r="O1191" s="8">
        <v>12046.66</v>
      </c>
      <c r="P1191" s="8">
        <v>11952.49</v>
      </c>
      <c r="Q1191" s="8">
        <v>12032.3</v>
      </c>
    </row>
    <row r="1192" spans="1:17" x14ac:dyDescent="0.35">
      <c r="A1192" s="16">
        <v>43395</v>
      </c>
      <c r="B1192">
        <v>189.8</v>
      </c>
      <c r="C1192">
        <v>189.8</v>
      </c>
      <c r="D1192">
        <v>189.8</v>
      </c>
      <c r="E1192">
        <v>189.8</v>
      </c>
      <c r="M1192" s="16">
        <v>43356</v>
      </c>
      <c r="N1192" s="8">
        <v>12036.79</v>
      </c>
      <c r="O1192" s="8">
        <v>12129.81</v>
      </c>
      <c r="P1192" s="8">
        <v>12017.41</v>
      </c>
      <c r="Q1192" s="8">
        <v>12055.55</v>
      </c>
    </row>
    <row r="1193" spans="1:17" x14ac:dyDescent="0.35">
      <c r="A1193" s="16">
        <v>43396</v>
      </c>
      <c r="B1193">
        <v>187.1</v>
      </c>
      <c r="C1193">
        <v>187.1</v>
      </c>
      <c r="D1193">
        <v>187.1</v>
      </c>
      <c r="E1193">
        <v>187.1</v>
      </c>
      <c r="M1193" s="16">
        <v>43357</v>
      </c>
      <c r="N1193" s="8">
        <v>12109.37</v>
      </c>
      <c r="O1193" s="8">
        <v>12134.54</v>
      </c>
      <c r="P1193" s="8">
        <v>12075.58</v>
      </c>
      <c r="Q1193" s="8">
        <v>12124.33</v>
      </c>
    </row>
    <row r="1194" spans="1:17" x14ac:dyDescent="0.35">
      <c r="A1194" s="16">
        <v>43397</v>
      </c>
      <c r="B1194">
        <v>185.35</v>
      </c>
      <c r="C1194">
        <v>185.35</v>
      </c>
      <c r="D1194">
        <v>185.35</v>
      </c>
      <c r="E1194">
        <v>185.35</v>
      </c>
      <c r="M1194" s="16">
        <v>43360</v>
      </c>
      <c r="N1194" s="8">
        <v>12056.38</v>
      </c>
      <c r="O1194" s="8">
        <v>12123.09</v>
      </c>
      <c r="P1194" s="8">
        <v>12040.8</v>
      </c>
      <c r="Q1194" s="8">
        <v>12096.41</v>
      </c>
    </row>
    <row r="1195" spans="1:17" x14ac:dyDescent="0.35">
      <c r="A1195" s="16">
        <v>43398</v>
      </c>
      <c r="B1195">
        <v>186.51</v>
      </c>
      <c r="C1195">
        <v>186.51</v>
      </c>
      <c r="D1195">
        <v>186.51</v>
      </c>
      <c r="E1195">
        <v>186.51</v>
      </c>
      <c r="M1195" s="16">
        <v>43361</v>
      </c>
      <c r="N1195" s="8">
        <v>12097.19</v>
      </c>
      <c r="O1195" s="8">
        <v>12184.41</v>
      </c>
      <c r="P1195" s="8">
        <v>12064.41</v>
      </c>
      <c r="Q1195" s="8">
        <v>12157.67</v>
      </c>
    </row>
    <row r="1196" spans="1:17" x14ac:dyDescent="0.35">
      <c r="A1196" s="16">
        <v>43399</v>
      </c>
      <c r="B1196">
        <v>184.46</v>
      </c>
      <c r="C1196">
        <v>184.46</v>
      </c>
      <c r="D1196">
        <v>184.46</v>
      </c>
      <c r="E1196">
        <v>184.46</v>
      </c>
      <c r="M1196" s="16">
        <v>43362</v>
      </c>
      <c r="N1196" s="8">
        <v>12168.2</v>
      </c>
      <c r="O1196" s="8">
        <v>12241.14</v>
      </c>
      <c r="P1196" s="8">
        <v>12165.08</v>
      </c>
      <c r="Q1196" s="8">
        <v>12219.02</v>
      </c>
    </row>
    <row r="1197" spans="1:17" x14ac:dyDescent="0.35">
      <c r="A1197" s="16">
        <v>43402</v>
      </c>
      <c r="B1197">
        <v>184.16</v>
      </c>
      <c r="C1197">
        <v>184.16</v>
      </c>
      <c r="D1197">
        <v>184.16</v>
      </c>
      <c r="E1197">
        <v>184.16</v>
      </c>
      <c r="M1197" s="16">
        <v>43363</v>
      </c>
      <c r="N1197" s="8">
        <v>12210.95</v>
      </c>
      <c r="O1197" s="8">
        <v>12354.38</v>
      </c>
      <c r="P1197" s="8">
        <v>12210.57</v>
      </c>
      <c r="Q1197" s="8">
        <v>12326.48</v>
      </c>
    </row>
    <row r="1198" spans="1:17" x14ac:dyDescent="0.35">
      <c r="A1198" s="16">
        <v>43403</v>
      </c>
      <c r="B1198">
        <v>187.04</v>
      </c>
      <c r="C1198">
        <v>187.04</v>
      </c>
      <c r="D1198">
        <v>187.04</v>
      </c>
      <c r="E1198">
        <v>187.04</v>
      </c>
      <c r="M1198" s="16">
        <v>43364</v>
      </c>
      <c r="N1198" s="8">
        <v>12402.72</v>
      </c>
      <c r="O1198" s="8">
        <v>12458.3</v>
      </c>
      <c r="P1198" s="8">
        <v>12373.95</v>
      </c>
      <c r="Q1198" s="8">
        <v>12430.88</v>
      </c>
    </row>
    <row r="1199" spans="1:17" x14ac:dyDescent="0.35">
      <c r="A1199" s="16">
        <v>43404</v>
      </c>
      <c r="B1199">
        <v>189.87</v>
      </c>
      <c r="C1199">
        <v>189.87</v>
      </c>
      <c r="D1199">
        <v>189.87</v>
      </c>
      <c r="E1199">
        <v>189.87</v>
      </c>
      <c r="M1199" s="16">
        <v>43367</v>
      </c>
      <c r="N1199" s="8">
        <v>12383.42</v>
      </c>
      <c r="O1199" s="8">
        <v>12409.96</v>
      </c>
      <c r="P1199" s="8">
        <v>12349.3</v>
      </c>
      <c r="Q1199" s="8">
        <v>12350.82</v>
      </c>
    </row>
    <row r="1200" spans="1:17" x14ac:dyDescent="0.35">
      <c r="A1200" s="16">
        <v>43406</v>
      </c>
      <c r="B1200">
        <v>193.59</v>
      </c>
      <c r="C1200">
        <v>193.59</v>
      </c>
      <c r="D1200">
        <v>193.59</v>
      </c>
      <c r="E1200">
        <v>193.59</v>
      </c>
      <c r="M1200" s="16">
        <v>43368</v>
      </c>
      <c r="N1200" s="8">
        <v>12341.85</v>
      </c>
      <c r="O1200" s="8">
        <v>12416.87</v>
      </c>
      <c r="P1200" s="8">
        <v>12322.19</v>
      </c>
      <c r="Q1200" s="8">
        <v>12374.66</v>
      </c>
    </row>
    <row r="1201" spans="1:17" x14ac:dyDescent="0.35">
      <c r="A1201" s="16">
        <v>43409</v>
      </c>
      <c r="B1201">
        <v>192.3</v>
      </c>
      <c r="C1201">
        <v>192.3</v>
      </c>
      <c r="D1201">
        <v>192.3</v>
      </c>
      <c r="E1201">
        <v>192.3</v>
      </c>
      <c r="M1201" s="16">
        <v>43369</v>
      </c>
      <c r="N1201" s="8">
        <v>12395.2</v>
      </c>
      <c r="O1201" s="8">
        <v>12395.92</v>
      </c>
      <c r="P1201" s="8">
        <v>12329.52</v>
      </c>
      <c r="Q1201" s="8">
        <v>12385.89</v>
      </c>
    </row>
    <row r="1202" spans="1:17" x14ac:dyDescent="0.35">
      <c r="A1202" s="16">
        <v>43410</v>
      </c>
      <c r="B1202">
        <v>192.34</v>
      </c>
      <c r="C1202">
        <v>192.34</v>
      </c>
      <c r="D1202">
        <v>192.34</v>
      </c>
      <c r="E1202">
        <v>192.34</v>
      </c>
      <c r="M1202" s="16">
        <v>43370</v>
      </c>
      <c r="N1202" s="8">
        <v>12329.4</v>
      </c>
      <c r="O1202" s="8">
        <v>12456.69</v>
      </c>
      <c r="P1202" s="8">
        <v>12272.65</v>
      </c>
      <c r="Q1202" s="8">
        <v>12435.59</v>
      </c>
    </row>
    <row r="1203" spans="1:17" x14ac:dyDescent="0.35">
      <c r="A1203" s="16">
        <v>43411</v>
      </c>
      <c r="B1203">
        <v>194.85</v>
      </c>
      <c r="C1203">
        <v>194.85</v>
      </c>
      <c r="D1203">
        <v>194.85</v>
      </c>
      <c r="E1203">
        <v>194.85</v>
      </c>
      <c r="M1203" s="16">
        <v>43371</v>
      </c>
      <c r="N1203" s="8">
        <v>12381.36</v>
      </c>
      <c r="O1203" s="8">
        <v>12394.16</v>
      </c>
      <c r="P1203" s="8">
        <v>12190.57</v>
      </c>
      <c r="Q1203" s="8">
        <v>12246.73</v>
      </c>
    </row>
    <row r="1204" spans="1:17" x14ac:dyDescent="0.35">
      <c r="A1204" s="16">
        <v>43412</v>
      </c>
      <c r="B1204">
        <v>195.32</v>
      </c>
      <c r="C1204">
        <v>195.32</v>
      </c>
      <c r="D1204">
        <v>195.32</v>
      </c>
      <c r="E1204">
        <v>195.32</v>
      </c>
      <c r="M1204" s="16">
        <v>43374</v>
      </c>
      <c r="N1204" s="8">
        <v>12265.89</v>
      </c>
      <c r="O1204" s="8">
        <v>12373.29</v>
      </c>
      <c r="P1204" s="8">
        <v>12263.1</v>
      </c>
      <c r="Q1204" s="8">
        <v>12339.03</v>
      </c>
    </row>
    <row r="1205" spans="1:17" x14ac:dyDescent="0.35">
      <c r="A1205" s="16">
        <v>43413</v>
      </c>
      <c r="B1205">
        <v>194.1</v>
      </c>
      <c r="C1205">
        <v>194.1</v>
      </c>
      <c r="D1205">
        <v>194.1</v>
      </c>
      <c r="E1205">
        <v>194.1</v>
      </c>
      <c r="M1205" s="16">
        <v>43375</v>
      </c>
      <c r="N1205" s="8">
        <v>12229.07</v>
      </c>
      <c r="O1205" s="8">
        <v>12310.76</v>
      </c>
      <c r="P1205" s="8">
        <v>12203.6</v>
      </c>
      <c r="Q1205" s="8">
        <v>12287.58</v>
      </c>
    </row>
    <row r="1206" spans="1:17" x14ac:dyDescent="0.35">
      <c r="A1206" s="16">
        <v>43416</v>
      </c>
      <c r="B1206">
        <v>193.56</v>
      </c>
      <c r="C1206">
        <v>193.56</v>
      </c>
      <c r="D1206">
        <v>193.56</v>
      </c>
      <c r="E1206">
        <v>193.56</v>
      </c>
      <c r="M1206" s="16">
        <v>43377</v>
      </c>
      <c r="N1206" s="8">
        <v>12275.07</v>
      </c>
      <c r="O1206" s="8">
        <v>12348.86</v>
      </c>
      <c r="P1206" s="8">
        <v>12174.69</v>
      </c>
      <c r="Q1206" s="8">
        <v>12244.14</v>
      </c>
    </row>
    <row r="1207" spans="1:17" x14ac:dyDescent="0.35">
      <c r="A1207" s="16">
        <v>43417</v>
      </c>
      <c r="B1207">
        <v>193.97</v>
      </c>
      <c r="C1207">
        <v>193.97</v>
      </c>
      <c r="D1207">
        <v>193.97</v>
      </c>
      <c r="E1207">
        <v>193.97</v>
      </c>
      <c r="M1207" s="16">
        <v>43378</v>
      </c>
      <c r="N1207" s="8">
        <v>12236.29</v>
      </c>
      <c r="O1207" s="8">
        <v>12245.41</v>
      </c>
      <c r="P1207" s="8">
        <v>12103.55</v>
      </c>
      <c r="Q1207" s="8">
        <v>12111.9</v>
      </c>
    </row>
    <row r="1208" spans="1:17" x14ac:dyDescent="0.35">
      <c r="A1208" s="16">
        <v>43418</v>
      </c>
      <c r="B1208">
        <v>193.5</v>
      </c>
      <c r="C1208">
        <v>193.5</v>
      </c>
      <c r="D1208">
        <v>193.5</v>
      </c>
      <c r="E1208">
        <v>193.5</v>
      </c>
      <c r="M1208" s="16">
        <v>43381</v>
      </c>
      <c r="N1208" s="8">
        <v>12044.96</v>
      </c>
      <c r="O1208" s="8">
        <v>12072.27</v>
      </c>
      <c r="P1208" s="8">
        <v>11938.8</v>
      </c>
      <c r="Q1208" s="8">
        <v>11947.16</v>
      </c>
    </row>
    <row r="1209" spans="1:17" x14ac:dyDescent="0.35">
      <c r="A1209" s="16">
        <v>43419</v>
      </c>
      <c r="B1209">
        <v>194.49</v>
      </c>
      <c r="C1209">
        <v>194.49</v>
      </c>
      <c r="D1209">
        <v>194.49</v>
      </c>
      <c r="E1209">
        <v>194.49</v>
      </c>
      <c r="M1209" s="16">
        <v>43382</v>
      </c>
      <c r="N1209" s="8">
        <v>11963.63</v>
      </c>
      <c r="O1209" s="8">
        <v>11998.64</v>
      </c>
      <c r="P1209" s="8">
        <v>11803.19</v>
      </c>
      <c r="Q1209" s="8">
        <v>11977.22</v>
      </c>
    </row>
    <row r="1210" spans="1:17" x14ac:dyDescent="0.35">
      <c r="A1210" s="16">
        <v>43420</v>
      </c>
      <c r="B1210">
        <v>193.74</v>
      </c>
      <c r="C1210">
        <v>193.74</v>
      </c>
      <c r="D1210">
        <v>193.74</v>
      </c>
      <c r="E1210">
        <v>193.74</v>
      </c>
      <c r="M1210" s="16">
        <v>43383</v>
      </c>
      <c r="N1210" s="8">
        <v>11976.7</v>
      </c>
      <c r="O1210" s="8">
        <v>11978.8</v>
      </c>
      <c r="P1210" s="8">
        <v>11712.27</v>
      </c>
      <c r="Q1210" s="8">
        <v>11712.5</v>
      </c>
    </row>
    <row r="1211" spans="1:17" x14ac:dyDescent="0.35">
      <c r="A1211" s="16">
        <v>43423</v>
      </c>
      <c r="B1211">
        <v>191.96</v>
      </c>
      <c r="C1211">
        <v>191.96</v>
      </c>
      <c r="D1211">
        <v>191.96</v>
      </c>
      <c r="E1211">
        <v>191.96</v>
      </c>
      <c r="M1211" s="16">
        <v>43384</v>
      </c>
      <c r="N1211" s="8">
        <v>11558.98</v>
      </c>
      <c r="O1211" s="8">
        <v>11700.5</v>
      </c>
      <c r="P1211" s="8">
        <v>11518.56</v>
      </c>
      <c r="Q1211" s="8">
        <v>11539.35</v>
      </c>
    </row>
    <row r="1212" spans="1:17" x14ac:dyDescent="0.35">
      <c r="A1212" s="16">
        <v>43424</v>
      </c>
      <c r="B1212">
        <v>189.09</v>
      </c>
      <c r="C1212">
        <v>189.09</v>
      </c>
      <c r="D1212">
        <v>189.09</v>
      </c>
      <c r="E1212">
        <v>189.09</v>
      </c>
      <c r="M1212" s="16">
        <v>43385</v>
      </c>
      <c r="N1212" s="8">
        <v>11691.47</v>
      </c>
      <c r="O1212" s="8">
        <v>11693.84</v>
      </c>
      <c r="P1212" s="8">
        <v>11514.55</v>
      </c>
      <c r="Q1212" s="8">
        <v>11523.81</v>
      </c>
    </row>
    <row r="1213" spans="1:17" x14ac:dyDescent="0.35">
      <c r="A1213" s="16">
        <v>43425</v>
      </c>
      <c r="B1213">
        <v>190.93</v>
      </c>
      <c r="C1213">
        <v>190.93</v>
      </c>
      <c r="D1213">
        <v>190.93</v>
      </c>
      <c r="E1213">
        <v>190.93</v>
      </c>
      <c r="M1213" s="16">
        <v>43388</v>
      </c>
      <c r="N1213" s="8">
        <v>11523.81</v>
      </c>
      <c r="O1213" s="8">
        <v>11625.02</v>
      </c>
      <c r="P1213" s="8">
        <v>11459.08</v>
      </c>
      <c r="Q1213" s="8">
        <v>11614.16</v>
      </c>
    </row>
    <row r="1214" spans="1:17" x14ac:dyDescent="0.35">
      <c r="A1214" s="16">
        <v>43426</v>
      </c>
      <c r="B1214">
        <v>190.18</v>
      </c>
      <c r="C1214">
        <v>190.18</v>
      </c>
      <c r="D1214">
        <v>190.18</v>
      </c>
      <c r="E1214">
        <v>190.18</v>
      </c>
      <c r="M1214" s="16">
        <v>43389</v>
      </c>
      <c r="N1214" s="8">
        <v>11637.62</v>
      </c>
      <c r="O1214" s="8">
        <v>11790.15</v>
      </c>
      <c r="P1214" s="8">
        <v>11606.97</v>
      </c>
      <c r="Q1214" s="8">
        <v>11776.55</v>
      </c>
    </row>
    <row r="1215" spans="1:17" x14ac:dyDescent="0.35">
      <c r="A1215" s="16">
        <v>43427</v>
      </c>
      <c r="B1215">
        <v>190.54</v>
      </c>
      <c r="C1215">
        <v>190.54</v>
      </c>
      <c r="D1215">
        <v>190.54</v>
      </c>
      <c r="E1215">
        <v>190.54</v>
      </c>
      <c r="M1215" s="16">
        <v>43390</v>
      </c>
      <c r="N1215" s="8">
        <v>11811.47</v>
      </c>
      <c r="O1215" s="8">
        <v>11847.79</v>
      </c>
      <c r="P1215" s="8">
        <v>11669.96</v>
      </c>
      <c r="Q1215" s="8">
        <v>11715.03</v>
      </c>
    </row>
    <row r="1216" spans="1:17" x14ac:dyDescent="0.35">
      <c r="A1216" s="16">
        <v>43430</v>
      </c>
      <c r="B1216">
        <v>193.24</v>
      </c>
      <c r="C1216">
        <v>193.24</v>
      </c>
      <c r="D1216">
        <v>193.24</v>
      </c>
      <c r="E1216">
        <v>193.24</v>
      </c>
      <c r="M1216" s="16">
        <v>43391</v>
      </c>
      <c r="N1216" s="8">
        <v>11695.19</v>
      </c>
      <c r="O1216" s="8">
        <v>11791.22</v>
      </c>
      <c r="P1216" s="8">
        <v>11586.32</v>
      </c>
      <c r="Q1216" s="8">
        <v>11589.21</v>
      </c>
    </row>
    <row r="1217" spans="1:17" x14ac:dyDescent="0.35">
      <c r="A1217" s="16">
        <v>43431</v>
      </c>
      <c r="B1217">
        <v>193.75</v>
      </c>
      <c r="C1217">
        <v>193.75</v>
      </c>
      <c r="D1217">
        <v>193.75</v>
      </c>
      <c r="E1217">
        <v>193.75</v>
      </c>
      <c r="M1217" s="16">
        <v>43392</v>
      </c>
      <c r="N1217" s="8">
        <v>11578.85</v>
      </c>
      <c r="O1217" s="8">
        <v>11617.28</v>
      </c>
      <c r="P1217" s="8">
        <v>11498.69</v>
      </c>
      <c r="Q1217" s="8">
        <v>11553.83</v>
      </c>
    </row>
    <row r="1218" spans="1:17" x14ac:dyDescent="0.35">
      <c r="A1218" s="16">
        <v>43432</v>
      </c>
      <c r="B1218">
        <v>196.15</v>
      </c>
      <c r="C1218">
        <v>196.15</v>
      </c>
      <c r="D1218">
        <v>196.15</v>
      </c>
      <c r="E1218">
        <v>196.15</v>
      </c>
      <c r="M1218" s="16">
        <v>43395</v>
      </c>
      <c r="N1218" s="8">
        <v>11665.68</v>
      </c>
      <c r="O1218" s="8">
        <v>11677.45</v>
      </c>
      <c r="P1218" s="8">
        <v>11497.09</v>
      </c>
      <c r="Q1218" s="8">
        <v>11524.34</v>
      </c>
    </row>
    <row r="1219" spans="1:17" x14ac:dyDescent="0.35">
      <c r="A1219" s="16">
        <v>43433</v>
      </c>
      <c r="B1219">
        <v>194.8</v>
      </c>
      <c r="C1219">
        <v>194.8</v>
      </c>
      <c r="D1219">
        <v>194.8</v>
      </c>
      <c r="E1219">
        <v>194.8</v>
      </c>
      <c r="M1219" s="16">
        <v>43396</v>
      </c>
      <c r="N1219" s="8">
        <v>11367.57</v>
      </c>
      <c r="O1219" s="8">
        <v>11394.21</v>
      </c>
      <c r="P1219" s="8">
        <v>11228.5</v>
      </c>
      <c r="Q1219" s="8">
        <v>11274.28</v>
      </c>
    </row>
    <row r="1220" spans="1:17" x14ac:dyDescent="0.35">
      <c r="A1220" s="16">
        <v>43434</v>
      </c>
      <c r="B1220">
        <v>196.91</v>
      </c>
      <c r="C1220">
        <v>196.91</v>
      </c>
      <c r="D1220">
        <v>196.91</v>
      </c>
      <c r="E1220">
        <v>196.91</v>
      </c>
      <c r="M1220" s="16">
        <v>43397</v>
      </c>
      <c r="N1220" s="8">
        <v>11298.65</v>
      </c>
      <c r="O1220" s="8">
        <v>11391.94</v>
      </c>
      <c r="P1220" s="8">
        <v>11166.84</v>
      </c>
      <c r="Q1220" s="8">
        <v>11191.63</v>
      </c>
    </row>
    <row r="1221" spans="1:17" x14ac:dyDescent="0.35">
      <c r="A1221" s="16">
        <v>43437</v>
      </c>
      <c r="B1221">
        <v>198.14</v>
      </c>
      <c r="C1221">
        <v>198.14</v>
      </c>
      <c r="D1221">
        <v>198.14</v>
      </c>
      <c r="E1221">
        <v>198.14</v>
      </c>
      <c r="M1221" s="16">
        <v>43398</v>
      </c>
      <c r="N1221" s="8">
        <v>11098.68</v>
      </c>
      <c r="O1221" s="8">
        <v>11324.92</v>
      </c>
      <c r="P1221" s="8">
        <v>11078.37</v>
      </c>
      <c r="Q1221" s="8">
        <v>11307.12</v>
      </c>
    </row>
    <row r="1222" spans="1:17" x14ac:dyDescent="0.35">
      <c r="A1222" s="16">
        <v>43438</v>
      </c>
      <c r="B1222">
        <v>194.26</v>
      </c>
      <c r="C1222">
        <v>194.26</v>
      </c>
      <c r="D1222">
        <v>194.26</v>
      </c>
      <c r="E1222">
        <v>194.26</v>
      </c>
      <c r="M1222" s="16">
        <v>43399</v>
      </c>
      <c r="N1222" s="8">
        <v>11180.96</v>
      </c>
      <c r="O1222" s="8">
        <v>11205.83</v>
      </c>
      <c r="P1222" s="8">
        <v>11051.04</v>
      </c>
      <c r="Q1222" s="8">
        <v>11200.62</v>
      </c>
    </row>
    <row r="1223" spans="1:17" x14ac:dyDescent="0.35">
      <c r="A1223" s="16">
        <v>43439</v>
      </c>
      <c r="B1223">
        <v>193.05</v>
      </c>
      <c r="C1223">
        <v>193.05</v>
      </c>
      <c r="D1223">
        <v>193.05</v>
      </c>
      <c r="E1223">
        <v>193.05</v>
      </c>
      <c r="M1223" s="16">
        <v>43402</v>
      </c>
      <c r="N1223" s="8">
        <v>11270.67</v>
      </c>
      <c r="O1223" s="8">
        <v>11444.86</v>
      </c>
      <c r="P1223" s="8">
        <v>11218.92</v>
      </c>
      <c r="Q1223" s="8">
        <v>11335.48</v>
      </c>
    </row>
    <row r="1224" spans="1:17" x14ac:dyDescent="0.35">
      <c r="A1224" s="16">
        <v>43440</v>
      </c>
      <c r="B1224">
        <v>189.47</v>
      </c>
      <c r="C1224">
        <v>189.47</v>
      </c>
      <c r="D1224">
        <v>189.47</v>
      </c>
      <c r="E1224">
        <v>189.47</v>
      </c>
      <c r="M1224" s="16">
        <v>43403</v>
      </c>
      <c r="N1224" s="8">
        <v>11391.78</v>
      </c>
      <c r="O1224" s="8">
        <v>11394.37</v>
      </c>
      <c r="P1224" s="8">
        <v>11212.58</v>
      </c>
      <c r="Q1224" s="8">
        <v>11287.39</v>
      </c>
    </row>
    <row r="1225" spans="1:17" x14ac:dyDescent="0.35">
      <c r="A1225" s="16">
        <v>43441</v>
      </c>
      <c r="B1225">
        <v>188.54</v>
      </c>
      <c r="C1225">
        <v>188.54</v>
      </c>
      <c r="D1225">
        <v>188.54</v>
      </c>
      <c r="E1225">
        <v>188.54</v>
      </c>
      <c r="M1225" s="16">
        <v>43404</v>
      </c>
      <c r="N1225" s="8">
        <v>11417.09</v>
      </c>
      <c r="O1225" s="8">
        <v>11499.38</v>
      </c>
      <c r="P1225" s="8">
        <v>11391.64</v>
      </c>
      <c r="Q1225" s="8">
        <v>11447.51</v>
      </c>
    </row>
    <row r="1226" spans="1:17" x14ac:dyDescent="0.35">
      <c r="A1226" s="16">
        <v>43444</v>
      </c>
      <c r="B1226">
        <v>186</v>
      </c>
      <c r="C1226">
        <v>186</v>
      </c>
      <c r="D1226">
        <v>186</v>
      </c>
      <c r="E1226">
        <v>186</v>
      </c>
      <c r="M1226" s="16">
        <v>43405</v>
      </c>
      <c r="N1226" s="8">
        <v>11419.61</v>
      </c>
      <c r="O1226" s="8">
        <v>11575.43</v>
      </c>
      <c r="P1226" s="8">
        <v>11416.36</v>
      </c>
      <c r="Q1226" s="8">
        <v>11468.54</v>
      </c>
    </row>
    <row r="1227" spans="1:17" x14ac:dyDescent="0.35">
      <c r="A1227" s="16">
        <v>43445</v>
      </c>
      <c r="B1227">
        <v>187.25</v>
      </c>
      <c r="C1227">
        <v>187.25</v>
      </c>
      <c r="D1227">
        <v>187.25</v>
      </c>
      <c r="E1227">
        <v>187.25</v>
      </c>
      <c r="M1227" s="16">
        <v>43406</v>
      </c>
      <c r="N1227" s="8">
        <v>11636.37</v>
      </c>
      <c r="O1227" s="8">
        <v>11689.96</v>
      </c>
      <c r="P1227" s="8">
        <v>11518.87</v>
      </c>
      <c r="Q1227" s="8">
        <v>11518.99</v>
      </c>
    </row>
    <row r="1228" spans="1:17" x14ac:dyDescent="0.35">
      <c r="A1228" s="16">
        <v>43446</v>
      </c>
      <c r="B1228">
        <v>189.46</v>
      </c>
      <c r="C1228">
        <v>189.46</v>
      </c>
      <c r="D1228">
        <v>189.46</v>
      </c>
      <c r="E1228">
        <v>189.46</v>
      </c>
      <c r="M1228" s="16">
        <v>43409</v>
      </c>
      <c r="N1228" s="8">
        <v>11522.33</v>
      </c>
      <c r="O1228" s="8">
        <v>11555.97</v>
      </c>
      <c r="P1228" s="8">
        <v>11479.19</v>
      </c>
      <c r="Q1228" s="8">
        <v>11494.96</v>
      </c>
    </row>
    <row r="1229" spans="1:17" x14ac:dyDescent="0.35">
      <c r="A1229" s="16">
        <v>43447</v>
      </c>
      <c r="B1229">
        <v>189.65</v>
      </c>
      <c r="C1229">
        <v>189.65</v>
      </c>
      <c r="D1229">
        <v>189.65</v>
      </c>
      <c r="E1229">
        <v>189.65</v>
      </c>
      <c r="M1229" s="16">
        <v>43410</v>
      </c>
      <c r="N1229" s="8">
        <v>11518.17</v>
      </c>
      <c r="O1229" s="8">
        <v>11528.52</v>
      </c>
      <c r="P1229" s="8">
        <v>11436.53</v>
      </c>
      <c r="Q1229" s="8">
        <v>11484.34</v>
      </c>
    </row>
    <row r="1230" spans="1:17" x14ac:dyDescent="0.35">
      <c r="A1230" s="16">
        <v>43448</v>
      </c>
      <c r="B1230">
        <v>187.03</v>
      </c>
      <c r="C1230">
        <v>187.03</v>
      </c>
      <c r="D1230">
        <v>187.03</v>
      </c>
      <c r="E1230">
        <v>187.03</v>
      </c>
      <c r="M1230" s="16">
        <v>43411</v>
      </c>
      <c r="N1230" s="8">
        <v>11542.09</v>
      </c>
      <c r="O1230" s="8">
        <v>11634.81</v>
      </c>
      <c r="P1230" s="8">
        <v>11532.34</v>
      </c>
      <c r="Q1230" s="8">
        <v>11579.1</v>
      </c>
    </row>
    <row r="1231" spans="1:17" x14ac:dyDescent="0.35">
      <c r="A1231" s="16">
        <v>43451</v>
      </c>
      <c r="B1231">
        <v>183.54</v>
      </c>
      <c r="C1231">
        <v>183.54</v>
      </c>
      <c r="D1231">
        <v>183.54</v>
      </c>
      <c r="E1231">
        <v>183.54</v>
      </c>
      <c r="M1231" s="16">
        <v>43412</v>
      </c>
      <c r="N1231" s="17">
        <v>11629</v>
      </c>
      <c r="O1231" s="8">
        <v>11648.79</v>
      </c>
      <c r="P1231" s="8">
        <v>11503.36</v>
      </c>
      <c r="Q1231" s="8">
        <v>11527.32</v>
      </c>
    </row>
    <row r="1232" spans="1:17" x14ac:dyDescent="0.35">
      <c r="A1232" s="16">
        <v>43452</v>
      </c>
      <c r="B1232">
        <v>183.58</v>
      </c>
      <c r="C1232">
        <v>183.58</v>
      </c>
      <c r="D1232">
        <v>183.58</v>
      </c>
      <c r="E1232">
        <v>183.58</v>
      </c>
      <c r="M1232" s="16">
        <v>43413</v>
      </c>
      <c r="N1232" s="8">
        <v>11489.19</v>
      </c>
      <c r="O1232" s="8">
        <v>11549.06</v>
      </c>
      <c r="P1232" s="8">
        <v>11418.35</v>
      </c>
      <c r="Q1232" s="8">
        <v>11529.16</v>
      </c>
    </row>
    <row r="1233" spans="1:17" x14ac:dyDescent="0.35">
      <c r="A1233" s="16">
        <v>43453</v>
      </c>
      <c r="B1233">
        <v>181.93</v>
      </c>
      <c r="C1233">
        <v>181.93</v>
      </c>
      <c r="D1233">
        <v>181.93</v>
      </c>
      <c r="E1233">
        <v>181.93</v>
      </c>
      <c r="M1233" s="16">
        <v>43416</v>
      </c>
      <c r="N1233" s="8">
        <v>11591.59</v>
      </c>
      <c r="O1233" s="8">
        <v>11598.51</v>
      </c>
      <c r="P1233" s="8">
        <v>11310.72</v>
      </c>
      <c r="Q1233" s="8">
        <v>11325.44</v>
      </c>
    </row>
    <row r="1234" spans="1:17" x14ac:dyDescent="0.35">
      <c r="A1234" s="16">
        <v>43454</v>
      </c>
      <c r="B1234">
        <v>179.67</v>
      </c>
      <c r="C1234">
        <v>179.67</v>
      </c>
      <c r="D1234">
        <v>179.67</v>
      </c>
      <c r="E1234">
        <v>179.67</v>
      </c>
      <c r="M1234" s="16">
        <v>43417</v>
      </c>
      <c r="N1234" s="8">
        <v>11374.11</v>
      </c>
      <c r="O1234" s="8">
        <v>11495.69</v>
      </c>
      <c r="P1234" s="8">
        <v>11349.94</v>
      </c>
      <c r="Q1234" s="8">
        <v>11472.22</v>
      </c>
    </row>
    <row r="1235" spans="1:17" x14ac:dyDescent="0.35">
      <c r="A1235" s="16">
        <v>43455</v>
      </c>
      <c r="B1235">
        <v>177.65</v>
      </c>
      <c r="C1235">
        <v>177.65</v>
      </c>
      <c r="D1235">
        <v>177.65</v>
      </c>
      <c r="E1235">
        <v>177.65</v>
      </c>
      <c r="M1235" s="16">
        <v>43418</v>
      </c>
      <c r="N1235" s="8">
        <v>11394.75</v>
      </c>
      <c r="O1235" s="8">
        <v>11566.79</v>
      </c>
      <c r="P1235" s="8">
        <v>11314.6</v>
      </c>
      <c r="Q1235" s="8">
        <v>11412.53</v>
      </c>
    </row>
    <row r="1236" spans="1:17" x14ac:dyDescent="0.35">
      <c r="A1236" s="16">
        <v>43458</v>
      </c>
      <c r="B1236">
        <v>175.19</v>
      </c>
      <c r="C1236">
        <v>175.19</v>
      </c>
      <c r="D1236">
        <v>175.19</v>
      </c>
      <c r="E1236">
        <v>175.19</v>
      </c>
      <c r="M1236" s="16">
        <v>43419</v>
      </c>
      <c r="N1236" s="8">
        <v>11447.84</v>
      </c>
      <c r="O1236" s="8">
        <v>11500.66</v>
      </c>
      <c r="P1236" s="8">
        <v>11254.92</v>
      </c>
      <c r="Q1236" s="8">
        <v>11353.67</v>
      </c>
    </row>
    <row r="1237" spans="1:17" x14ac:dyDescent="0.35">
      <c r="A1237" s="16">
        <v>43461</v>
      </c>
      <c r="B1237">
        <v>178.73</v>
      </c>
      <c r="C1237">
        <v>178.73</v>
      </c>
      <c r="D1237">
        <v>178.73</v>
      </c>
      <c r="E1237">
        <v>178.73</v>
      </c>
      <c r="M1237" s="16">
        <v>43420</v>
      </c>
      <c r="N1237" s="8">
        <v>11425.8</v>
      </c>
      <c r="O1237" s="8">
        <v>11448.56</v>
      </c>
      <c r="P1237" s="8">
        <v>11233.21</v>
      </c>
      <c r="Q1237" s="17">
        <v>11341</v>
      </c>
    </row>
    <row r="1238" spans="1:17" x14ac:dyDescent="0.35">
      <c r="A1238" s="16">
        <v>43462</v>
      </c>
      <c r="B1238">
        <v>179.99</v>
      </c>
      <c r="C1238">
        <v>179.99</v>
      </c>
      <c r="D1238">
        <v>179.99</v>
      </c>
      <c r="E1238">
        <v>179.99</v>
      </c>
      <c r="M1238" s="16">
        <v>43423</v>
      </c>
      <c r="N1238" s="17">
        <v>11384</v>
      </c>
      <c r="O1238" s="8">
        <v>11419.55</v>
      </c>
      <c r="P1238" s="8">
        <v>11231.59</v>
      </c>
      <c r="Q1238" s="8">
        <v>11244.54</v>
      </c>
    </row>
    <row r="1239" spans="1:17" x14ac:dyDescent="0.35">
      <c r="A1239" s="16">
        <v>43465</v>
      </c>
      <c r="B1239">
        <v>181.26</v>
      </c>
      <c r="C1239">
        <v>181.26</v>
      </c>
      <c r="D1239">
        <v>181.26</v>
      </c>
      <c r="E1239">
        <v>181.26</v>
      </c>
      <c r="M1239" s="16">
        <v>43424</v>
      </c>
      <c r="N1239" s="8">
        <v>11157.65</v>
      </c>
      <c r="O1239" s="8">
        <v>11187.16</v>
      </c>
      <c r="P1239" s="8">
        <v>11009.25</v>
      </c>
      <c r="Q1239" s="8">
        <v>11066.41</v>
      </c>
    </row>
    <row r="1240" spans="1:17" x14ac:dyDescent="0.35">
      <c r="M1240" s="16">
        <v>43425</v>
      </c>
      <c r="N1240" s="8">
        <v>11138.25</v>
      </c>
      <c r="O1240" s="8">
        <v>11257.83</v>
      </c>
      <c r="P1240" s="8">
        <v>11113.34</v>
      </c>
      <c r="Q1240" s="8">
        <v>11244.17</v>
      </c>
    </row>
    <row r="1241" spans="1:17" x14ac:dyDescent="0.35">
      <c r="M1241" s="16">
        <v>43426</v>
      </c>
      <c r="N1241" s="8">
        <v>11216.29</v>
      </c>
      <c r="O1241" s="8">
        <v>11221.77</v>
      </c>
      <c r="P1241" s="8">
        <v>11119.04</v>
      </c>
      <c r="Q1241" s="8">
        <v>11138.49</v>
      </c>
    </row>
    <row r="1242" spans="1:17" x14ac:dyDescent="0.35">
      <c r="M1242" s="16">
        <v>43427</v>
      </c>
      <c r="N1242" s="8">
        <v>11146.55</v>
      </c>
      <c r="O1242" s="8">
        <v>11205.99</v>
      </c>
      <c r="P1242" s="8">
        <v>11093.52</v>
      </c>
      <c r="Q1242" s="8">
        <v>11192.69</v>
      </c>
    </row>
    <row r="1243" spans="1:17" x14ac:dyDescent="0.35">
      <c r="M1243" s="16">
        <v>43430</v>
      </c>
      <c r="N1243" s="8">
        <v>11315.9</v>
      </c>
      <c r="O1243" s="8">
        <v>11390.93</v>
      </c>
      <c r="P1243" s="8">
        <v>11301.82</v>
      </c>
      <c r="Q1243" s="8">
        <v>11354.72</v>
      </c>
    </row>
    <row r="1244" spans="1:17" x14ac:dyDescent="0.35">
      <c r="M1244" s="16">
        <v>43431</v>
      </c>
      <c r="N1244" s="8">
        <v>11380.79</v>
      </c>
      <c r="O1244" s="8">
        <v>11400.05</v>
      </c>
      <c r="P1244" s="8">
        <v>11264.65</v>
      </c>
      <c r="Q1244" s="8">
        <v>11309.11</v>
      </c>
    </row>
    <row r="1245" spans="1:17" x14ac:dyDescent="0.35">
      <c r="M1245" s="16">
        <v>43432</v>
      </c>
      <c r="N1245" s="8">
        <v>11355.8</v>
      </c>
      <c r="O1245" s="8">
        <v>11358.8</v>
      </c>
      <c r="P1245" s="8">
        <v>11279.46</v>
      </c>
      <c r="Q1245" s="8">
        <v>11298.88</v>
      </c>
    </row>
    <row r="1246" spans="1:17" x14ac:dyDescent="0.35">
      <c r="M1246" s="16">
        <v>43433</v>
      </c>
      <c r="N1246" s="8">
        <v>11377.21</v>
      </c>
      <c r="O1246" s="8">
        <v>11403.72</v>
      </c>
      <c r="P1246" s="8">
        <v>11275.7</v>
      </c>
      <c r="Q1246" s="8">
        <v>11298.23</v>
      </c>
    </row>
    <row r="1247" spans="1:17" x14ac:dyDescent="0.35">
      <c r="M1247" s="16">
        <v>43434</v>
      </c>
      <c r="N1247" s="8">
        <v>11311.66</v>
      </c>
      <c r="O1247" s="8">
        <v>11315.3</v>
      </c>
      <c r="P1247" s="8">
        <v>11208.6</v>
      </c>
      <c r="Q1247" s="8">
        <v>11257.24</v>
      </c>
    </row>
    <row r="1248" spans="1:17" x14ac:dyDescent="0.35">
      <c r="M1248" s="16">
        <v>43437</v>
      </c>
      <c r="N1248" s="8">
        <v>11534.75</v>
      </c>
      <c r="O1248" s="8">
        <v>11566.97</v>
      </c>
      <c r="P1248" s="8">
        <v>11457.61</v>
      </c>
      <c r="Q1248" s="8">
        <v>11465.46</v>
      </c>
    </row>
    <row r="1249" spans="13:17" x14ac:dyDescent="0.35">
      <c r="M1249" s="16">
        <v>43438</v>
      </c>
      <c r="N1249" s="8">
        <v>11429.82</v>
      </c>
      <c r="O1249" s="8">
        <v>11442.19</v>
      </c>
      <c r="P1249" s="8">
        <v>11330.44</v>
      </c>
      <c r="Q1249" s="8">
        <v>11335.32</v>
      </c>
    </row>
    <row r="1250" spans="13:17" x14ac:dyDescent="0.35">
      <c r="M1250" s="16">
        <v>43439</v>
      </c>
      <c r="N1250" s="8">
        <v>11204.32</v>
      </c>
      <c r="O1250" s="8">
        <v>11266.28</v>
      </c>
      <c r="P1250" s="8">
        <v>11177.15</v>
      </c>
      <c r="Q1250" s="8">
        <v>11200.24</v>
      </c>
    </row>
    <row r="1251" spans="13:17" x14ac:dyDescent="0.35">
      <c r="M1251" s="16">
        <v>43440</v>
      </c>
      <c r="N1251" s="8">
        <v>11053.58</v>
      </c>
      <c r="O1251" s="8">
        <v>11063.44</v>
      </c>
      <c r="P1251" s="8">
        <v>10762.41</v>
      </c>
      <c r="Q1251" s="8">
        <v>10810.98</v>
      </c>
    </row>
    <row r="1252" spans="13:17" x14ac:dyDescent="0.35">
      <c r="M1252" s="16">
        <v>43441</v>
      </c>
      <c r="N1252" s="8">
        <v>10876.34</v>
      </c>
      <c r="O1252" s="8">
        <v>10927.37</v>
      </c>
      <c r="P1252" s="8">
        <v>10788.09</v>
      </c>
      <c r="Q1252" s="8">
        <v>10788.09</v>
      </c>
    </row>
    <row r="1253" spans="13:17" x14ac:dyDescent="0.35">
      <c r="M1253" s="16">
        <v>43444</v>
      </c>
      <c r="N1253" s="8">
        <v>10726.17</v>
      </c>
      <c r="O1253" s="8">
        <v>10757.73</v>
      </c>
      <c r="P1253" s="8">
        <v>10585.77</v>
      </c>
      <c r="Q1253" s="8">
        <v>10622.07</v>
      </c>
    </row>
    <row r="1254" spans="13:17" x14ac:dyDescent="0.35">
      <c r="M1254" s="16">
        <v>43445</v>
      </c>
      <c r="N1254" s="8">
        <v>10711.4</v>
      </c>
      <c r="O1254" s="8">
        <v>10884.62</v>
      </c>
      <c r="P1254" s="8">
        <v>10684.62</v>
      </c>
      <c r="Q1254" s="8">
        <v>10780.51</v>
      </c>
    </row>
    <row r="1255" spans="13:17" x14ac:dyDescent="0.35">
      <c r="M1255" s="16">
        <v>43446</v>
      </c>
      <c r="N1255" s="8">
        <v>10832.04</v>
      </c>
      <c r="O1255" s="8">
        <v>10971.12</v>
      </c>
      <c r="P1255" s="8">
        <v>10815.51</v>
      </c>
      <c r="Q1255" s="8">
        <v>10929.43</v>
      </c>
    </row>
    <row r="1256" spans="13:17" x14ac:dyDescent="0.35">
      <c r="M1256" s="16">
        <v>43447</v>
      </c>
      <c r="N1256" s="8">
        <v>10978.68</v>
      </c>
      <c r="O1256" s="8">
        <v>10988.77</v>
      </c>
      <c r="P1256" s="8">
        <v>10887.26</v>
      </c>
      <c r="Q1256" s="8">
        <v>10924.7</v>
      </c>
    </row>
    <row r="1257" spans="13:17" x14ac:dyDescent="0.35">
      <c r="M1257" s="16">
        <v>43448</v>
      </c>
      <c r="N1257" s="8">
        <v>10809.58</v>
      </c>
      <c r="O1257" s="8">
        <v>10903.39</v>
      </c>
      <c r="P1257" s="8">
        <v>10733.75</v>
      </c>
      <c r="Q1257" s="8">
        <v>10865.77</v>
      </c>
    </row>
    <row r="1258" spans="13:17" x14ac:dyDescent="0.35">
      <c r="M1258" s="16">
        <v>43451</v>
      </c>
      <c r="N1258" s="8">
        <v>10852.99</v>
      </c>
      <c r="O1258" s="8">
        <v>10886.8</v>
      </c>
      <c r="P1258" s="8">
        <v>10700.62</v>
      </c>
      <c r="Q1258" s="8">
        <v>10772.2</v>
      </c>
    </row>
    <row r="1259" spans="13:17" x14ac:dyDescent="0.35">
      <c r="M1259" s="16">
        <v>43452</v>
      </c>
      <c r="N1259" s="8">
        <v>10744.28</v>
      </c>
      <c r="O1259" s="8">
        <v>10841.42</v>
      </c>
      <c r="P1259" s="8">
        <v>10714.97</v>
      </c>
      <c r="Q1259" s="8">
        <v>10740.89</v>
      </c>
    </row>
    <row r="1260" spans="13:17" x14ac:dyDescent="0.35">
      <c r="M1260" s="16">
        <v>43453</v>
      </c>
      <c r="N1260" s="8">
        <v>10777.42</v>
      </c>
      <c r="O1260" s="8">
        <v>10831.44</v>
      </c>
      <c r="P1260" s="8">
        <v>10749.55</v>
      </c>
      <c r="Q1260" s="8">
        <v>10766.21</v>
      </c>
    </row>
    <row r="1261" spans="13:17" x14ac:dyDescent="0.35">
      <c r="M1261" s="16">
        <v>43454</v>
      </c>
      <c r="N1261" s="8">
        <v>10621.18</v>
      </c>
      <c r="O1261" s="8">
        <v>10686.37</v>
      </c>
      <c r="P1261" s="8">
        <v>10563.44</v>
      </c>
      <c r="Q1261" s="8">
        <v>10611.1</v>
      </c>
    </row>
    <row r="1262" spans="13:17" x14ac:dyDescent="0.35">
      <c r="M1262" s="16">
        <v>43455</v>
      </c>
      <c r="N1262" s="8">
        <v>10573.08</v>
      </c>
      <c r="O1262" s="8">
        <v>10654.66</v>
      </c>
      <c r="P1262" s="8">
        <v>10512.64</v>
      </c>
      <c r="Q1262" s="8">
        <v>10633.82</v>
      </c>
    </row>
    <row r="1263" spans="13:17" x14ac:dyDescent="0.35">
      <c r="M1263" s="16">
        <v>43461</v>
      </c>
      <c r="N1263" s="8">
        <v>10607.42</v>
      </c>
      <c r="O1263" s="8">
        <v>10635.45</v>
      </c>
      <c r="P1263" s="8">
        <v>10279.200000000001</v>
      </c>
      <c r="Q1263" s="8">
        <v>10381.51</v>
      </c>
    </row>
    <row r="1264" spans="13:17" x14ac:dyDescent="0.35">
      <c r="M1264" s="16">
        <v>43462</v>
      </c>
      <c r="N1264" s="8">
        <v>10452.02</v>
      </c>
      <c r="O1264" s="8">
        <v>10586.8</v>
      </c>
      <c r="P1264" s="8">
        <v>10431.379999999999</v>
      </c>
      <c r="Q1264" s="8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MONATSRENDITEN</vt:lpstr>
      <vt:lpstr>TAGESRENDITEN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2019-02-05T19:50:26Z</dcterms:modified>
</cp:coreProperties>
</file>