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ier\Documents\Finanztabellen\ArivaQuotes\"/>
    </mc:Choice>
  </mc:AlternateContent>
  <xr:revisionPtr revIDLastSave="0" documentId="8_{BF0F76D0-92C9-4DA4-9CFF-096E10A96D34}" xr6:coauthVersionLast="45" xr6:coauthVersionMax="45" xr10:uidLastSave="{00000000-0000-0000-0000-000000000000}"/>
  <bookViews>
    <workbookView xWindow="788" yWindow="577" windowWidth="27382" windowHeight="15450" xr2:uid="{472F6000-DF23-4038-8A0C-AAE624FB8F0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</calcChain>
</file>

<file path=xl/sharedStrings.xml><?xml version="1.0" encoding="utf-8"?>
<sst xmlns="http://schemas.openxmlformats.org/spreadsheetml/2006/main" count="8" uniqueCount="8">
  <si>
    <t>50g Perth Mint Goldbarren</t>
  </si>
  <si>
    <t>1 oz Krügerrand Münzen</t>
  </si>
  <si>
    <t>BTC-EUR</t>
  </si>
  <si>
    <t>ETH-EUR</t>
  </si>
  <si>
    <t>LTC-EUR</t>
  </si>
  <si>
    <t>Vormonatsschlusskurs</t>
  </si>
  <si>
    <t>secu-nr</t>
  </si>
  <si>
    <t>boerse_id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</si>
</sst>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rgb="FF1A1AA6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1" fillId="0" borderId="0" xfId="0" applyNumberFormat="1" applyFont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7CDE-40E7-4A89-AE26-F5BA4C79E6E2}">
  <dimension ref="C1:J10"/>
  <sheetViews>
    <sheetView tabSelected="1" topLeftCell="B1" workbookViewId="0">
      <selection activeCell="D13" sqref="D13"/>
    </sheetView>
  </sheetViews>
  <sheetFormatPr baseColWidth="10" defaultRowHeight="14.25" x14ac:dyDescent="0.45"/>
  <cols>
    <col min="3" max="3" width="25.33203125" customWidth="1"/>
    <col min="4" max="4" width="22.06640625" customWidth="1"/>
    <col min="9" max="9" width="18.9296875" customWidth="1"/>
    <col min="10" max="10" width="18.73046875" customWidth="1"/>
  </cols>
  <sheetData>
    <row r="1" spans="3:10" ht="18" x14ac:dyDescent="0.55000000000000004">
      <c r="J1" s="1"/>
    </row>
    <row r="5" spans="3:10" x14ac:dyDescent="0.45">
      <c r="D5" t="s">
        <v>5</v>
      </c>
      <c r="I5" s="2" t="s">
        <v>7</v>
      </c>
      <c r="J5" s="2" t="s">
        <v>6</v>
      </c>
    </row>
    <row r="6" spans="3:10" x14ac:dyDescent="0.45">
      <c r="C6" t="s">
        <v>0</v>
      </c>
      <c r="D6">
        <f ca="1">VALUE(MID(_xlfn.WEBSERVICE("http://www.ariva.de/quote/historic/historic.csv?secu=103977996&amp;boerse_id=175&amp;min_time="&amp;TEXT(DATE(YEAR(TODAY()),MONTH(EOMONTH(TODAY(),-1)),DAY(EOMONTH(TODAY(),-1)-5)),"[$-407]TT.MM.JJJJ")&amp;"&amp;max_time="&amp;TEXT(DATE(YEAR(TODAY()),MONTH(EOMONTH(TODAY(),-1)),DAY(EOMONTH(TODAY(),-1))),"[$-407]TT.MM.JJJJ")),FIND("#",SUBSTITUTE(_xlfn.WEBSERVICE("http://www.ariva.de/quote/historic/historic.csv?secu=103977996&amp;boerse_id=175&amp;min_time="&amp;TEXT(DATE(YEAR(TODAY()),MONTH(EOMONTH(TODAY(),-1)),DAY(EOMONTH(TODAY(),-1)-5)),"[$-407]TT.MM.JJJJ")&amp;"&amp;max_time="&amp;TEXT(DATE(YEAR(TODAY()),MONTH(EOMONTH(TODAY(),-1)),DAY(EOMONTH(TODAY(),-1))),"[$-407]TT.MM.JJJJ")),";","#",10))+1,FIND("#",SUBSTITUTE(_xlfn.WEBSERVICE("http://www.ariva.de/quote/historic/historic.csv?secu=103977996&amp;boerse_id=175&amp;min_time="&amp;TEXT(DATE(YEAR(TODAY()),MONTH(EOMONTH(TODAY(),-1)),DAY(EOMONTH(TODAY(),-1)-5)),"[$-407]TT.MM.JJJJ")&amp;"&amp;max_time="&amp;TEXT(DATE(YEAR(TODAY()),MONTH(EOMONTH(TODAY(),-1)),DAY(EOMONTH(TODAY(),-1))),"[$-407]TT.MM.JJJJ")),";","#",11))-FIND("#",SUBSTITUTE(_xlfn.WEBSERVICE("http://www.ariva.de/quote/historic/historic.csv?secu=103977996&amp;boerse_id=175&amp;min_time="&amp;TEXT(DATE(YEAR(TODAY()),MONTH(EOMONTH(TODAY(),-1)),DAY(EOMONTH(TODAY(),-1)-5)),"[$-407]TT.MM.JJJJ")&amp;"&amp;max_time="&amp;TEXT(DATE(YEAR(TODAY()),MONTH(EOMONTH(TODAY(),-1)),DAY(EOMONTH(TODAY(),-1))),"[$-407]TT.MM.JJJJ")),";","#",10))-1))</f>
        <v>2908.14</v>
      </c>
      <c r="I6">
        <v>175</v>
      </c>
      <c r="J6">
        <v>103977996</v>
      </c>
    </row>
    <row r="7" spans="3:10" x14ac:dyDescent="0.45">
      <c r="C7" t="s">
        <v>1</v>
      </c>
      <c r="D7">
        <f ca="1">VALUE(MID(_xlfn.WEBSERVICE("http://www.ariva.de/quote/historic/historic.csv?secu=102741280&amp;boerse_id=175&amp;min_time="&amp;TEXT(DATE(YEAR(TODAY()),MONTH(EOMONTH(TODAY(),-1)),DAY(EOMONTH(TODAY(),-1)-5)),"[$-407]TT.MM.JJJJ")&amp;"&amp;max_time="&amp;TEXT(DATE(YEAR(TODAY()),MONTH(EOMONTH(TODAY(),-1)),DAY(EOMONTH(TODAY(),-1))),"[$-407]TT.MM.JJJJ")),FIND("#",SUBSTITUTE(_xlfn.WEBSERVICE("http://www.ariva.de/quote/historic/historic.csv?secu=102741280&amp;boerse_id=175&amp;min_time="&amp;TEXT(DATE(YEAR(TODAY()),MONTH(EOMONTH(TODAY(),-1)),DAY(EOMONTH(TODAY(),-1)-5)),"[$-407]TT.MM.JJJJ")&amp;"&amp;max_time="&amp;TEXT(DATE(YEAR(TODAY()),MONTH(EOMONTH(TODAY(),-1)),DAY(EOMONTH(TODAY(),-1))),"[$-407]TT.MM.JJJJ")),";","#",10))+1,FIND("#",SUBSTITUTE(_xlfn.WEBSERVICE("http://www.ariva.de/quote/historic/historic.csv?secu=102741280&amp;boerse_id=175&amp;min_time="&amp;TEXT(DATE(YEAR(TODAY()),MONTH(EOMONTH(TODAY(),-1)),DAY(EOMONTH(TODAY(),-1)-5)),"[$-407]TT.MM.JJJJ")&amp;"&amp;max_time="&amp;TEXT(DATE(YEAR(TODAY()),MONTH(EOMONTH(TODAY(),-1)),DAY(EOMONTH(TODAY(),-1))),"[$-407]TT.MM.JJJJ")),";","#",11))-FIND("#",SUBSTITUTE(_xlfn.WEBSERVICE("http://www.ariva.de/quote/historic/historic.csv?secu=102741280&amp;boerse_id=175&amp;min_time="&amp;TEXT(DATE(YEAR(TODAY()),MONTH(EOMONTH(TODAY(),-1)),DAY(EOMONTH(TODAY(),-1)-5)),"[$-407]TT.MM.JJJJ")&amp;"&amp;max_time="&amp;TEXT(DATE(YEAR(TODAY()),MONTH(EOMONTH(TODAY(),-1)),DAY(EOMONTH(TODAY(),-1))),"[$-407]TT.MM.JJJJ")),";","#",10))-1))</f>
        <v>1705.59</v>
      </c>
      <c r="I7">
        <v>175</v>
      </c>
      <c r="J7">
        <v>102741280</v>
      </c>
    </row>
    <row r="8" spans="3:10" x14ac:dyDescent="0.45">
      <c r="C8" t="s">
        <v>2</v>
      </c>
      <c r="D8">
        <f ca="1">VALUE(MID(_xlfn.WEBSERVICE("http://www.ariva.de/quote/historic/historic.csv?secu=111697700&amp;boerse_id=192&amp;min_time="&amp;TEXT(DATE(YEAR(TODAY()),MONTH(EOMONTH(TODAY(),-1)),DAY(EOMONTH(TODAY(),-1)-5)),"[$-407]TT.MM.JJJJ")&amp;"&amp;max_time="&amp;TEXT(DATE(YEAR(TODAY()),MONTH(EOMONTH(TODAY(),-1)),DAY(EOMONTH(TODAY(),-1))),"[$-407]TT.MM.JJJJ")),FIND("#",SUBSTITUTE(_xlfn.WEBSERVICE("http://www.ariva.de/quote/historic/historic.csv?secu=111697700&amp;boerse_id=192&amp;min_time="&amp;TEXT(DATE(YEAR(TODAY()),MONTH(EOMONTH(TODAY(),-1)),DAY(EOMONTH(TODAY(),-1)-5)),"[$-407]TT.MM.JJJJ")&amp;"&amp;max_time="&amp;TEXT(DATE(YEAR(TODAY()),MONTH(EOMONTH(TODAY(),-1)),DAY(EOMONTH(TODAY(),-1))),"[$-407]TT.MM.JJJJ")),";","#",10))+1,FIND("#",SUBSTITUTE(_xlfn.WEBSERVICE("http://www.ariva.de/quote/historic/historic.csv?secu=111697700&amp;boerse_id=192&amp;min_time="&amp;TEXT(DATE(YEAR(TODAY()),MONTH(EOMONTH(TODAY(),-1)),DAY(EOMONTH(TODAY(),-1)-5)),"[$-407]TT.MM.JJJJ")&amp;"&amp;max_time="&amp;TEXT(DATE(YEAR(TODAY()),MONTH(EOMONTH(TODAY(),-1)),DAY(EOMONTH(TODAY(),-1))),"[$-407]TT.MM.JJJJ")),";","#",11))-FIND("#",SUBSTITUTE(_xlfn.WEBSERVICE("http://www.ariva.de/quote/historic/historic.csv?secu=111697700&amp;boerse_id=192&amp;min_time="&amp;TEXT(DATE(YEAR(TODAY()),MONTH(EOMONTH(TODAY(),-1)),DAY(EOMONTH(TODAY(),-1)-5)),"[$-407]TT.MM.JJJJ")&amp;"&amp;max_time="&amp;TEXT(DATE(YEAR(TODAY()),MONTH(EOMONTH(TODAY(),-1)),DAY(EOMONTH(TODAY(),-1))),"[$-407]TT.MM.JJJJ")),";","#",10))-1))</f>
        <v>8167.5</v>
      </c>
      <c r="I8">
        <v>192</v>
      </c>
      <c r="J8">
        <v>111697700</v>
      </c>
    </row>
    <row r="9" spans="3:10" x14ac:dyDescent="0.45">
      <c r="C9" t="s">
        <v>4</v>
      </c>
      <c r="D9">
        <f ca="1">VALUE(MID(_xlfn.WEBSERVICE("http://www.ariva.de/quote/historic/historic.csv?secu=132118025&amp;boerse_id=201&amp;min_time="&amp;TEXT(DATE(YEAR(TODAY()),MONTH(EOMONTH(TODAY(),-1)),DAY(EOMONTH(TODAY(),-1)-5)),"[$-407]TT.MM.JJJJ")&amp;"&amp;max_time="&amp;TEXT(DATE(YEAR(TODAY()),MONTH(EOMONTH(TODAY(),-1)),DAY(EOMONTH(TODAY(),-1))),"[$-407]TT.MM.JJJJ")),FIND("#",SUBSTITUTE(_xlfn.WEBSERVICE("http://www.ariva.de/quote/historic/historic.csv?secu=132118025&amp;boerse_id=201&amp;min_time="&amp;TEXT(DATE(YEAR(TODAY()),MONTH(EOMONTH(TODAY(),-1)),DAY(EOMONTH(TODAY(),-1)-5)),"[$-407]TT.MM.JJJJ")&amp;"&amp;max_time="&amp;TEXT(DATE(YEAR(TODAY()),MONTH(EOMONTH(TODAY(),-1)),DAY(EOMONTH(TODAY(),-1))),"[$-407]TT.MM.JJJJ")),";","#",10))+1,FIND("#",SUBSTITUTE(_xlfn.WEBSERVICE("http://www.ariva.de/quote/historic/historic.csv?secu=132118025&amp;boerse_id=201&amp;min_time="&amp;TEXT(DATE(YEAR(TODAY()),MONTH(EOMONTH(TODAY(),-1)),DAY(EOMONTH(TODAY(),-1)-5)),"[$-407]TT.MM.JJJJ")&amp;"&amp;max_time="&amp;TEXT(DATE(YEAR(TODAY()),MONTH(EOMONTH(TODAY(),-1)),DAY(EOMONTH(TODAY(),-1))),"[$-407]TT.MM.JJJJ")),";","#",11))-FIND("#",SUBSTITUTE(_xlfn.WEBSERVICE("http://www.ariva.de/quote/historic/historic.csv?secu=132118025&amp;boerse_id=201&amp;min_time="&amp;TEXT(DATE(YEAR(TODAY()),MONTH(EOMONTH(TODAY(),-1)),DAY(EOMONTH(TODAY(),-1)-5)),"[$-407]TT.MM.JJJJ")&amp;"&amp;max_time="&amp;TEXT(DATE(YEAR(TODAY()),MONTH(EOMONTH(TODAY(),-1)),DAY(EOMONTH(TODAY(),-1))),"[$-407]TT.MM.JJJJ")),";","#",10))-1))</f>
        <v>36.74</v>
      </c>
      <c r="I9">
        <v>201</v>
      </c>
      <c r="J9">
        <v>132118025</v>
      </c>
    </row>
    <row r="10" spans="3:10" x14ac:dyDescent="0.45">
      <c r="C10" t="s">
        <v>3</v>
      </c>
      <c r="D10">
        <f ca="1">VALUE(MID(_xlfn.WEBSERVICE("http://www.ariva.de/quote/historic/historic.csv?secu=131643859&amp;boerse_id=192&amp;min_time="&amp;TEXT(DATE(YEAR(TODAY()),MONTH(EOMONTH(TODAY(),-1)),DAY(EOMONTH(TODAY(),-1)-5)),"[$-407]TT.MM.JJJJ")&amp;"&amp;max_time="&amp;TEXT(DATE(YEAR(TODAY()),MONTH(EOMONTH(TODAY(),-1)),DAY(EOMONTH(TODAY(),-1))),"[$-407]TT.MM.JJJJ")),FIND("#",SUBSTITUTE(_xlfn.WEBSERVICE("http://www.ariva.de/quote/historic/historic.csv?secu=131643859&amp;boerse_id=192&amp;min_time="&amp;TEXT(DATE(YEAR(TODAY()),MONTH(EOMONTH(TODAY(),-1)),DAY(EOMONTH(TODAY(),-1)-5)),"[$-407]TT.MM.JJJJ")&amp;"&amp;max_time="&amp;TEXT(DATE(YEAR(TODAY()),MONTH(EOMONTH(TODAY(),-1)),DAY(EOMONTH(TODAY(),-1))),"[$-407]TT.MM.JJJJ")),";","#",10))+1,FIND("#",SUBSTITUTE(_xlfn.WEBSERVICE("http://www.ariva.de/quote/historic/historic.csv?secu=131643859&amp;boerse_id=192&amp;min_time="&amp;TEXT(DATE(YEAR(TODAY()),MONTH(EOMONTH(TODAY(),-1)),DAY(EOMONTH(TODAY(),-1)-5)),"[$-407]TT.MM.JJJJ")&amp;"&amp;max_time="&amp;TEXT(DATE(YEAR(TODAY()),MONTH(EOMONTH(TODAY(),-1)),DAY(EOMONTH(TODAY(),-1))),"[$-407]TT.MM.JJJJ")),";","#",11))-FIND("#",SUBSTITUTE(_xlfn.WEBSERVICE("http://www.ariva.de/quote/historic/historic.csv?secu=131643859&amp;boerse_id=192&amp;min_time="&amp;TEXT(DATE(YEAR(TODAY()),MONTH(EOMONTH(TODAY(),-1)),DAY(EOMONTH(TODAY(),-1)-5)),"[$-407]TT.MM.JJJJ")&amp;"&amp;max_time="&amp;TEXT(DATE(YEAR(TODAY()),MONTH(EOMONTH(TODAY(),-1)),DAY(EOMONTH(TODAY(),-1))),"[$-407]TT.MM.JJJJ")),";","#",10))-1))</f>
        <v>201.59</v>
      </c>
      <c r="I10">
        <v>192</v>
      </c>
      <c r="J10">
        <v>131643859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2020-07-25T14:36:12Z</dcterms:created>
  <dcterms:modified xsi:type="dcterms:W3CDTF">2020-07-25T15:34:52Z</dcterms:modified>
</cp:coreProperties>
</file>