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Kredit-vs-Hebel" sheetId="1" state="visible" r:id="rId1"/>
  </sheets>
  <calcPr iterateDelta="0.0001"/>
</workbook>
</file>

<file path=xl/sharedStrings.xml><?xml version="1.0" encoding="utf-8"?>
<sst xmlns="http://schemas.openxmlformats.org/spreadsheetml/2006/main" count="15" uniqueCount="15">
  <si>
    <t xml:space="preserve">ohne Rebalancing</t>
  </si>
  <si>
    <t xml:space="preserve">mit täglichem Rebalancing</t>
  </si>
  <si>
    <t xml:space="preserve">Entwicklung  Aktien</t>
  </si>
  <si>
    <t xml:space="preserve">Wert Aktien</t>
  </si>
  <si>
    <t xml:space="preserve">Wert "TG"</t>
  </si>
  <si>
    <t>Risiko-Anteil</t>
  </si>
  <si>
    <t xml:space="preserve">Aktien n.R.</t>
  </si>
  <si>
    <t xml:space="preserve">"TG" n.R.</t>
  </si>
  <si>
    <t xml:space="preserve">Positiver Verlauf</t>
  </si>
  <si>
    <t>Endsumme</t>
  </si>
  <si>
    <t>Differenz:</t>
  </si>
  <si>
    <t xml:space="preserve">(Rebalancing schlechter)</t>
  </si>
  <si>
    <t xml:space="preserve">Negativer Verlauf</t>
  </si>
  <si>
    <t xml:space="preserve">Volatiler Verlauf</t>
  </si>
  <si>
    <t xml:space="preserve">(Rebalancing besser)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</si>
</sst>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0" formatCode="0\ %"/>
    <numFmt numFmtId="161" formatCode="#,##0\ [$€-407]"/>
    <numFmt numFmtId="162" formatCode="#,##0.0000"/>
  </numFmts>
  <fonts count="6">
    <font>
      <name val="Calibri"/>
      <color indexed="64"/>
      <sz val="11.000000"/>
    </font>
    <font>
      <name val="Calibri"/>
      <b/>
      <color indexed="64"/>
      <sz val="11.000000"/>
    </font>
    <font>
      <name val="Calibri"/>
      <b/>
      <sz val="11.000000"/>
    </font>
    <font>
      <name val="Calibri"/>
      <color theme="1" tint="0"/>
      <sz val="11.000000"/>
    </font>
    <font>
      <name val="Calibri"/>
      <color theme="2" tint="-0.099978637043366805"/>
      <sz val="11.000000"/>
    </font>
    <font>
      <name val="Calibri"/>
      <b/>
      <color theme="1" tint="0"/>
      <sz val="11.000000"/>
    </font>
  </fonts>
  <fills count="7">
    <fill>
      <patternFill patternType="none"/>
    </fill>
    <fill>
      <patternFill patternType="gray125"/>
    </fill>
    <fill>
      <patternFill patternType="solid">
        <fgColor rgb="FFD6DCE5"/>
        <bgColor rgb="FFEEEEEE"/>
      </patternFill>
    </fill>
    <fill>
      <patternFill patternType="solid">
        <fgColor rgb="FFFFF2CC"/>
        <bgColor rgb="FFFFFFD7"/>
      </patternFill>
    </fill>
    <fill>
      <patternFill patternType="solid">
        <fgColor theme="9" tint="0.79998168889431442"/>
        <bgColor rgb="FFFFF2CC"/>
      </patternFill>
    </fill>
    <fill>
      <patternFill patternType="solid">
        <fgColor rgb="FFFFBDBD"/>
        <bgColor rgb="FFFFF2CC"/>
      </patternFill>
    </fill>
    <fill>
      <patternFill patternType="solid">
        <fgColor theme="5" tint="0.79998168889431442"/>
        <bgColor rgb="FFFFF2CC"/>
      </patternFill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0" borderId="0" numFmtId="0" xfId="0"/>
    <xf fontId="1" fillId="0" borderId="0" numFmtId="0" xfId="0" applyFont="1"/>
    <xf fontId="0" fillId="2" borderId="0" numFmtId="0" xfId="0" applyFill="1"/>
    <xf fontId="0" fillId="3" borderId="0" numFmtId="0" xfId="0" applyFill="1"/>
    <xf fontId="0" fillId="0" borderId="0" numFmtId="0" xfId="0" applyAlignment="1">
      <alignment horizontal="left" vertical="top" wrapText="1"/>
    </xf>
    <xf fontId="2" fillId="4" borderId="0" numFmtId="0" xfId="0" applyFont="1" applyFill="1" applyAlignment="1">
      <alignment horizontal="left" vertical="center" wrapText="1"/>
    </xf>
    <xf fontId="0" fillId="0" borderId="0" numFmtId="1" xfId="0" applyNumberFormat="1"/>
    <xf fontId="3" fillId="0" borderId="0" numFmtId="160" xfId="0" applyNumberFormat="1" applyFont="1"/>
    <xf fontId="3" fillId="0" borderId="0" numFmtId="161" xfId="0" applyNumberFormat="1" applyFont="1"/>
    <xf fontId="3" fillId="0" borderId="0" numFmtId="10" xfId="0" applyNumberFormat="1" applyFont="1"/>
    <xf fontId="1" fillId="0" borderId="0" numFmtId="161" xfId="0" applyNumberFormat="1" applyFont="1"/>
    <xf fontId="4" fillId="0" borderId="0" numFmtId="160" xfId="0" applyNumberFormat="1" applyFont="1"/>
    <xf fontId="0" fillId="0" borderId="0" numFmtId="161" xfId="0" applyNumberFormat="1"/>
    <xf fontId="4" fillId="0" borderId="0" numFmtId="10" xfId="0" applyNumberFormat="1" applyFont="1"/>
    <xf fontId="5" fillId="0" borderId="0" numFmtId="161" xfId="0" applyNumberFormat="1" applyFont="1"/>
    <xf fontId="3" fillId="0" borderId="0" numFmtId="0" xfId="0" applyFont="1"/>
    <xf fontId="0" fillId="0" borderId="0" numFmtId="162" xfId="0" applyNumberFormat="1"/>
    <xf fontId="0" fillId="0" borderId="0" numFmtId="160" xfId="0" applyNumberFormat="1"/>
    <xf fontId="2" fillId="5" borderId="0" numFmtId="0" xfId="0" applyFont="1" applyFill="1" applyAlignment="1">
      <alignment horizontal="left" vertical="center" wrapText="1"/>
    </xf>
    <xf fontId="3" fillId="0" borderId="0" numFmtId="9" xfId="0" applyNumberFormat="1" applyFont="1"/>
    <xf fontId="0" fillId="0" borderId="0" numFmtId="1" xfId="0" applyNumberFormat="1" applyAlignment="1">
      <alignment horizontal="left"/>
    </xf>
    <xf fontId="2" fillId="6" borderId="0" numFmtId="17" xfId="0" applyNumberFormat="1" applyFont="1" applyFill="1" applyAlignment="1">
      <alignment horizontal="left" vertical="center"/>
    </xf>
    <xf fontId="3" fillId="0" borderId="0" numFmtId="161" xfId="0" applyNumberFormat="1" applyFont="1" applyAlignment="1">
      <alignment wrapText="1"/>
    </xf>
    <xf fontId="0" fillId="0" borderId="0" numFmtId="17" xfId="0" applyNumberForma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1" showRowColHeaders="1" workbookViewId="0" zoomScale="100">
      <selection activeCell="A1" activeCellId="0" sqref="A1"/>
    </sheetView>
  </sheetViews>
  <sheetFormatPr baseColWidth="10" defaultColWidth="9.140625" defaultRowHeight="14.25"/>
  <cols>
    <col bestFit="1" customWidth="1" min="1" max="1" style="1" width="13.140625"/>
    <col bestFit="1" customWidth="1" min="2" max="2" style="1" width="12.140625"/>
    <col bestFit="1" customWidth="1" min="3" max="3" style="1" width="12"/>
    <col bestFit="1" customWidth="1" min="4" max="4" style="1" width="13.28515625"/>
    <col bestFit="1" customWidth="1" min="5" max="5" style="1" width="7.7109375"/>
    <col bestFit="1" customWidth="1" min="6" max="6" style="1" width="11.85546875"/>
    <col bestFit="1" customWidth="1" min="7" max="7" style="1" width="10.28515625"/>
    <col bestFit="1" customWidth="1" min="8" max="8" style="1" width="11.85546875"/>
    <col bestFit="1" customWidth="1" min="9" max="9" style="1" width="9.28125"/>
    <col bestFit="1" customWidth="1" min="10" max="10" style="2" width="10"/>
    <col bestFit="1" customWidth="1" min="11" max="11" style="1" width="8.85546875"/>
    <col bestFit="1" customWidth="1" min="12" max="12" style="1" width="7"/>
    <col bestFit="1" min="13" max="1024" style="1" width="9.140625"/>
  </cols>
  <sheetData>
    <row r="1">
      <c r="B1" s="3" t="s">
        <v>0</v>
      </c>
      <c r="C1" s="3"/>
      <c r="D1" s="3"/>
      <c r="E1" s="3"/>
      <c r="F1" s="4" t="s">
        <v>1</v>
      </c>
      <c r="G1" s="4"/>
      <c r="H1" s="4"/>
      <c r="I1" s="4"/>
      <c r="J1" s="4"/>
      <c r="K1" s="4"/>
    </row>
    <row r="2" s="5" customFormat="1" ht="29.25" customHeight="1">
      <c r="B2" s="5" t="s">
        <v>2</v>
      </c>
      <c r="C2" s="5" t="s">
        <v>3</v>
      </c>
      <c r="D2" s="5" t="s">
        <v>4</v>
      </c>
      <c r="E2" s="5" t="s">
        <v>5</v>
      </c>
      <c r="F2" s="5" t="s">
        <v>2</v>
      </c>
      <c r="G2" s="5" t="s">
        <v>3</v>
      </c>
      <c r="H2" s="5" t="s">
        <v>4</v>
      </c>
      <c r="I2" s="5" t="s">
        <v>6</v>
      </c>
      <c r="J2" s="5" t="s">
        <v>7</v>
      </c>
      <c r="K2" s="5" t="s">
        <v>5</v>
      </c>
      <c r="L2" s="5"/>
    </row>
    <row r="3" s="5" customFormat="1" ht="18" customHeight="1">
      <c r="A3" s="6" t="s">
        <v>8</v>
      </c>
      <c r="B3" s="6"/>
      <c r="C3" s="6"/>
    </row>
    <row r="4">
      <c r="A4" s="7">
        <v>1</v>
      </c>
      <c r="B4" s="8"/>
      <c r="C4" s="9">
        <v>6000</v>
      </c>
      <c r="D4" s="9">
        <v>4000</v>
      </c>
      <c r="E4" s="10">
        <f t="shared" ref="E4:E8" si="0">C4/(C4+D4)</f>
        <v>0.59999999999999998</v>
      </c>
      <c r="F4" s="8"/>
      <c r="G4" s="9">
        <v>6000</v>
      </c>
      <c r="H4" s="9">
        <v>4000</v>
      </c>
      <c r="I4" s="1"/>
      <c r="J4" s="11"/>
      <c r="K4" s="10">
        <v>0.59999999999999998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</row>
    <row r="5">
      <c r="A5" s="7">
        <v>2</v>
      </c>
      <c r="B5" s="8">
        <v>0.10000000000000001</v>
      </c>
      <c r="C5" s="9">
        <f t="shared" ref="C5:C8" si="1">C4+(C4*B5)</f>
        <v>6600</v>
      </c>
      <c r="D5" s="9">
        <v>4000</v>
      </c>
      <c r="E5" s="10">
        <f t="shared" si="0"/>
        <v>0.62264150943396224</v>
      </c>
      <c r="F5" s="12">
        <f t="shared" ref="F5:F8" si="2">B5</f>
        <v>0.10000000000000001</v>
      </c>
      <c r="G5" s="9">
        <f>G4+(G4*F5)</f>
        <v>6600</v>
      </c>
      <c r="H5" s="9">
        <v>4000</v>
      </c>
      <c r="I5" s="13">
        <f t="shared" ref="I5:I8" si="3">(G5+H5)*K5</f>
        <v>6360</v>
      </c>
      <c r="J5" s="13">
        <f t="shared" ref="J5:J8" si="4">(G5+H5)*(1-K5)</f>
        <v>4240</v>
      </c>
      <c r="K5" s="14">
        <f t="shared" ref="K5:K8" si="5">K4</f>
        <v>0.59999999999999998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</row>
    <row r="6">
      <c r="A6" s="7">
        <v>3</v>
      </c>
      <c r="B6" s="8">
        <v>0.10000000000000001</v>
      </c>
      <c r="C6" s="9">
        <f t="shared" si="1"/>
        <v>7260</v>
      </c>
      <c r="D6" s="9">
        <v>4000</v>
      </c>
      <c r="E6" s="10">
        <f t="shared" si="0"/>
        <v>0.64476021314387211</v>
      </c>
      <c r="F6" s="12">
        <f t="shared" si="2"/>
        <v>0.10000000000000001</v>
      </c>
      <c r="G6" s="9">
        <f t="shared" ref="G6:G8" si="6">I5*(1+F6)</f>
        <v>6996.0000000000009</v>
      </c>
      <c r="H6" s="9">
        <f t="shared" ref="H6:H8" si="7">J5</f>
        <v>4240</v>
      </c>
      <c r="I6" s="13">
        <f t="shared" si="3"/>
        <v>6741.5999999999995</v>
      </c>
      <c r="J6" s="13">
        <f t="shared" si="4"/>
        <v>4494.4000000000005</v>
      </c>
      <c r="K6" s="14">
        <f t="shared" si="5"/>
        <v>0.59999999999999998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</row>
    <row r="7">
      <c r="A7" s="7">
        <v>4</v>
      </c>
      <c r="B7" s="8">
        <v>0.10000000000000001</v>
      </c>
      <c r="C7" s="9">
        <f t="shared" si="1"/>
        <v>7986</v>
      </c>
      <c r="D7" s="9">
        <v>4000</v>
      </c>
      <c r="E7" s="10">
        <f t="shared" si="0"/>
        <v>0.66627732354413483</v>
      </c>
      <c r="F7" s="12">
        <f t="shared" si="2"/>
        <v>0.10000000000000001</v>
      </c>
      <c r="G7" s="9">
        <f t="shared" si="6"/>
        <v>7415.7600000000002</v>
      </c>
      <c r="H7" s="9">
        <f t="shared" si="7"/>
        <v>4494.4000000000005</v>
      </c>
      <c r="I7" s="13">
        <f t="shared" si="3"/>
        <v>7146.0959999999995</v>
      </c>
      <c r="J7" s="13">
        <f t="shared" si="4"/>
        <v>4764.0640000000003</v>
      </c>
      <c r="K7" s="14">
        <f t="shared" si="5"/>
        <v>0.59999999999999998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</row>
    <row r="8">
      <c r="A8" s="7">
        <v>5</v>
      </c>
      <c r="B8" s="8">
        <v>0.10000000000000001</v>
      </c>
      <c r="C8" s="9">
        <f t="shared" si="1"/>
        <v>8784.6000000000004</v>
      </c>
      <c r="D8" s="9">
        <v>4000</v>
      </c>
      <c r="E8" s="10">
        <f t="shared" si="0"/>
        <v>0.68712357054581297</v>
      </c>
      <c r="F8" s="12">
        <f t="shared" si="2"/>
        <v>0.10000000000000001</v>
      </c>
      <c r="G8" s="9">
        <f t="shared" si="6"/>
        <v>7860.7056000000002</v>
      </c>
      <c r="H8" s="9">
        <f t="shared" si="7"/>
        <v>4764.0640000000003</v>
      </c>
      <c r="I8" s="13">
        <f t="shared" si="3"/>
        <v>7574.8617599999998</v>
      </c>
      <c r="J8" s="13">
        <f t="shared" si="4"/>
        <v>5049.9078399999999</v>
      </c>
      <c r="K8" s="14">
        <f t="shared" si="5"/>
        <v>0.59999999999999998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</row>
    <row r="9">
      <c r="A9" s="7"/>
      <c r="B9" s="8"/>
      <c r="C9" s="15" t="s">
        <v>9</v>
      </c>
      <c r="D9" s="15">
        <f>C8+D8</f>
        <v>12784.6</v>
      </c>
      <c r="E9" s="16"/>
      <c r="F9" s="8"/>
      <c r="G9" s="1"/>
      <c r="H9" s="15" t="s">
        <v>9</v>
      </c>
      <c r="I9" s="1"/>
      <c r="J9" s="15">
        <f>I8+J8</f>
        <v>12624.7696</v>
      </c>
      <c r="K9" s="17"/>
      <c r="L9" s="1"/>
      <c r="M9" s="2" t="s">
        <v>10</v>
      </c>
      <c r="N9" s="11">
        <f>D9-J9</f>
        <v>159.83040000000074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</row>
    <row r="10">
      <c r="A10" s="7"/>
      <c r="B10" s="18"/>
      <c r="C10" s="13"/>
      <c r="D10" s="13"/>
      <c r="E10" s="1"/>
      <c r="F10" s="18"/>
      <c r="G10" s="13"/>
      <c r="H10" s="13"/>
      <c r="I10" s="1"/>
      <c r="J10" s="11"/>
      <c r="K10" s="17"/>
      <c r="L10" s="1"/>
      <c r="M10" s="1" t="s">
        <v>11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</row>
    <row r="11" s="5" customFormat="1" ht="18" customHeight="1">
      <c r="A11" s="19" t="s">
        <v>12</v>
      </c>
      <c r="B11" s="19"/>
      <c r="C11" s="19"/>
    </row>
    <row r="12">
      <c r="A12" s="7">
        <v>1</v>
      </c>
      <c r="B12" s="8"/>
      <c r="C12" s="9">
        <v>6000</v>
      </c>
      <c r="D12" s="9">
        <v>4000</v>
      </c>
      <c r="E12" s="10">
        <f t="shared" ref="E12:E24" si="8">C12/(C12+D12)</f>
        <v>0.59999999999999998</v>
      </c>
      <c r="F12" s="8"/>
      <c r="G12" s="9">
        <v>6000</v>
      </c>
      <c r="H12" s="9">
        <v>4000</v>
      </c>
      <c r="I12" s="1"/>
      <c r="J12" s="11"/>
      <c r="K12" s="10">
        <v>0.59999999999999998</v>
      </c>
      <c r="L12" s="1"/>
    </row>
    <row r="13">
      <c r="A13" s="7">
        <v>2</v>
      </c>
      <c r="B13" s="20">
        <v>-0.10000000000000001</v>
      </c>
      <c r="C13" s="9">
        <f t="shared" ref="C13:C24" si="9">C12+(C12*B13)</f>
        <v>5400</v>
      </c>
      <c r="D13" s="9">
        <v>4000</v>
      </c>
      <c r="E13" s="10">
        <f t="shared" si="8"/>
        <v>0.57446808510638303</v>
      </c>
      <c r="F13" s="12">
        <f t="shared" ref="F13:F24" si="10">B13</f>
        <v>-0.10000000000000001</v>
      </c>
      <c r="G13" s="9">
        <f>G12+(G12*F13)</f>
        <v>5400</v>
      </c>
      <c r="H13" s="9">
        <v>4000</v>
      </c>
      <c r="I13" s="13">
        <f t="shared" ref="I13:I24" si="11">(G13+H13)*K13</f>
        <v>5640</v>
      </c>
      <c r="J13" s="13">
        <f t="shared" ref="J13:J16" si="12">(G13+H13)*(1-K13)</f>
        <v>3760</v>
      </c>
      <c r="K13" s="14">
        <f t="shared" ref="K13:K24" si="13">K12</f>
        <v>0.59999999999999998</v>
      </c>
      <c r="L13" s="1"/>
    </row>
    <row r="14">
      <c r="A14" s="7">
        <v>3</v>
      </c>
      <c r="B14" s="20">
        <v>-0.10000000000000001</v>
      </c>
      <c r="C14" s="9">
        <f t="shared" si="9"/>
        <v>4860</v>
      </c>
      <c r="D14" s="9">
        <v>4000</v>
      </c>
      <c r="E14" s="10">
        <f t="shared" si="8"/>
        <v>0.54853273137697522</v>
      </c>
      <c r="F14" s="12">
        <f t="shared" si="10"/>
        <v>-0.10000000000000001</v>
      </c>
      <c r="G14" s="9">
        <f t="shared" ref="G14:G16" si="14">I13*(1+F14)</f>
        <v>5076</v>
      </c>
      <c r="H14" s="9">
        <f t="shared" ref="H14:H24" si="15">J13</f>
        <v>3760</v>
      </c>
      <c r="I14" s="13">
        <f t="shared" si="11"/>
        <v>5301.5999999999995</v>
      </c>
      <c r="J14" s="13">
        <f t="shared" si="12"/>
        <v>3534.4000000000001</v>
      </c>
      <c r="K14" s="14">
        <f t="shared" si="13"/>
        <v>0.59999999999999998</v>
      </c>
      <c r="L14" s="1"/>
    </row>
    <row r="15">
      <c r="A15" s="7">
        <v>4</v>
      </c>
      <c r="B15" s="20">
        <v>-0.10000000000000001</v>
      </c>
      <c r="C15" s="9">
        <f t="shared" si="9"/>
        <v>4374</v>
      </c>
      <c r="D15" s="9">
        <v>4000</v>
      </c>
      <c r="E15" s="10">
        <f t="shared" si="8"/>
        <v>0.52233102459995229</v>
      </c>
      <c r="F15" s="12">
        <f t="shared" si="10"/>
        <v>-0.10000000000000001</v>
      </c>
      <c r="G15" s="9">
        <f t="shared" si="14"/>
        <v>4771.4399999999996</v>
      </c>
      <c r="H15" s="9">
        <f t="shared" si="15"/>
        <v>3534.4000000000001</v>
      </c>
      <c r="I15" s="13">
        <f t="shared" si="11"/>
        <v>4983.5039999999999</v>
      </c>
      <c r="J15" s="13">
        <f t="shared" si="12"/>
        <v>3322.3360000000002</v>
      </c>
      <c r="K15" s="14">
        <f t="shared" si="13"/>
        <v>0.59999999999999998</v>
      </c>
      <c r="L15" s="1"/>
    </row>
    <row r="16">
      <c r="A16" s="7">
        <v>5</v>
      </c>
      <c r="B16" s="20">
        <v>-0.10000000000000001</v>
      </c>
      <c r="C16" s="9">
        <f t="shared" si="9"/>
        <v>3936.5999999999999</v>
      </c>
      <c r="D16" s="9">
        <v>4000</v>
      </c>
      <c r="E16" s="10">
        <f t="shared" si="8"/>
        <v>0.49600584633218253</v>
      </c>
      <c r="F16" s="12">
        <f t="shared" si="10"/>
        <v>-0.10000000000000001</v>
      </c>
      <c r="G16" s="9">
        <f t="shared" si="14"/>
        <v>4485.1535999999996</v>
      </c>
      <c r="H16" s="9">
        <f t="shared" si="15"/>
        <v>3322.3360000000002</v>
      </c>
      <c r="I16" s="13">
        <f t="shared" si="11"/>
        <v>4684.4937599999994</v>
      </c>
      <c r="J16" s="13">
        <f t="shared" si="12"/>
        <v>3122.99584</v>
      </c>
      <c r="K16" s="14">
        <f t="shared" si="13"/>
        <v>0.59999999999999998</v>
      </c>
      <c r="L16" s="1"/>
    </row>
    <row r="17">
      <c r="A17" s="7"/>
      <c r="B17" s="8"/>
      <c r="C17" s="15" t="s">
        <v>9</v>
      </c>
      <c r="D17" s="15">
        <f>C16+D16</f>
        <v>7936.6000000000004</v>
      </c>
      <c r="E17" s="16"/>
      <c r="F17" s="8"/>
      <c r="G17" s="1"/>
      <c r="H17" s="15" t="s">
        <v>9</v>
      </c>
      <c r="I17" s="1"/>
      <c r="J17" s="15">
        <f>I16+J16</f>
        <v>7807.489599999999</v>
      </c>
      <c r="K17" s="17"/>
      <c r="L17" s="1"/>
      <c r="M17" s="2" t="s">
        <v>10</v>
      </c>
      <c r="N17" s="11">
        <f>D17-J17</f>
        <v>129.11040000000139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</row>
    <row r="18">
      <c r="A18" s="7"/>
      <c r="B18" s="18"/>
      <c r="C18" s="13"/>
      <c r="D18" s="13"/>
      <c r="E18" s="1"/>
      <c r="F18" s="18"/>
      <c r="G18" s="13"/>
      <c r="H18" s="13"/>
      <c r="I18" s="1"/>
      <c r="J18" s="11"/>
      <c r="K18" s="17"/>
      <c r="L18" s="1"/>
      <c r="M18" s="1" t="s">
        <v>11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</row>
    <row r="19" s="21" customFormat="1" ht="15" customHeight="1">
      <c r="A19" s="22" t="s">
        <v>13</v>
      </c>
      <c r="B19" s="22"/>
      <c r="C19" s="22"/>
    </row>
    <row r="20" ht="30.75" customHeight="1">
      <c r="A20" s="7">
        <v>1</v>
      </c>
      <c r="B20" s="8"/>
      <c r="C20" s="9">
        <v>6000</v>
      </c>
      <c r="D20" s="23">
        <v>4000</v>
      </c>
      <c r="E20" s="10">
        <f t="shared" si="8"/>
        <v>0.59999999999999998</v>
      </c>
      <c r="F20" s="8"/>
      <c r="G20" s="9">
        <v>6000</v>
      </c>
      <c r="H20" s="23">
        <v>4000</v>
      </c>
      <c r="I20" s="1"/>
      <c r="J20" s="11"/>
      <c r="K20" s="10">
        <v>0.59999999999999998</v>
      </c>
      <c r="L20" s="1"/>
      <c r="M20" s="1"/>
      <c r="N20" s="1"/>
    </row>
    <row r="21">
      <c r="A21" s="7">
        <v>2</v>
      </c>
      <c r="B21" s="20">
        <v>0.10000000000000001</v>
      </c>
      <c r="C21" s="9">
        <f t="shared" si="9"/>
        <v>6600</v>
      </c>
      <c r="D21" s="9">
        <v>4000</v>
      </c>
      <c r="E21" s="10">
        <f t="shared" si="8"/>
        <v>0.62264150943396224</v>
      </c>
      <c r="F21" s="12">
        <f t="shared" si="10"/>
        <v>0.10000000000000001</v>
      </c>
      <c r="G21" s="9">
        <f>G20+(G20*F21)</f>
        <v>6600</v>
      </c>
      <c r="H21" s="9">
        <v>4000</v>
      </c>
      <c r="I21" s="13">
        <f t="shared" si="11"/>
        <v>6360</v>
      </c>
      <c r="J21" s="13">
        <f t="shared" ref="J21:J24" si="16">(G21+H21)*(1-K21)</f>
        <v>4240</v>
      </c>
      <c r="K21" s="14">
        <f t="shared" si="13"/>
        <v>0.59999999999999998</v>
      </c>
      <c r="L21" s="1"/>
      <c r="M21" s="1"/>
      <c r="N21" s="1"/>
    </row>
    <row r="22">
      <c r="A22" s="7">
        <v>3</v>
      </c>
      <c r="B22" s="20">
        <v>-0.10000000000000001</v>
      </c>
      <c r="C22" s="9">
        <f t="shared" si="9"/>
        <v>5940</v>
      </c>
      <c r="D22" s="9">
        <v>4000</v>
      </c>
      <c r="E22" s="10">
        <f t="shared" si="8"/>
        <v>0.59758551307847085</v>
      </c>
      <c r="F22" s="12">
        <f t="shared" si="10"/>
        <v>-0.10000000000000001</v>
      </c>
      <c r="G22" s="9">
        <f t="shared" ref="G22:G24" si="17">I21*(1+F22)</f>
        <v>5724</v>
      </c>
      <c r="H22" s="9">
        <f t="shared" si="15"/>
        <v>4240</v>
      </c>
      <c r="I22" s="13">
        <f t="shared" si="11"/>
        <v>5978.3999999999996</v>
      </c>
      <c r="J22" s="13">
        <f t="shared" si="16"/>
        <v>3985.6000000000004</v>
      </c>
      <c r="K22" s="14">
        <f t="shared" si="13"/>
        <v>0.59999999999999998</v>
      </c>
      <c r="L22" s="1"/>
      <c r="M22" s="1"/>
      <c r="N22" s="1"/>
    </row>
    <row r="23">
      <c r="A23" s="7">
        <v>4</v>
      </c>
      <c r="B23" s="20">
        <v>0.10000000000000001</v>
      </c>
      <c r="C23" s="9">
        <f t="shared" si="9"/>
        <v>6534</v>
      </c>
      <c r="D23" s="9">
        <v>4000</v>
      </c>
      <c r="E23" s="10">
        <f t="shared" si="8"/>
        <v>0.62027719764571865</v>
      </c>
      <c r="F23" s="12">
        <f t="shared" si="10"/>
        <v>0.10000000000000001</v>
      </c>
      <c r="G23" s="9">
        <f t="shared" si="17"/>
        <v>6576.2399999999998</v>
      </c>
      <c r="H23" s="9">
        <f t="shared" si="15"/>
        <v>3985.6000000000004</v>
      </c>
      <c r="I23" s="13">
        <f t="shared" si="11"/>
        <v>6337.1040000000003</v>
      </c>
      <c r="J23" s="13">
        <f t="shared" si="16"/>
        <v>4224.7359999999999</v>
      </c>
      <c r="K23" s="14">
        <f t="shared" si="13"/>
        <v>0.59999999999999998</v>
      </c>
      <c r="L23" s="1"/>
      <c r="M23" s="1"/>
      <c r="N23" s="1"/>
    </row>
    <row r="24">
      <c r="A24" s="7">
        <v>5</v>
      </c>
      <c r="B24" s="20">
        <v>-0.10000000000000001</v>
      </c>
      <c r="C24" s="9">
        <f t="shared" si="9"/>
        <v>5880.6000000000004</v>
      </c>
      <c r="D24" s="9">
        <v>4000</v>
      </c>
      <c r="E24" s="10">
        <f t="shared" si="8"/>
        <v>0.59516628544825212</v>
      </c>
      <c r="F24" s="12">
        <f t="shared" si="10"/>
        <v>-0.10000000000000001</v>
      </c>
      <c r="G24" s="9">
        <f t="shared" si="17"/>
        <v>5703.3936000000003</v>
      </c>
      <c r="H24" s="9">
        <f t="shared" si="15"/>
        <v>4224.7359999999999</v>
      </c>
      <c r="I24" s="13">
        <f t="shared" si="11"/>
        <v>5956.8777600000003</v>
      </c>
      <c r="J24" s="13">
        <f t="shared" si="16"/>
        <v>3971.2518400000004</v>
      </c>
      <c r="K24" s="14">
        <f t="shared" si="13"/>
        <v>0.59999999999999998</v>
      </c>
      <c r="L24" s="1"/>
      <c r="M24" s="1"/>
      <c r="N24" s="1"/>
    </row>
    <row r="25">
      <c r="A25" s="7"/>
      <c r="B25" s="8"/>
      <c r="C25" s="15" t="s">
        <v>9</v>
      </c>
      <c r="D25" s="15">
        <f>C24+D24</f>
        <v>9880.6000000000004</v>
      </c>
      <c r="E25" s="16"/>
      <c r="F25" s="8"/>
      <c r="G25" s="1"/>
      <c r="H25" s="15" t="s">
        <v>9</v>
      </c>
      <c r="I25" s="1"/>
      <c r="J25" s="15">
        <f>I24+J24</f>
        <v>9928.1296000000002</v>
      </c>
      <c r="K25" s="17"/>
      <c r="L25" s="1"/>
      <c r="M25" s="2" t="s">
        <v>10</v>
      </c>
      <c r="N25" s="11">
        <f>D25-J25</f>
        <v>-47.529599999999846</v>
      </c>
    </row>
    <row r="26">
      <c r="A26" s="7"/>
      <c r="B26" s="18"/>
      <c r="C26" s="13"/>
      <c r="D26" s="13"/>
      <c r="E26" s="1"/>
      <c r="F26" s="18"/>
      <c r="G26" s="13"/>
      <c r="H26" s="13"/>
      <c r="I26" s="1"/>
      <c r="J26" s="11"/>
      <c r="K26" s="17"/>
      <c r="L26" s="1"/>
      <c r="M26" s="1" t="s">
        <v>14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</row>
    <row r="27"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</row>
    <row r="28" s="24" customFormat="1">
      <c r="A28" s="24"/>
    </row>
    <row r="29"/>
    <row r="30"/>
    <row r="31"/>
    <row r="32"/>
    <row r="33"/>
    <row r="34"/>
    <row r="35"/>
    <row r="36"/>
    <row r="37"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</row>
    <row r="38"/>
    <row r="39"/>
    <row r="40"/>
    <row r="41"/>
    <row r="42"/>
    <row r="43"/>
    <row r="44">
      <c r="Q44" s="1"/>
    </row>
    <row r="45"/>
    <row r="46"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</row>
    <row r="47"/>
    <row r="48" s="1" customFormat="1"/>
    <row r="49" ht="27.75" customHeight="1"/>
    <row r="50"/>
    <row r="51"/>
    <row r="52"/>
    <row r="53"/>
    <row r="54"/>
    <row r="55"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</row>
    <row r="56"/>
    <row r="57"/>
    <row r="58"/>
    <row r="59" s="21" customFormat="1" ht="28.5"/>
    <row r="60" ht="30.75" customHeight="1"/>
    <row r="61"/>
    <row r="62"/>
    <row r="63"/>
    <row r="64"/>
    <row r="65"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</row>
    <row r="66"/>
    <row r="67"/>
    <row r="69"/>
    <row r="70"/>
    <row r="71"/>
    <row r="72"/>
    <row r="73" ht="13.9" customHeight="1"/>
    <row r="74"/>
    <row r="75"/>
    <row r="76"/>
    <row r="77"/>
    <row r="78"/>
    <row r="79"/>
    <row r="80"/>
    <row r="81"/>
    <row r="82"/>
    <row r="83"/>
    <row r="84"/>
    <row r="85"/>
    <row r="86"/>
    <row r="87"/>
    <row r="90"/>
    <row r="91" ht="29.100000000000001" customHeight="1"/>
    <row r="92"/>
    <row r="93"/>
    <row r="94"/>
    <row r="95"/>
    <row r="96"/>
    <row r="97"/>
  </sheetData>
  <mergeCells count="3">
    <mergeCell ref="A3:C3"/>
    <mergeCell ref="A11:C11"/>
    <mergeCell ref="A19:C19"/>
  </mergeCells>
  <printOptions headings="0" gridLines="0"/>
  <pageMargins left="0.69999999999999996" right="0.69999999999999996" top="0.75" bottom="0.75" header="0.51180555555555496" footer="0.51180555555555496"/>
  <pageSetup blackAndWhite="0" cellComments="none" copies="1" draft="0" errors="displayed" firstPageNumber="0" fitToHeight="1" fitToWidth="1" horizontalDpi="300" orientation="portrait" pageOrder="downThenOver" paperSize="9" scale="100" useFirstPageNumber="0" usePrinterDefaults="1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ONLYOFFICE/6.2.0.148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revision>2</cp:revision>
  <dcterms:created xsi:type="dcterms:W3CDTF">2020-10-31T10:12:15Z</dcterms:created>
  <dcterms:modified xsi:type="dcterms:W3CDTF">2021-05-09T08:05:00Z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