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209"/>
  <workbookPr/>
  <mc:AlternateContent xmlns:mc="http://schemas.openxmlformats.org/markup-compatibility/2006">
    <mc:Choice Requires="x15">
      <x15ac:absPath xmlns:x15ac="http://schemas.microsoft.com/office/spreadsheetml/2010/11/ac" url="/Users/danielborstler/Downloads/"/>
    </mc:Choice>
  </mc:AlternateContent>
  <bookViews>
    <workbookView xWindow="7120" yWindow="2240" windowWidth="29040" windowHeight="15840"/>
  </bookViews>
  <sheets>
    <sheet name="Tabelle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C12" i="1"/>
  <c r="C13" i="1"/>
  <c r="C14" i="1"/>
  <c r="C17" i="1"/>
  <c r="C18" i="1"/>
  <c r="E19" i="1"/>
  <c r="D19" i="1"/>
  <c r="H12" i="1"/>
  <c r="H13" i="1"/>
  <c r="H14" i="1"/>
  <c r="H15" i="1"/>
  <c r="H16" i="1"/>
  <c r="H17" i="1"/>
  <c r="H18" i="1"/>
  <c r="H11" i="1"/>
  <c r="D5" i="1"/>
  <c r="E5" i="1"/>
  <c r="E9" i="1"/>
  <c r="D9" i="1"/>
</calcChain>
</file>

<file path=xl/sharedStrings.xml><?xml version="1.0" encoding="utf-8"?>
<sst xmlns="http://schemas.openxmlformats.org/spreadsheetml/2006/main" count="34" uniqueCount="34">
  <si>
    <t>WKN</t>
  </si>
  <si>
    <t>Gewichtung</t>
  </si>
  <si>
    <t>TD (5J)</t>
  </si>
  <si>
    <t>TER</t>
  </si>
  <si>
    <t>SPDR MSCI ACWI IMI</t>
  </si>
  <si>
    <t>A1JJTD</t>
  </si>
  <si>
    <t xml:space="preserve">A1JX52 </t>
  </si>
  <si>
    <t>1er-Nachbau</t>
  </si>
  <si>
    <t>2er-Nachbau</t>
  </si>
  <si>
    <t xml:space="preserve">A12CX1 </t>
  </si>
  <si>
    <t>A1JX51</t>
  </si>
  <si>
    <t>Vanguard FTSE All-World</t>
  </si>
  <si>
    <t>Vanguard FTSE Developed World</t>
  </si>
  <si>
    <t>Vanguard FTSE Emerging Markets</t>
  </si>
  <si>
    <t>ETF</t>
  </si>
  <si>
    <t>BNP Paribas Easy S&amp;P 500 UCITS ETF - C</t>
  </si>
  <si>
    <t>A1W4DP</t>
  </si>
  <si>
    <t>Lyxor Core EURO STOXX 300 (DR)</t>
  </si>
  <si>
    <t>LYX0Q1</t>
  </si>
  <si>
    <t>Amundi Prime Japan UCITS ETF DR - JPY (D)</t>
  </si>
  <si>
    <t>?</t>
  </si>
  <si>
    <t>Lyxor MSCI Pacific Ex Japan</t>
  </si>
  <si>
    <t>LYX0TS</t>
  </si>
  <si>
    <t>A111X9</t>
  </si>
  <si>
    <t>SPDR MSCI World Small Cap</t>
  </si>
  <si>
    <t xml:space="preserve">iShares Core MSCI EM IMI </t>
  </si>
  <si>
    <t>A1W56P</t>
  </si>
  <si>
    <t>Lyxor MSCI Canada</t>
  </si>
  <si>
    <t>LYX0FT</t>
  </si>
  <si>
    <t>Deka MSCI Europe ex EMU</t>
  </si>
  <si>
    <t>ETFL45</t>
  </si>
  <si>
    <t>Gewichtung für MSCI World</t>
  </si>
  <si>
    <t>Anteil MSCI World in ACWI IMI</t>
  </si>
  <si>
    <t>8er-Nachbau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</si>
</sst>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28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Border="1"/>
    <xf numFmtId="10" fontId="0" fillId="0" borderId="0" xfId="1" applyNumberFormat="1" applyFont="1"/>
    <xf numFmtId="0" fontId="4" fillId="3" borderId="0" xfId="0" applyFont="1" applyFill="1" applyBorder="1"/>
    <xf numFmtId="10" fontId="4" fillId="3" borderId="0" xfId="1" applyNumberFormat="1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10" fontId="6" fillId="2" borderId="1" xfId="1" applyNumberFormat="1" applyFont="1" applyFill="1" applyBorder="1"/>
    <xf numFmtId="10" fontId="5" fillId="2" borderId="1" xfId="1" applyNumberFormat="1" applyFont="1" applyFill="1" applyBorder="1"/>
    <xf numFmtId="0" fontId="3" fillId="3" borderId="2" xfId="0" applyFont="1" applyFill="1" applyBorder="1"/>
    <xf numFmtId="10" fontId="3" fillId="3" borderId="2" xfId="1" applyNumberFormat="1" applyFont="1" applyFill="1" applyBorder="1" applyAlignment="1">
      <alignment horizontal="right"/>
    </xf>
    <xf numFmtId="164" fontId="3" fillId="3" borderId="2" xfId="1" applyNumberFormat="1" applyFont="1" applyFill="1" applyBorder="1" applyAlignment="1">
      <alignment horizontal="right"/>
    </xf>
    <xf numFmtId="164" fontId="3" fillId="2" borderId="1" xfId="1" applyNumberFormat="1" applyFont="1" applyFill="1" applyBorder="1"/>
    <xf numFmtId="164" fontId="4" fillId="3" borderId="0" xfId="1" applyNumberFormat="1" applyFont="1" applyFill="1" applyBorder="1"/>
    <xf numFmtId="164" fontId="0" fillId="0" borderId="0" xfId="1" applyNumberFormat="1" applyFont="1"/>
    <xf numFmtId="9" fontId="3" fillId="2" borderId="1" xfId="1" applyNumberFormat="1" applyFont="1" applyFill="1" applyBorder="1"/>
    <xf numFmtId="9" fontId="4" fillId="3" borderId="0" xfId="1" applyNumberFormat="1" applyFont="1" applyFill="1" applyBorder="1"/>
    <xf numFmtId="0" fontId="1" fillId="3" borderId="0" xfId="0" applyFont="1" applyFill="1" applyBorder="1"/>
    <xf numFmtId="10" fontId="1" fillId="3" borderId="0" xfId="1" applyNumberFormat="1" applyFont="1" applyFill="1" applyBorder="1"/>
    <xf numFmtId="10" fontId="0" fillId="0" borderId="0" xfId="0" applyNumberFormat="1"/>
    <xf numFmtId="9" fontId="0" fillId="0" borderId="0" xfId="0" applyNumberFormat="1"/>
    <xf numFmtId="10" fontId="7" fillId="2" borderId="1" xfId="1" applyNumberFormat="1" applyFont="1" applyFill="1" applyBorder="1"/>
  </cellXfs>
  <cellStyles count="2">
    <cellStyle name="Prozent" xfId="1" builtinId="5"/>
    <cellStyle name="Stand.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115" zoomScaleNormal="115" zoomScalePageLayoutView="115" workbookViewId="0">
      <selection activeCell="G21" sqref="G21"/>
    </sheetView>
  </sheetViews>
  <sheetFormatPr baseColWidth="10" defaultColWidth="32.5" defaultRowHeight="15" x14ac:dyDescent="0.2"/>
  <cols>
    <col min="1" max="1" width="36.5" bestFit="1" customWidth="1"/>
    <col min="2" max="2" width="10.6640625" customWidth="1"/>
    <col min="3" max="3" width="13.5" style="14" customWidth="1"/>
    <col min="4" max="4" width="14.33203125" style="2" customWidth="1"/>
    <col min="5" max="5" width="13.5" style="2" customWidth="1"/>
  </cols>
  <sheetData>
    <row r="1" spans="1:8" ht="17" thickBot="1" x14ac:dyDescent="0.25">
      <c r="A1" s="9" t="s">
        <v>14</v>
      </c>
      <c r="B1" s="9" t="s">
        <v>0</v>
      </c>
      <c r="C1" s="11" t="s">
        <v>1</v>
      </c>
      <c r="D1" s="10" t="s">
        <v>2</v>
      </c>
      <c r="E1" s="10" t="s">
        <v>3</v>
      </c>
      <c r="F1" s="1"/>
      <c r="G1" t="s">
        <v>31</v>
      </c>
      <c r="H1" t="s">
        <v>32</v>
      </c>
    </row>
    <row r="2" spans="1:8" ht="16" x14ac:dyDescent="0.2">
      <c r="A2" s="5" t="s">
        <v>4</v>
      </c>
      <c r="B2" s="6" t="s">
        <v>5</v>
      </c>
      <c r="C2" s="15">
        <v>1</v>
      </c>
      <c r="D2" s="7">
        <v>3.3999999999999998E-3</v>
      </c>
      <c r="E2" s="7">
        <v>4.0000000000000001E-3</v>
      </c>
      <c r="F2" s="1"/>
    </row>
    <row r="3" spans="1:8" ht="16" x14ac:dyDescent="0.2">
      <c r="A3" s="3"/>
      <c r="B3" s="3"/>
      <c r="C3" s="13"/>
      <c r="D3" s="4"/>
      <c r="E3" s="4"/>
      <c r="F3" s="1"/>
    </row>
    <row r="4" spans="1:8" ht="16" x14ac:dyDescent="0.2">
      <c r="A4" s="3" t="s">
        <v>11</v>
      </c>
      <c r="B4" s="3" t="s">
        <v>6</v>
      </c>
      <c r="C4" s="16">
        <v>1</v>
      </c>
      <c r="D4" s="4">
        <v>2.0000000000000001E-4</v>
      </c>
      <c r="E4" s="4">
        <v>2.2000000000000001E-3</v>
      </c>
      <c r="F4" s="1"/>
    </row>
    <row r="5" spans="1:8" ht="16" x14ac:dyDescent="0.2">
      <c r="A5" s="5" t="s">
        <v>7</v>
      </c>
      <c r="B5" s="5"/>
      <c r="C5" s="15">
        <v>1</v>
      </c>
      <c r="D5" s="8">
        <f>C4*D4</f>
        <v>2.0000000000000001E-4</v>
      </c>
      <c r="E5" s="8">
        <f>C4*E4</f>
        <v>2.2000000000000001E-3</v>
      </c>
      <c r="F5" s="1"/>
    </row>
    <row r="6" spans="1:8" ht="16" x14ac:dyDescent="0.2">
      <c r="A6" s="3"/>
      <c r="B6" s="3"/>
      <c r="C6" s="13"/>
      <c r="D6" s="4"/>
      <c r="E6" s="4"/>
      <c r="F6" s="1"/>
    </row>
    <row r="7" spans="1:8" ht="16" x14ac:dyDescent="0.2">
      <c r="A7" s="3" t="s">
        <v>12</v>
      </c>
      <c r="B7" s="3" t="s">
        <v>9</v>
      </c>
      <c r="C7" s="13">
        <v>0.89</v>
      </c>
      <c r="D7" s="4">
        <v>-1E-3</v>
      </c>
      <c r="E7" s="4">
        <v>1.1999999999999999E-3</v>
      </c>
      <c r="F7" s="1"/>
    </row>
    <row r="8" spans="1:8" ht="16" x14ac:dyDescent="0.2">
      <c r="A8" s="3" t="s">
        <v>13</v>
      </c>
      <c r="B8" s="3" t="s">
        <v>10</v>
      </c>
      <c r="C8" s="13">
        <v>0.11</v>
      </c>
      <c r="D8" s="4">
        <v>3.0000000000000001E-3</v>
      </c>
      <c r="E8" s="4">
        <v>2.2000000000000001E-3</v>
      </c>
      <c r="F8" s="1"/>
    </row>
    <row r="9" spans="1:8" ht="16" x14ac:dyDescent="0.2">
      <c r="A9" s="5" t="s">
        <v>8</v>
      </c>
      <c r="B9" s="5"/>
      <c r="C9" s="12">
        <v>1</v>
      </c>
      <c r="D9" s="8">
        <f>(C7*D7)+(C8*D8)</f>
        <v>-5.6000000000000006E-4</v>
      </c>
      <c r="E9" s="8">
        <f>(C7*E7)+(C8*E8)</f>
        <v>1.31E-3</v>
      </c>
      <c r="F9" s="1"/>
    </row>
    <row r="10" spans="1:8" ht="16" x14ac:dyDescent="0.2">
      <c r="A10" s="3"/>
      <c r="B10" s="3"/>
      <c r="C10" s="13"/>
      <c r="D10" s="4"/>
      <c r="E10" s="4"/>
      <c r="F10" s="1"/>
    </row>
    <row r="11" spans="1:8" ht="16" x14ac:dyDescent="0.2">
      <c r="A11" s="17" t="s">
        <v>15</v>
      </c>
      <c r="B11" s="17" t="s">
        <v>16</v>
      </c>
      <c r="C11" s="13">
        <f>G11*H11</f>
        <v>0.50964169999999986</v>
      </c>
      <c r="D11" s="4">
        <v>-6.7999999999999996E-3</v>
      </c>
      <c r="E11" s="4">
        <v>1.5E-3</v>
      </c>
      <c r="G11" s="19">
        <v>0.66969999999999996</v>
      </c>
      <c r="H11" s="2">
        <f>76.1%</f>
        <v>0.7609999999999999</v>
      </c>
    </row>
    <row r="12" spans="1:8" ht="16" x14ac:dyDescent="0.2">
      <c r="A12" s="17" t="s">
        <v>17</v>
      </c>
      <c r="B12" s="17" t="s">
        <v>18</v>
      </c>
      <c r="C12" s="13">
        <f t="shared" ref="C12:C18" si="0">G12*H12</f>
        <v>7.5372719374456984E-2</v>
      </c>
      <c r="D12" s="4">
        <v>-1.09E-2</v>
      </c>
      <c r="E12" s="18">
        <v>6.9999999999999999E-4</v>
      </c>
      <c r="G12" s="19">
        <v>9.9044309296264121E-2</v>
      </c>
      <c r="H12" s="2">
        <f t="shared" ref="H12:H18" si="1">76.1%</f>
        <v>0.7609999999999999</v>
      </c>
    </row>
    <row r="13" spans="1:8" ht="16" x14ac:dyDescent="0.2">
      <c r="A13" s="17" t="s">
        <v>19</v>
      </c>
      <c r="B13" s="17" t="s">
        <v>20</v>
      </c>
      <c r="C13" s="13">
        <f t="shared" si="0"/>
        <v>5.3878799999999998E-2</v>
      </c>
      <c r="D13" s="4">
        <v>-2E-3</v>
      </c>
      <c r="E13" s="4">
        <v>5.0000000000000001E-4</v>
      </c>
      <c r="G13" s="19">
        <v>7.0800000000000002E-2</v>
      </c>
      <c r="H13" s="2">
        <f t="shared" si="1"/>
        <v>0.7609999999999999</v>
      </c>
    </row>
    <row r="14" spans="1:8" ht="16" x14ac:dyDescent="0.2">
      <c r="A14" s="17" t="s">
        <v>21</v>
      </c>
      <c r="B14" s="17" t="s">
        <v>22</v>
      </c>
      <c r="C14" s="13">
        <f t="shared" si="0"/>
        <v>2.6874797122302157E-2</v>
      </c>
      <c r="D14" s="4">
        <v>1.4E-3</v>
      </c>
      <c r="E14" s="4">
        <v>1.1999999999999999E-3</v>
      </c>
      <c r="G14" s="19">
        <v>3.5315107913669069E-2</v>
      </c>
      <c r="H14" s="2">
        <f t="shared" si="1"/>
        <v>0.7609999999999999</v>
      </c>
    </row>
    <row r="15" spans="1:8" ht="16" x14ac:dyDescent="0.2">
      <c r="A15" s="17" t="s">
        <v>25</v>
      </c>
      <c r="B15" s="17" t="s">
        <v>23</v>
      </c>
      <c r="C15" s="13">
        <v>0.128</v>
      </c>
      <c r="D15" s="4">
        <v>2.9999999999999997E-4</v>
      </c>
      <c r="E15" s="4">
        <v>1.8E-3</v>
      </c>
      <c r="G15" s="20">
        <v>0</v>
      </c>
      <c r="H15" s="2">
        <f t="shared" si="1"/>
        <v>0.7609999999999999</v>
      </c>
    </row>
    <row r="16" spans="1:8" ht="16" x14ac:dyDescent="0.2">
      <c r="A16" s="17" t="s">
        <v>24</v>
      </c>
      <c r="B16" s="17" t="s">
        <v>26</v>
      </c>
      <c r="C16" s="13">
        <v>0.111</v>
      </c>
      <c r="D16" s="4">
        <v>2.5999999999999999E-3</v>
      </c>
      <c r="E16" s="4">
        <v>4.4999999999999997E-3</v>
      </c>
      <c r="G16" s="20">
        <v>0</v>
      </c>
      <c r="H16" s="2">
        <f t="shared" si="1"/>
        <v>0.7609999999999999</v>
      </c>
    </row>
    <row r="17" spans="1:8" ht="16" x14ac:dyDescent="0.2">
      <c r="A17" s="17" t="s">
        <v>27</v>
      </c>
      <c r="B17" s="17" t="s">
        <v>28</v>
      </c>
      <c r="C17" s="13">
        <f t="shared" si="0"/>
        <v>2.4808599999999993E-2</v>
      </c>
      <c r="D17" s="4">
        <v>4.0000000000000002E-4</v>
      </c>
      <c r="E17" s="4">
        <v>4.0000000000000001E-3</v>
      </c>
      <c r="G17" s="19">
        <v>3.2599999999999997E-2</v>
      </c>
      <c r="H17" s="2">
        <f t="shared" si="1"/>
        <v>0.7609999999999999</v>
      </c>
    </row>
    <row r="18" spans="1:8" ht="16" x14ac:dyDescent="0.2">
      <c r="A18" s="17" t="s">
        <v>29</v>
      </c>
      <c r="B18" s="17" t="s">
        <v>30</v>
      </c>
      <c r="C18" s="13">
        <f t="shared" si="0"/>
        <v>6.8976698262814232E-2</v>
      </c>
      <c r="D18" s="4">
        <v>1.6000000000000001E-3</v>
      </c>
      <c r="E18" s="4">
        <v>3.0000000000000001E-3</v>
      </c>
      <c r="G18" s="19">
        <v>9.0639550936680996E-2</v>
      </c>
      <c r="H18" s="2">
        <f t="shared" si="1"/>
        <v>0.7609999999999999</v>
      </c>
    </row>
    <row r="19" spans="1:8" ht="37" x14ac:dyDescent="0.45">
      <c r="A19" s="5" t="s">
        <v>33</v>
      </c>
      <c r="B19" s="5"/>
      <c r="C19" s="12">
        <v>1</v>
      </c>
      <c r="D19" s="21">
        <f>SUMPRODUCT($C$11:$C$18,D11:D18)</f>
        <v>-3.9099729279898536E-3</v>
      </c>
      <c r="E19" s="8">
        <f>SUMPRODUCT($C$11:$C$18,E11:E18)</f>
        <v>1.9124771048973249E-3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Office-Anwender</cp:lastModifiedBy>
  <dcterms:created xsi:type="dcterms:W3CDTF">2021-05-20T23:15:19Z</dcterms:created>
  <dcterms:modified xsi:type="dcterms:W3CDTF">2021-05-21T11:54:17Z</dcterms:modified>
</cp:coreProperties>
</file>