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<sst xmlns="http://schemas.openxmlformats.org/spreadsheetml/2006/main" count="57" uniqueCount="53">
  <si>
    <t xml:space="preserve">ETF</t>
  </si>
  <si>
    <t xml:space="preserve">WKN</t>
  </si>
  <si>
    <t xml:space="preserve">Gewichtung</t>
  </si>
  <si>
    <t xml:space="preserve">TD (5J)</t>
  </si>
  <si>
    <t xml:space="preserve">TER</t>
  </si>
  <si>
    <t xml:space="preserve">Anmerkungen</t>
  </si>
  <si>
    <t xml:space="preserve">Gewichtung für MSCI World</t>
  </si>
  <si>
    <t xml:space="preserve">Anteil MSCI World in ACWI IMI</t>
  </si>
  <si>
    <t xml:space="preserve">SPDR MSCI ACWI IMI</t>
  </si>
  <si>
    <t xml:space="preserve">A1JJTD</t>
  </si>
  <si>
    <t xml:space="preserve">Eierman</t>
  </si>
  <si>
    <t xml:space="preserve">Vanguard FTSE All-World</t>
  </si>
  <si>
    <t xml:space="preserve">A1JX52 </t>
  </si>
  <si>
    <t xml:space="preserve">extraETF gibt TD 0,01%</t>
  </si>
  <si>
    <t xml:space="preserve">1er-Nachbau</t>
  </si>
  <si>
    <t xml:space="preserve">MSCI Small Caps fehlen teilweise</t>
  </si>
  <si>
    <t xml:space="preserve">Vanguard FTSE Developed World</t>
  </si>
  <si>
    <t xml:space="preserve">A12CX1 </t>
  </si>
  <si>
    <t xml:space="preserve">Vanguard FTSE Emerging Markets</t>
  </si>
  <si>
    <t xml:space="preserve">A1JX51</t>
  </si>
  <si>
    <t xml:space="preserve">extraETF gibt TD 0,31%</t>
  </si>
  <si>
    <t xml:space="preserve">2er-Nachbau</t>
  </si>
  <si>
    <t xml:space="preserve">Xtrackers MSCI World </t>
  </si>
  <si>
    <t xml:space="preserve">A1XB5U </t>
  </si>
  <si>
    <t xml:space="preserve">iShares MSCI World Small Cap </t>
  </si>
  <si>
    <t xml:space="preserve">A2DWBY </t>
  </si>
  <si>
    <t xml:space="preserve">TD nur 3J verfügbar</t>
  </si>
  <si>
    <t xml:space="preserve">iShares Core MSCI EM IMI </t>
  </si>
  <si>
    <t xml:space="preserve">A111X9 </t>
  </si>
  <si>
    <t xml:space="preserve">3er-Nachbau</t>
  </si>
  <si>
    <t xml:space="preserve">BNP Paribas Easy S&amp;P 500 UCITS ETF - C</t>
  </si>
  <si>
    <t xml:space="preserve">A1W4DP</t>
  </si>
  <si>
    <t xml:space="preserve">extraETF gibt TD -0,65%</t>
  </si>
  <si>
    <t xml:space="preserve">Lyxor Core EURO STOXX 300 (DR)</t>
  </si>
  <si>
    <t xml:space="preserve">LYX0Q1</t>
  </si>
  <si>
    <t xml:space="preserve">keine TD bei extraETF</t>
  </si>
  <si>
    <t xml:space="preserve">Amundi Prime Japan UCITS ETF DR - JPY (D)</t>
  </si>
  <si>
    <t xml:space="preserve">A2PBLK</t>
  </si>
  <si>
    <t xml:space="preserve">Lyxor MSCI Pacific Ex Japan</t>
  </si>
  <si>
    <t xml:space="preserve">LYX0TS</t>
  </si>
  <si>
    <t xml:space="preserve">extraETF gibt TD 0,12%</t>
  </si>
  <si>
    <t xml:space="preserve">A111X9</t>
  </si>
  <si>
    <t xml:space="preserve">extraETF gibt TD 0,02%</t>
  </si>
  <si>
    <t xml:space="preserve">SPDR MSCI World Small Cap</t>
  </si>
  <si>
    <t xml:space="preserve">A1W56P</t>
  </si>
  <si>
    <t xml:space="preserve">extraETF gibt TD 0,43%</t>
  </si>
  <si>
    <t xml:space="preserve">Lyxor MSCI Canada</t>
  </si>
  <si>
    <t xml:space="preserve">LYX0FT</t>
  </si>
  <si>
    <t xml:space="preserve">liquidiert?!</t>
  </si>
  <si>
    <t xml:space="preserve">Deka MSCI Europe ex EMU</t>
  </si>
  <si>
    <t xml:space="preserve">ETFL45</t>
  </si>
  <si>
    <t xml:space="preserve">8er-Nachbau</t>
  </si>
  <si>
    <r>
      <rPr>
        <sz val="11"/>
        <color rgb="FF000000"/>
        <rFont val="Calibri"/>
        <family val="2"/>
        <charset val="1"/>
      </rPr>
      <t xml:space="preserve">Wow! Halt:</t>
    </r>
    <r>
      <rPr>
        <sz val="26"/>
        <color rgb="FF000000"/>
        <rFont val="Calibri"/>
        <family val="2"/>
        <charset val="1"/>
      </rPr>
      <t xml:space="preserve"> </t>
    </r>
    <r>
      <rPr>
        <sz val="28"/>
        <color rgb="FF000000"/>
        <rFont val="Calibri"/>
        <family val="2"/>
        <charset val="1"/>
      </rPr>
      <t xml:space="preserve">Israel fehlt!!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</si>
</sst>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\ %"/>
    <numFmt numFmtId="166" formatCode="0.0%"/>
    <numFmt numFmtId="167" formatCode="0.00\ %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2"/>
      <color rgb="FFC00000"/>
      <name val="Calibri"/>
      <family val="2"/>
      <charset val="1"/>
    </font>
    <font>
      <sz val="8"/>
      <color rgb="FF000000"/>
      <name val="Calibri"/>
      <family val="2"/>
      <charset val="1"/>
    </font>
    <font>
      <b val="true"/>
      <sz val="12"/>
      <color rgb="FF00B050"/>
      <name val="Calibri"/>
      <family val="2"/>
      <charset val="1"/>
    </font>
    <font>
      <sz val="12"/>
      <color rgb="FF000000"/>
      <name val="Calibri"/>
      <family val="2"/>
    </font>
    <font>
      <b val="true"/>
      <sz val="28"/>
      <color rgb="FF00B050"/>
      <name val="Calibri"/>
      <family val="2"/>
      <charset val="1"/>
    </font>
    <font>
      <sz val="26"/>
      <color rgb="FF000000"/>
      <name val="Calibri"/>
      <family val="2"/>
      <charset val="1"/>
    </font>
    <font>
      <sz val="28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4" fillId="2" borderId="1" xfId="1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4" fillId="2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3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3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3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3" borderId="2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G13" activeCellId="0" sqref="G13"/>
    </sheetView>
  </sheetViews>
  <sheetFormatPr defaultColWidth="32.53515625" defaultRowHeight="15" zeroHeight="false" outlineLevelRow="0" outlineLevelCol="0"/>
  <cols>
    <col collapsed="false" customWidth="true" hidden="false" outlineLevel="0" max="1" min="1" style="0" width="40.68"/>
    <col collapsed="false" customWidth="true" hidden="false" outlineLevel="0" max="2" min="2" style="0" width="10.66"/>
    <col collapsed="false" customWidth="true" hidden="false" outlineLevel="0" max="3" min="3" style="1" width="13.5"/>
    <col collapsed="false" customWidth="true" hidden="false" outlineLevel="0" max="4" min="4" style="2" width="16.74"/>
    <col collapsed="false" customWidth="true" hidden="false" outlineLevel="0" max="5" min="5" style="2" width="13.5"/>
    <col collapsed="false" customWidth="true" hidden="false" outlineLevel="0" max="6" min="6" style="0" width="37.19"/>
  </cols>
  <sheetData>
    <row r="1" customFormat="false" ht="15" hidden="false" customHeight="false" outlineLevel="0" collapsed="false">
      <c r="A1" s="3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0" t="s">
        <v>6</v>
      </c>
      <c r="H1" s="0" t="s">
        <v>7</v>
      </c>
    </row>
    <row r="2" customFormat="false" ht="15" hidden="false" customHeight="false" outlineLevel="0" collapsed="false">
      <c r="A2" s="7" t="s">
        <v>8</v>
      </c>
      <c r="B2" s="8" t="s">
        <v>9</v>
      </c>
      <c r="C2" s="9" t="n">
        <v>1</v>
      </c>
      <c r="D2" s="10" t="n">
        <v>0.0034</v>
      </c>
      <c r="E2" s="10" t="n">
        <v>0.004</v>
      </c>
      <c r="F2" s="11" t="s">
        <v>10</v>
      </c>
    </row>
    <row r="3" customFormat="false" ht="15" hidden="false" customHeight="false" outlineLevel="0" collapsed="false">
      <c r="A3" s="12"/>
      <c r="B3" s="12"/>
      <c r="C3" s="13"/>
      <c r="D3" s="14"/>
      <c r="E3" s="14"/>
      <c r="F3" s="15"/>
    </row>
    <row r="4" customFormat="false" ht="15" hidden="false" customHeight="false" outlineLevel="0" collapsed="false">
      <c r="A4" s="12" t="s">
        <v>11</v>
      </c>
      <c r="B4" s="12" t="s">
        <v>12</v>
      </c>
      <c r="C4" s="16" t="n">
        <v>1</v>
      </c>
      <c r="D4" s="14" t="n">
        <v>0.0002</v>
      </c>
      <c r="E4" s="14" t="n">
        <v>0.0022</v>
      </c>
      <c r="F4" s="15" t="s">
        <v>13</v>
      </c>
    </row>
    <row r="5" customFormat="false" ht="15" hidden="false" customHeight="false" outlineLevel="0" collapsed="false">
      <c r="A5" s="7" t="s">
        <v>14</v>
      </c>
      <c r="B5" s="7"/>
      <c r="C5" s="9" t="n">
        <v>1</v>
      </c>
      <c r="D5" s="17" t="n">
        <f aca="false">C4*D4</f>
        <v>0.0002</v>
      </c>
      <c r="E5" s="17" t="n">
        <f aca="false">C4*E4</f>
        <v>0.0022</v>
      </c>
      <c r="F5" s="15" t="s">
        <v>15</v>
      </c>
    </row>
    <row r="6" customFormat="false" ht="15" hidden="false" customHeight="false" outlineLevel="0" collapsed="false">
      <c r="A6" s="12"/>
      <c r="B6" s="12"/>
      <c r="C6" s="13"/>
      <c r="D6" s="14"/>
      <c r="E6" s="14"/>
      <c r="F6" s="15"/>
    </row>
    <row r="7" customFormat="false" ht="15" hidden="false" customHeight="false" outlineLevel="0" collapsed="false">
      <c r="A7" s="12" t="s">
        <v>16</v>
      </c>
      <c r="B7" s="12" t="s">
        <v>17</v>
      </c>
      <c r="C7" s="13" t="n">
        <v>0.89</v>
      </c>
      <c r="D7" s="14" t="n">
        <v>-0.001</v>
      </c>
      <c r="E7" s="14" t="n">
        <v>0.0012</v>
      </c>
      <c r="F7" s="15"/>
    </row>
    <row r="8" customFormat="false" ht="15" hidden="false" customHeight="false" outlineLevel="0" collapsed="false">
      <c r="A8" s="12" t="s">
        <v>18</v>
      </c>
      <c r="B8" s="12" t="s">
        <v>19</v>
      </c>
      <c r="C8" s="13" t="n">
        <v>0.11</v>
      </c>
      <c r="D8" s="14" t="n">
        <v>0.003</v>
      </c>
      <c r="E8" s="14" t="n">
        <v>0.0022</v>
      </c>
      <c r="F8" s="15" t="s">
        <v>20</v>
      </c>
    </row>
    <row r="9" customFormat="false" ht="15" hidden="false" customHeight="false" outlineLevel="0" collapsed="false">
      <c r="A9" s="7" t="s">
        <v>21</v>
      </c>
      <c r="B9" s="7"/>
      <c r="C9" s="18" t="n">
        <v>1</v>
      </c>
      <c r="D9" s="17" t="n">
        <f aca="false">(C7*D7)+(C8*D8)</f>
        <v>-0.00056</v>
      </c>
      <c r="E9" s="17" t="n">
        <f aca="false">(C7*E7)+(C8*E8)</f>
        <v>0.00131</v>
      </c>
      <c r="F9" s="15" t="s">
        <v>15</v>
      </c>
    </row>
    <row r="10" customFormat="false" ht="15" hidden="false" customHeight="false" outlineLevel="0" collapsed="false">
      <c r="A10" s="12"/>
      <c r="B10" s="12"/>
      <c r="C10" s="13"/>
      <c r="D10" s="14"/>
      <c r="E10" s="14"/>
      <c r="F10" s="15"/>
    </row>
    <row r="11" customFormat="false" ht="15" hidden="false" customHeight="false" outlineLevel="0" collapsed="false">
      <c r="A11" s="12" t="s">
        <v>22</v>
      </c>
      <c r="B11" s="12" t="s">
        <v>23</v>
      </c>
      <c r="C11" s="13" t="n">
        <v>0.761</v>
      </c>
      <c r="D11" s="14" t="n">
        <v>-0.0009</v>
      </c>
      <c r="E11" s="14" t="n">
        <v>0.0019</v>
      </c>
      <c r="F11" s="15"/>
    </row>
    <row r="12" customFormat="false" ht="15" hidden="false" customHeight="false" outlineLevel="0" collapsed="false">
      <c r="A12" s="12" t="s">
        <v>24</v>
      </c>
      <c r="B12" s="12" t="s">
        <v>25</v>
      </c>
      <c r="C12" s="13" t="n">
        <v>0.111</v>
      </c>
      <c r="D12" s="14" t="n">
        <v>0.0014</v>
      </c>
      <c r="E12" s="14" t="n">
        <v>0.0035</v>
      </c>
      <c r="F12" s="15" t="s">
        <v>26</v>
      </c>
    </row>
    <row r="13" customFormat="false" ht="15" hidden="false" customHeight="false" outlineLevel="0" collapsed="false">
      <c r="A13" s="12" t="s">
        <v>27</v>
      </c>
      <c r="B13" s="12" t="s">
        <v>28</v>
      </c>
      <c r="C13" s="13" t="n">
        <v>0.128</v>
      </c>
      <c r="D13" s="14" t="n">
        <v>0.0002</v>
      </c>
      <c r="E13" s="14" t="n">
        <v>0.0018</v>
      </c>
      <c r="F13" s="15"/>
    </row>
    <row r="14" customFormat="false" ht="15" hidden="false" customHeight="false" outlineLevel="0" collapsed="false">
      <c r="A14" s="7" t="s">
        <v>29</v>
      </c>
      <c r="B14" s="7"/>
      <c r="C14" s="18" t="n">
        <f aca="false">SUM(C11:C13)</f>
        <v>1</v>
      </c>
      <c r="D14" s="17" t="n">
        <f aca="false">+($C11*D11)+($C12*D12)+($C13*D13)</f>
        <v>-0.0005039</v>
      </c>
      <c r="E14" s="17" t="n">
        <f aca="false">+($C11*E11)+($C12*E12)+($C13*E13)</f>
        <v>0.0020648</v>
      </c>
      <c r="F14" s="15"/>
    </row>
    <row r="15" customFormat="false" ht="15" hidden="false" customHeight="false" outlineLevel="0" collapsed="false">
      <c r="A15" s="12"/>
      <c r="B15" s="12"/>
      <c r="C15" s="13"/>
      <c r="D15" s="14"/>
      <c r="E15" s="14"/>
      <c r="F15" s="15"/>
    </row>
    <row r="16" customFormat="false" ht="15" hidden="false" customHeight="false" outlineLevel="0" collapsed="false">
      <c r="A16" s="12" t="s">
        <v>30</v>
      </c>
      <c r="B16" s="12" t="s">
        <v>31</v>
      </c>
      <c r="C16" s="13" t="n">
        <f aca="false">G16*H16</f>
        <v>0.5096417</v>
      </c>
      <c r="D16" s="14" t="n">
        <v>-0.0068</v>
      </c>
      <c r="E16" s="14" t="n">
        <v>0.0015</v>
      </c>
      <c r="F16" s="15" t="s">
        <v>32</v>
      </c>
      <c r="G16" s="19" t="n">
        <v>0.6697</v>
      </c>
      <c r="H16" s="2" t="n">
        <f aca="false">76.1%</f>
        <v>0.761</v>
      </c>
    </row>
    <row r="17" customFormat="false" ht="15" hidden="false" customHeight="false" outlineLevel="0" collapsed="false">
      <c r="A17" s="12" t="s">
        <v>33</v>
      </c>
      <c r="B17" s="12" t="s">
        <v>34</v>
      </c>
      <c r="C17" s="13" t="n">
        <f aca="false">G17*H17</f>
        <v>0.075372719374457</v>
      </c>
      <c r="D17" s="14" t="n">
        <v>-0.0109</v>
      </c>
      <c r="E17" s="14" t="n">
        <v>0.0007</v>
      </c>
      <c r="F17" s="15" t="s">
        <v>35</v>
      </c>
      <c r="G17" s="19" t="n">
        <v>0.0990443092962641</v>
      </c>
      <c r="H17" s="2" t="n">
        <f aca="false">76.1%</f>
        <v>0.761</v>
      </c>
    </row>
    <row r="18" customFormat="false" ht="15" hidden="false" customHeight="false" outlineLevel="0" collapsed="false">
      <c r="A18" s="12" t="s">
        <v>36</v>
      </c>
      <c r="B18" s="20" t="s">
        <v>37</v>
      </c>
      <c r="C18" s="13" t="n">
        <f aca="false">G18*H18</f>
        <v>0.0538788</v>
      </c>
      <c r="D18" s="14" t="n">
        <v>-0.002</v>
      </c>
      <c r="E18" s="14" t="n">
        <v>0.0005</v>
      </c>
      <c r="F18" s="15" t="s">
        <v>35</v>
      </c>
      <c r="G18" s="19" t="n">
        <v>0.0708</v>
      </c>
      <c r="H18" s="2" t="n">
        <f aca="false">76.1%</f>
        <v>0.761</v>
      </c>
    </row>
    <row r="19" customFormat="false" ht="15" hidden="false" customHeight="false" outlineLevel="0" collapsed="false">
      <c r="A19" s="12" t="s">
        <v>38</v>
      </c>
      <c r="B19" s="12" t="s">
        <v>39</v>
      </c>
      <c r="C19" s="13" t="n">
        <f aca="false">G19*H19</f>
        <v>0.0268747971223022</v>
      </c>
      <c r="D19" s="14" t="n">
        <v>0.0014</v>
      </c>
      <c r="E19" s="14" t="n">
        <v>0.0012</v>
      </c>
      <c r="F19" s="15" t="s">
        <v>40</v>
      </c>
      <c r="G19" s="19" t="n">
        <v>0.0353151079136691</v>
      </c>
      <c r="H19" s="2" t="n">
        <f aca="false">76.1%</f>
        <v>0.761</v>
      </c>
    </row>
    <row r="20" customFormat="false" ht="15" hidden="false" customHeight="false" outlineLevel="0" collapsed="false">
      <c r="A20" s="12" t="s">
        <v>27</v>
      </c>
      <c r="B20" s="12" t="s">
        <v>41</v>
      </c>
      <c r="C20" s="13" t="n">
        <v>0.128</v>
      </c>
      <c r="D20" s="14" t="n">
        <v>0.0003</v>
      </c>
      <c r="E20" s="14" t="n">
        <v>0.0018</v>
      </c>
      <c r="F20" s="15" t="s">
        <v>42</v>
      </c>
      <c r="G20" s="21" t="n">
        <v>0</v>
      </c>
      <c r="H20" s="2" t="n">
        <f aca="false">76.1%</f>
        <v>0.761</v>
      </c>
    </row>
    <row r="21" customFormat="false" ht="15" hidden="false" customHeight="false" outlineLevel="0" collapsed="false">
      <c r="A21" s="12" t="s">
        <v>43</v>
      </c>
      <c r="B21" s="12" t="s">
        <v>44</v>
      </c>
      <c r="C21" s="13" t="n">
        <v>0.111</v>
      </c>
      <c r="D21" s="14" t="n">
        <v>0.0026</v>
      </c>
      <c r="E21" s="14" t="n">
        <v>0.0045</v>
      </c>
      <c r="F21" s="15" t="s">
        <v>45</v>
      </c>
      <c r="G21" s="21" t="n">
        <v>0</v>
      </c>
      <c r="H21" s="2" t="n">
        <f aca="false">76.1%</f>
        <v>0.761</v>
      </c>
    </row>
    <row r="22" customFormat="false" ht="15" hidden="false" customHeight="false" outlineLevel="0" collapsed="false">
      <c r="A22" s="12" t="s">
        <v>46</v>
      </c>
      <c r="B22" s="12" t="s">
        <v>47</v>
      </c>
      <c r="C22" s="13" t="n">
        <f aca="false">G22*H22</f>
        <v>0.0248086</v>
      </c>
      <c r="D22" s="14" t="n">
        <v>0.0004</v>
      </c>
      <c r="E22" s="14" t="n">
        <v>0.004</v>
      </c>
      <c r="F22" s="22" t="s">
        <v>48</v>
      </c>
      <c r="G22" s="19" t="n">
        <v>0.0326</v>
      </c>
      <c r="H22" s="2" t="n">
        <f aca="false">76.1%</f>
        <v>0.761</v>
      </c>
    </row>
    <row r="23" customFormat="false" ht="15" hidden="false" customHeight="false" outlineLevel="0" collapsed="false">
      <c r="A23" s="12" t="s">
        <v>49</v>
      </c>
      <c r="B23" s="12" t="s">
        <v>50</v>
      </c>
      <c r="C23" s="13" t="n">
        <f aca="false">G23*H23</f>
        <v>0.0689766982628142</v>
      </c>
      <c r="D23" s="14" t="n">
        <v>0.0016</v>
      </c>
      <c r="E23" s="14" t="n">
        <v>0.003</v>
      </c>
      <c r="F23" s="15" t="s">
        <v>35</v>
      </c>
      <c r="G23" s="19" t="n">
        <v>0.090639550936681</v>
      </c>
      <c r="H23" s="2" t="n">
        <f aca="false">76.1%</f>
        <v>0.761</v>
      </c>
    </row>
    <row r="24" customFormat="false" ht="33.85" hidden="false" customHeight="false" outlineLevel="0" collapsed="false">
      <c r="A24" s="7" t="s">
        <v>51</v>
      </c>
      <c r="B24" s="7"/>
      <c r="C24" s="18" t="n">
        <v>1</v>
      </c>
      <c r="D24" s="23" t="n">
        <f aca="false">SUMPRODUCT($C$16:$C$23,D16:D23)</f>
        <v>-0.00390997292798985</v>
      </c>
      <c r="E24" s="17" t="n">
        <f aca="false">SUMPRODUCT($C$16:$C$23,E16:E23)</f>
        <v>0.00191247710489733</v>
      </c>
      <c r="F24" s="24" t="s">
        <v>52</v>
      </c>
    </row>
    <row r="25" customFormat="false" ht="13.8" hidden="false" customHeight="false" outlineLevel="0" collapsed="false"/>
    <row r="26" customFormat="false" ht="13.8" hidden="false" customHeight="false" outlineLevel="0" collapsed="false"/>
    <row r="27" customFormat="false" ht="13.8" hidden="false" customHeight="false" outlineLevel="0" collapsed="false"/>
    <row r="28" customFormat="false" ht="13.8" hidden="false" customHeight="false" outlineLevel="0" collapsed="false"/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32" customFormat="false" ht="13.8" hidden="false" customHeight="false" outlineLevel="0" collapsed="false"/>
    <row r="33" customFormat="false" ht="13.8" hidden="false" customHeight="false" outlineLevel="0" collapsed="false"/>
    <row r="34" customFormat="false" ht="13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2021-05-20T23:15:19Z</dcterms:created>
  <dc:creator/>
  <dc:description/>
  <dc:language>de-DE</dc:language>
  <cp:lastModifiedBy/>
  <dcterms:modified xsi:type="dcterms:W3CDTF">2021-05-21T17:25:58Z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