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mandel\Desktop\"/>
    </mc:Choice>
  </mc:AlternateContent>
  <xr:revisionPtr revIDLastSave="0" documentId="13_ncr:1_{AF8B6DB7-1903-477B-A4BF-A10024C26B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reigestellt für Aktienanaly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2" i="1" s="1"/>
  <c r="E7" i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F5" i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s="1"/>
  <c r="F44" i="1" s="1"/>
  <c r="F45" i="1" s="1"/>
  <c r="H5" i="1"/>
  <c r="G5" i="1"/>
  <c r="G6" i="1" l="1"/>
  <c r="G7" i="1" s="1"/>
  <c r="G8" i="1" s="1"/>
  <c r="H6" i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G9" i="1" l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</calcChain>
</file>

<file path=xl/sharedStrings.xml><?xml version="1.0" encoding="utf-8"?>
<sst xmlns="http://schemas.openxmlformats.org/spreadsheetml/2006/main" count="14" uniqueCount="14">
  <si>
    <t>jährliche Lohnsteigerung</t>
  </si>
  <si>
    <t>Stunden pro Tag für Analyse</t>
  </si>
  <si>
    <t>Überrendite pro Jahr</t>
  </si>
  <si>
    <t>Startinvestment</t>
  </si>
  <si>
    <t>Jährliche Indexsteigerung</t>
  </si>
  <si>
    <t>Gehalt</t>
  </si>
  <si>
    <t>Gehalt pro Jahr (8h Tag, 250 Werktage)</t>
  </si>
  <si>
    <t>8 h Ehrliche Arbeit + ETF</t>
  </si>
  <si>
    <t>7 h Arbeit
+ 1 h Analyse + Stockpicking</t>
  </si>
  <si>
    <t>Anzahl der Stunden Analyse pro Jahr</t>
  </si>
  <si>
    <t>Teilzeitfaktor</t>
  </si>
  <si>
    <t>Lebenshaltungskosten</t>
  </si>
  <si>
    <t>In dieser Tabelle wird angenommen, dass ein erfolgreicher Stockpicker sich durch Teilzeitarbeit (verbunden mit anteiligen Gehaltseinbußen) Zeit verschafft um in der gewonnenen Zeit Aktien zu analysieren, die ihm eine Überrendite bringen</t>
  </si>
  <si>
    <t>Veränderbare Daten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</si>
</sst>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6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6" fontId="0" fillId="0" borderId="4" xfId="0" applyNumberFormat="1" applyBorder="1" applyProtection="1">
      <protection locked="0"/>
    </xf>
    <xf numFmtId="9" fontId="0" fillId="0" borderId="4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9" fontId="0" fillId="0" borderId="6" xfId="0" applyNumberFormat="1" applyBorder="1" applyProtection="1">
      <protection locked="0"/>
    </xf>
  </cellXfs>
  <cellStyles count="1">
    <cellStyle name="Standard" xfId="0" builtinId="0"/>
  </cellStyles>
  <dxfs count="4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tabSelected="1" workbookViewId="0">
      <selection activeCell="C4" sqref="C4"/>
    </sheetView>
  </sheetViews>
  <sheetFormatPr baseColWidth="10" defaultColWidth="9.140625" defaultRowHeight="15" x14ac:dyDescent="0.25"/>
  <cols>
    <col min="2" max="2" width="27.42578125" customWidth="1"/>
    <col min="3" max="3" width="10.5703125" bestFit="1" customWidth="1"/>
    <col min="6" max="6" width="11.85546875" customWidth="1"/>
    <col min="7" max="8" width="25.42578125" customWidth="1"/>
  </cols>
  <sheetData>
    <row r="1" spans="2:8" s="2" customFormat="1" ht="87.75" customHeight="1" x14ac:dyDescent="0.25">
      <c r="B1" s="5" t="s">
        <v>12</v>
      </c>
      <c r="C1" s="5"/>
      <c r="D1" s="5"/>
      <c r="E1" s="5"/>
    </row>
    <row r="2" spans="2:8" s="2" customFormat="1" x14ac:dyDescent="0.25">
      <c r="B2" s="8" t="s">
        <v>13</v>
      </c>
      <c r="C2" s="9"/>
      <c r="D2" s="6"/>
      <c r="E2" s="6"/>
      <c r="G2" s="7" t="s">
        <v>7</v>
      </c>
      <c r="H2" s="4" t="s">
        <v>8</v>
      </c>
    </row>
    <row r="3" spans="2:8" x14ac:dyDescent="0.25">
      <c r="B3" s="10" t="s">
        <v>6</v>
      </c>
      <c r="C3" s="11">
        <v>100000</v>
      </c>
      <c r="F3" t="s">
        <v>5</v>
      </c>
      <c r="G3" s="7"/>
      <c r="H3" s="4"/>
    </row>
    <row r="4" spans="2:8" x14ac:dyDescent="0.25">
      <c r="B4" s="10" t="s">
        <v>11</v>
      </c>
      <c r="C4" s="11">
        <v>20000</v>
      </c>
    </row>
    <row r="5" spans="2:8" x14ac:dyDescent="0.25">
      <c r="B5" s="10" t="s">
        <v>0</v>
      </c>
      <c r="C5" s="12">
        <v>1.4999999999999999E-2</v>
      </c>
      <c r="F5" s="1">
        <f>$C$3</f>
        <v>100000</v>
      </c>
      <c r="G5" s="1">
        <f>$C$6</f>
        <v>100000</v>
      </c>
      <c r="H5" s="1">
        <f>$C$6</f>
        <v>100000</v>
      </c>
    </row>
    <row r="6" spans="2:8" x14ac:dyDescent="0.25">
      <c r="B6" s="10" t="s">
        <v>3</v>
      </c>
      <c r="C6" s="11">
        <v>100000</v>
      </c>
      <c r="E6">
        <v>1</v>
      </c>
      <c r="F6" s="1">
        <f>F5*(1+$C$5)</f>
        <v>101499.99999999999</v>
      </c>
      <c r="G6" s="1">
        <f>G5*(1+$C$7)+$F6-$C$4</f>
        <v>189500</v>
      </c>
      <c r="H6" s="1">
        <f>H5*(1+$C$7+$C$9)+($F6*$C$12)-$C$4</f>
        <v>172976.25</v>
      </c>
    </row>
    <row r="7" spans="2:8" x14ac:dyDescent="0.25">
      <c r="B7" s="10" t="s">
        <v>4</v>
      </c>
      <c r="C7" s="12">
        <v>0.08</v>
      </c>
      <c r="E7">
        <f>E6+1</f>
        <v>2</v>
      </c>
      <c r="F7" s="1">
        <f>F6*(1+$C$5)</f>
        <v>103022.49999999997</v>
      </c>
      <c r="G7" s="1">
        <f t="shared" ref="G7:G45" si="0">G6*(1+$C$7)+$F7-$C$4</f>
        <v>287682.5</v>
      </c>
      <c r="H7" s="1">
        <f t="shared" ref="H7:H45" si="1">H6*(1+$C$7+$C$9)+($F7*$C$12)-$C$4</f>
        <v>254494.76874999999</v>
      </c>
    </row>
    <row r="8" spans="2:8" x14ac:dyDescent="0.25">
      <c r="B8" s="10" t="s">
        <v>1</v>
      </c>
      <c r="C8" s="13">
        <v>1</v>
      </c>
      <c r="E8">
        <f t="shared" ref="E8:E45" si="2">E7+1</f>
        <v>3</v>
      </c>
      <c r="F8" s="1">
        <f t="shared" ref="F8:F45" si="3">F7*(1+$C$5)</f>
        <v>104567.83749999997</v>
      </c>
      <c r="G8" s="1">
        <f t="shared" si="0"/>
        <v>395264.9375</v>
      </c>
      <c r="H8" s="1">
        <f t="shared" si="1"/>
        <v>345428.45278124994</v>
      </c>
    </row>
    <row r="9" spans="2:8" x14ac:dyDescent="0.25">
      <c r="B9" s="14" t="s">
        <v>2</v>
      </c>
      <c r="C9" s="15">
        <v>0.02</v>
      </c>
      <c r="E9">
        <f t="shared" si="2"/>
        <v>4</v>
      </c>
      <c r="F9" s="1">
        <f t="shared" si="3"/>
        <v>106136.35506249995</v>
      </c>
      <c r="G9" s="1">
        <f t="shared" si="0"/>
        <v>513022.48756249994</v>
      </c>
      <c r="H9" s="1">
        <f t="shared" si="1"/>
        <v>446737.76832296868</v>
      </c>
    </row>
    <row r="10" spans="2:8" x14ac:dyDescent="0.25">
      <c r="E10">
        <f t="shared" si="2"/>
        <v>5</v>
      </c>
      <c r="F10" s="1">
        <f t="shared" si="3"/>
        <v>107728.40038843744</v>
      </c>
      <c r="G10" s="1">
        <f t="shared" si="0"/>
        <v>641792.68695593742</v>
      </c>
      <c r="H10" s="1">
        <f t="shared" si="1"/>
        <v>559479.51247281325</v>
      </c>
    </row>
    <row r="11" spans="2:8" x14ac:dyDescent="0.25">
      <c r="B11" t="s">
        <v>9</v>
      </c>
      <c r="C11">
        <f>C8*365</f>
        <v>365</v>
      </c>
      <c r="E11">
        <f t="shared" si="2"/>
        <v>6</v>
      </c>
      <c r="F11" s="1">
        <f t="shared" si="3"/>
        <v>109344.32639426399</v>
      </c>
      <c r="G11" s="1">
        <f t="shared" si="0"/>
        <v>782480.42830667645</v>
      </c>
      <c r="H11" s="1">
        <f t="shared" si="1"/>
        <v>684816.45054740552</v>
      </c>
    </row>
    <row r="12" spans="2:8" x14ac:dyDescent="0.25">
      <c r="B12" t="s">
        <v>10</v>
      </c>
      <c r="C12" s="3">
        <f>(250*8-C11)/250/8</f>
        <v>0.8175</v>
      </c>
      <c r="E12">
        <f t="shared" si="2"/>
        <v>7</v>
      </c>
      <c r="F12" s="1">
        <f t="shared" si="3"/>
        <v>110984.49129017793</v>
      </c>
      <c r="G12" s="1">
        <f t="shared" si="0"/>
        <v>936063.35386138852</v>
      </c>
      <c r="H12" s="1">
        <f t="shared" si="1"/>
        <v>824027.91723186662</v>
      </c>
    </row>
    <row r="13" spans="2:8" x14ac:dyDescent="0.25">
      <c r="E13">
        <f t="shared" si="2"/>
        <v>8</v>
      </c>
      <c r="F13" s="1">
        <f t="shared" si="3"/>
        <v>112649.25865953059</v>
      </c>
      <c r="G13" s="1">
        <f t="shared" si="0"/>
        <v>1103597.6808298302</v>
      </c>
      <c r="H13" s="1">
        <f t="shared" si="1"/>
        <v>978521.47790921957</v>
      </c>
    </row>
    <row r="14" spans="2:8" x14ac:dyDescent="0.25">
      <c r="E14">
        <f t="shared" si="2"/>
        <v>9</v>
      </c>
      <c r="F14" s="1">
        <f t="shared" si="3"/>
        <v>114338.99753942354</v>
      </c>
      <c r="G14" s="1">
        <f t="shared" si="0"/>
        <v>1286224.4928356404</v>
      </c>
      <c r="H14" s="1">
        <f t="shared" si="1"/>
        <v>1149845.7561886203</v>
      </c>
    </row>
    <row r="15" spans="2:8" x14ac:dyDescent="0.25">
      <c r="E15">
        <f t="shared" si="2"/>
        <v>10</v>
      </c>
      <c r="F15" s="1">
        <f t="shared" si="3"/>
        <v>116054.08250251488</v>
      </c>
      <c r="G15" s="1">
        <f t="shared" si="0"/>
        <v>1485176.5347650065</v>
      </c>
      <c r="H15" s="1">
        <f t="shared" si="1"/>
        <v>1339704.5442532885</v>
      </c>
    </row>
    <row r="16" spans="2:8" x14ac:dyDescent="0.25">
      <c r="E16">
        <f t="shared" si="2"/>
        <v>11</v>
      </c>
      <c r="F16" s="1">
        <f t="shared" si="3"/>
        <v>117794.89374005259</v>
      </c>
      <c r="G16" s="1">
        <f t="shared" si="0"/>
        <v>1701785.5512862597</v>
      </c>
      <c r="H16" s="1">
        <f t="shared" si="1"/>
        <v>1549972.3243111104</v>
      </c>
    </row>
    <row r="17" spans="5:10" x14ac:dyDescent="0.25">
      <c r="E17">
        <f t="shared" si="2"/>
        <v>12</v>
      </c>
      <c r="F17" s="1">
        <f t="shared" si="3"/>
        <v>119561.81714615336</v>
      </c>
      <c r="G17" s="1">
        <f t="shared" si="0"/>
        <v>1937490.212535314</v>
      </c>
      <c r="H17" s="1">
        <f t="shared" si="1"/>
        <v>1782711.3422592019</v>
      </c>
      <c r="I17" s="1"/>
      <c r="J17" s="1"/>
    </row>
    <row r="18" spans="5:10" x14ac:dyDescent="0.25">
      <c r="E18">
        <f t="shared" si="2"/>
        <v>13</v>
      </c>
      <c r="F18" s="1">
        <f t="shared" si="3"/>
        <v>121355.24440334566</v>
      </c>
      <c r="G18" s="1">
        <f t="shared" si="0"/>
        <v>2193844.6739414851</v>
      </c>
      <c r="H18" s="1">
        <f t="shared" si="1"/>
        <v>2040190.3887848572</v>
      </c>
      <c r="I18" s="1"/>
      <c r="J18" s="1"/>
    </row>
    <row r="19" spans="5:10" x14ac:dyDescent="0.25">
      <c r="E19">
        <f t="shared" si="2"/>
        <v>14</v>
      </c>
      <c r="F19" s="1">
        <f t="shared" si="3"/>
        <v>123175.57306939583</v>
      </c>
      <c r="G19" s="1">
        <f t="shared" si="0"/>
        <v>2472527.8209262001</v>
      </c>
      <c r="H19" s="1">
        <f t="shared" si="1"/>
        <v>2324905.4586475743</v>
      </c>
    </row>
    <row r="20" spans="5:10" x14ac:dyDescent="0.25">
      <c r="E20">
        <f t="shared" si="2"/>
        <v>15</v>
      </c>
      <c r="F20" s="1">
        <f t="shared" si="3"/>
        <v>125023.20666543675</v>
      </c>
      <c r="G20" s="1">
        <f t="shared" si="0"/>
        <v>2775353.2532657329</v>
      </c>
      <c r="H20" s="1">
        <f t="shared" si="1"/>
        <v>2639602.4759613266</v>
      </c>
    </row>
    <row r="21" spans="5:10" x14ac:dyDescent="0.25">
      <c r="E21">
        <f t="shared" si="2"/>
        <v>16</v>
      </c>
      <c r="F21" s="1">
        <f t="shared" si="3"/>
        <v>126898.55476541829</v>
      </c>
      <c r="G21" s="1">
        <f t="shared" si="0"/>
        <v>3104280.0682924101</v>
      </c>
      <c r="H21" s="1">
        <f t="shared" si="1"/>
        <v>2987302.2920781891</v>
      </c>
    </row>
    <row r="22" spans="5:10" x14ac:dyDescent="0.25">
      <c r="E22">
        <f t="shared" si="2"/>
        <v>17</v>
      </c>
      <c r="F22" s="1">
        <f t="shared" si="3"/>
        <v>128802.03308689955</v>
      </c>
      <c r="G22" s="1">
        <f t="shared" si="0"/>
        <v>3461424.5068427026</v>
      </c>
      <c r="H22" s="1">
        <f t="shared" si="1"/>
        <v>3371328.183334549</v>
      </c>
    </row>
    <row r="23" spans="5:10" x14ac:dyDescent="0.25">
      <c r="E23">
        <f t="shared" si="2"/>
        <v>18</v>
      </c>
      <c r="F23" s="1">
        <f t="shared" si="3"/>
        <v>130734.06358320304</v>
      </c>
      <c r="G23" s="1">
        <f t="shared" si="0"/>
        <v>3849072.5309733222</v>
      </c>
      <c r="H23" s="1">
        <f t="shared" si="1"/>
        <v>3795336.0986472727</v>
      </c>
    </row>
    <row r="24" spans="5:10" x14ac:dyDescent="0.25">
      <c r="E24">
        <f t="shared" si="2"/>
        <v>19</v>
      </c>
      <c r="F24" s="1">
        <f t="shared" si="3"/>
        <v>132695.07453695108</v>
      </c>
      <c r="G24" s="1">
        <f t="shared" si="0"/>
        <v>4269693.4079881394</v>
      </c>
      <c r="H24" s="1">
        <f t="shared" si="1"/>
        <v>4263347.9319459582</v>
      </c>
    </row>
    <row r="25" spans="5:10" x14ac:dyDescent="0.25">
      <c r="E25">
        <f t="shared" si="2"/>
        <v>20</v>
      </c>
      <c r="F25" s="1">
        <f t="shared" si="3"/>
        <v>134685.50065500534</v>
      </c>
      <c r="G25" s="1">
        <f t="shared" si="0"/>
        <v>4725954.3812821964</v>
      </c>
      <c r="H25" s="1">
        <f t="shared" si="1"/>
        <v>4779788.1219260218</v>
      </c>
    </row>
    <row r="26" spans="5:10" x14ac:dyDescent="0.25">
      <c r="E26">
        <f t="shared" si="2"/>
        <v>21</v>
      </c>
      <c r="F26" s="1">
        <f t="shared" si="3"/>
        <v>136705.78316483041</v>
      </c>
      <c r="G26" s="1">
        <f t="shared" si="0"/>
        <v>5220736.514949603</v>
      </c>
      <c r="H26" s="1">
        <f t="shared" si="1"/>
        <v>5349523.9118558737</v>
      </c>
    </row>
    <row r="27" spans="5:10" x14ac:dyDescent="0.25">
      <c r="E27">
        <f t="shared" si="2"/>
        <v>22</v>
      </c>
      <c r="F27" s="1">
        <f t="shared" si="3"/>
        <v>138756.36991230285</v>
      </c>
      <c r="G27" s="1">
        <f t="shared" si="0"/>
        <v>5757151.806057875</v>
      </c>
      <c r="H27" s="1">
        <f t="shared" si="1"/>
        <v>5977909.6354447696</v>
      </c>
    </row>
    <row r="28" spans="5:10" x14ac:dyDescent="0.25">
      <c r="E28">
        <f t="shared" si="2"/>
        <v>23</v>
      </c>
      <c r="F28" s="1">
        <f t="shared" si="3"/>
        <v>140837.71546098738</v>
      </c>
      <c r="G28" s="1">
        <f t="shared" si="0"/>
        <v>6338561.6660034936</v>
      </c>
      <c r="H28" s="1">
        <f t="shared" si="1"/>
        <v>6670835.4313786048</v>
      </c>
    </row>
    <row r="29" spans="5:10" x14ac:dyDescent="0.25">
      <c r="E29">
        <f t="shared" si="2"/>
        <v>24</v>
      </c>
      <c r="F29" s="1">
        <f t="shared" si="3"/>
        <v>142950.28119290218</v>
      </c>
      <c r="G29" s="1">
        <f t="shared" si="0"/>
        <v>6968596.8804766759</v>
      </c>
      <c r="H29" s="1">
        <f t="shared" si="1"/>
        <v>7434780.8293916639</v>
      </c>
    </row>
    <row r="30" spans="5:10" x14ac:dyDescent="0.25">
      <c r="E30">
        <f t="shared" si="2"/>
        <v>25</v>
      </c>
      <c r="F30" s="1">
        <f t="shared" si="3"/>
        <v>145094.53541079571</v>
      </c>
      <c r="G30" s="1">
        <f t="shared" si="0"/>
        <v>7651179.1663256055</v>
      </c>
      <c r="H30" s="1">
        <f t="shared" si="1"/>
        <v>8276873.6950291572</v>
      </c>
    </row>
    <row r="31" spans="5:10" x14ac:dyDescent="0.25">
      <c r="E31">
        <f t="shared" si="2"/>
        <v>26</v>
      </c>
      <c r="F31" s="1">
        <f t="shared" si="3"/>
        <v>147270.95344195762</v>
      </c>
      <c r="G31" s="1">
        <f t="shared" si="0"/>
        <v>8390544.4530736115</v>
      </c>
      <c r="H31" s="1">
        <f t="shared" si="1"/>
        <v>9204955.068970874</v>
      </c>
    </row>
    <row r="32" spans="5:10" x14ac:dyDescent="0.25">
      <c r="E32">
        <f t="shared" si="2"/>
        <v>27</v>
      </c>
      <c r="F32" s="1">
        <f t="shared" si="3"/>
        <v>149480.01774358697</v>
      </c>
      <c r="G32" s="1">
        <f t="shared" si="0"/>
        <v>9191268.0270630885</v>
      </c>
      <c r="H32" s="1">
        <f t="shared" si="1"/>
        <v>10227650.490373345</v>
      </c>
    </row>
    <row r="33" spans="5:8" x14ac:dyDescent="0.25">
      <c r="E33">
        <f t="shared" si="2"/>
        <v>28</v>
      </c>
      <c r="F33" s="1">
        <f t="shared" si="3"/>
        <v>151722.21800974075</v>
      </c>
      <c r="G33" s="1">
        <f t="shared" si="0"/>
        <v>10058291.687237876</v>
      </c>
      <c r="H33" s="1">
        <f t="shared" si="1"/>
        <v>11354448.452633644</v>
      </c>
    </row>
    <row r="34" spans="5:8" x14ac:dyDescent="0.25">
      <c r="E34">
        <f t="shared" si="2"/>
        <v>29</v>
      </c>
      <c r="F34" s="1">
        <f t="shared" si="3"/>
        <v>153998.05127988686</v>
      </c>
      <c r="G34" s="1">
        <f t="shared" si="0"/>
        <v>10996953.073496794</v>
      </c>
      <c r="H34" s="1">
        <f t="shared" si="1"/>
        <v>12595786.704818316</v>
      </c>
    </row>
    <row r="35" spans="5:8" x14ac:dyDescent="0.25">
      <c r="E35">
        <f t="shared" si="2"/>
        <v>30</v>
      </c>
      <c r="F35" s="1">
        <f t="shared" si="3"/>
        <v>156308.02204908515</v>
      </c>
      <c r="G35" s="1">
        <f t="shared" si="0"/>
        <v>12013017.341425624</v>
      </c>
      <c r="H35" s="1">
        <f t="shared" si="1"/>
        <v>13963147.183325276</v>
      </c>
    </row>
    <row r="36" spans="5:8" x14ac:dyDescent="0.25">
      <c r="E36">
        <f t="shared" si="2"/>
        <v>31</v>
      </c>
      <c r="F36" s="1">
        <f t="shared" si="3"/>
        <v>158652.64237982142</v>
      </c>
      <c r="G36" s="1">
        <f t="shared" si="0"/>
        <v>13112711.371119497</v>
      </c>
      <c r="H36" s="1">
        <f t="shared" si="1"/>
        <v>15469160.436803309</v>
      </c>
    </row>
    <row r="37" spans="5:8" x14ac:dyDescent="0.25">
      <c r="E37">
        <f t="shared" si="2"/>
        <v>32</v>
      </c>
      <c r="F37" s="1">
        <f t="shared" si="3"/>
        <v>161032.43201551872</v>
      </c>
      <c r="G37" s="1">
        <f t="shared" si="0"/>
        <v>14302760.712824577</v>
      </c>
      <c r="H37" s="1">
        <f t="shared" si="1"/>
        <v>17127720.493656326</v>
      </c>
    </row>
    <row r="38" spans="5:8" x14ac:dyDescent="0.25">
      <c r="E38">
        <f t="shared" si="2"/>
        <v>33</v>
      </c>
      <c r="F38" s="1">
        <f t="shared" si="3"/>
        <v>163447.91849575148</v>
      </c>
      <c r="G38" s="1">
        <f t="shared" si="0"/>
        <v>15590429.488346297</v>
      </c>
      <c r="H38" s="1">
        <f t="shared" si="1"/>
        <v>18954111.216392238</v>
      </c>
    </row>
    <row r="39" spans="5:8" x14ac:dyDescent="0.25">
      <c r="E39">
        <f t="shared" si="2"/>
        <v>34</v>
      </c>
      <c r="F39" s="1">
        <f t="shared" si="3"/>
        <v>165899.63727318775</v>
      </c>
      <c r="G39" s="1">
        <f t="shared" si="0"/>
        <v>16983563.484687191</v>
      </c>
      <c r="H39" s="1">
        <f t="shared" si="1"/>
        <v>20965145.291502293</v>
      </c>
    </row>
    <row r="40" spans="5:8" x14ac:dyDescent="0.25">
      <c r="E40">
        <f t="shared" si="2"/>
        <v>35</v>
      </c>
      <c r="F40" s="1">
        <f t="shared" si="3"/>
        <v>168388.13183228555</v>
      </c>
      <c r="G40" s="1">
        <f t="shared" si="0"/>
        <v>18490636.695294455</v>
      </c>
      <c r="H40" s="1">
        <f t="shared" si="1"/>
        <v>23179317.118425418</v>
      </c>
    </row>
    <row r="41" spans="5:8" x14ac:dyDescent="0.25">
      <c r="E41">
        <f t="shared" si="2"/>
        <v>36</v>
      </c>
      <c r="F41" s="1">
        <f t="shared" si="3"/>
        <v>170913.95380976982</v>
      </c>
      <c r="G41" s="1">
        <f t="shared" si="0"/>
        <v>20120801.584727779</v>
      </c>
      <c r="H41" s="1">
        <f t="shared" si="1"/>
        <v>25616970.987507448</v>
      </c>
    </row>
    <row r="42" spans="5:8" x14ac:dyDescent="0.25">
      <c r="E42">
        <f t="shared" si="2"/>
        <v>37</v>
      </c>
      <c r="F42" s="1">
        <f t="shared" si="3"/>
        <v>173477.66311691634</v>
      </c>
      <c r="G42" s="1">
        <f t="shared" si="0"/>
        <v>21883943.374622919</v>
      </c>
      <c r="H42" s="1">
        <f t="shared" si="1"/>
        <v>28300486.075856276</v>
      </c>
    </row>
    <row r="43" spans="5:8" x14ac:dyDescent="0.25">
      <c r="E43">
        <f t="shared" si="2"/>
        <v>38</v>
      </c>
      <c r="F43" s="1">
        <f t="shared" si="3"/>
        <v>176079.82806367008</v>
      </c>
      <c r="G43" s="1">
        <f t="shared" si="0"/>
        <v>23790738.672656424</v>
      </c>
      <c r="H43" s="1">
        <f t="shared" si="1"/>
        <v>31254479.942883957</v>
      </c>
    </row>
    <row r="44" spans="5:8" x14ac:dyDescent="0.25">
      <c r="E44">
        <f t="shared" si="2"/>
        <v>39</v>
      </c>
      <c r="F44" s="1">
        <f t="shared" si="3"/>
        <v>178721.0254846251</v>
      </c>
      <c r="G44" s="1">
        <f t="shared" si="0"/>
        <v>25852718.791953564</v>
      </c>
      <c r="H44" s="1">
        <f t="shared" si="1"/>
        <v>34506032.375506036</v>
      </c>
    </row>
    <row r="45" spans="5:8" x14ac:dyDescent="0.25">
      <c r="E45">
        <f t="shared" si="2"/>
        <v>40</v>
      </c>
      <c r="F45" s="1">
        <f t="shared" si="3"/>
        <v>181401.84086689446</v>
      </c>
      <c r="G45" s="1">
        <f t="shared" si="0"/>
        <v>28082338.136176743</v>
      </c>
      <c r="H45" s="1">
        <f t="shared" si="1"/>
        <v>38084931.617965333</v>
      </c>
    </row>
  </sheetData>
  <sheetProtection sheet="1" objects="1" scenarios="1"/>
  <mergeCells count="4">
    <mergeCell ref="B1:E1"/>
    <mergeCell ref="B2:C2"/>
    <mergeCell ref="G2:G3"/>
    <mergeCell ref="H2:H3"/>
  </mergeCells>
  <conditionalFormatting sqref="G6:G45">
    <cfRule type="expression" dxfId="3" priority="1">
      <formula>$G6-$G5&lt;$H6-$H5</formula>
    </cfRule>
    <cfRule type="expression" dxfId="2" priority="2">
      <formula>$G6-$G5&gt;$H6-$H5</formula>
    </cfRule>
  </conditionalFormatting>
  <conditionalFormatting sqref="H6:H45">
    <cfRule type="expression" dxfId="1" priority="3">
      <formula>$G6-$G5&lt;$H6-$H5</formula>
    </cfRule>
    <cfRule type="expression" dxfId="0" priority="4">
      <formula>$G6-$G5&gt;$H6-$H5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Freigestellt für Aktienanalyse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2021-11-03T06:08:47Z</dcterms:modified>
</cp:coreProperties>
</file>