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iro_ETF_WPF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<sst xmlns="http://schemas.openxmlformats.org/spreadsheetml/2006/main" count="33" uniqueCount="27">
  <si>
    <t xml:space="preserve">Erwartungswerte</t>
  </si>
  <si>
    <t xml:space="preserve">Rendite</t>
  </si>
  <si>
    <t xml:space="preserve">Volatilität</t>
  </si>
  <si>
    <t xml:space="preserve">Korrelation</t>
  </si>
  <si>
    <t xml:space="preserve">Giro</t>
  </si>
  <si>
    <t xml:space="preserve">Aktien ETF</t>
  </si>
  <si>
    <t xml:space="preserve">ETF-Anteil</t>
  </si>
  <si>
    <t xml:space="preserve">ISIN</t>
  </si>
  <si>
    <t xml:space="preserve">Kurzbez.</t>
  </si>
  <si>
    <t xml:space="preserve">Auf Basis von 3 Jahren</t>
  </si>
  <si>
    <t xml:space="preserve">Vergleichs Volatilität
Giro+ETF</t>
  </si>
  <si>
    <t xml:space="preserve">Resultierender Anteil ETF%</t>
  </si>
  <si>
    <t xml:space="preserve">Resultierende Rendite Giro + ETF %</t>
  </si>
  <si>
    <t xml:space="preserve">Renditedifferenz „Giro + ETF“ – „Mischfonds“</t>
  </si>
  <si>
    <t xml:space="preserve">IE00B3RBWM25</t>
  </si>
  <si>
    <t xml:space="preserve">Vanguard FTSE All-World UCITS ETF</t>
  </si>
  <si>
    <t xml:space="preserve">-</t>
  </si>
  <si>
    <t xml:space="preserve">LU0343523998</t>
  </si>
  <si>
    <t xml:space="preserve">Flossbach von Storch SICAV - Multiple Opportunities R</t>
  </si>
  <si>
    <t xml:space="preserve">DE000A0X7541</t>
  </si>
  <si>
    <t xml:space="preserve">ACATIS GANÉ VALUE EVENT FONDS A</t>
  </si>
  <si>
    <t xml:space="preserve">Franklin Global Fundamental Strategies Fund A Ydis EUR</t>
  </si>
  <si>
    <t xml:space="preserve">LU0840466477</t>
  </si>
  <si>
    <t xml:space="preserve">JPM Global Income A (dist) – EUR</t>
  </si>
  <si>
    <t xml:space="preserve">DE000DK2CFR7</t>
  </si>
  <si>
    <t xml:space="preserve">Deka-BasisAnlage ausgewogen</t>
  </si>
  <si>
    <t xml:space="preserve">https://www.fondsweb.com/de/vergleichen/tabelle/isins/DE000A0X7541,LU0323578657,LU0343523998,LU0840466477,DE000DK2CFR7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</si>
</sst>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 %"/>
    <numFmt numFmtId="166" formatCode="0.000%"/>
    <numFmt numFmtId="167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</font>
    <font>
      <i val="true"/>
      <sz val="10"/>
      <name val="Arial"/>
      <family val="2"/>
    </font>
    <font>
      <sz val="10"/>
      <color rgb="FF000000"/>
      <name val="Calibri"/>
      <family val="2"/>
      <charset val="1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ondsweb.com/de/vergleichen/tabelle/isins/DE000A0X7541,LU0323578657,LU0343523998,LU0840466477,DE000DK2CFR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13.30078125" defaultRowHeight="13.8" zeroHeight="false" outlineLevelRow="0" outlineLevelCol="0"/>
  <cols>
    <col collapsed="false" customWidth="true" hidden="false" outlineLevel="0" max="1" min="1" style="0" width="18.38"/>
    <col collapsed="false" customWidth="true" hidden="false" outlineLevel="0" max="2" min="2" style="1" width="37.23"/>
    <col collapsed="false" customWidth="true" hidden="false" outlineLevel="0" max="3" min="3" style="0" width="14.87"/>
    <col collapsed="false" customWidth="true" hidden="false" outlineLevel="0" max="4" min="4" style="0" width="11.3"/>
    <col collapsed="false" customWidth="true" hidden="false" outlineLevel="0" max="5" min="5" style="0" width="13.5"/>
    <col collapsed="false" customWidth="true" hidden="false" outlineLevel="0" max="6" min="6" style="0" width="18.24"/>
    <col collapsed="false" customWidth="true" hidden="false" outlineLevel="0" max="7" min="7" style="0" width="15.18"/>
    <col collapsed="false" customWidth="true" hidden="false" outlineLevel="0" max="8" min="8" style="0" width="19.63"/>
    <col collapsed="false" customWidth="true" hidden="false" outlineLevel="0" max="9" min="9" style="0" width="29.63"/>
    <col collapsed="false" customWidth="true" hidden="false" outlineLevel="0" max="10" min="10" style="0" width="11.52"/>
    <col collapsed="false" customWidth="true" hidden="false" outlineLevel="0" max="1024" min="1022" style="0" width="11.52"/>
  </cols>
  <sheetData>
    <row r="1" customFormat="false" ht="14.9" hidden="false" customHeight="true" outlineLevel="0" collapsed="false">
      <c r="B1" s="2" t="s">
        <v>0</v>
      </c>
      <c r="C1" s="2"/>
    </row>
    <row r="3" customFormat="false" ht="13.8" hidden="false" customHeight="false" outlineLevel="0" collapsed="false">
      <c r="C3" s="0" t="s">
        <v>1</v>
      </c>
      <c r="D3" s="0" t="s">
        <v>2</v>
      </c>
      <c r="E3" s="0" t="s">
        <v>3</v>
      </c>
    </row>
    <row r="5" customFormat="false" ht="14.9" hidden="false" customHeight="false" outlineLevel="0" collapsed="false">
      <c r="B5" s="1" t="s">
        <v>4</v>
      </c>
      <c r="C5" s="3" t="n">
        <v>0</v>
      </c>
      <c r="D5" s="3" t="n">
        <v>0</v>
      </c>
      <c r="E5" s="0" t="n">
        <v>0</v>
      </c>
    </row>
    <row r="6" customFormat="false" ht="14.9" hidden="false" customHeight="false" outlineLevel="0" collapsed="false">
      <c r="B6" s="1" t="s">
        <v>5</v>
      </c>
      <c r="C6" s="3" t="n">
        <v>0.18</v>
      </c>
      <c r="D6" s="3" t="n">
        <v>0.17</v>
      </c>
    </row>
    <row r="8" customFormat="false" ht="14.9" hidden="false" customHeight="false" outlineLevel="0" collapsed="false">
      <c r="B8" s="1" t="s">
        <v>6</v>
      </c>
    </row>
    <row r="9" customFormat="false" ht="14.9" hidden="false" customHeight="false" outlineLevel="0" collapsed="false">
      <c r="B9" s="4" t="n">
        <v>0</v>
      </c>
      <c r="C9" s="5" t="n">
        <f aca="false">B9*C$6+(1-B9)*C$5</f>
        <v>0</v>
      </c>
      <c r="D9" s="6" t="n">
        <f aca="false">SQRT((D$6*B9)^2+(D$5*(1-B9))^2+2*E$5*B9*(1-B9)*D$5*D$6)</f>
        <v>0</v>
      </c>
    </row>
    <row r="10" customFormat="false" ht="14.9" hidden="false" customHeight="false" outlineLevel="0" collapsed="false">
      <c r="B10" s="4" t="n">
        <f aca="false">B9+5%</f>
        <v>0.05</v>
      </c>
      <c r="C10" s="5" t="n">
        <f aca="false">B10*C$6+(1-B10)*C$5</f>
        <v>0.009</v>
      </c>
      <c r="D10" s="6" t="n">
        <f aca="false">SQRT((D$6*B10)^2+(D$5*(1-B10))^2+2*E$5*B10*(1-B10)*D$5*D$6)</f>
        <v>0.0085</v>
      </c>
    </row>
    <row r="11" customFormat="false" ht="14.9" hidden="false" customHeight="false" outlineLevel="0" collapsed="false">
      <c r="B11" s="4" t="n">
        <f aca="false">B10+5%</f>
        <v>0.1</v>
      </c>
      <c r="C11" s="5" t="n">
        <f aca="false">B11*C$6+(1-B11)*C$5</f>
        <v>0.018</v>
      </c>
      <c r="D11" s="6" t="n">
        <f aca="false">SQRT((D$6*B11)^2+(D$5*(1-B11))^2+2*E$5*B11*(1-B11)*D$5*D$6)</f>
        <v>0.017</v>
      </c>
    </row>
    <row r="12" customFormat="false" ht="14.9" hidden="false" customHeight="false" outlineLevel="0" collapsed="false">
      <c r="B12" s="4" t="n">
        <f aca="false">B11+5%</f>
        <v>0.15</v>
      </c>
      <c r="C12" s="5" t="n">
        <f aca="false">B12*C$6+(1-B12)*C$5</f>
        <v>0.027</v>
      </c>
      <c r="D12" s="6" t="n">
        <f aca="false">SQRT((D$6*B12)^2+(D$5*(1-B12))^2+2*E$5*B12*(1-B12)*D$5*D$6)</f>
        <v>0.0255</v>
      </c>
    </row>
    <row r="13" customFormat="false" ht="14.9" hidden="false" customHeight="false" outlineLevel="0" collapsed="false">
      <c r="B13" s="4" t="n">
        <f aca="false">B12+5%</f>
        <v>0.2</v>
      </c>
      <c r="C13" s="5" t="n">
        <f aca="false">B13*C$6+(1-B13)*C$5</f>
        <v>0.036</v>
      </c>
      <c r="D13" s="6" t="n">
        <f aca="false">SQRT((D$6*B13)^2+(D$5*(1-B13))^2+2*E$5*B13*(1-B13)*D$5*D$6)</f>
        <v>0.034</v>
      </c>
    </row>
    <row r="14" customFormat="false" ht="14.9" hidden="false" customHeight="false" outlineLevel="0" collapsed="false">
      <c r="B14" s="4" t="n">
        <f aca="false">B13+5%</f>
        <v>0.25</v>
      </c>
      <c r="C14" s="5" t="n">
        <f aca="false">B14*C$6+(1-B14)*C$5</f>
        <v>0.045</v>
      </c>
      <c r="D14" s="6" t="n">
        <f aca="false">SQRT((D$6*B14)^2+(D$5*(1-B14))^2+2*E$5*B14*(1-B14)*D$5*D$6)</f>
        <v>0.0425</v>
      </c>
    </row>
    <row r="15" customFormat="false" ht="14.9" hidden="false" customHeight="false" outlineLevel="0" collapsed="false">
      <c r="B15" s="4" t="n">
        <f aca="false">B14+5%</f>
        <v>0.3</v>
      </c>
      <c r="C15" s="5" t="n">
        <f aca="false">B15*C$6+(1-B15)*C$5</f>
        <v>0.054</v>
      </c>
      <c r="D15" s="6" t="n">
        <f aca="false">SQRT((D$6*B15)^2+(D$5*(1-B15))^2+2*E$5*B15*(1-B15)*D$5*D$6)</f>
        <v>0.051</v>
      </c>
    </row>
    <row r="16" customFormat="false" ht="14.9" hidden="false" customHeight="false" outlineLevel="0" collapsed="false">
      <c r="B16" s="4" t="n">
        <f aca="false">B15+5%</f>
        <v>0.35</v>
      </c>
      <c r="C16" s="5" t="n">
        <f aca="false">B16*C$6+(1-B16)*C$5</f>
        <v>0.063</v>
      </c>
      <c r="D16" s="6" t="n">
        <f aca="false">SQRT((D$6*B16)^2+(D$5*(1-B16))^2+2*E$5*B16*(1-B16)*D$5*D$6)</f>
        <v>0.0595</v>
      </c>
    </row>
    <row r="17" customFormat="false" ht="14.9" hidden="false" customHeight="false" outlineLevel="0" collapsed="false">
      <c r="B17" s="4" t="n">
        <f aca="false">B16+5%</f>
        <v>0.4</v>
      </c>
      <c r="C17" s="5" t="n">
        <f aca="false">B17*C$6+(1-B17)*C$5</f>
        <v>0.072</v>
      </c>
      <c r="D17" s="6" t="n">
        <f aca="false">SQRT((D$6*B17)^2+(D$5*(1-B17))^2+2*E$5*B17*(1-B17)*D$5*D$6)</f>
        <v>0.068</v>
      </c>
    </row>
    <row r="18" customFormat="false" ht="14.9" hidden="false" customHeight="false" outlineLevel="0" collapsed="false">
      <c r="B18" s="4" t="n">
        <f aca="false">B17+5%</f>
        <v>0.45</v>
      </c>
      <c r="C18" s="5" t="n">
        <f aca="false">B18*C$6+(1-B18)*C$5</f>
        <v>0.081</v>
      </c>
      <c r="D18" s="6" t="n">
        <f aca="false">SQRT((D$6*B18)^2+(D$5*(1-B18))^2+2*E$5*B18*(1-B18)*D$5*D$6)</f>
        <v>0.0765</v>
      </c>
    </row>
    <row r="19" customFormat="false" ht="14.9" hidden="false" customHeight="false" outlineLevel="0" collapsed="false">
      <c r="B19" s="4" t="n">
        <f aca="false">B18+5%</f>
        <v>0.5</v>
      </c>
      <c r="C19" s="5" t="n">
        <f aca="false">B19*C$6+(1-B19)*C$5</f>
        <v>0.09</v>
      </c>
      <c r="D19" s="6" t="n">
        <f aca="false">SQRT((D$6*B19)^2+(D$5*(1-B19))^2+2*E$5*B19*(1-B19)*D$5*D$6)</f>
        <v>0.085</v>
      </c>
    </row>
    <row r="20" customFormat="false" ht="14.9" hidden="false" customHeight="false" outlineLevel="0" collapsed="false">
      <c r="B20" s="4" t="n">
        <f aca="false">B19+5%</f>
        <v>0.55</v>
      </c>
      <c r="C20" s="5" t="n">
        <f aca="false">B20*C$6+(1-B20)*C$5</f>
        <v>0.099</v>
      </c>
      <c r="D20" s="6" t="n">
        <f aca="false">SQRT((D$6*B20)^2+(D$5*(1-B20))^2+2*E$5*B20*(1-B20)*D$5*D$6)</f>
        <v>0.0935</v>
      </c>
    </row>
    <row r="21" customFormat="false" ht="14.9" hidden="false" customHeight="false" outlineLevel="0" collapsed="false">
      <c r="B21" s="4" t="n">
        <f aca="false">B20+5%</f>
        <v>0.6</v>
      </c>
      <c r="C21" s="5" t="n">
        <f aca="false">B21*C$6+(1-B21)*C$5</f>
        <v>0.108</v>
      </c>
      <c r="D21" s="6" t="n">
        <f aca="false">SQRT((D$6*B21)^2+(D$5*(1-B21))^2+2*E$5*B21*(1-B21)*D$5*D$6)</f>
        <v>0.102</v>
      </c>
    </row>
    <row r="22" customFormat="false" ht="14.9" hidden="false" customHeight="false" outlineLevel="0" collapsed="false">
      <c r="B22" s="4" t="n">
        <f aca="false">B21+5%</f>
        <v>0.65</v>
      </c>
      <c r="C22" s="5" t="n">
        <f aca="false">B22*C$6+(1-B22)*C$5</f>
        <v>0.117</v>
      </c>
      <c r="D22" s="6" t="n">
        <f aca="false">SQRT((D$6*B22)^2+(D$5*(1-B22))^2+2*E$5*B22*(1-B22)*D$5*D$6)</f>
        <v>0.1105</v>
      </c>
    </row>
    <row r="23" customFormat="false" ht="14.9" hidden="false" customHeight="false" outlineLevel="0" collapsed="false">
      <c r="B23" s="4" t="n">
        <f aca="false">B22+5%</f>
        <v>0.7</v>
      </c>
      <c r="C23" s="5" t="n">
        <f aca="false">B23*C$6+(1-B23)*C$5</f>
        <v>0.126</v>
      </c>
      <c r="D23" s="6" t="n">
        <f aca="false">SQRT((D$6*B23)^2+(D$5*(1-B23))^2+2*E$5*B23*(1-B23)*D$5*D$6)</f>
        <v>0.119</v>
      </c>
    </row>
    <row r="24" customFormat="false" ht="14.9" hidden="false" customHeight="false" outlineLevel="0" collapsed="false">
      <c r="B24" s="4" t="n">
        <f aca="false">B23+5%</f>
        <v>0.75</v>
      </c>
      <c r="C24" s="5" t="n">
        <f aca="false">B24*C$6+(1-B24)*C$5</f>
        <v>0.135</v>
      </c>
      <c r="D24" s="6" t="n">
        <f aca="false">SQRT((D$6*B24)^2+(D$5*(1-B24))^2+2*E$5*B24*(1-B24)*D$5*D$6)</f>
        <v>0.1275</v>
      </c>
    </row>
    <row r="25" customFormat="false" ht="14.9" hidden="false" customHeight="false" outlineLevel="0" collapsed="false">
      <c r="B25" s="4" t="n">
        <f aca="false">B24+5%</f>
        <v>0.8</v>
      </c>
      <c r="C25" s="5" t="n">
        <f aca="false">B25*C$6+(1-B25)*C$5</f>
        <v>0.144</v>
      </c>
      <c r="D25" s="6" t="n">
        <f aca="false">SQRT((D$6*B25)^2+(D$5*(1-B25))^2+2*E$5*B25*(1-B25)*D$5*D$6)</f>
        <v>0.136</v>
      </c>
    </row>
    <row r="26" customFormat="false" ht="14.9" hidden="false" customHeight="false" outlineLevel="0" collapsed="false">
      <c r="B26" s="4" t="n">
        <f aca="false">B25+5%</f>
        <v>0.85</v>
      </c>
      <c r="C26" s="5" t="n">
        <f aca="false">B26*C$6+(1-B26)*C$5</f>
        <v>0.153</v>
      </c>
      <c r="D26" s="6" t="n">
        <f aca="false">SQRT((D$6*B26)^2+(D$5*(1-B26))^2+2*E$5*B26*(1-B26)*D$5*D$6)</f>
        <v>0.1445</v>
      </c>
    </row>
    <row r="27" customFormat="false" ht="14.9" hidden="false" customHeight="false" outlineLevel="0" collapsed="false">
      <c r="B27" s="4" t="n">
        <f aca="false">B26+5%</f>
        <v>0.9</v>
      </c>
      <c r="C27" s="5" t="n">
        <f aca="false">B27*C$6+(1-B27)*C$5</f>
        <v>0.162</v>
      </c>
      <c r="D27" s="6" t="n">
        <f aca="false">SQRT((D$6*B27)^2+(D$5*(1-B27))^2+2*E$5*B27*(1-B27)*D$5*D$6)</f>
        <v>0.153</v>
      </c>
    </row>
    <row r="28" customFormat="false" ht="14.9" hidden="false" customHeight="false" outlineLevel="0" collapsed="false">
      <c r="B28" s="4" t="n">
        <f aca="false">B27+5%</f>
        <v>0.95</v>
      </c>
      <c r="C28" s="5" t="n">
        <f aca="false">B28*C$6+(1-B28)*C$5</f>
        <v>0.171</v>
      </c>
      <c r="D28" s="6" t="n">
        <f aca="false">SQRT((D$6*B28)^2+(D$5*(1-B28))^2+2*E$5*B28*(1-B28)*D$5*D$6)</f>
        <v>0.1615</v>
      </c>
    </row>
    <row r="29" customFormat="false" ht="14.9" hidden="false" customHeight="false" outlineLevel="0" collapsed="false">
      <c r="B29" s="4" t="n">
        <f aca="false">B28+5%</f>
        <v>1</v>
      </c>
      <c r="C29" s="5" t="n">
        <f aca="false">B29*C$6+(1-B29)*C$5</f>
        <v>0.18</v>
      </c>
      <c r="D29" s="6" t="n">
        <f aca="false">SQRT((D$6*B29)^2+(D$5*(1-B29))^2+2*E$5*B29*(1-B29)*D$5*D$6)</f>
        <v>0.17</v>
      </c>
    </row>
    <row r="30" customFormat="false" ht="13.8" hidden="false" customHeight="false" outlineLevel="0" collapsed="false">
      <c r="B30" s="7"/>
    </row>
    <row r="31" customFormat="false" ht="13.8" hidden="false" customHeight="false" outlineLevel="0" collapsed="false">
      <c r="B31" s="7"/>
    </row>
    <row r="32" customFormat="false" ht="14.9" hidden="false" customHeight="false" outlineLevel="0" collapsed="false">
      <c r="A32" s="0" t="s">
        <v>7</v>
      </c>
      <c r="B32" s="7" t="s">
        <v>8</v>
      </c>
      <c r="C32" s="8" t="s">
        <v>9</v>
      </c>
      <c r="D32" s="8"/>
    </row>
    <row r="33" customFormat="false" ht="20.85" hidden="false" customHeight="false" outlineLevel="0" collapsed="false">
      <c r="B33" s="7"/>
      <c r="C33" s="0" t="s">
        <v>1</v>
      </c>
      <c r="D33" s="0" t="s">
        <v>2</v>
      </c>
      <c r="F33" s="9" t="s">
        <v>10</v>
      </c>
      <c r="G33" s="10" t="s">
        <v>11</v>
      </c>
      <c r="H33" s="11" t="s">
        <v>12</v>
      </c>
      <c r="I33" s="11" t="s">
        <v>13</v>
      </c>
    </row>
    <row r="34" customFormat="false" ht="12.8" hidden="false" customHeight="false" outlineLevel="0" collapsed="false">
      <c r="A34" s="12" t="s">
        <v>14</v>
      </c>
      <c r="B34" s="13" t="s">
        <v>15</v>
      </c>
      <c r="C34" s="14" t="n">
        <v>17.66</v>
      </c>
      <c r="D34" s="14" t="n">
        <v>16.3</v>
      </c>
      <c r="E34" s="12"/>
      <c r="F34" s="12" t="s">
        <v>16</v>
      </c>
      <c r="G34" s="12" t="s">
        <v>16</v>
      </c>
      <c r="H34" s="12" t="s">
        <v>16</v>
      </c>
      <c r="I34" s="12" t="s">
        <v>16</v>
      </c>
    </row>
    <row r="35" customFormat="false" ht="23.85" hidden="false" customHeight="false" outlineLevel="0" collapsed="false">
      <c r="A35" s="12" t="s">
        <v>17</v>
      </c>
      <c r="B35" s="15" t="s">
        <v>18</v>
      </c>
      <c r="C35" s="12" t="n">
        <v>9.5</v>
      </c>
      <c r="D35" s="12" t="n">
        <v>9</v>
      </c>
      <c r="E35" s="12"/>
      <c r="F35" s="12" t="n">
        <v>8.8</v>
      </c>
      <c r="G35" s="12" t="n">
        <v>55</v>
      </c>
      <c r="H35" s="12" t="n">
        <f aca="false">$C$6*G35</f>
        <v>9.9</v>
      </c>
      <c r="I35" s="12" t="n">
        <f aca="false">H35-C35</f>
        <v>0.4</v>
      </c>
    </row>
    <row r="36" customFormat="false" ht="12.8" hidden="false" customHeight="false" outlineLevel="0" collapsed="false">
      <c r="A36" s="12" t="s">
        <v>19</v>
      </c>
      <c r="B36" s="15" t="s">
        <v>20</v>
      </c>
      <c r="C36" s="12" t="n">
        <v>10.5</v>
      </c>
      <c r="D36" s="12" t="n">
        <v>13</v>
      </c>
      <c r="E36" s="12"/>
      <c r="F36" s="12" t="n">
        <v>12.8</v>
      </c>
      <c r="G36" s="12" t="n">
        <v>75</v>
      </c>
      <c r="H36" s="12" t="n">
        <f aca="false">$C$6*G36</f>
        <v>13.5</v>
      </c>
      <c r="I36" s="12" t="n">
        <f aca="false">H36-C36</f>
        <v>3</v>
      </c>
    </row>
    <row r="37" customFormat="false" ht="23.85" hidden="false" customHeight="false" outlineLevel="0" collapsed="false">
      <c r="A37" s="12" t="s">
        <v>17</v>
      </c>
      <c r="B37" s="16" t="s">
        <v>21</v>
      </c>
      <c r="C37" s="12" t="n">
        <v>3.3</v>
      </c>
      <c r="D37" s="12" t="n">
        <v>13</v>
      </c>
      <c r="E37" s="12"/>
      <c r="F37" s="12" t="n">
        <v>12.8</v>
      </c>
      <c r="G37" s="12" t="n">
        <v>75</v>
      </c>
      <c r="H37" s="12" t="n">
        <f aca="false">$C$6*G37</f>
        <v>13.5</v>
      </c>
      <c r="I37" s="17" t="n">
        <f aca="false">H37-C37</f>
        <v>10.2</v>
      </c>
    </row>
    <row r="38" customFormat="false" ht="12.8" hidden="false" customHeight="false" outlineLevel="0" collapsed="false">
      <c r="A38" s="12" t="s">
        <v>22</v>
      </c>
      <c r="B38" s="16" t="s">
        <v>23</v>
      </c>
      <c r="C38" s="12" t="n">
        <v>5</v>
      </c>
      <c r="D38" s="12" t="n">
        <v>10</v>
      </c>
      <c r="E38" s="12"/>
      <c r="F38" s="12" t="n">
        <v>10.4</v>
      </c>
      <c r="G38" s="12" t="n">
        <v>60</v>
      </c>
      <c r="H38" s="12" t="n">
        <f aca="false">$C$6*G38</f>
        <v>10.8</v>
      </c>
      <c r="I38" s="17" t="n">
        <f aca="false">H38-C38</f>
        <v>5.8</v>
      </c>
    </row>
    <row r="39" customFormat="false" ht="12.8" hidden="false" customHeight="false" outlineLevel="0" collapsed="false">
      <c r="A39" s="12" t="s">
        <v>24</v>
      </c>
      <c r="B39" s="16" t="s">
        <v>25</v>
      </c>
      <c r="C39" s="12" t="n">
        <v>1.5</v>
      </c>
      <c r="D39" s="12" t="n">
        <v>6</v>
      </c>
      <c r="E39" s="12"/>
      <c r="F39" s="12" t="n">
        <v>5.6</v>
      </c>
      <c r="G39" s="12" t="n">
        <v>30</v>
      </c>
      <c r="H39" s="12" t="n">
        <f aca="false">$C$6*G39</f>
        <v>5.4</v>
      </c>
      <c r="I39" s="17" t="n">
        <f aca="false">H39-C39</f>
        <v>3.9</v>
      </c>
    </row>
    <row r="41" customFormat="false" ht="14.9" hidden="false" customHeight="false" outlineLevel="0" collapsed="false">
      <c r="B41" s="18" t="s">
        <v>26</v>
      </c>
    </row>
  </sheetData>
  <mergeCells count="2">
    <mergeCell ref="B1:C1"/>
    <mergeCell ref="C32:D32"/>
  </mergeCells>
  <hyperlinks>
    <hyperlink ref="B41" r:id="rId1" display="https://www.fondsweb.com/de/vergleichen/tabelle/isins/DE000A0X7541,LU0323578657,LU0343523998,LU0840466477,DE000DK2CFR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2021-11-21T10:57:59Z</dcterms:created>
  <dc:creator/>
  <dc:description/>
  <dc:language>de-DE</dc:language>
  <cp:lastModifiedBy/>
  <dcterms:modified xsi:type="dcterms:W3CDTF">2021-11-21T10:58:41Z</dcterms:modified>
  <cp:revision>1</cp:revision>
  <dc:subject/>
  <dc:title/>
</cp:coreProperties>
</file>