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domo-my.sharepoint.com/personal/h_hoe_gedomo_com/Documents/Daten/aktenplan/2 Finanzen und Buchhaltung/2-1 Finanzierung/2-10 Finanzierungsplan/2-10-1 langfristig/"/>
    </mc:Choice>
  </mc:AlternateContent>
  <xr:revisionPtr revIDLastSave="0" documentId="8_{8E8F9398-D7B9-46ED-A018-6072E87F2166}" xr6:coauthVersionLast="47" xr6:coauthVersionMax="47" xr10:uidLastSave="{00000000-0000-0000-0000-000000000000}"/>
  <bookViews>
    <workbookView xWindow="9050" yWindow="3410" windowWidth="28800" windowHeight="15460" xr2:uid="{9A390C4A-7A77-47FA-8055-913E0B4A579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  <c r="G3" i="1"/>
  <c r="F2" i="1"/>
  <c r="F3" i="1" s="1"/>
  <c r="A3" i="1"/>
  <c r="C3" i="1"/>
  <c r="H3" i="1"/>
  <c r="D2" i="1"/>
  <c r="J2" i="1" l="1"/>
  <c r="I3" i="1"/>
  <c r="I4" i="1" l="1"/>
</calcChain>
</file>

<file path=xl/sharedStrings.xml><?xml version="1.0" encoding="utf-8"?>
<sst xmlns="http://schemas.openxmlformats.org/spreadsheetml/2006/main" count="10" uniqueCount="10">
  <si>
    <t>Typische Rendite</t>
  </si>
  <si>
    <t>Einlage</t>
  </si>
  <si>
    <t>Effektive Rendite</t>
  </si>
  <si>
    <t>Kurs</t>
  </si>
  <si>
    <t>Verlust durchs Warten</t>
  </si>
  <si>
    <t>Kurs Dezember</t>
  </si>
  <si>
    <t>Anlagedauer</t>
  </si>
  <si>
    <t>Kurs in %</t>
  </si>
  <si>
    <t>Woche</t>
  </si>
  <si>
    <t>Maximale
Wartezeit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</si>
</sst>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\ &quot;Wochen&quot;"/>
    <numFmt numFmtId="165" formatCode="0.0%"/>
    <numFmt numFmtId="166" formatCode="0&quot;. Woche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44" fontId="0" fillId="0" borderId="0" xfId="1" applyFont="1" applyAlignment="1"/>
    <xf numFmtId="164" fontId="0" fillId="0" borderId="0" xfId="1" applyNumberFormat="1" applyFont="1" applyAlignment="1"/>
    <xf numFmtId="166" fontId="0" fillId="0" borderId="0" xfId="0" applyNumberFormat="1" applyAlignment="1"/>
    <xf numFmtId="0" fontId="0" fillId="0" borderId="0" xfId="0" applyAlignment="1"/>
    <xf numFmtId="44" fontId="2" fillId="0" borderId="0" xfId="0" applyNumberFormat="1" applyFont="1" applyAlignment="1"/>
    <xf numFmtId="44" fontId="0" fillId="2" borderId="1" xfId="1" applyFont="1" applyFill="1" applyBorder="1" applyAlignment="1"/>
    <xf numFmtId="44" fontId="0" fillId="0" borderId="1" xfId="1" applyFont="1" applyBorder="1" applyAlignment="1"/>
    <xf numFmtId="164" fontId="0" fillId="2" borderId="1" xfId="1" applyNumberFormat="1" applyFont="1" applyFill="1" applyBorder="1" applyAlignment="1"/>
    <xf numFmtId="164" fontId="0" fillId="0" borderId="1" xfId="1" applyNumberFormat="1" applyFont="1" applyBorder="1" applyAlignment="1"/>
    <xf numFmtId="165" fontId="0" fillId="0" borderId="1" xfId="0" applyNumberFormat="1" applyBorder="1" applyAlignment="1"/>
    <xf numFmtId="44" fontId="0" fillId="0" borderId="1" xfId="0" applyNumberFormat="1" applyBorder="1" applyAlignment="1"/>
    <xf numFmtId="166" fontId="2" fillId="0" borderId="2" xfId="0" applyNumberFormat="1" applyFont="1" applyBorder="1" applyAlignment="1">
      <alignment vertical="center" wrapText="1"/>
    </xf>
    <xf numFmtId="44" fontId="2" fillId="0" borderId="3" xfId="1" applyFont="1" applyBorder="1" applyAlignment="1">
      <alignment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6" fontId="0" fillId="2" borderId="5" xfId="1" applyNumberFormat="1" applyFont="1" applyFill="1" applyBorder="1" applyAlignment="1"/>
    <xf numFmtId="44" fontId="0" fillId="0" borderId="6" xfId="0" applyNumberFormat="1" applyBorder="1" applyAlignment="1"/>
    <xf numFmtId="166" fontId="0" fillId="0" borderId="7" xfId="0" applyNumberFormat="1" applyBorder="1" applyAlignment="1"/>
    <xf numFmtId="44" fontId="0" fillId="2" borderId="8" xfId="1" applyFont="1" applyFill="1" applyBorder="1" applyAlignment="1"/>
    <xf numFmtId="10" fontId="0" fillId="0" borderId="8" xfId="2" applyNumberFormat="1" applyFont="1" applyBorder="1" applyAlignment="1"/>
    <xf numFmtId="44" fontId="0" fillId="0" borderId="8" xfId="1" applyFont="1" applyBorder="1" applyAlignment="1"/>
    <xf numFmtId="164" fontId="0" fillId="0" borderId="8" xfId="1" applyNumberFormat="1" applyFont="1" applyBorder="1" applyAlignment="1"/>
    <xf numFmtId="165" fontId="0" fillId="0" borderId="8" xfId="2" applyNumberFormat="1" applyFont="1" applyBorder="1" applyAlignment="1"/>
    <xf numFmtId="44" fontId="0" fillId="0" borderId="8" xfId="0" applyNumberFormat="1" applyBorder="1" applyAlignment="1"/>
    <xf numFmtId="0" fontId="0" fillId="0" borderId="9" xfId="0" applyBorder="1" applyAlignme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DAF50-2683-41D3-BEC4-524A210A5FE4}">
  <dimension ref="A1:J4"/>
  <sheetViews>
    <sheetView tabSelected="1" workbookViewId="0">
      <selection activeCell="I3" sqref="I3"/>
    </sheetView>
  </sheetViews>
  <sheetFormatPr baseColWidth="10" defaultRowHeight="14.5" x14ac:dyDescent="0.35"/>
  <cols>
    <col min="1" max="1" width="9.6328125" style="4" bestFit="1" customWidth="1"/>
    <col min="2" max="2" width="8" style="2" bestFit="1" customWidth="1"/>
    <col min="3" max="3" width="8.90625" style="2" bestFit="1" customWidth="1"/>
    <col min="4" max="4" width="14" style="2" bestFit="1" customWidth="1"/>
    <col min="5" max="5" width="9.1796875" style="3" bestFit="1" customWidth="1"/>
    <col min="6" max="6" width="11.36328125" style="3" bestFit="1" customWidth="1"/>
    <col min="7" max="7" width="14.90625" style="5" bestFit="1" customWidth="1"/>
    <col min="8" max="8" width="11.54296875" style="5" bestFit="1" customWidth="1"/>
    <col min="9" max="9" width="10.54296875" style="5" bestFit="1" customWidth="1"/>
    <col min="10" max="10" width="12.90625" style="5" bestFit="1" customWidth="1"/>
  </cols>
  <sheetData>
    <row r="1" spans="1:10" s="1" customFormat="1" ht="29" x14ac:dyDescent="0.35">
      <c r="A1" s="13" t="s">
        <v>8</v>
      </c>
      <c r="B1" s="14" t="s">
        <v>3</v>
      </c>
      <c r="C1" s="14" t="s">
        <v>7</v>
      </c>
      <c r="D1" s="14" t="s">
        <v>5</v>
      </c>
      <c r="E1" s="15" t="s">
        <v>9</v>
      </c>
      <c r="F1" s="16" t="s">
        <v>6</v>
      </c>
      <c r="G1" s="17" t="s">
        <v>0</v>
      </c>
      <c r="H1" s="17" t="s">
        <v>1</v>
      </c>
      <c r="I1" s="18" t="s">
        <v>2</v>
      </c>
      <c r="J1" s="19" t="s">
        <v>4</v>
      </c>
    </row>
    <row r="2" spans="1:10" x14ac:dyDescent="0.35">
      <c r="A2" s="20">
        <v>12</v>
      </c>
      <c r="B2" s="7">
        <v>75</v>
      </c>
      <c r="C2" s="8"/>
      <c r="D2" s="7">
        <f>B2*G2+B2</f>
        <v>83.092500000000001</v>
      </c>
      <c r="E2" s="9">
        <v>4</v>
      </c>
      <c r="F2" s="10">
        <f>53-A2</f>
        <v>41</v>
      </c>
      <c r="G2" s="11">
        <v>0.1079</v>
      </c>
      <c r="H2" s="8">
        <v>25000</v>
      </c>
      <c r="I2" s="12">
        <f>H2*G2/52*F2</f>
        <v>2126.875</v>
      </c>
      <c r="J2" s="21">
        <f>I2/F2*E2</f>
        <v>207.5</v>
      </c>
    </row>
    <row r="3" spans="1:10" ht="15" thickBot="1" x14ac:dyDescent="0.4">
      <c r="A3" s="22">
        <f>A2+E2</f>
        <v>16</v>
      </c>
      <c r="B3" s="23">
        <v>72</v>
      </c>
      <c r="C3" s="24">
        <f>(B2-B3)/B2</f>
        <v>0.04</v>
      </c>
      <c r="D3" s="25"/>
      <c r="E3" s="26"/>
      <c r="F3" s="26">
        <f>F2-E2</f>
        <v>37</v>
      </c>
      <c r="G3" s="27">
        <f>D2/B3-1</f>
        <v>0.15406249999999999</v>
      </c>
      <c r="H3" s="25">
        <f>H2</f>
        <v>25000</v>
      </c>
      <c r="I3" s="28">
        <f>H3*G3/F2*F3</f>
        <v>3475.8003048780488</v>
      </c>
      <c r="J3" s="29"/>
    </row>
    <row r="4" spans="1:10" x14ac:dyDescent="0.35">
      <c r="I4" s="6">
        <f>I3-I2-J2</f>
        <v>1141.4253048780488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 Hörting</dc:creator>
  <cp:lastModifiedBy>Hannes Hörting</cp:lastModifiedBy>
  <dcterms:created xsi:type="dcterms:W3CDTF">2022-03-04T09:50:05Z</dcterms:created>
  <dcterms:modified xsi:type="dcterms:W3CDTF">2022-03-04T10:26:24Z</dcterms:modified>
</cp:coreProperties>
</file>