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es/Desktop/"/>
    </mc:Choice>
  </mc:AlternateContent>
  <xr:revisionPtr revIDLastSave="0" documentId="8_{36D17CF0-12EE-4843-A7DF-6770142EA156}" xr6:coauthVersionLast="47" xr6:coauthVersionMax="47" xr10:uidLastSave="{00000000-0000-0000-0000-000000000000}"/>
  <bookViews>
    <workbookView xWindow="2300" yWindow="2320" windowWidth="26840" windowHeight="15880" xr2:uid="{925830DF-DEFF-B249-A6D8-0DC22610DC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1" i="1" l="1"/>
  <c r="K111" i="1"/>
  <c r="I111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3" i="1"/>
  <c r="M3" i="1" s="1"/>
  <c r="M4" i="1" s="1"/>
  <c r="M5" i="1" s="1"/>
  <c r="M6" i="1" s="1"/>
  <c r="M7" i="1" s="1"/>
  <c r="M8" i="1" s="1"/>
  <c r="M9" i="1" s="1"/>
  <c r="M10" i="1" s="1"/>
  <c r="M11" i="1" s="1"/>
  <c r="J3" i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G3" i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H3" i="1"/>
  <c r="M12" i="1" l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</calcChain>
</file>

<file path=xl/sharedStrings.xml><?xml version="1.0" encoding="utf-8"?>
<sst xmlns="http://schemas.openxmlformats.org/spreadsheetml/2006/main" count="13" uniqueCount="13">
  <si>
    <t>yyyy</t>
  </si>
  <si>
    <t>Index</t>
  </si>
  <si>
    <t>D12</t>
  </si>
  <si>
    <t>Rfree</t>
  </si>
  <si>
    <t>infl</t>
  </si>
  <si>
    <t>total</t>
  </si>
  <si>
    <t>growth</t>
  </si>
  <si>
    <t>nominal</t>
  </si>
  <si>
    <t>growth-infl</t>
  </si>
  <si>
    <t>real</t>
  </si>
  <si>
    <t>growth-infl-rfree</t>
  </si>
  <si>
    <t>real excess</t>
  </si>
  <si>
    <t>Continous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</si>
</sst>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7" formatCode="#,##0.000"/>
  </numFmts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7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2" borderId="0" xfId="0" applyFill="1"/>
    <xf numFmtId="1" fontId="3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F32E-1809-A845-9773-9C3C717D9097}">
  <dimension ref="A1:M111"/>
  <sheetViews>
    <sheetView tabSelected="1" topLeftCell="A95" zoomScale="75" workbookViewId="0">
      <selection activeCell="F122" sqref="F122"/>
    </sheetView>
  </sheetViews>
  <sheetFormatPr baseColWidth="10" defaultRowHeight="16" x14ac:dyDescent="0.2"/>
  <cols>
    <col min="1" max="1" width="10.5" customWidth="1"/>
    <col min="2" max="5" width="13" customWidth="1"/>
    <col min="9" max="9" width="10.83203125" style="6"/>
    <col min="11" max="11" width="10.83203125" style="8"/>
    <col min="13" max="13" width="10.83203125" style="9"/>
  </cols>
  <sheetData>
    <row r="1" spans="1:13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G1" t="s">
        <v>5</v>
      </c>
      <c r="H1" t="s">
        <v>6</v>
      </c>
      <c r="I1" s="6" t="s">
        <v>7</v>
      </c>
      <c r="J1" t="s">
        <v>8</v>
      </c>
      <c r="K1" s="8" t="s">
        <v>9</v>
      </c>
      <c r="L1" t="s">
        <v>10</v>
      </c>
      <c r="M1" s="9" t="s">
        <v>11</v>
      </c>
    </row>
    <row r="2" spans="1:13" x14ac:dyDescent="0.2">
      <c r="A2" s="7">
        <v>1914</v>
      </c>
      <c r="B2" s="4">
        <v>7.35</v>
      </c>
      <c r="C2" s="4">
        <v>0.42</v>
      </c>
      <c r="D2" s="5">
        <v>4.0743373334939381E-2</v>
      </c>
      <c r="E2" s="5">
        <v>1.0000000000000009E-2</v>
      </c>
      <c r="I2" s="6">
        <v>1</v>
      </c>
      <c r="K2" s="8">
        <v>1</v>
      </c>
      <c r="M2" s="9">
        <v>1</v>
      </c>
    </row>
    <row r="3" spans="1:13" x14ac:dyDescent="0.2">
      <c r="A3" s="7">
        <v>1915</v>
      </c>
      <c r="B3" s="4">
        <v>9.48</v>
      </c>
      <c r="C3" s="4">
        <v>0.43</v>
      </c>
      <c r="D3" s="5">
        <v>2.8425314635862842E-2</v>
      </c>
      <c r="E3" s="5">
        <v>1.980198019801982E-2</v>
      </c>
      <c r="G3" s="3">
        <f>B3+C2</f>
        <v>9.9</v>
      </c>
      <c r="H3">
        <f>G3/B2-1</f>
        <v>0.34693877551020424</v>
      </c>
      <c r="I3" s="6">
        <f>I2*(1+H3)</f>
        <v>1.3469387755102042</v>
      </c>
      <c r="J3" s="5">
        <f>H3-E3</f>
        <v>0.32713679531218443</v>
      </c>
      <c r="K3" s="8">
        <f>K2*(1+J3)</f>
        <v>1.3271367953121844</v>
      </c>
      <c r="L3" s="5">
        <f>J3-D3</f>
        <v>0.29871148067632158</v>
      </c>
      <c r="M3" s="9">
        <f>M2*(1+L3)</f>
        <v>1.2987114806763216</v>
      </c>
    </row>
    <row r="4" spans="1:13" x14ac:dyDescent="0.2">
      <c r="A4" s="7">
        <v>1916</v>
      </c>
      <c r="B4" s="4">
        <v>9.8000000000000007</v>
      </c>
      <c r="C4" s="4">
        <v>0.56000000000000005</v>
      </c>
      <c r="D4" s="5">
        <v>2.5152312085436446E-2</v>
      </c>
      <c r="E4" s="5">
        <v>0.12621359223300965</v>
      </c>
      <c r="G4" s="3">
        <f t="shared" ref="G4:G67" si="0">B4+C3</f>
        <v>10.23</v>
      </c>
      <c r="H4">
        <f t="shared" ref="H4:H67" si="1">G4/B3-1</f>
        <v>7.9113924050632889E-2</v>
      </c>
      <c r="I4" s="6">
        <f t="shared" ref="I4:I67" si="2">I3*(1+H4)</f>
        <v>1.4535003874967709</v>
      </c>
      <c r="J4" s="5">
        <f t="shared" ref="J4:J67" si="3">H4-E4</f>
        <v>-4.7099668182376764E-2</v>
      </c>
      <c r="K4" s="8">
        <f t="shared" ref="K4:K67" si="4">K3*(1+J4)</f>
        <v>1.2646290926203576</v>
      </c>
      <c r="L4" s="5">
        <f t="shared" ref="L4:L67" si="5">J4-D4</f>
        <v>-7.2251980267813209E-2</v>
      </c>
      <c r="M4" s="9">
        <f t="shared" ref="M4:M67" si="6">M3*(1+L4)</f>
        <v>1.2048770044009136</v>
      </c>
    </row>
    <row r="5" spans="1:13" x14ac:dyDescent="0.2">
      <c r="A5" s="7">
        <v>1917</v>
      </c>
      <c r="B5" s="4">
        <v>6.8</v>
      </c>
      <c r="C5" s="4">
        <v>0.69</v>
      </c>
      <c r="D5" s="5">
        <v>3.6473517272197054E-2</v>
      </c>
      <c r="E5" s="5">
        <v>0.18103448275862077</v>
      </c>
      <c r="G5" s="3">
        <f t="shared" si="0"/>
        <v>7.3599999999999994</v>
      </c>
      <c r="H5">
        <f t="shared" si="1"/>
        <v>-0.24897959183673479</v>
      </c>
      <c r="I5" s="6">
        <f t="shared" si="2"/>
        <v>1.0916084542832891</v>
      </c>
      <c r="J5" s="5">
        <f t="shared" si="3"/>
        <v>-0.43001407459535557</v>
      </c>
      <c r="K5" s="8">
        <f t="shared" si="4"/>
        <v>0.72082078365085034</v>
      </c>
      <c r="L5" s="5">
        <f t="shared" si="5"/>
        <v>-0.46648759186755262</v>
      </c>
      <c r="M5" s="9">
        <f t="shared" si="6"/>
        <v>0.64281683212134078</v>
      </c>
    </row>
    <row r="6" spans="1:13" x14ac:dyDescent="0.2">
      <c r="A6" s="7">
        <v>1918</v>
      </c>
      <c r="B6" s="4">
        <v>7.9</v>
      </c>
      <c r="C6" s="4">
        <v>0.56999999999999995</v>
      </c>
      <c r="D6" s="5">
        <v>4.8008062983512234E-2</v>
      </c>
      <c r="E6" s="5">
        <v>0.20437956204379559</v>
      </c>
      <c r="G6" s="3">
        <f t="shared" si="0"/>
        <v>8.59</v>
      </c>
      <c r="H6">
        <f t="shared" si="1"/>
        <v>0.26323529411764701</v>
      </c>
      <c r="I6" s="6">
        <f t="shared" si="2"/>
        <v>1.3789583268078607</v>
      </c>
      <c r="J6" s="5">
        <f t="shared" si="3"/>
        <v>5.8855732073851419E-2</v>
      </c>
      <c r="K6" s="8">
        <f t="shared" si="4"/>
        <v>0.76324521856666838</v>
      </c>
      <c r="L6" s="5">
        <f t="shared" si="5"/>
        <v>1.0847669090339185E-2</v>
      </c>
      <c r="M6" s="9">
        <f t="shared" si="6"/>
        <v>0.64978989640189322</v>
      </c>
    </row>
    <row r="7" spans="1:13" x14ac:dyDescent="0.2">
      <c r="A7" s="7">
        <v>1919</v>
      </c>
      <c r="B7" s="4">
        <v>8.92</v>
      </c>
      <c r="C7" s="4">
        <v>0.53</v>
      </c>
      <c r="D7" s="5">
        <v>4.5350722608819227E-2</v>
      </c>
      <c r="E7" s="5">
        <v>0.14545454545454528</v>
      </c>
      <c r="G7" s="3">
        <f t="shared" si="0"/>
        <v>9.49</v>
      </c>
      <c r="H7">
        <f t="shared" si="1"/>
        <v>0.20126582278481009</v>
      </c>
      <c r="I7" s="6">
        <f t="shared" si="2"/>
        <v>1.6564955090388098</v>
      </c>
      <c r="J7" s="5">
        <f t="shared" si="3"/>
        <v>5.5811277330264808E-2</v>
      </c>
      <c r="K7" s="8">
        <f t="shared" si="4"/>
        <v>0.80584290913109125</v>
      </c>
      <c r="L7" s="5">
        <f t="shared" si="5"/>
        <v>1.0460554721445581E-2</v>
      </c>
      <c r="M7" s="9">
        <f t="shared" si="6"/>
        <v>0.65658705917064764</v>
      </c>
    </row>
    <row r="8" spans="1:13" x14ac:dyDescent="0.2">
      <c r="A8" s="7">
        <v>1920</v>
      </c>
      <c r="B8" s="4">
        <v>6.81</v>
      </c>
      <c r="C8" s="4">
        <v>0.51</v>
      </c>
      <c r="D8" s="5">
        <v>5.3758547196442352E-2</v>
      </c>
      <c r="E8" s="5">
        <v>2.6455026455026509E-2</v>
      </c>
      <c r="G8" s="3">
        <f t="shared" si="0"/>
        <v>7.34</v>
      </c>
      <c r="H8">
        <f t="shared" si="1"/>
        <v>-0.17713004484304928</v>
      </c>
      <c r="I8" s="6">
        <f t="shared" si="2"/>
        <v>1.3630803852404556</v>
      </c>
      <c r="J8" s="5">
        <f t="shared" si="3"/>
        <v>-0.20358507129807579</v>
      </c>
      <c r="K8" s="8">
        <f t="shared" si="4"/>
        <v>0.64178532302058922</v>
      </c>
      <c r="L8" s="5">
        <f t="shared" si="5"/>
        <v>-0.25734361849451814</v>
      </c>
      <c r="M8" s="9">
        <f t="shared" si="6"/>
        <v>0.48761856950699889</v>
      </c>
    </row>
    <row r="9" spans="1:13" x14ac:dyDescent="0.2">
      <c r="A9" s="7">
        <v>1921</v>
      </c>
      <c r="B9" s="4">
        <v>7.31</v>
      </c>
      <c r="C9" s="4">
        <v>0.46</v>
      </c>
      <c r="D9" s="5">
        <v>5.3540321933467361E-2</v>
      </c>
      <c r="E9" s="5">
        <v>-0.10824742268041232</v>
      </c>
      <c r="G9" s="3">
        <f t="shared" si="0"/>
        <v>7.8199999999999994</v>
      </c>
      <c r="H9">
        <f t="shared" si="1"/>
        <v>0.14831130690161531</v>
      </c>
      <c r="I9" s="6">
        <f t="shared" si="2"/>
        <v>1.5652406185874248</v>
      </c>
      <c r="J9" s="5">
        <f t="shared" si="3"/>
        <v>0.25655872958202763</v>
      </c>
      <c r="K9" s="8">
        <f t="shared" si="4"/>
        <v>0.80644095015914286</v>
      </c>
      <c r="L9" s="5">
        <f t="shared" si="5"/>
        <v>0.20301840764856027</v>
      </c>
      <c r="M9" s="9">
        <f t="shared" si="6"/>
        <v>0.58661411502817862</v>
      </c>
    </row>
    <row r="10" spans="1:13" x14ac:dyDescent="0.2">
      <c r="A10" s="7">
        <v>1922</v>
      </c>
      <c r="B10" s="4">
        <v>8.7799999999999994</v>
      </c>
      <c r="C10" s="4">
        <v>0.51</v>
      </c>
      <c r="D10" s="5">
        <v>3.5563916937791928E-2</v>
      </c>
      <c r="E10" s="5">
        <v>-2.3121387283237094E-2</v>
      </c>
      <c r="G10" s="3">
        <f t="shared" si="0"/>
        <v>9.24</v>
      </c>
      <c r="H10">
        <f t="shared" si="1"/>
        <v>0.26402188782489744</v>
      </c>
      <c r="I10" s="6">
        <f t="shared" si="2"/>
        <v>1.978498401607087</v>
      </c>
      <c r="J10" s="5">
        <f t="shared" si="3"/>
        <v>0.28714327510813453</v>
      </c>
      <c r="K10" s="8">
        <f t="shared" si="4"/>
        <v>1.038005045769155</v>
      </c>
      <c r="L10" s="5">
        <f t="shared" si="5"/>
        <v>0.2515793581703426</v>
      </c>
      <c r="M10" s="9">
        <f t="shared" si="6"/>
        <v>0.73419411758063136</v>
      </c>
    </row>
    <row r="11" spans="1:13" x14ac:dyDescent="0.2">
      <c r="A11" s="7">
        <v>1923</v>
      </c>
      <c r="B11" s="4">
        <v>8.5500000000000007</v>
      </c>
      <c r="C11" s="4">
        <v>0.53</v>
      </c>
      <c r="D11" s="5">
        <v>3.9625166137044365E-2</v>
      </c>
      <c r="E11" s="5">
        <v>2.3668639053254559E-2</v>
      </c>
      <c r="G11" s="3">
        <f t="shared" si="0"/>
        <v>9.06</v>
      </c>
      <c r="H11">
        <f t="shared" si="1"/>
        <v>3.1890660592255315E-2</v>
      </c>
      <c r="I11" s="6">
        <f t="shared" si="2"/>
        <v>2.0415940226150582</v>
      </c>
      <c r="J11" s="5">
        <f t="shared" si="3"/>
        <v>8.2220215390007567E-3</v>
      </c>
      <c r="K11" s="8">
        <f t="shared" si="4"/>
        <v>1.0465395456130604</v>
      </c>
      <c r="L11" s="5">
        <f t="shared" si="5"/>
        <v>-3.1403144598043609E-2</v>
      </c>
      <c r="M11" s="9">
        <f t="shared" si="6"/>
        <v>0.71113811354321377</v>
      </c>
    </row>
    <row r="12" spans="1:13" x14ac:dyDescent="0.2">
      <c r="A12" s="7">
        <v>1924</v>
      </c>
      <c r="B12" s="4">
        <v>10.16</v>
      </c>
      <c r="C12" s="4">
        <v>0.55000000000000004</v>
      </c>
      <c r="D12" s="5">
        <v>3.0409065657293732E-2</v>
      </c>
      <c r="E12" s="5">
        <v>0</v>
      </c>
      <c r="G12" s="3">
        <f t="shared" si="0"/>
        <v>10.69</v>
      </c>
      <c r="H12">
        <f t="shared" si="1"/>
        <v>0.25029239766081846</v>
      </c>
      <c r="I12" s="6">
        <f t="shared" si="2"/>
        <v>2.5525894855853761</v>
      </c>
      <c r="J12" s="5">
        <f t="shared" si="3"/>
        <v>0.25029239766081846</v>
      </c>
      <c r="K12" s="8">
        <f t="shared" si="4"/>
        <v>1.3084804377314168</v>
      </c>
      <c r="L12" s="5">
        <f t="shared" si="5"/>
        <v>0.21988333200352472</v>
      </c>
      <c r="M12" s="9">
        <f t="shared" si="6"/>
        <v>0.8675055314637965</v>
      </c>
    </row>
    <row r="13" spans="1:13" x14ac:dyDescent="0.2">
      <c r="A13" s="7">
        <v>1925</v>
      </c>
      <c r="B13" s="4">
        <v>12.46</v>
      </c>
      <c r="C13" s="4">
        <v>0.6</v>
      </c>
      <c r="D13" s="5">
        <v>2.8754379188186352E-2</v>
      </c>
      <c r="E13" s="5">
        <v>3.4682080924855363E-2</v>
      </c>
      <c r="G13" s="3">
        <f t="shared" si="0"/>
        <v>13.010000000000002</v>
      </c>
      <c r="H13">
        <f t="shared" si="1"/>
        <v>0.28051181102362222</v>
      </c>
      <c r="I13" s="6">
        <f t="shared" si="2"/>
        <v>3.2686209849867862</v>
      </c>
      <c r="J13" s="5">
        <f t="shared" si="3"/>
        <v>0.24582973009876685</v>
      </c>
      <c r="K13" s="8">
        <f t="shared" si="4"/>
        <v>1.6301438305784473</v>
      </c>
      <c r="L13" s="5">
        <f t="shared" si="5"/>
        <v>0.2170753509105805</v>
      </c>
      <c r="M13" s="9">
        <f t="shared" si="6"/>
        <v>1.0558195991231698</v>
      </c>
    </row>
    <row r="14" spans="1:13" x14ac:dyDescent="0.2">
      <c r="A14" s="7">
        <v>1926</v>
      </c>
      <c r="B14" s="4">
        <v>13.49</v>
      </c>
      <c r="C14" s="4">
        <v>0.69</v>
      </c>
      <c r="D14" s="5">
        <v>3.2897573421603266E-2</v>
      </c>
      <c r="E14" s="5">
        <v>-1.1173184357541888E-2</v>
      </c>
      <c r="G14" s="3">
        <f t="shared" si="0"/>
        <v>14.09</v>
      </c>
      <c r="H14">
        <f t="shared" si="1"/>
        <v>0.13081861958266439</v>
      </c>
      <c r="I14" s="6">
        <f t="shared" si="2"/>
        <v>3.6962174701816863</v>
      </c>
      <c r="J14" s="5">
        <f t="shared" si="3"/>
        <v>0.14199180394020627</v>
      </c>
      <c r="K14" s="8">
        <f t="shared" si="4"/>
        <v>1.8616108937642792</v>
      </c>
      <c r="L14" s="5">
        <f t="shared" si="5"/>
        <v>0.10909423051860301</v>
      </c>
      <c r="M14" s="9">
        <f t="shared" si="6"/>
        <v>1.1710034258559721</v>
      </c>
    </row>
    <row r="15" spans="1:13" x14ac:dyDescent="0.2">
      <c r="A15" s="7">
        <v>1927</v>
      </c>
      <c r="B15" s="4">
        <v>17.66</v>
      </c>
      <c r="C15" s="4">
        <v>0.77</v>
      </c>
      <c r="D15" s="5">
        <v>3.0389842455029292E-2</v>
      </c>
      <c r="E15" s="5">
        <v>-2.2598870056497078E-2</v>
      </c>
      <c r="G15" s="3">
        <f t="shared" si="0"/>
        <v>18.350000000000001</v>
      </c>
      <c r="H15">
        <f t="shared" si="1"/>
        <v>0.3602668643439586</v>
      </c>
      <c r="I15" s="6">
        <f t="shared" si="2"/>
        <v>5.0278421480974016</v>
      </c>
      <c r="J15" s="5">
        <f t="shared" si="3"/>
        <v>0.38286573440045568</v>
      </c>
      <c r="K15" s="8">
        <f t="shared" si="4"/>
        <v>2.5743579157732288</v>
      </c>
      <c r="L15" s="5">
        <f t="shared" si="5"/>
        <v>0.35247589194542639</v>
      </c>
      <c r="M15" s="9">
        <f t="shared" si="6"/>
        <v>1.5837539028557059</v>
      </c>
    </row>
    <row r="16" spans="1:13" x14ac:dyDescent="0.2">
      <c r="A16" s="7">
        <v>1928</v>
      </c>
      <c r="B16" s="4">
        <v>24.35</v>
      </c>
      <c r="C16" s="4">
        <v>0.85</v>
      </c>
      <c r="D16" s="5">
        <v>3.7846659366784108E-2</v>
      </c>
      <c r="E16" s="5">
        <v>-1.1560693641618491E-2</v>
      </c>
      <c r="G16" s="3">
        <f t="shared" si="0"/>
        <v>25.12</v>
      </c>
      <c r="H16">
        <f t="shared" si="1"/>
        <v>0.42242355605889026</v>
      </c>
      <c r="I16" s="6">
        <f t="shared" si="2"/>
        <v>7.1517211075994753</v>
      </c>
      <c r="J16" s="5">
        <f t="shared" si="3"/>
        <v>0.43398424970050875</v>
      </c>
      <c r="K16" s="8">
        <f t="shared" si="4"/>
        <v>3.6915887043106395</v>
      </c>
      <c r="L16" s="5">
        <f t="shared" si="5"/>
        <v>0.39613759033372464</v>
      </c>
      <c r="M16" s="9">
        <f t="shared" si="6"/>
        <v>2.2111383576145971</v>
      </c>
    </row>
    <row r="17" spans="1:13" x14ac:dyDescent="0.2">
      <c r="A17" s="7">
        <v>1929</v>
      </c>
      <c r="B17" s="4">
        <v>21.45</v>
      </c>
      <c r="C17" s="4">
        <v>0.97</v>
      </c>
      <c r="D17" s="5">
        <v>4.6385224776814837E-2</v>
      </c>
      <c r="E17" s="5">
        <v>5.8479532163742132E-3</v>
      </c>
      <c r="G17" s="3">
        <f t="shared" si="0"/>
        <v>22.3</v>
      </c>
      <c r="H17">
        <f t="shared" si="1"/>
        <v>-8.4188911704312086E-2</v>
      </c>
      <c r="I17" s="6">
        <f t="shared" si="2"/>
        <v>6.5496254907379177</v>
      </c>
      <c r="J17" s="5">
        <f t="shared" si="3"/>
        <v>-9.0036864920686299E-2</v>
      </c>
      <c r="K17" s="8">
        <f t="shared" si="4"/>
        <v>3.3592096307978911</v>
      </c>
      <c r="L17" s="5">
        <f t="shared" si="5"/>
        <v>-0.13642208969750114</v>
      </c>
      <c r="M17" s="9">
        <f t="shared" si="6"/>
        <v>1.9094902422585132</v>
      </c>
    </row>
    <row r="18" spans="1:13" x14ac:dyDescent="0.2">
      <c r="A18" s="7">
        <v>1930</v>
      </c>
      <c r="B18" s="4">
        <v>15.34</v>
      </c>
      <c r="C18" s="4">
        <v>0.98</v>
      </c>
      <c r="D18" s="5">
        <v>2.4314391164983018E-2</v>
      </c>
      <c r="E18" s="5">
        <v>-6.3953488372092915E-2</v>
      </c>
      <c r="G18" s="3">
        <f t="shared" si="0"/>
        <v>16.309999999999999</v>
      </c>
      <c r="H18">
        <f t="shared" si="1"/>
        <v>-0.23962703962703968</v>
      </c>
      <c r="I18" s="6">
        <f t="shared" si="2"/>
        <v>4.9801581237265937</v>
      </c>
      <c r="J18" s="5">
        <f t="shared" si="3"/>
        <v>-0.17567355125494677</v>
      </c>
      <c r="K18" s="8">
        <f t="shared" si="4"/>
        <v>2.7690853455458071</v>
      </c>
      <c r="L18" s="5">
        <f t="shared" si="5"/>
        <v>-0.19998794241992979</v>
      </c>
      <c r="M18" s="9">
        <f t="shared" si="6"/>
        <v>1.5276152176382998</v>
      </c>
    </row>
    <row r="19" spans="1:13" x14ac:dyDescent="0.2">
      <c r="A19" s="7">
        <v>1931</v>
      </c>
      <c r="B19" s="4">
        <v>8.1199999999999992</v>
      </c>
      <c r="C19" s="4">
        <v>0.82</v>
      </c>
      <c r="D19" s="5">
        <v>9.6822298674019702E-3</v>
      </c>
      <c r="E19" s="5">
        <v>-9.3167701863354102E-2</v>
      </c>
      <c r="G19" s="3">
        <f t="shared" si="0"/>
        <v>9.1</v>
      </c>
      <c r="H19">
        <f t="shared" si="1"/>
        <v>-0.40677966101694918</v>
      </c>
      <c r="I19" s="6">
        <f t="shared" si="2"/>
        <v>2.9543310903462845</v>
      </c>
      <c r="J19" s="5">
        <f t="shared" si="3"/>
        <v>-0.31361195915359508</v>
      </c>
      <c r="K19" s="8">
        <f t="shared" si="4"/>
        <v>1.9006670652656767</v>
      </c>
      <c r="L19" s="5">
        <f t="shared" si="5"/>
        <v>-0.32329418902099705</v>
      </c>
      <c r="M19" s="9">
        <f t="shared" si="6"/>
        <v>1.0337460947157917</v>
      </c>
    </row>
    <row r="20" spans="1:13" x14ac:dyDescent="0.2">
      <c r="A20" s="7">
        <v>1932</v>
      </c>
      <c r="B20" s="4">
        <v>6.89</v>
      </c>
      <c r="C20" s="4">
        <v>0.5</v>
      </c>
      <c r="D20" s="5">
        <v>1.2619762718675931E-2</v>
      </c>
      <c r="E20" s="5">
        <v>-0.10273972602739723</v>
      </c>
      <c r="G20" s="3">
        <f t="shared" si="0"/>
        <v>7.71</v>
      </c>
      <c r="H20">
        <f t="shared" si="1"/>
        <v>-5.049261083743839E-2</v>
      </c>
      <c r="I20" s="6">
        <f t="shared" si="2"/>
        <v>2.8051592003164845</v>
      </c>
      <c r="J20" s="5">
        <f t="shared" si="3"/>
        <v>5.2247115189958837E-2</v>
      </c>
      <c r="K20" s="8">
        <f t="shared" si="4"/>
        <v>1.9999714363623735</v>
      </c>
      <c r="L20" s="5">
        <f t="shared" si="5"/>
        <v>3.9627352471282906E-2</v>
      </c>
      <c r="M20" s="9">
        <f t="shared" si="6"/>
        <v>1.0747107155769067</v>
      </c>
    </row>
    <row r="21" spans="1:13" x14ac:dyDescent="0.2">
      <c r="A21" s="7">
        <v>1933</v>
      </c>
      <c r="B21" s="4">
        <v>10.1</v>
      </c>
      <c r="C21" s="4">
        <v>0.44</v>
      </c>
      <c r="D21" s="5">
        <v>3.7263014025059604E-3</v>
      </c>
      <c r="E21" s="5">
        <v>7.6335877862594437E-3</v>
      </c>
      <c r="G21" s="3">
        <f t="shared" si="0"/>
        <v>10.6</v>
      </c>
      <c r="H21">
        <f t="shared" si="1"/>
        <v>0.53846153846153855</v>
      </c>
      <c r="I21" s="6">
        <f t="shared" si="2"/>
        <v>4.3156295389484383</v>
      </c>
      <c r="J21" s="5">
        <f t="shared" si="3"/>
        <v>0.5308279506752791</v>
      </c>
      <c r="K21" s="8">
        <f t="shared" si="4"/>
        <v>3.0616121753357066</v>
      </c>
      <c r="L21" s="5">
        <f t="shared" si="5"/>
        <v>0.52710164927277314</v>
      </c>
      <c r="M21" s="9">
        <f t="shared" si="6"/>
        <v>1.6411925062486163</v>
      </c>
    </row>
    <row r="22" spans="1:13" x14ac:dyDescent="0.2">
      <c r="A22" s="7">
        <v>1934</v>
      </c>
      <c r="B22" s="4">
        <v>9.5</v>
      </c>
      <c r="C22" s="4">
        <v>0.45</v>
      </c>
      <c r="D22" s="5">
        <v>2.2268250274453116E-3</v>
      </c>
      <c r="E22" s="5">
        <v>1.5151515151515138E-2</v>
      </c>
      <c r="G22" s="3">
        <f t="shared" si="0"/>
        <v>9.94</v>
      </c>
      <c r="H22">
        <f t="shared" si="1"/>
        <v>-1.5841584158415856E-2</v>
      </c>
      <c r="I22" s="6">
        <f t="shared" si="2"/>
        <v>4.2472631304106407</v>
      </c>
      <c r="J22" s="5">
        <f t="shared" si="3"/>
        <v>-3.0993099309930994E-2</v>
      </c>
      <c r="K22" s="8">
        <f t="shared" si="4"/>
        <v>2.9667233251370333</v>
      </c>
      <c r="L22" s="5">
        <f t="shared" si="5"/>
        <v>-3.3219924337376305E-2</v>
      </c>
      <c r="M22" s="9">
        <f t="shared" si="6"/>
        <v>1.5866722153679684</v>
      </c>
    </row>
    <row r="23" spans="1:13" x14ac:dyDescent="0.2">
      <c r="A23" s="7">
        <v>1935</v>
      </c>
      <c r="B23" s="4">
        <v>13.43</v>
      </c>
      <c r="C23" s="4">
        <v>0.47</v>
      </c>
      <c r="D23" s="5">
        <v>1.826234741837407E-3</v>
      </c>
      <c r="E23" s="5">
        <v>2.9850746268656803E-2</v>
      </c>
      <c r="G23" s="3">
        <f t="shared" si="0"/>
        <v>13.879999999999999</v>
      </c>
      <c r="H23">
        <f t="shared" si="1"/>
        <v>0.46105263157894716</v>
      </c>
      <c r="I23" s="6">
        <f t="shared" si="2"/>
        <v>6.2054749736947032</v>
      </c>
      <c r="J23" s="5">
        <f t="shared" si="3"/>
        <v>0.43120188531029036</v>
      </c>
      <c r="K23" s="8">
        <f t="shared" si="4"/>
        <v>4.2459800161301358</v>
      </c>
      <c r="L23" s="5">
        <f t="shared" si="5"/>
        <v>0.42937565056845295</v>
      </c>
      <c r="M23" s="9">
        <f t="shared" si="6"/>
        <v>2.2679506300804784</v>
      </c>
    </row>
    <row r="24" spans="1:13" x14ac:dyDescent="0.2">
      <c r="A24" s="7">
        <v>1936</v>
      </c>
      <c r="B24" s="4">
        <v>17.18</v>
      </c>
      <c r="C24" s="4">
        <v>0.72</v>
      </c>
      <c r="D24" s="5">
        <v>1.7761753437872674E-3</v>
      </c>
      <c r="E24" s="5">
        <v>1.4492753623188248E-2</v>
      </c>
      <c r="G24" s="3">
        <f t="shared" si="0"/>
        <v>17.649999999999999</v>
      </c>
      <c r="H24">
        <f t="shared" si="1"/>
        <v>0.31422189128816069</v>
      </c>
      <c r="I24" s="6">
        <f t="shared" si="2"/>
        <v>8.1553710562704023</v>
      </c>
      <c r="J24" s="5">
        <f t="shared" si="3"/>
        <v>0.29972913766497244</v>
      </c>
      <c r="K24" s="8">
        <f t="shared" si="4"/>
        <v>5.5186239449075272</v>
      </c>
      <c r="L24" s="5">
        <f t="shared" si="5"/>
        <v>0.29795296232118518</v>
      </c>
      <c r="M24" s="9">
        <f t="shared" si="6"/>
        <v>2.9436932387111554</v>
      </c>
    </row>
    <row r="25" spans="1:13" x14ac:dyDescent="0.2">
      <c r="A25" s="7">
        <v>1937</v>
      </c>
      <c r="B25" s="4">
        <v>10.55</v>
      </c>
      <c r="C25" s="4">
        <v>0.8</v>
      </c>
      <c r="D25" s="5">
        <v>2.9280775994486863E-3</v>
      </c>
      <c r="E25" s="5">
        <v>2.8571428571428692E-2</v>
      </c>
      <c r="G25" s="3">
        <f t="shared" si="0"/>
        <v>11.270000000000001</v>
      </c>
      <c r="H25">
        <f t="shared" si="1"/>
        <v>-0.34400465657741552</v>
      </c>
      <c r="I25" s="6">
        <f t="shared" si="2"/>
        <v>5.3498854367967077</v>
      </c>
      <c r="J25" s="5">
        <f t="shared" si="3"/>
        <v>-0.37257608514884422</v>
      </c>
      <c r="K25" s="8">
        <f t="shared" si="4"/>
        <v>3.4625166401052097</v>
      </c>
      <c r="L25" s="5">
        <f t="shared" si="5"/>
        <v>-0.3755041627482929</v>
      </c>
      <c r="M25" s="9">
        <f t="shared" si="6"/>
        <v>1.8383241737211122</v>
      </c>
    </row>
    <row r="26" spans="1:13" x14ac:dyDescent="0.2">
      <c r="A26" s="7">
        <v>1938</v>
      </c>
      <c r="B26" s="4">
        <v>13.21</v>
      </c>
      <c r="C26" s="4">
        <v>0.51</v>
      </c>
      <c r="D26" s="5">
        <v>8.0023440475129881E-4</v>
      </c>
      <c r="E26" s="5">
        <v>-2.777777777777779E-2</v>
      </c>
      <c r="G26" s="3">
        <f t="shared" si="0"/>
        <v>14.010000000000002</v>
      </c>
      <c r="H26">
        <f t="shared" si="1"/>
        <v>0.32796208530805693</v>
      </c>
      <c r="I26" s="6">
        <f t="shared" si="2"/>
        <v>7.104445020807761</v>
      </c>
      <c r="J26" s="5">
        <f t="shared" si="3"/>
        <v>0.35573986308583472</v>
      </c>
      <c r="K26" s="8">
        <f t="shared" si="4"/>
        <v>4.694271835588661</v>
      </c>
      <c r="L26" s="5">
        <f t="shared" si="5"/>
        <v>0.35493962868108342</v>
      </c>
      <c r="M26" s="9">
        <f t="shared" si="6"/>
        <v>2.4908182733371436</v>
      </c>
    </row>
    <row r="27" spans="1:13" x14ac:dyDescent="0.2">
      <c r="A27" s="7">
        <v>1939</v>
      </c>
      <c r="B27" s="4">
        <v>12.49</v>
      </c>
      <c r="C27" s="4">
        <v>0.62</v>
      </c>
      <c r="D27" s="5">
        <v>5.7509563132862596E-4</v>
      </c>
      <c r="E27" s="5">
        <v>0</v>
      </c>
      <c r="G27" s="3">
        <f t="shared" si="0"/>
        <v>13</v>
      </c>
      <c r="H27">
        <f t="shared" si="1"/>
        <v>-1.5897047691143085E-2</v>
      </c>
      <c r="I27" s="6">
        <f t="shared" si="2"/>
        <v>6.9915053194928758</v>
      </c>
      <c r="J27" s="5">
        <f t="shared" si="3"/>
        <v>-1.5897047691143085E-2</v>
      </c>
      <c r="K27" s="8">
        <f t="shared" si="4"/>
        <v>4.6196467723431187</v>
      </c>
      <c r="L27" s="5">
        <f t="shared" si="5"/>
        <v>-1.6472143322471711E-2</v>
      </c>
      <c r="M27" s="9">
        <f t="shared" si="6"/>
        <v>2.4497891577485027</v>
      </c>
    </row>
    <row r="28" spans="1:13" x14ac:dyDescent="0.2">
      <c r="A28" s="7">
        <v>1940</v>
      </c>
      <c r="B28" s="4">
        <v>10.58</v>
      </c>
      <c r="C28" s="4">
        <v>0.67</v>
      </c>
      <c r="D28" s="5">
        <v>5.2509250656274098E-4</v>
      </c>
      <c r="E28" s="5">
        <v>7.1428571428571175E-3</v>
      </c>
      <c r="G28" s="3">
        <f t="shared" si="0"/>
        <v>11.2</v>
      </c>
      <c r="H28">
        <f t="shared" si="1"/>
        <v>-0.10328262610088079</v>
      </c>
      <c r="I28" s="6">
        <f t="shared" si="2"/>
        <v>6.2694042896973743</v>
      </c>
      <c r="J28" s="5">
        <f t="shared" si="3"/>
        <v>-0.11042548324373791</v>
      </c>
      <c r="K28" s="8">
        <f t="shared" si="4"/>
        <v>4.1095200450917559</v>
      </c>
      <c r="L28" s="5">
        <f t="shared" si="5"/>
        <v>-0.11095057575030065</v>
      </c>
      <c r="M28" s="9">
        <f t="shared" si="6"/>
        <v>2.1779836402294621</v>
      </c>
    </row>
    <row r="29" spans="1:13" x14ac:dyDescent="0.2">
      <c r="A29" s="7">
        <v>1941</v>
      </c>
      <c r="B29" s="4">
        <v>8.69</v>
      </c>
      <c r="C29" s="4">
        <v>0.71</v>
      </c>
      <c r="D29" s="5">
        <v>8.752675319387837E-4</v>
      </c>
      <c r="E29" s="5">
        <v>9.9290780141843893E-2</v>
      </c>
      <c r="G29" s="3">
        <f t="shared" si="0"/>
        <v>9.36</v>
      </c>
      <c r="H29">
        <f t="shared" si="1"/>
        <v>-0.11531190926276003</v>
      </c>
      <c r="I29" s="6">
        <f t="shared" si="2"/>
        <v>5.5464673111122318</v>
      </c>
      <c r="J29" s="5">
        <f t="shared" si="3"/>
        <v>-0.21460268940460392</v>
      </c>
      <c r="K29" s="8">
        <f t="shared" si="4"/>
        <v>3.2276059912529358</v>
      </c>
      <c r="L29" s="5">
        <f t="shared" si="5"/>
        <v>-0.2154779569365427</v>
      </c>
      <c r="M29" s="9">
        <f t="shared" si="6"/>
        <v>1.7086761751916035</v>
      </c>
    </row>
    <row r="30" spans="1:13" x14ac:dyDescent="0.2">
      <c r="A30" s="7">
        <v>1942</v>
      </c>
      <c r="B30" s="4">
        <v>9.77</v>
      </c>
      <c r="C30" s="4">
        <v>0.59</v>
      </c>
      <c r="D30" s="5">
        <v>3.3291153664376516E-3</v>
      </c>
      <c r="E30" s="5">
        <v>9.0322580645161299E-2</v>
      </c>
      <c r="G30" s="3">
        <f t="shared" si="0"/>
        <v>10.48</v>
      </c>
      <c r="H30">
        <f t="shared" si="1"/>
        <v>0.20598388952819335</v>
      </c>
      <c r="I30" s="6">
        <f t="shared" si="2"/>
        <v>6.6889502209961096</v>
      </c>
      <c r="J30" s="5">
        <f t="shared" si="3"/>
        <v>0.11566130888303205</v>
      </c>
      <c r="K30" s="8">
        <f t="shared" si="4"/>
        <v>3.6009151247599664</v>
      </c>
      <c r="L30" s="5">
        <f t="shared" si="5"/>
        <v>0.1123321935165944</v>
      </c>
      <c r="M30" s="9">
        <f t="shared" si="6"/>
        <v>1.9006155179604212</v>
      </c>
    </row>
    <row r="31" spans="1:13" x14ac:dyDescent="0.2">
      <c r="A31" s="7">
        <v>1943</v>
      </c>
      <c r="B31" s="4">
        <v>11.67</v>
      </c>
      <c r="C31" s="4">
        <v>0.61</v>
      </c>
      <c r="D31" s="5">
        <v>3.8054184303146776E-3</v>
      </c>
      <c r="E31" s="5">
        <v>2.9585798816567976E-2</v>
      </c>
      <c r="G31" s="3">
        <f t="shared" si="0"/>
        <v>12.26</v>
      </c>
      <c r="H31">
        <f t="shared" si="1"/>
        <v>0.25486182190378703</v>
      </c>
      <c r="I31" s="6">
        <f t="shared" si="2"/>
        <v>8.3937082609429172</v>
      </c>
      <c r="J31" s="5">
        <f t="shared" si="3"/>
        <v>0.22527602308721906</v>
      </c>
      <c r="K31" s="8">
        <f t="shared" si="4"/>
        <v>4.4121149635405086</v>
      </c>
      <c r="L31" s="5">
        <f t="shared" si="5"/>
        <v>0.22147060465690438</v>
      </c>
      <c r="M31" s="9">
        <f t="shared" si="6"/>
        <v>2.3215459859434113</v>
      </c>
    </row>
    <row r="32" spans="1:13" x14ac:dyDescent="0.2">
      <c r="A32" s="7">
        <v>1944</v>
      </c>
      <c r="B32" s="4">
        <v>13.28</v>
      </c>
      <c r="C32" s="4">
        <v>0.64</v>
      </c>
      <c r="D32" s="5">
        <v>3.8054184303146776E-3</v>
      </c>
      <c r="E32" s="5">
        <v>2.2988505747126631E-2</v>
      </c>
      <c r="G32" s="3">
        <f t="shared" si="0"/>
        <v>13.889999999999999</v>
      </c>
      <c r="H32">
        <f t="shared" si="1"/>
        <v>0.19023136246786621</v>
      </c>
      <c r="I32" s="6">
        <f t="shared" si="2"/>
        <v>9.9904548195798721</v>
      </c>
      <c r="J32" s="5">
        <f t="shared" si="3"/>
        <v>0.16724285672073957</v>
      </c>
      <c r="K32" s="8">
        <f t="shared" si="4"/>
        <v>5.1500096742233445</v>
      </c>
      <c r="L32" s="5">
        <f t="shared" si="5"/>
        <v>0.1634374382904249</v>
      </c>
      <c r="M32" s="9">
        <f t="shared" si="6"/>
        <v>2.7009735147594212</v>
      </c>
    </row>
    <row r="33" spans="1:13" x14ac:dyDescent="0.2">
      <c r="A33" s="7">
        <v>1945</v>
      </c>
      <c r="B33" s="4">
        <v>17.36</v>
      </c>
      <c r="C33" s="4">
        <v>0.66</v>
      </c>
      <c r="D33" s="5">
        <v>3.8054184303146776E-3</v>
      </c>
      <c r="E33" s="5">
        <v>2.2471910112359383E-2</v>
      </c>
      <c r="G33" s="3">
        <f t="shared" si="0"/>
        <v>18</v>
      </c>
      <c r="H33">
        <f t="shared" si="1"/>
        <v>0.35542168674698793</v>
      </c>
      <c r="I33" s="6">
        <f t="shared" si="2"/>
        <v>13.541279122924525</v>
      </c>
      <c r="J33" s="5">
        <f t="shared" si="3"/>
        <v>0.33294977663462855</v>
      </c>
      <c r="K33" s="8">
        <f t="shared" si="4"/>
        <v>6.8647042449221836</v>
      </c>
      <c r="L33" s="5">
        <f t="shared" si="5"/>
        <v>0.32914435820431387</v>
      </c>
      <c r="M33" s="9">
        <f t="shared" si="6"/>
        <v>3.5899837088017605</v>
      </c>
    </row>
    <row r="34" spans="1:13" x14ac:dyDescent="0.2">
      <c r="A34" s="7">
        <v>1946</v>
      </c>
      <c r="B34" s="4">
        <v>15.3</v>
      </c>
      <c r="C34" s="4">
        <v>0.71</v>
      </c>
      <c r="D34" s="5">
        <v>3.8054184303146776E-3</v>
      </c>
      <c r="E34" s="5">
        <v>0.18131868131868134</v>
      </c>
      <c r="G34" s="3">
        <f t="shared" si="0"/>
        <v>15.96</v>
      </c>
      <c r="H34">
        <f t="shared" si="1"/>
        <v>-8.0645161290322509E-2</v>
      </c>
      <c r="I34" s="6">
        <f t="shared" si="2"/>
        <v>12.449240483979001</v>
      </c>
      <c r="J34" s="5">
        <f t="shared" si="3"/>
        <v>-0.26196384260900385</v>
      </c>
      <c r="K34" s="8">
        <f t="shared" si="4"/>
        <v>5.0663999425480277</v>
      </c>
      <c r="L34" s="5">
        <f t="shared" si="5"/>
        <v>-0.26576926103931853</v>
      </c>
      <c r="M34" s="9">
        <f t="shared" si="6"/>
        <v>2.6358763913703247</v>
      </c>
    </row>
    <row r="35" spans="1:13" x14ac:dyDescent="0.2">
      <c r="A35" s="7">
        <v>1947</v>
      </c>
      <c r="B35" s="4">
        <v>15.3</v>
      </c>
      <c r="C35" s="4">
        <v>0.84</v>
      </c>
      <c r="D35" s="5">
        <v>4.8584137740899092E-3</v>
      </c>
      <c r="E35" s="5">
        <v>8.837209302325566E-2</v>
      </c>
      <c r="G35" s="3">
        <f t="shared" si="0"/>
        <v>16.010000000000002</v>
      </c>
      <c r="H35">
        <f t="shared" si="1"/>
        <v>4.6405228758169992E-2</v>
      </c>
      <c r="I35" s="6">
        <f t="shared" si="2"/>
        <v>13.026950336503518</v>
      </c>
      <c r="J35" s="5">
        <f t="shared" si="3"/>
        <v>-4.1966864265085668E-2</v>
      </c>
      <c r="K35" s="8">
        <f t="shared" si="4"/>
        <v>4.8537790238464771</v>
      </c>
      <c r="L35" s="5">
        <f t="shared" si="5"/>
        <v>-4.6825278039175577E-2</v>
      </c>
      <c r="M35" s="9">
        <f t="shared" si="6"/>
        <v>2.5124507464675103</v>
      </c>
    </row>
    <row r="36" spans="1:13" x14ac:dyDescent="0.2">
      <c r="A36" s="7">
        <v>1948</v>
      </c>
      <c r="B36" s="4">
        <v>15.2</v>
      </c>
      <c r="C36" s="4">
        <v>0.93</v>
      </c>
      <c r="D36" s="5">
        <v>1.0138286149824483E-2</v>
      </c>
      <c r="E36" s="5">
        <v>2.991452991453003E-2</v>
      </c>
      <c r="G36" s="3">
        <f t="shared" si="0"/>
        <v>16.04</v>
      </c>
      <c r="H36">
        <f t="shared" si="1"/>
        <v>4.8366013071895253E-2</v>
      </c>
      <c r="I36" s="6">
        <f t="shared" si="2"/>
        <v>13.657011986765777</v>
      </c>
      <c r="J36" s="5">
        <f t="shared" si="3"/>
        <v>1.8451483157365223E-2</v>
      </c>
      <c r="K36" s="8">
        <f t="shared" si="4"/>
        <v>4.9433384457545531</v>
      </c>
      <c r="L36" s="5">
        <f t="shared" si="5"/>
        <v>8.3131970075407402E-3</v>
      </c>
      <c r="M36" s="9">
        <f t="shared" si="6"/>
        <v>2.5333372444946374</v>
      </c>
    </row>
    <row r="37" spans="1:13" x14ac:dyDescent="0.2">
      <c r="A37" s="7">
        <v>1949</v>
      </c>
      <c r="B37" s="4">
        <v>16.760000000000002</v>
      </c>
      <c r="C37" s="4">
        <v>1.1399999999999999</v>
      </c>
      <c r="D37" s="5">
        <v>1.1474020020354692E-2</v>
      </c>
      <c r="E37" s="5">
        <v>-2.0746887966805017E-2</v>
      </c>
      <c r="G37" s="3">
        <f t="shared" si="0"/>
        <v>17.690000000000001</v>
      </c>
      <c r="H37">
        <f t="shared" si="1"/>
        <v>0.16381578947368425</v>
      </c>
      <c r="I37" s="6">
        <f t="shared" si="2"/>
        <v>15.894246187229383</v>
      </c>
      <c r="J37" s="5">
        <f t="shared" si="3"/>
        <v>0.18456267744048926</v>
      </c>
      <c r="K37" s="8">
        <f t="shared" si="4"/>
        <v>5.8556942247975199</v>
      </c>
      <c r="L37" s="5">
        <f t="shared" si="5"/>
        <v>0.17308865742013457</v>
      </c>
      <c r="M37" s="9">
        <f t="shared" si="6"/>
        <v>2.9718291869366378</v>
      </c>
    </row>
    <row r="38" spans="1:13" x14ac:dyDescent="0.2">
      <c r="A38" s="7">
        <v>1950</v>
      </c>
      <c r="B38" s="4">
        <v>20.41</v>
      </c>
      <c r="C38" s="4">
        <v>1.47</v>
      </c>
      <c r="D38" s="5">
        <v>1.1726136592259406E-2</v>
      </c>
      <c r="E38" s="5">
        <v>5.9322033898304927E-2</v>
      </c>
      <c r="G38" s="3">
        <f t="shared" si="0"/>
        <v>21.55</v>
      </c>
      <c r="H38">
        <f t="shared" si="1"/>
        <v>0.28579952267303099</v>
      </c>
      <c r="I38" s="6">
        <f t="shared" si="2"/>
        <v>20.436814160787183</v>
      </c>
      <c r="J38" s="5">
        <f t="shared" si="3"/>
        <v>0.22647748877472607</v>
      </c>
      <c r="K38" s="8">
        <f t="shared" si="4"/>
        <v>7.1818771478623287</v>
      </c>
      <c r="L38" s="5">
        <f t="shared" si="5"/>
        <v>0.21475135218246666</v>
      </c>
      <c r="M38" s="9">
        <f t="shared" si="6"/>
        <v>3.6100335232866012</v>
      </c>
    </row>
    <row r="39" spans="1:13" x14ac:dyDescent="0.2">
      <c r="A39" s="7">
        <v>1951</v>
      </c>
      <c r="B39" s="4">
        <v>23.77</v>
      </c>
      <c r="C39" s="4">
        <v>1.41</v>
      </c>
      <c r="D39" s="5">
        <v>1.4629433518044133E-2</v>
      </c>
      <c r="E39" s="5">
        <v>6.0000000000000053E-2</v>
      </c>
      <c r="G39" s="3">
        <f t="shared" si="0"/>
        <v>25.24</v>
      </c>
      <c r="H39">
        <f t="shared" si="1"/>
        <v>0.23664870161685436</v>
      </c>
      <c r="I39" s="6">
        <f t="shared" si="2"/>
        <v>25.273159697122413</v>
      </c>
      <c r="J39" s="5">
        <f t="shared" si="3"/>
        <v>0.17664870161685431</v>
      </c>
      <c r="K39" s="8">
        <f t="shared" si="4"/>
        <v>8.4505464212039652</v>
      </c>
      <c r="L39" s="5">
        <f t="shared" si="5"/>
        <v>0.16201926809881018</v>
      </c>
      <c r="M39" s="9">
        <f t="shared" si="6"/>
        <v>4.1949285125416651</v>
      </c>
    </row>
    <row r="40" spans="1:13" x14ac:dyDescent="0.2">
      <c r="A40" s="7">
        <v>1952</v>
      </c>
      <c r="B40" s="4">
        <v>26.57</v>
      </c>
      <c r="C40" s="4">
        <v>1.41</v>
      </c>
      <c r="D40" s="5">
        <v>1.6931415798714378E-2</v>
      </c>
      <c r="E40" s="5">
        <v>7.547169811320753E-3</v>
      </c>
      <c r="G40" s="3">
        <f t="shared" si="0"/>
        <v>27.98</v>
      </c>
      <c r="H40">
        <f t="shared" si="1"/>
        <v>0.17711400925536402</v>
      </c>
      <c r="I40" s="6">
        <f t="shared" si="2"/>
        <v>29.749390337630846</v>
      </c>
      <c r="J40" s="5">
        <f t="shared" si="3"/>
        <v>0.16956683944404327</v>
      </c>
      <c r="K40" s="8">
        <f t="shared" si="4"/>
        <v>9.8834788694226923</v>
      </c>
      <c r="L40" s="5">
        <f t="shared" si="5"/>
        <v>0.15263542364532889</v>
      </c>
      <c r="M40" s="9">
        <f t="shared" si="6"/>
        <v>4.8352232032153317</v>
      </c>
    </row>
    <row r="41" spans="1:13" x14ac:dyDescent="0.2">
      <c r="A41" s="7">
        <v>1953</v>
      </c>
      <c r="B41" s="4">
        <v>24.81</v>
      </c>
      <c r="C41" s="4">
        <v>1.45</v>
      </c>
      <c r="D41" s="5">
        <v>2.0150297319780464E-2</v>
      </c>
      <c r="E41" s="5">
        <v>7.4906367041198685E-3</v>
      </c>
      <c r="G41" s="3">
        <f t="shared" si="0"/>
        <v>26.22</v>
      </c>
      <c r="H41">
        <f t="shared" si="1"/>
        <v>-1.3172751223184065E-2</v>
      </c>
      <c r="I41" s="6">
        <f t="shared" si="2"/>
        <v>29.357509019671838</v>
      </c>
      <c r="J41" s="5">
        <f t="shared" si="3"/>
        <v>-2.0663387927303933E-2</v>
      </c>
      <c r="K41" s="8">
        <f t="shared" si="4"/>
        <v>9.6792527114725004</v>
      </c>
      <c r="L41" s="5">
        <f t="shared" si="5"/>
        <v>-4.0813685247084397E-2</v>
      </c>
      <c r="M41" s="9">
        <f t="shared" si="6"/>
        <v>4.6378799252999023</v>
      </c>
    </row>
    <row r="42" spans="1:13" x14ac:dyDescent="0.2">
      <c r="A42" s="7">
        <v>1954</v>
      </c>
      <c r="B42" s="4">
        <v>35.979999999999997</v>
      </c>
      <c r="C42" s="4">
        <v>1.54</v>
      </c>
      <c r="D42" s="5">
        <v>1.0741530967112167E-2</v>
      </c>
      <c r="E42" s="5">
        <v>-7.4349442379182396E-3</v>
      </c>
      <c r="G42" s="3">
        <f t="shared" si="0"/>
        <v>37.43</v>
      </c>
      <c r="H42">
        <f t="shared" si="1"/>
        <v>0.50866586054010487</v>
      </c>
      <c r="I42" s="6">
        <f t="shared" si="2"/>
        <v>44.290671608477105</v>
      </c>
      <c r="J42" s="5">
        <f t="shared" si="3"/>
        <v>0.51610080477802311</v>
      </c>
      <c r="K42" s="8">
        <f t="shared" si="4"/>
        <v>14.674722825513321</v>
      </c>
      <c r="L42" s="5">
        <f t="shared" si="5"/>
        <v>0.50535927381091095</v>
      </c>
      <c r="M42" s="9">
        <f t="shared" si="6"/>
        <v>6.9816755563716626</v>
      </c>
    </row>
    <row r="43" spans="1:13" x14ac:dyDescent="0.2">
      <c r="A43" s="7">
        <v>1955</v>
      </c>
      <c r="B43" s="4">
        <v>45.48</v>
      </c>
      <c r="C43" s="4">
        <v>1.64</v>
      </c>
      <c r="D43" s="5">
        <v>1.4855485402215818E-2</v>
      </c>
      <c r="E43" s="5">
        <v>3.7453183520599342E-3</v>
      </c>
      <c r="G43" s="3">
        <f t="shared" si="0"/>
        <v>47.019999999999996</v>
      </c>
      <c r="H43">
        <f t="shared" si="1"/>
        <v>0.3068371317398555</v>
      </c>
      <c r="I43" s="6">
        <f t="shared" si="2"/>
        <v>57.88069424765407</v>
      </c>
      <c r="J43" s="5">
        <f t="shared" si="3"/>
        <v>0.30309181338779556</v>
      </c>
      <c r="K43" s="8">
        <f t="shared" si="4"/>
        <v>19.12251117766143</v>
      </c>
      <c r="L43" s="5">
        <f t="shared" si="5"/>
        <v>0.28823632798557974</v>
      </c>
      <c r="M43" s="9">
        <f t="shared" si="6"/>
        <v>8.9940480819269109</v>
      </c>
    </row>
    <row r="44" spans="1:13" x14ac:dyDescent="0.2">
      <c r="A44" s="7">
        <v>1956</v>
      </c>
      <c r="B44" s="4">
        <v>46.67</v>
      </c>
      <c r="C44" s="4">
        <v>1.74</v>
      </c>
      <c r="D44" s="5">
        <v>2.5540489921085818E-2</v>
      </c>
      <c r="E44" s="5">
        <v>2.9850746268656803E-2</v>
      </c>
      <c r="G44" s="3">
        <f t="shared" si="0"/>
        <v>48.31</v>
      </c>
      <c r="H44">
        <f t="shared" si="1"/>
        <v>6.222515391380834E-2</v>
      </c>
      <c r="I44" s="6">
        <f t="shared" si="2"/>
        <v>61.482329355852428</v>
      </c>
      <c r="J44" s="5">
        <f t="shared" si="3"/>
        <v>3.2374407645151537E-2</v>
      </c>
      <c r="K44" s="8">
        <f t="shared" si="4"/>
        <v>19.741591149726009</v>
      </c>
      <c r="L44" s="5">
        <f t="shared" si="5"/>
        <v>6.833917724065719E-3</v>
      </c>
      <c r="M44" s="9">
        <f t="shared" si="6"/>
        <v>9.0555126665250896</v>
      </c>
    </row>
    <row r="45" spans="1:13" x14ac:dyDescent="0.2">
      <c r="A45" s="7">
        <v>1957</v>
      </c>
      <c r="B45" s="4">
        <v>39.99</v>
      </c>
      <c r="C45" s="4">
        <v>1.79</v>
      </c>
      <c r="D45" s="5">
        <v>3.3179688831325382E-2</v>
      </c>
      <c r="E45" s="5">
        <v>2.8985507246376718E-2</v>
      </c>
      <c r="G45" s="3">
        <f t="shared" si="0"/>
        <v>41.730000000000004</v>
      </c>
      <c r="H45">
        <f t="shared" si="1"/>
        <v>-0.10584958217270191</v>
      </c>
      <c r="I45" s="6">
        <f t="shared" si="2"/>
        <v>54.974450482531005</v>
      </c>
      <c r="J45" s="5">
        <f t="shared" si="3"/>
        <v>-0.13483508941907862</v>
      </c>
      <c r="K45" s="8">
        <f t="shared" si="4"/>
        <v>17.079731941777812</v>
      </c>
      <c r="L45" s="5">
        <f t="shared" si="5"/>
        <v>-0.16801477825040401</v>
      </c>
      <c r="M45" s="9">
        <f t="shared" si="6"/>
        <v>7.5340527139151519</v>
      </c>
    </row>
    <row r="46" spans="1:13" x14ac:dyDescent="0.2">
      <c r="A46" s="7">
        <v>1958</v>
      </c>
      <c r="B46" s="4">
        <v>55.21</v>
      </c>
      <c r="C46" s="4">
        <v>1.75</v>
      </c>
      <c r="D46" s="5">
        <v>1.9151395819015482E-2</v>
      </c>
      <c r="E46" s="5">
        <v>1.7605633802816989E-2</v>
      </c>
      <c r="G46" s="3">
        <f t="shared" si="0"/>
        <v>57</v>
      </c>
      <c r="H46">
        <f t="shared" si="1"/>
        <v>0.42535633908477122</v>
      </c>
      <c r="I46" s="6">
        <f t="shared" si="2"/>
        <v>78.358181482977429</v>
      </c>
      <c r="J46" s="5">
        <f t="shared" si="3"/>
        <v>0.40775070528195423</v>
      </c>
      <c r="K46" s="8">
        <f t="shared" si="4"/>
        <v>24.044004687064437</v>
      </c>
      <c r="L46" s="5">
        <f t="shared" si="5"/>
        <v>0.38859930946293875</v>
      </c>
      <c r="M46" s="9">
        <f t="shared" si="6"/>
        <v>10.461780395999959</v>
      </c>
    </row>
    <row r="47" spans="1:13" x14ac:dyDescent="0.2">
      <c r="A47" s="7">
        <v>1959</v>
      </c>
      <c r="B47" s="4">
        <v>59.89</v>
      </c>
      <c r="C47" s="4">
        <v>1.83</v>
      </c>
      <c r="D47" s="5">
        <v>3.2433929319457544E-2</v>
      </c>
      <c r="E47" s="5">
        <v>1.730103806228378E-2</v>
      </c>
      <c r="G47" s="3">
        <f t="shared" si="0"/>
        <v>61.64</v>
      </c>
      <c r="H47">
        <f t="shared" si="1"/>
        <v>0.11646440862162644</v>
      </c>
      <c r="I47" s="6">
        <f t="shared" si="2"/>
        <v>87.48412075005848</v>
      </c>
      <c r="J47" s="5">
        <f t="shared" si="3"/>
        <v>9.9163370559342656E-2</v>
      </c>
      <c r="K47" s="8">
        <f t="shared" si="4"/>
        <v>26.428289233578379</v>
      </c>
      <c r="L47" s="5">
        <f t="shared" si="5"/>
        <v>6.6729441239885112E-2</v>
      </c>
      <c r="M47" s="9">
        <f t="shared" si="6"/>
        <v>11.159889156199421</v>
      </c>
    </row>
    <row r="48" spans="1:13" x14ac:dyDescent="0.2">
      <c r="A48" s="7">
        <v>1960</v>
      </c>
      <c r="B48" s="4">
        <v>58.11</v>
      </c>
      <c r="C48" s="4">
        <v>1.95</v>
      </c>
      <c r="D48" s="5">
        <v>3.2223736104683098E-2</v>
      </c>
      <c r="E48" s="5">
        <v>1.3605442176870763E-2</v>
      </c>
      <c r="G48" s="3">
        <f t="shared" si="0"/>
        <v>59.94</v>
      </c>
      <c r="H48">
        <f t="shared" si="1"/>
        <v>8.3486391718134989E-4</v>
      </c>
      <c r="I48" s="6">
        <f t="shared" si="2"/>
        <v>87.557158085799045</v>
      </c>
      <c r="J48" s="5">
        <f t="shared" si="3"/>
        <v>-1.2770578259689414E-2</v>
      </c>
      <c r="K48" s="8">
        <f t="shared" si="4"/>
        <v>26.090784697651259</v>
      </c>
      <c r="L48" s="5">
        <f t="shared" si="5"/>
        <v>-4.4994314364372512E-2</v>
      </c>
      <c r="M48" s="9">
        <f t="shared" si="6"/>
        <v>10.657757595233832</v>
      </c>
    </row>
    <row r="49" spans="1:13" x14ac:dyDescent="0.2">
      <c r="A49" s="7">
        <v>1961</v>
      </c>
      <c r="B49" s="4">
        <v>71.55</v>
      </c>
      <c r="C49" s="4">
        <v>2.02</v>
      </c>
      <c r="D49" s="5">
        <v>2.3326275487962178E-2</v>
      </c>
      <c r="E49" s="5">
        <v>6.7114093959730337E-3</v>
      </c>
      <c r="G49" s="3">
        <f t="shared" si="0"/>
        <v>73.5</v>
      </c>
      <c r="H49">
        <f t="shared" si="1"/>
        <v>0.26484254001032537</v>
      </c>
      <c r="I49" s="6">
        <f t="shared" si="2"/>
        <v>110.74601822932766</v>
      </c>
      <c r="J49" s="5">
        <f t="shared" si="3"/>
        <v>0.25813113061435233</v>
      </c>
      <c r="K49" s="8">
        <f t="shared" si="4"/>
        <v>32.825628450271623</v>
      </c>
      <c r="L49" s="5">
        <f t="shared" si="5"/>
        <v>0.23480485512639016</v>
      </c>
      <c r="M49" s="9">
        <f t="shared" si="6"/>
        <v>13.160250823354897</v>
      </c>
    </row>
    <row r="50" spans="1:13" x14ac:dyDescent="0.2">
      <c r="A50" s="7">
        <v>1962</v>
      </c>
      <c r="B50" s="4">
        <v>63.1</v>
      </c>
      <c r="C50" s="4">
        <v>2.13</v>
      </c>
      <c r="D50" s="5">
        <v>2.7351083070446647E-2</v>
      </c>
      <c r="E50" s="5">
        <v>1.3333333333333197E-2</v>
      </c>
      <c r="G50" s="3">
        <f t="shared" si="0"/>
        <v>65.12</v>
      </c>
      <c r="H50">
        <f t="shared" si="1"/>
        <v>-8.9867225716282251E-2</v>
      </c>
      <c r="I50" s="6">
        <f t="shared" si="2"/>
        <v>100.79358081193317</v>
      </c>
      <c r="J50" s="5">
        <f t="shared" si="3"/>
        <v>-0.10320055904961545</v>
      </c>
      <c r="K50" s="8">
        <f t="shared" si="4"/>
        <v>29.438005243048629</v>
      </c>
      <c r="L50" s="5">
        <f t="shared" si="5"/>
        <v>-0.13055164212006209</v>
      </c>
      <c r="M50" s="9">
        <f t="shared" si="6"/>
        <v>11.442158467654016</v>
      </c>
    </row>
    <row r="51" spans="1:13" x14ac:dyDescent="0.2">
      <c r="A51" s="7">
        <v>1963</v>
      </c>
      <c r="B51" s="4">
        <v>75.02</v>
      </c>
      <c r="C51" s="4">
        <v>2.2799999999999998</v>
      </c>
      <c r="D51" s="5">
        <v>3.0671061499416119E-2</v>
      </c>
      <c r="E51" s="5">
        <v>1.6447368421052655E-2</v>
      </c>
      <c r="G51" s="3">
        <f t="shared" si="0"/>
        <v>77.149999999999991</v>
      </c>
      <c r="H51">
        <f t="shared" si="1"/>
        <v>0.22266244057052287</v>
      </c>
      <c r="I51" s="6">
        <f t="shared" si="2"/>
        <v>123.23652550936043</v>
      </c>
      <c r="J51" s="5">
        <f t="shared" si="3"/>
        <v>0.20621507214947021</v>
      </c>
      <c r="K51" s="8">
        <f t="shared" si="4"/>
        <v>35.508565618180384</v>
      </c>
      <c r="L51" s="5">
        <f t="shared" si="5"/>
        <v>0.17554401065005409</v>
      </c>
      <c r="M51" s="9">
        <f t="shared" si="6"/>
        <v>13.45076085555948</v>
      </c>
    </row>
    <row r="52" spans="1:13" x14ac:dyDescent="0.2">
      <c r="A52" s="7">
        <v>1964</v>
      </c>
      <c r="B52" s="4">
        <v>84.75</v>
      </c>
      <c r="C52" s="4">
        <v>2.5</v>
      </c>
      <c r="D52" s="5">
        <v>3.564169969930675E-2</v>
      </c>
      <c r="E52" s="5">
        <v>9.7087378640776656E-3</v>
      </c>
      <c r="G52" s="3">
        <f t="shared" si="0"/>
        <v>87.03</v>
      </c>
      <c r="H52">
        <f t="shared" si="1"/>
        <v>0.16009064249533456</v>
      </c>
      <c r="I52" s="6">
        <f t="shared" si="2"/>
        <v>142.96554005704664</v>
      </c>
      <c r="J52" s="5">
        <f t="shared" si="3"/>
        <v>0.15038190463125689</v>
      </c>
      <c r="K52" s="8">
        <f t="shared" si="4"/>
        <v>40.848411346566316</v>
      </c>
      <c r="L52" s="5">
        <f t="shared" si="5"/>
        <v>0.11474020493195014</v>
      </c>
      <c r="M52" s="9">
        <f t="shared" si="6"/>
        <v>14.994103912617028</v>
      </c>
    </row>
    <row r="53" spans="1:13" x14ac:dyDescent="0.2">
      <c r="A53" s="7">
        <v>1965</v>
      </c>
      <c r="B53" s="4">
        <v>92.43</v>
      </c>
      <c r="C53" s="4">
        <v>2.72</v>
      </c>
      <c r="D53" s="5">
        <v>3.9290960124692242E-2</v>
      </c>
      <c r="E53" s="5">
        <v>1.9230769230769384E-2</v>
      </c>
      <c r="G53" s="3">
        <f t="shared" si="0"/>
        <v>94.93</v>
      </c>
      <c r="H53">
        <f t="shared" si="1"/>
        <v>0.120117994100295</v>
      </c>
      <c r="I53" s="6">
        <f t="shared" si="2"/>
        <v>160.13827395416445</v>
      </c>
      <c r="J53" s="5">
        <f t="shared" si="3"/>
        <v>0.10088722486952562</v>
      </c>
      <c r="K53" s="8">
        <f t="shared" si="4"/>
        <v>44.969494207650236</v>
      </c>
      <c r="L53" s="5">
        <f t="shared" si="5"/>
        <v>6.1596264744833373E-2</v>
      </c>
      <c r="M53" s="9">
        <f t="shared" si="6"/>
        <v>15.917684706830128</v>
      </c>
    </row>
    <row r="54" spans="1:13" x14ac:dyDescent="0.2">
      <c r="A54" s="7">
        <v>1966</v>
      </c>
      <c r="B54" s="4">
        <v>80.33</v>
      </c>
      <c r="C54" s="4">
        <v>2.87</v>
      </c>
      <c r="D54" s="5">
        <v>4.7936525672640506E-2</v>
      </c>
      <c r="E54" s="5">
        <v>3.459119496855334E-2</v>
      </c>
      <c r="G54" s="3">
        <f t="shared" si="0"/>
        <v>83.05</v>
      </c>
      <c r="H54">
        <f t="shared" si="1"/>
        <v>-0.10148220274802566</v>
      </c>
      <c r="I54" s="6">
        <f t="shared" si="2"/>
        <v>143.88708916902905</v>
      </c>
      <c r="J54" s="5">
        <f t="shared" si="3"/>
        <v>-0.136073397716579</v>
      </c>
      <c r="K54" s="8">
        <f t="shared" si="4"/>
        <v>38.850342337219253</v>
      </c>
      <c r="L54" s="5">
        <f t="shared" si="5"/>
        <v>-0.18400992338921951</v>
      </c>
      <c r="M54" s="9">
        <f t="shared" si="6"/>
        <v>12.988672763392564</v>
      </c>
    </row>
    <row r="55" spans="1:13" x14ac:dyDescent="0.2">
      <c r="A55" s="7">
        <v>1967</v>
      </c>
      <c r="B55" s="4">
        <v>96.47</v>
      </c>
      <c r="C55" s="4">
        <v>2.92</v>
      </c>
      <c r="D55" s="5">
        <v>4.3643442525602483E-2</v>
      </c>
      <c r="E55" s="5">
        <v>3.039513677811545E-2</v>
      </c>
      <c r="G55" s="3">
        <f t="shared" si="0"/>
        <v>99.34</v>
      </c>
      <c r="H55">
        <f t="shared" si="1"/>
        <v>0.23664882360263917</v>
      </c>
      <c r="I55" s="6">
        <f t="shared" si="2"/>
        <v>177.93779955248783</v>
      </c>
      <c r="J55" s="5">
        <f t="shared" si="3"/>
        <v>0.20625368682452372</v>
      </c>
      <c r="K55" s="8">
        <f t="shared" si="4"/>
        <v>46.863368678665609</v>
      </c>
      <c r="L55" s="5">
        <f t="shared" si="5"/>
        <v>0.16261024429892124</v>
      </c>
      <c r="M55" s="9">
        <f t="shared" si="6"/>
        <v>15.100764014566574</v>
      </c>
    </row>
    <row r="56" spans="1:13" x14ac:dyDescent="0.2">
      <c r="A56" s="7">
        <v>1968</v>
      </c>
      <c r="B56" s="4">
        <v>103.86</v>
      </c>
      <c r="C56" s="4">
        <v>3.07</v>
      </c>
      <c r="D56" s="5">
        <v>5.3152262055173649E-2</v>
      </c>
      <c r="E56" s="5">
        <v>4.71976401179941E-2</v>
      </c>
      <c r="G56" s="3">
        <f t="shared" si="0"/>
        <v>106.78</v>
      </c>
      <c r="H56">
        <f t="shared" si="1"/>
        <v>0.10687260288172484</v>
      </c>
      <c r="I56" s="6">
        <f t="shared" si="2"/>
        <v>196.95447534170881</v>
      </c>
      <c r="J56" s="5">
        <f t="shared" si="3"/>
        <v>5.9674962763730743E-2</v>
      </c>
      <c r="K56" s="8">
        <f t="shared" si="4"/>
        <v>49.659938459547966</v>
      </c>
      <c r="L56" s="5">
        <f t="shared" si="5"/>
        <v>6.5227007085570943E-3</v>
      </c>
      <c r="M56" s="9">
        <f t="shared" si="6"/>
        <v>15.199261778704141</v>
      </c>
    </row>
    <row r="57" spans="1:13" x14ac:dyDescent="0.2">
      <c r="A57" s="7">
        <v>1969</v>
      </c>
      <c r="B57" s="4">
        <v>92.06</v>
      </c>
      <c r="C57" s="4">
        <v>3.16</v>
      </c>
      <c r="D57" s="5">
        <v>6.5313872236856252E-2</v>
      </c>
      <c r="E57" s="5">
        <v>6.1971830985915632E-2</v>
      </c>
      <c r="G57" s="3">
        <f t="shared" si="0"/>
        <v>95.13</v>
      </c>
      <c r="H57">
        <f t="shared" si="1"/>
        <v>-8.4055459272097122E-2</v>
      </c>
      <c r="I57" s="6">
        <f t="shared" si="2"/>
        <v>180.39937646116655</v>
      </c>
      <c r="J57" s="5">
        <f t="shared" si="3"/>
        <v>-0.14602729025801275</v>
      </c>
      <c r="K57" s="8">
        <f t="shared" si="4"/>
        <v>42.408232211920506</v>
      </c>
      <c r="L57" s="5">
        <f t="shared" si="5"/>
        <v>-0.21134116249486901</v>
      </c>
      <c r="M57" s="9">
        <f t="shared" si="6"/>
        <v>11.987032125328977</v>
      </c>
    </row>
    <row r="58" spans="1:13" x14ac:dyDescent="0.2">
      <c r="A58" s="7">
        <v>1970</v>
      </c>
      <c r="B58" s="4">
        <v>92.15</v>
      </c>
      <c r="C58" s="4">
        <v>3.14</v>
      </c>
      <c r="D58" s="5">
        <v>6.9880233664529889E-2</v>
      </c>
      <c r="E58" s="5">
        <v>5.5702917771883076E-2</v>
      </c>
      <c r="G58" s="3">
        <f t="shared" si="0"/>
        <v>95.31</v>
      </c>
      <c r="H58">
        <f t="shared" si="1"/>
        <v>3.5303063219639386E-2</v>
      </c>
      <c r="I58" s="6">
        <f t="shared" si="2"/>
        <v>186.76802705315865</v>
      </c>
      <c r="J58" s="5">
        <f t="shared" si="3"/>
        <v>-2.039985455224369E-2</v>
      </c>
      <c r="K58" s="8">
        <f t="shared" si="4"/>
        <v>41.543110442979554</v>
      </c>
      <c r="L58" s="5">
        <f t="shared" si="5"/>
        <v>-9.028008821677358E-2</v>
      </c>
      <c r="M58" s="9">
        <f t="shared" si="6"/>
        <v>10.904841807596977</v>
      </c>
    </row>
    <row r="59" spans="1:13" x14ac:dyDescent="0.2">
      <c r="A59" s="7">
        <v>1971</v>
      </c>
      <c r="B59" s="4">
        <v>102.09</v>
      </c>
      <c r="C59" s="4">
        <v>3.07</v>
      </c>
      <c r="D59" s="5">
        <v>4.4959177096742797E-2</v>
      </c>
      <c r="E59" s="5">
        <v>3.2663316582914659E-2</v>
      </c>
      <c r="G59" s="3">
        <f t="shared" si="0"/>
        <v>105.23</v>
      </c>
      <c r="H59">
        <f t="shared" si="1"/>
        <v>0.14194248507867613</v>
      </c>
      <c r="I59" s="6">
        <f t="shared" si="2"/>
        <v>213.2783449463254</v>
      </c>
      <c r="J59" s="5">
        <f t="shared" si="3"/>
        <v>0.10927916849576147</v>
      </c>
      <c r="K59" s="8">
        <f t="shared" si="4"/>
        <v>46.082907008915946</v>
      </c>
      <c r="L59" s="5">
        <f t="shared" si="5"/>
        <v>6.4319991399018672E-2</v>
      </c>
      <c r="M59" s="9">
        <f t="shared" si="6"/>
        <v>11.606241138869274</v>
      </c>
    </row>
    <row r="60" spans="1:13" x14ac:dyDescent="0.2">
      <c r="A60" s="7">
        <v>1972</v>
      </c>
      <c r="B60" s="4">
        <v>118.05</v>
      </c>
      <c r="C60" s="4">
        <v>3.15</v>
      </c>
      <c r="D60" s="5">
        <v>4.1401152700506927E-2</v>
      </c>
      <c r="E60" s="5">
        <v>3.4063260340632562E-2</v>
      </c>
      <c r="G60" s="3">
        <f t="shared" si="0"/>
        <v>121.11999999999999</v>
      </c>
      <c r="H60">
        <f t="shared" si="1"/>
        <v>0.1864041531981584</v>
      </c>
      <c r="I60" s="6">
        <f t="shared" si="2"/>
        <v>253.03431423154993</v>
      </c>
      <c r="J60" s="5">
        <f t="shared" si="3"/>
        <v>0.15234089285752583</v>
      </c>
      <c r="K60" s="8">
        <f t="shared" si="4"/>
        <v>53.103218208124538</v>
      </c>
      <c r="L60" s="5">
        <f t="shared" si="5"/>
        <v>0.11093974015701891</v>
      </c>
      <c r="M60" s="9">
        <f t="shared" si="6"/>
        <v>12.893834515015135</v>
      </c>
    </row>
    <row r="61" spans="1:13" x14ac:dyDescent="0.2">
      <c r="A61" s="7">
        <v>1973</v>
      </c>
      <c r="B61" s="4">
        <v>97.55</v>
      </c>
      <c r="C61" s="4">
        <v>3.38</v>
      </c>
      <c r="D61" s="5">
        <v>6.8263172484412271E-2</v>
      </c>
      <c r="E61" s="5">
        <v>8.7058823529411855E-2</v>
      </c>
      <c r="G61" s="3">
        <f t="shared" si="0"/>
        <v>100.7</v>
      </c>
      <c r="H61">
        <f t="shared" si="1"/>
        <v>-0.14697162219398552</v>
      </c>
      <c r="I61" s="6">
        <f t="shared" si="2"/>
        <v>215.84545059819635</v>
      </c>
      <c r="J61" s="5">
        <f t="shared" si="3"/>
        <v>-0.23403044572339737</v>
      </c>
      <c r="K61" s="8">
        <f t="shared" si="4"/>
        <v>40.675448381530323</v>
      </c>
      <c r="L61" s="5">
        <f t="shared" si="5"/>
        <v>-0.30229361820780964</v>
      </c>
      <c r="M61" s="9">
        <f t="shared" si="6"/>
        <v>8.9961106268984707</v>
      </c>
    </row>
    <row r="62" spans="1:13" x14ac:dyDescent="0.2">
      <c r="A62" s="7">
        <v>1974</v>
      </c>
      <c r="B62" s="4">
        <v>68.56</v>
      </c>
      <c r="C62" s="4">
        <v>3.6</v>
      </c>
      <c r="D62" s="5">
        <v>8.0761014941388654E-2</v>
      </c>
      <c r="E62" s="5">
        <v>0.12337662337662336</v>
      </c>
      <c r="G62" s="3">
        <f t="shared" si="0"/>
        <v>71.94</v>
      </c>
      <c r="H62">
        <f t="shared" si="1"/>
        <v>-0.26253203485392107</v>
      </c>
      <c r="I62" s="6">
        <f t="shared" si="2"/>
        <v>159.17910523869037</v>
      </c>
      <c r="J62" s="5">
        <f t="shared" si="3"/>
        <v>-0.38590865823054443</v>
      </c>
      <c r="K62" s="8">
        <f t="shared" si="4"/>
        <v>24.978440673688187</v>
      </c>
      <c r="L62" s="5">
        <f t="shared" si="5"/>
        <v>-0.46666967317193309</v>
      </c>
      <c r="M62" s="9">
        <f t="shared" si="6"/>
        <v>4.7978986208252072</v>
      </c>
    </row>
    <row r="63" spans="1:13" x14ac:dyDescent="0.2">
      <c r="A63" s="7">
        <v>1975</v>
      </c>
      <c r="B63" s="4">
        <v>90.19</v>
      </c>
      <c r="C63" s="4">
        <v>3.68</v>
      </c>
      <c r="D63" s="5">
        <v>6.240267812580802E-2</v>
      </c>
      <c r="E63" s="5">
        <v>6.9364161849710948E-2</v>
      </c>
      <c r="G63" s="3">
        <f t="shared" si="0"/>
        <v>93.789999999999992</v>
      </c>
      <c r="H63">
        <f t="shared" si="1"/>
        <v>0.3679988331388564</v>
      </c>
      <c r="I63" s="6">
        <f t="shared" si="2"/>
        <v>217.75683022661565</v>
      </c>
      <c r="J63" s="5">
        <f t="shared" si="3"/>
        <v>0.29863467128914545</v>
      </c>
      <c r="K63" s="8">
        <f t="shared" si="4"/>
        <v>32.437869093590479</v>
      </c>
      <c r="L63" s="5">
        <f t="shared" si="5"/>
        <v>0.23623199316333743</v>
      </c>
      <c r="M63" s="9">
        <f t="shared" si="6"/>
        <v>5.9313157750183736</v>
      </c>
    </row>
    <row r="64" spans="1:13" x14ac:dyDescent="0.2">
      <c r="A64" s="7">
        <v>1976</v>
      </c>
      <c r="B64" s="4">
        <v>107.46</v>
      </c>
      <c r="C64" s="4">
        <v>4.05</v>
      </c>
      <c r="D64" s="5">
        <v>5.3360210582224843E-2</v>
      </c>
      <c r="E64" s="5">
        <v>4.8648648648648596E-2</v>
      </c>
      <c r="G64" s="3">
        <f t="shared" si="0"/>
        <v>111.14</v>
      </c>
      <c r="H64">
        <f t="shared" si="1"/>
        <v>0.23228739328085157</v>
      </c>
      <c r="I64" s="6">
        <f t="shared" si="2"/>
        <v>268.33899668905713</v>
      </c>
      <c r="J64" s="5">
        <f t="shared" si="3"/>
        <v>0.18363874463220298</v>
      </c>
      <c r="K64" s="8">
        <f t="shared" si="4"/>
        <v>38.394718652481167</v>
      </c>
      <c r="L64" s="5">
        <f t="shared" si="5"/>
        <v>0.13027853404997813</v>
      </c>
      <c r="M64" s="9">
        <f t="shared" si="6"/>
        <v>6.7040388991752771</v>
      </c>
    </row>
    <row r="65" spans="1:13" x14ac:dyDescent="0.2">
      <c r="A65" s="7">
        <v>1977</v>
      </c>
      <c r="B65" s="4">
        <v>95.1</v>
      </c>
      <c r="C65" s="4">
        <v>4.67</v>
      </c>
      <c r="D65" s="5">
        <v>5.0370641950455708E-2</v>
      </c>
      <c r="E65" s="5">
        <v>6.7010309278350499E-2</v>
      </c>
      <c r="G65" s="3">
        <f t="shared" si="0"/>
        <v>99.149999999999991</v>
      </c>
      <c r="H65">
        <f t="shared" si="1"/>
        <v>-7.7331099944165316E-2</v>
      </c>
      <c r="I65" s="6">
        <f t="shared" si="2"/>
        <v>247.58804691717862</v>
      </c>
      <c r="J65" s="5">
        <f t="shared" si="3"/>
        <v>-0.14434140922251582</v>
      </c>
      <c r="K65" s="8">
        <f t="shared" si="4"/>
        <v>32.852770855480024</v>
      </c>
      <c r="L65" s="5">
        <f t="shared" si="5"/>
        <v>-0.19471205117297152</v>
      </c>
      <c r="M65" s="9">
        <f t="shared" si="6"/>
        <v>5.3986817339734685</v>
      </c>
    </row>
    <row r="66" spans="1:13" x14ac:dyDescent="0.2">
      <c r="A66" s="7">
        <v>1978</v>
      </c>
      <c r="B66" s="4">
        <v>96.11</v>
      </c>
      <c r="C66" s="4">
        <v>5.07</v>
      </c>
      <c r="D66" s="5">
        <v>6.9064102132263328E-2</v>
      </c>
      <c r="E66" s="5">
        <v>9.0177133655394481E-2</v>
      </c>
      <c r="G66" s="3">
        <f t="shared" si="0"/>
        <v>100.78</v>
      </c>
      <c r="H66">
        <f t="shared" si="1"/>
        <v>5.9726603575184001E-2</v>
      </c>
      <c r="I66" s="6">
        <f t="shared" si="2"/>
        <v>262.375640045355</v>
      </c>
      <c r="J66" s="5">
        <f t="shared" si="3"/>
        <v>-3.0450530080210481E-2</v>
      </c>
      <c r="K66" s="8">
        <f t="shared" si="4"/>
        <v>31.852386568326967</v>
      </c>
      <c r="L66" s="5">
        <f t="shared" si="5"/>
        <v>-9.9514632212473808E-2</v>
      </c>
      <c r="M66" s="9">
        <f t="shared" si="6"/>
        <v>4.8614339067848986</v>
      </c>
    </row>
    <row r="67" spans="1:13" x14ac:dyDescent="0.2">
      <c r="A67" s="7">
        <v>1979</v>
      </c>
      <c r="B67" s="4">
        <v>107.94</v>
      </c>
      <c r="C67" s="4">
        <v>5.65</v>
      </c>
      <c r="D67" s="5">
        <v>9.8113337098395315E-2</v>
      </c>
      <c r="E67" s="5">
        <v>0.13293943870014768</v>
      </c>
      <c r="G67" s="3">
        <f t="shared" si="0"/>
        <v>113.00999999999999</v>
      </c>
      <c r="H67">
        <f t="shared" si="1"/>
        <v>0.17584018312350413</v>
      </c>
      <c r="I67" s="6">
        <f t="shared" si="2"/>
        <v>308.51182063807681</v>
      </c>
      <c r="J67" s="5">
        <f t="shared" si="3"/>
        <v>4.2900744423356452E-2</v>
      </c>
      <c r="K67" s="8">
        <f t="shared" si="4"/>
        <v>33.218877663768716</v>
      </c>
      <c r="L67" s="5">
        <f t="shared" si="5"/>
        <v>-5.5212592675038863E-2</v>
      </c>
      <c r="M67" s="9">
        <f t="shared" si="6"/>
        <v>4.5930215366729614</v>
      </c>
    </row>
    <row r="68" spans="1:13" x14ac:dyDescent="0.2">
      <c r="A68" s="7">
        <v>1980</v>
      </c>
      <c r="B68" s="4">
        <v>135.76</v>
      </c>
      <c r="C68" s="4">
        <v>6.16</v>
      </c>
      <c r="D68" s="5">
        <v>0.11608074758093645</v>
      </c>
      <c r="E68" s="5">
        <v>0.12516297262059961</v>
      </c>
      <c r="G68" s="3">
        <f t="shared" ref="G68:G109" si="7">B68+C67</f>
        <v>141.41</v>
      </c>
      <c r="H68">
        <f t="shared" ref="H68:H108" si="8">G68/B67-1</f>
        <v>0.31007967389290347</v>
      </c>
      <c r="I68" s="6">
        <f t="shared" ref="I68:I109" si="9">I67*(1+H68)</f>
        <v>404.17506537363761</v>
      </c>
      <c r="J68" s="5">
        <f t="shared" ref="J68:J109" si="10">H68-E68</f>
        <v>0.18491670127230386</v>
      </c>
      <c r="K68" s="8">
        <f t="shared" ref="K68:K109" si="11">K67*(1+J68)</f>
        <v>39.361602941321046</v>
      </c>
      <c r="L68" s="5">
        <f t="shared" ref="L68:L109" si="12">J68-D68</f>
        <v>6.8835953691367413E-2</v>
      </c>
      <c r="M68" s="9">
        <f t="shared" ref="M68:M109" si="13">M67*(1+L68)</f>
        <v>4.909186554474835</v>
      </c>
    </row>
    <row r="69" spans="1:13" x14ac:dyDescent="0.2">
      <c r="A69" s="7">
        <v>1981</v>
      </c>
      <c r="B69" s="4">
        <v>122.55</v>
      </c>
      <c r="C69" s="4">
        <v>6.63</v>
      </c>
      <c r="D69" s="5">
        <v>0.15384785215123986</v>
      </c>
      <c r="E69" s="5">
        <v>8.9223638470451894E-2</v>
      </c>
      <c r="G69" s="3">
        <f t="shared" si="7"/>
        <v>128.71</v>
      </c>
      <c r="H69">
        <f t="shared" si="8"/>
        <v>-5.1929876252209684E-2</v>
      </c>
      <c r="I69" s="6">
        <f t="shared" si="9"/>
        <v>383.18630424455586</v>
      </c>
      <c r="J69" s="5">
        <f t="shared" si="10"/>
        <v>-0.14115351472266158</v>
      </c>
      <c r="K69" s="8">
        <f t="shared" si="11"/>
        <v>33.805574341035729</v>
      </c>
      <c r="L69" s="5">
        <f t="shared" si="12"/>
        <v>-0.29500136687390144</v>
      </c>
      <c r="M69" s="9">
        <f t="shared" si="13"/>
        <v>3.4609698106657802</v>
      </c>
    </row>
    <row r="70" spans="1:13" x14ac:dyDescent="0.2">
      <c r="A70" s="7">
        <v>1982</v>
      </c>
      <c r="B70" s="4">
        <v>140.63999999999999</v>
      </c>
      <c r="C70" s="4">
        <v>6.87</v>
      </c>
      <c r="D70" s="5">
        <v>0.1143564047425889</v>
      </c>
      <c r="E70" s="5">
        <v>3.8297872340425476E-2</v>
      </c>
      <c r="G70" s="3">
        <f t="shared" si="7"/>
        <v>147.26999999999998</v>
      </c>
      <c r="H70">
        <f t="shared" si="8"/>
        <v>0.20171358629130953</v>
      </c>
      <c r="I70" s="6">
        <f t="shared" si="9"/>
        <v>460.48018789143805</v>
      </c>
      <c r="J70" s="5">
        <f t="shared" si="10"/>
        <v>0.16341571395088406</v>
      </c>
      <c r="K70" s="8">
        <f t="shared" si="11"/>
        <v>39.329936407495772</v>
      </c>
      <c r="L70" s="5">
        <f t="shared" si="12"/>
        <v>4.9059309208295154E-2</v>
      </c>
      <c r="M70" s="9">
        <f t="shared" si="13"/>
        <v>3.6307625987678076</v>
      </c>
    </row>
    <row r="71" spans="1:13" x14ac:dyDescent="0.2">
      <c r="A71" s="7">
        <v>1983</v>
      </c>
      <c r="B71" s="4">
        <v>164.93</v>
      </c>
      <c r="C71" s="4">
        <v>7.09</v>
      </c>
      <c r="D71" s="5">
        <v>8.7958820521792491E-2</v>
      </c>
      <c r="E71" s="5">
        <v>3.7909836065573854E-2</v>
      </c>
      <c r="G71" s="3">
        <f t="shared" si="7"/>
        <v>171.8</v>
      </c>
      <c r="H71">
        <f t="shared" si="8"/>
        <v>0.22155858930602967</v>
      </c>
      <c r="I71" s="6">
        <f t="shared" si="9"/>
        <v>562.50352872404051</v>
      </c>
      <c r="J71" s="5">
        <f t="shared" si="10"/>
        <v>0.18364875324045582</v>
      </c>
      <c r="K71" s="8">
        <f t="shared" si="11"/>
        <v>46.55283019375878</v>
      </c>
      <c r="L71" s="5">
        <f t="shared" si="12"/>
        <v>9.5689932718663329E-2</v>
      </c>
      <c r="M71" s="9">
        <f t="shared" si="13"/>
        <v>3.9781900275613382</v>
      </c>
    </row>
    <row r="72" spans="1:13" x14ac:dyDescent="0.2">
      <c r="A72" s="7">
        <v>1984</v>
      </c>
      <c r="B72" s="4">
        <v>167.24</v>
      </c>
      <c r="C72" s="4">
        <v>7.53</v>
      </c>
      <c r="D72" s="5">
        <v>0.10047503631507793</v>
      </c>
      <c r="E72" s="5">
        <v>3.948667324777877E-2</v>
      </c>
      <c r="G72" s="3">
        <f t="shared" si="7"/>
        <v>174.33</v>
      </c>
      <c r="H72">
        <f t="shared" si="8"/>
        <v>5.6993876189898707E-2</v>
      </c>
      <c r="I72" s="6">
        <f t="shared" si="9"/>
        <v>594.5627851965196</v>
      </c>
      <c r="J72" s="5">
        <f t="shared" si="10"/>
        <v>1.7507202942119937E-2</v>
      </c>
      <c r="K72" s="8">
        <f t="shared" si="11"/>
        <v>47.367840039490964</v>
      </c>
      <c r="L72" s="5">
        <f t="shared" si="12"/>
        <v>-8.2967833372957989E-2</v>
      </c>
      <c r="M72" s="9">
        <f t="shared" si="13"/>
        <v>3.6481282202286658</v>
      </c>
    </row>
    <row r="73" spans="1:13" x14ac:dyDescent="0.2">
      <c r="A73" s="7">
        <v>1985</v>
      </c>
      <c r="B73" s="4">
        <v>211.28</v>
      </c>
      <c r="C73" s="4">
        <v>7.9</v>
      </c>
      <c r="D73" s="5">
        <v>7.8796523779858019E-2</v>
      </c>
      <c r="E73" s="5">
        <v>3.7986704653371284E-2</v>
      </c>
      <c r="G73" s="3">
        <f t="shared" si="7"/>
        <v>218.81</v>
      </c>
      <c r="H73">
        <f t="shared" si="8"/>
        <v>0.30835924419995209</v>
      </c>
      <c r="I73" s="6">
        <f t="shared" si="9"/>
        <v>777.90171626913684</v>
      </c>
      <c r="J73" s="5">
        <f t="shared" si="10"/>
        <v>0.2703725395465808</v>
      </c>
      <c r="K73" s="8">
        <f t="shared" si="11"/>
        <v>60.174803243804348</v>
      </c>
      <c r="L73" s="5">
        <f t="shared" si="12"/>
        <v>0.19157601576672278</v>
      </c>
      <c r="M73" s="9">
        <f t="shared" si="13"/>
        <v>4.3470220896662193</v>
      </c>
    </row>
    <row r="74" spans="1:13" x14ac:dyDescent="0.2">
      <c r="A74" s="7">
        <v>1986</v>
      </c>
      <c r="B74" s="4">
        <v>242.17</v>
      </c>
      <c r="C74" s="4">
        <v>8.2799999999999994</v>
      </c>
      <c r="D74" s="5">
        <v>6.4183570972459636E-2</v>
      </c>
      <c r="E74" s="5">
        <v>1.0978956999085021E-2</v>
      </c>
      <c r="G74" s="3">
        <f t="shared" si="7"/>
        <v>250.07</v>
      </c>
      <c r="H74">
        <f t="shared" si="8"/>
        <v>0.1835952290798939</v>
      </c>
      <c r="I74" s="6">
        <f t="shared" si="9"/>
        <v>920.72076006921168</v>
      </c>
      <c r="J74" s="5">
        <f t="shared" si="10"/>
        <v>0.17261627208080887</v>
      </c>
      <c r="K74" s="8">
        <f t="shared" si="11"/>
        <v>70.561953452946014</v>
      </c>
      <c r="L74" s="5">
        <f t="shared" si="12"/>
        <v>0.10843270110834924</v>
      </c>
      <c r="M74" s="9">
        <f t="shared" si="13"/>
        <v>4.818381436626388</v>
      </c>
    </row>
    <row r="75" spans="1:13" x14ac:dyDescent="0.2">
      <c r="A75" s="7">
        <v>1987</v>
      </c>
      <c r="B75" s="4">
        <v>247.08</v>
      </c>
      <c r="C75" s="4">
        <v>8.81</v>
      </c>
      <c r="D75" s="5">
        <v>5.9246048175767951E-2</v>
      </c>
      <c r="E75" s="5">
        <v>4.4343891402714997E-2</v>
      </c>
      <c r="G75" s="3">
        <f t="shared" si="7"/>
        <v>255.36</v>
      </c>
      <c r="H75">
        <f t="shared" si="8"/>
        <v>5.4465871082297612E-2</v>
      </c>
      <c r="I75" s="6">
        <f t="shared" si="9"/>
        <v>970.86861828993642</v>
      </c>
      <c r="J75" s="5">
        <f t="shared" si="10"/>
        <v>1.0121979679582616E-2</v>
      </c>
      <c r="K75" s="8">
        <f t="shared" si="11"/>
        <v>71.276180111948392</v>
      </c>
      <c r="L75" s="5">
        <f t="shared" si="12"/>
        <v>-4.9124068496185336E-2</v>
      </c>
      <c r="M75" s="9">
        <f t="shared" si="13"/>
        <v>4.5816829368928058</v>
      </c>
    </row>
    <row r="76" spans="1:13" x14ac:dyDescent="0.2">
      <c r="A76" s="7">
        <v>1988</v>
      </c>
      <c r="B76" s="4">
        <v>277.72000000000003</v>
      </c>
      <c r="C76" s="4">
        <v>9.75</v>
      </c>
      <c r="D76" s="5">
        <v>6.4420472521362848E-2</v>
      </c>
      <c r="E76" s="5">
        <v>4.4194107452339537E-2</v>
      </c>
      <c r="G76" s="3">
        <f t="shared" si="7"/>
        <v>286.53000000000003</v>
      </c>
      <c r="H76">
        <f t="shared" si="8"/>
        <v>0.15966488586692584</v>
      </c>
      <c r="I76" s="6">
        <f t="shared" si="9"/>
        <v>1125.8822454209792</v>
      </c>
      <c r="J76" s="5">
        <f t="shared" si="10"/>
        <v>0.11547077841458631</v>
      </c>
      <c r="K76" s="8">
        <f t="shared" si="11"/>
        <v>79.506496111893327</v>
      </c>
      <c r="L76" s="5">
        <f t="shared" si="12"/>
        <v>5.1050305893223458E-2</v>
      </c>
      <c r="M76" s="9">
        <f t="shared" si="13"/>
        <v>4.8155792523269456</v>
      </c>
    </row>
    <row r="77" spans="1:13" x14ac:dyDescent="0.2">
      <c r="A77" s="7">
        <v>1989</v>
      </c>
      <c r="B77" s="4">
        <v>353.4</v>
      </c>
      <c r="C77" s="4">
        <v>11.055</v>
      </c>
      <c r="D77" s="5">
        <v>8.4527595853770565E-2</v>
      </c>
      <c r="E77" s="5">
        <v>4.647302904564321E-2</v>
      </c>
      <c r="G77" s="3">
        <f t="shared" si="7"/>
        <v>363.15</v>
      </c>
      <c r="H77">
        <f t="shared" si="8"/>
        <v>0.30761198329252459</v>
      </c>
      <c r="I77" s="6">
        <f t="shared" si="9"/>
        <v>1472.2171158887675</v>
      </c>
      <c r="J77" s="5">
        <f t="shared" si="10"/>
        <v>0.26113895424688138</v>
      </c>
      <c r="K77" s="8">
        <f t="shared" si="11"/>
        <v>100.2687393623869</v>
      </c>
      <c r="L77" s="5">
        <f t="shared" si="12"/>
        <v>0.17661135839311082</v>
      </c>
      <c r="M77" s="9">
        <f t="shared" si="13"/>
        <v>5.6660652455300884</v>
      </c>
    </row>
    <row r="78" spans="1:13" x14ac:dyDescent="0.2">
      <c r="A78" s="7">
        <v>1990</v>
      </c>
      <c r="B78" s="4">
        <v>330.22</v>
      </c>
      <c r="C78" s="4">
        <v>12.086</v>
      </c>
      <c r="D78" s="5">
        <v>7.8775135913004002E-2</v>
      </c>
      <c r="E78" s="5">
        <v>6.1062648691514898E-2</v>
      </c>
      <c r="G78" s="3">
        <f t="shared" si="7"/>
        <v>341.27500000000003</v>
      </c>
      <c r="H78">
        <f t="shared" si="8"/>
        <v>-3.4309564233163448E-2</v>
      </c>
      <c r="I78" s="6">
        <f t="shared" si="9"/>
        <v>1421.7059881860191</v>
      </c>
      <c r="J78" s="5">
        <f t="shared" si="10"/>
        <v>-9.5372212924678346E-2</v>
      </c>
      <c r="K78" s="8">
        <f t="shared" si="11"/>
        <v>90.705887802228261</v>
      </c>
      <c r="L78" s="5">
        <f t="shared" si="12"/>
        <v>-0.17414734883768235</v>
      </c>
      <c r="M78" s="9">
        <f t="shared" si="13"/>
        <v>4.6793350046796922</v>
      </c>
    </row>
    <row r="79" spans="1:13" x14ac:dyDescent="0.2">
      <c r="A79" s="7">
        <v>1991</v>
      </c>
      <c r="B79" s="4">
        <v>417.09</v>
      </c>
      <c r="C79" s="4">
        <v>12.202999999999999</v>
      </c>
      <c r="D79" s="5">
        <v>5.989627221290772E-2</v>
      </c>
      <c r="E79" s="5">
        <v>3.0642750373692129E-2</v>
      </c>
      <c r="G79" s="3">
        <f t="shared" si="7"/>
        <v>429.17599999999999</v>
      </c>
      <c r="H79">
        <f t="shared" si="8"/>
        <v>0.29966688874083935</v>
      </c>
      <c r="I79" s="6">
        <f t="shared" si="9"/>
        <v>1847.7441983699439</v>
      </c>
      <c r="J79" s="5">
        <f t="shared" si="10"/>
        <v>0.26902413836714723</v>
      </c>
      <c r="K79" s="8">
        <f t="shared" si="11"/>
        <v>115.10796111304985</v>
      </c>
      <c r="L79" s="5">
        <f t="shared" si="12"/>
        <v>0.20912786615423951</v>
      </c>
      <c r="M79" s="9">
        <f t="shared" si="13"/>
        <v>5.6579143492291948</v>
      </c>
    </row>
    <row r="80" spans="1:13" x14ac:dyDescent="0.2">
      <c r="A80" s="7">
        <v>1992</v>
      </c>
      <c r="B80" s="4">
        <v>435.71</v>
      </c>
      <c r="C80" s="4">
        <v>12.385000000000002</v>
      </c>
      <c r="D80" s="5">
        <v>3.7205395052753332E-2</v>
      </c>
      <c r="E80" s="5">
        <v>2.9006526468455363E-2</v>
      </c>
      <c r="G80" s="3">
        <f t="shared" si="7"/>
        <v>447.91299999999995</v>
      </c>
      <c r="H80">
        <f t="shared" si="8"/>
        <v>7.3900117480639516E-2</v>
      </c>
      <c r="I80" s="6">
        <f t="shared" si="9"/>
        <v>1984.2927117036529</v>
      </c>
      <c r="J80" s="5">
        <f t="shared" si="10"/>
        <v>4.4893591012184153E-2</v>
      </c>
      <c r="K80" s="8">
        <f t="shared" si="11"/>
        <v>120.27557084150551</v>
      </c>
      <c r="L80" s="5">
        <f t="shared" si="12"/>
        <v>7.6881959594308213E-3</v>
      </c>
      <c r="M80" s="9">
        <f t="shared" si="13"/>
        <v>5.7014135034677444</v>
      </c>
    </row>
    <row r="81" spans="1:13" x14ac:dyDescent="0.2">
      <c r="A81" s="7">
        <v>1993</v>
      </c>
      <c r="B81" s="4">
        <v>466.45</v>
      </c>
      <c r="C81" s="4">
        <v>12.576999999999998</v>
      </c>
      <c r="D81" s="5">
        <v>3.0824888088347047E-2</v>
      </c>
      <c r="E81" s="5">
        <v>2.748414376321362E-2</v>
      </c>
      <c r="G81" s="3">
        <f t="shared" si="7"/>
        <v>478.83499999999998</v>
      </c>
      <c r="H81">
        <f t="shared" si="8"/>
        <v>9.8976383374262733E-2</v>
      </c>
      <c r="I81" s="6">
        <f t="shared" si="9"/>
        <v>2180.6908278639889</v>
      </c>
      <c r="J81" s="5">
        <f t="shared" si="10"/>
        <v>7.1492239611049113E-2</v>
      </c>
      <c r="K81" s="8">
        <f t="shared" si="11"/>
        <v>128.87434077146213</v>
      </c>
      <c r="L81" s="5">
        <f t="shared" si="12"/>
        <v>4.0667351522702067E-2</v>
      </c>
      <c r="M81" s="9">
        <f t="shared" si="13"/>
        <v>5.9332748905895478</v>
      </c>
    </row>
    <row r="82" spans="1:13" x14ac:dyDescent="0.2">
      <c r="A82" s="7">
        <v>1994</v>
      </c>
      <c r="B82" s="4">
        <v>459.27</v>
      </c>
      <c r="C82" s="4">
        <v>13.170000000000002</v>
      </c>
      <c r="D82" s="5">
        <v>3.8849074430125974E-2</v>
      </c>
      <c r="E82" s="5">
        <v>2.6748971193415461E-2</v>
      </c>
      <c r="G82" s="3">
        <f t="shared" si="7"/>
        <v>471.84699999999998</v>
      </c>
      <c r="H82">
        <f t="shared" si="8"/>
        <v>1.1570371958409265E-2</v>
      </c>
      <c r="I82" s="6">
        <f t="shared" si="9"/>
        <v>2205.9222318686666</v>
      </c>
      <c r="J82" s="5">
        <f t="shared" si="10"/>
        <v>-1.5178599235006196E-2</v>
      </c>
      <c r="K82" s="8">
        <f t="shared" si="11"/>
        <v>126.91820880121649</v>
      </c>
      <c r="L82" s="5">
        <f t="shared" si="12"/>
        <v>-5.402767366513217E-2</v>
      </c>
      <c r="M82" s="9">
        <f t="shared" si="13"/>
        <v>5.6127138510352532</v>
      </c>
    </row>
    <row r="83" spans="1:13" x14ac:dyDescent="0.2">
      <c r="A83" s="7">
        <v>1995</v>
      </c>
      <c r="B83" s="4">
        <v>615.92999999999995</v>
      </c>
      <c r="C83" s="4">
        <v>13.787999999999998</v>
      </c>
      <c r="D83" s="5">
        <v>5.635283330328078E-2</v>
      </c>
      <c r="E83" s="5">
        <v>2.5384101536406245E-2</v>
      </c>
      <c r="G83" s="3">
        <f t="shared" si="7"/>
        <v>629.09999999999991</v>
      </c>
      <c r="H83">
        <f t="shared" si="8"/>
        <v>0.36978248089359189</v>
      </c>
      <c r="I83" s="6">
        <f t="shared" si="9"/>
        <v>3021.6336274273913</v>
      </c>
      <c r="J83" s="5">
        <f t="shared" si="10"/>
        <v>0.34439837935718565</v>
      </c>
      <c r="K83" s="8">
        <f t="shared" si="11"/>
        <v>170.62863422327234</v>
      </c>
      <c r="L83" s="5">
        <f t="shared" si="12"/>
        <v>0.28804554605390487</v>
      </c>
      <c r="M83" s="9">
        <f t="shared" si="13"/>
        <v>7.229431077101018</v>
      </c>
    </row>
    <row r="84" spans="1:13" x14ac:dyDescent="0.2">
      <c r="A84" s="7">
        <v>1996</v>
      </c>
      <c r="B84" s="4">
        <v>740.74</v>
      </c>
      <c r="C84" s="4">
        <v>14.898999999999999</v>
      </c>
      <c r="D84" s="5">
        <v>5.1672047751260664E-2</v>
      </c>
      <c r="E84" s="5">
        <v>3.3224755700325792E-2</v>
      </c>
      <c r="G84" s="3">
        <f t="shared" si="7"/>
        <v>754.52800000000002</v>
      </c>
      <c r="H84">
        <f t="shared" si="8"/>
        <v>0.22502232396538591</v>
      </c>
      <c r="I84" s="6">
        <f t="shared" si="9"/>
        <v>3701.5686484430621</v>
      </c>
      <c r="J84" s="5">
        <f t="shared" si="10"/>
        <v>0.19179756826506011</v>
      </c>
      <c r="K84" s="8">
        <f t="shared" si="11"/>
        <v>203.35479134368438</v>
      </c>
      <c r="L84" s="5">
        <f t="shared" si="12"/>
        <v>0.14012552051379945</v>
      </c>
      <c r="M84" s="9">
        <f t="shared" si="13"/>
        <v>8.2424588697984351</v>
      </c>
    </row>
    <row r="85" spans="1:13" x14ac:dyDescent="0.2">
      <c r="A85" s="7">
        <v>1997</v>
      </c>
      <c r="B85" s="4">
        <v>970.43</v>
      </c>
      <c r="C85" s="4">
        <v>15.497</v>
      </c>
      <c r="D85" s="5">
        <v>5.0763595318581656E-2</v>
      </c>
      <c r="E85" s="5">
        <v>1.7023959646910614E-2</v>
      </c>
      <c r="G85" s="3">
        <f t="shared" si="7"/>
        <v>985.32899999999995</v>
      </c>
      <c r="H85">
        <f t="shared" si="8"/>
        <v>0.33019548019548006</v>
      </c>
      <c r="I85" s="6">
        <f t="shared" si="9"/>
        <v>4923.8098857922532</v>
      </c>
      <c r="J85" s="5">
        <f t="shared" si="10"/>
        <v>0.31317152054856945</v>
      </c>
      <c r="K85" s="8">
        <f t="shared" si="11"/>
        <v>267.03972055962311</v>
      </c>
      <c r="L85" s="5">
        <f t="shared" si="12"/>
        <v>0.26240792522998779</v>
      </c>
      <c r="M85" s="9">
        <f t="shared" si="13"/>
        <v>10.405345400615753</v>
      </c>
    </row>
    <row r="86" spans="1:13" x14ac:dyDescent="0.2">
      <c r="A86" s="7">
        <v>1998</v>
      </c>
      <c r="B86" s="4">
        <v>1229.23</v>
      </c>
      <c r="C86" s="4">
        <v>16.195</v>
      </c>
      <c r="D86" s="5">
        <v>5.0374034627762132E-2</v>
      </c>
      <c r="E86" s="5">
        <v>1.6119032858028515E-2</v>
      </c>
      <c r="G86" s="3">
        <f t="shared" si="7"/>
        <v>1244.7270000000001</v>
      </c>
      <c r="H86">
        <f t="shared" si="8"/>
        <v>0.28265511165153612</v>
      </c>
      <c r="I86" s="6">
        <f t="shared" si="9"/>
        <v>6315.5499188118001</v>
      </c>
      <c r="J86" s="5">
        <f t="shared" si="10"/>
        <v>0.2665360787935076</v>
      </c>
      <c r="K86" s="8">
        <f t="shared" si="11"/>
        <v>338.21544055969906</v>
      </c>
      <c r="L86" s="5">
        <f t="shared" si="12"/>
        <v>0.21616204416574547</v>
      </c>
      <c r="M86" s="9">
        <f t="shared" si="13"/>
        <v>12.654586132663491</v>
      </c>
    </row>
    <row r="87" spans="1:13" x14ac:dyDescent="0.2">
      <c r="A87" s="7">
        <v>1999</v>
      </c>
      <c r="B87" s="4">
        <v>1469.25</v>
      </c>
      <c r="C87" s="4">
        <v>16.692</v>
      </c>
      <c r="D87" s="5">
        <v>4.5971763625068052E-2</v>
      </c>
      <c r="E87" s="5">
        <v>2.6845637583892579E-2</v>
      </c>
      <c r="G87" s="3">
        <f t="shared" si="7"/>
        <v>1485.4449999999999</v>
      </c>
      <c r="H87">
        <f t="shared" si="8"/>
        <v>0.20843536197456936</v>
      </c>
      <c r="I87" s="6">
        <f t="shared" si="9"/>
        <v>7631.9338522077996</v>
      </c>
      <c r="J87" s="5">
        <f t="shared" si="10"/>
        <v>0.18158972439067678</v>
      </c>
      <c r="K87" s="8">
        <f t="shared" si="11"/>
        <v>399.63188919560616</v>
      </c>
      <c r="L87" s="5">
        <f t="shared" si="12"/>
        <v>0.13561796076560872</v>
      </c>
      <c r="M87" s="9">
        <f t="shared" si="13"/>
        <v>14.370775298308065</v>
      </c>
    </row>
    <row r="88" spans="1:13" x14ac:dyDescent="0.2">
      <c r="A88" s="7">
        <v>2000</v>
      </c>
      <c r="B88" s="4">
        <v>1320.28</v>
      </c>
      <c r="C88" s="4">
        <v>16.270999999999997</v>
      </c>
      <c r="D88" s="5">
        <v>5.765520365087129E-2</v>
      </c>
      <c r="E88" s="5">
        <v>3.3868092691621943E-2</v>
      </c>
      <c r="G88" s="3">
        <f t="shared" si="7"/>
        <v>1336.972</v>
      </c>
      <c r="H88">
        <f t="shared" si="8"/>
        <v>-9.0030968181044724E-2</v>
      </c>
      <c r="I88" s="6">
        <f t="shared" si="9"/>
        <v>6944.823458399841</v>
      </c>
      <c r="J88" s="5">
        <f t="shared" si="10"/>
        <v>-0.12389906087266667</v>
      </c>
      <c r="K88" s="8">
        <f t="shared" si="11"/>
        <v>350.117873429501</v>
      </c>
      <c r="L88" s="5">
        <f t="shared" si="12"/>
        <v>-0.18155426452353796</v>
      </c>
      <c r="M88" s="9">
        <f t="shared" si="13"/>
        <v>11.761699758390717</v>
      </c>
    </row>
    <row r="89" spans="1:13" x14ac:dyDescent="0.2">
      <c r="A89" s="7">
        <v>2001</v>
      </c>
      <c r="B89" s="4">
        <v>1148.08</v>
      </c>
      <c r="C89" s="4">
        <v>15.74</v>
      </c>
      <c r="D89" s="5">
        <v>4.1411304529239024E-2</v>
      </c>
      <c r="E89" s="5">
        <v>1.551724137931032E-2</v>
      </c>
      <c r="G89" s="3">
        <f t="shared" si="7"/>
        <v>1164.3509999999999</v>
      </c>
      <c r="H89">
        <f t="shared" si="8"/>
        <v>-0.11810297815614879</v>
      </c>
      <c r="I89" s="6">
        <f t="shared" si="9"/>
        <v>6124.6191251941345</v>
      </c>
      <c r="J89" s="5">
        <f t="shared" si="10"/>
        <v>-0.13362021953545911</v>
      </c>
      <c r="K89" s="8">
        <f t="shared" si="11"/>
        <v>303.335046318563</v>
      </c>
      <c r="L89" s="5">
        <f t="shared" si="12"/>
        <v>-0.17503152406469813</v>
      </c>
      <c r="M89" s="9">
        <f t="shared" si="13"/>
        <v>9.7030315240881979</v>
      </c>
    </row>
    <row r="90" spans="1:13" x14ac:dyDescent="0.2">
      <c r="A90" s="7">
        <v>2002</v>
      </c>
      <c r="B90" s="4">
        <v>879.82</v>
      </c>
      <c r="C90" s="4">
        <v>16.073999999999998</v>
      </c>
      <c r="D90" s="5">
        <v>1.7133961525302999E-2</v>
      </c>
      <c r="E90" s="5">
        <v>2.3769100169779289E-2</v>
      </c>
      <c r="G90" s="3">
        <f t="shared" si="7"/>
        <v>895.56000000000006</v>
      </c>
      <c r="H90">
        <f t="shared" si="8"/>
        <v>-0.21994982928018947</v>
      </c>
      <c r="I90" s="6">
        <f t="shared" si="9"/>
        <v>4777.5101942015017</v>
      </c>
      <c r="J90" s="5">
        <f t="shared" si="10"/>
        <v>-0.24371892944996876</v>
      </c>
      <c r="K90" s="8">
        <f t="shared" si="11"/>
        <v>229.40655356514614</v>
      </c>
      <c r="L90" s="5">
        <f t="shared" si="12"/>
        <v>-0.26085289097527176</v>
      </c>
      <c r="M90" s="9">
        <f t="shared" si="13"/>
        <v>7.1719676998055943</v>
      </c>
    </row>
    <row r="91" spans="1:13" x14ac:dyDescent="0.2">
      <c r="A91" s="7">
        <v>2003</v>
      </c>
      <c r="B91" s="4">
        <v>1111.92</v>
      </c>
      <c r="C91" s="4">
        <v>17.385000000000002</v>
      </c>
      <c r="D91" s="5">
        <v>1.0490849849769335E-2</v>
      </c>
      <c r="E91" s="5">
        <v>1.8794914317302513E-2</v>
      </c>
      <c r="G91" s="3">
        <f t="shared" si="7"/>
        <v>1127.9940000000001</v>
      </c>
      <c r="H91">
        <f t="shared" si="8"/>
        <v>0.28207360596485653</v>
      </c>
      <c r="I91" s="6">
        <f t="shared" si="9"/>
        <v>6125.1197222137816</v>
      </c>
      <c r="J91" s="5">
        <f t="shared" si="10"/>
        <v>0.26327869164755402</v>
      </c>
      <c r="K91" s="8">
        <f t="shared" si="11"/>
        <v>289.80441084315231</v>
      </c>
      <c r="L91" s="5">
        <f t="shared" si="12"/>
        <v>0.25278784179778468</v>
      </c>
      <c r="M91" s="9">
        <f t="shared" si="13"/>
        <v>8.9849539360828725</v>
      </c>
    </row>
    <row r="92" spans="1:13" x14ac:dyDescent="0.2">
      <c r="A92" s="7">
        <v>2004</v>
      </c>
      <c r="B92" s="4">
        <v>1211.92</v>
      </c>
      <c r="C92" s="4">
        <v>19.442</v>
      </c>
      <c r="D92" s="5">
        <v>1.1952063288624748E-2</v>
      </c>
      <c r="E92" s="5">
        <v>3.255561584373301E-2</v>
      </c>
      <c r="G92" s="3">
        <f t="shared" si="7"/>
        <v>1229.3050000000001</v>
      </c>
      <c r="H92">
        <f t="shared" si="8"/>
        <v>0.10556964529822288</v>
      </c>
      <c r="I92" s="6">
        <f t="shared" si="9"/>
        <v>6771.7464386970396</v>
      </c>
      <c r="J92" s="5">
        <f t="shared" si="10"/>
        <v>7.301402945448987E-2</v>
      </c>
      <c r="K92" s="8">
        <f t="shared" si="11"/>
        <v>310.96419863249531</v>
      </c>
      <c r="L92" s="5">
        <f t="shared" si="12"/>
        <v>6.1061966165865122E-2</v>
      </c>
      <c r="M92" s="9">
        <f t="shared" si="13"/>
        <v>9.533592889329821</v>
      </c>
    </row>
    <row r="93" spans="1:13" x14ac:dyDescent="0.2">
      <c r="A93" s="7">
        <v>2005</v>
      </c>
      <c r="B93" s="5">
        <v>1248.29</v>
      </c>
      <c r="C93" s="4">
        <v>22.216000000000001</v>
      </c>
      <c r="D93" s="5">
        <v>2.8599263315503665E-2</v>
      </c>
      <c r="E93" s="5">
        <v>3.4156594850236477E-2</v>
      </c>
      <c r="G93" s="3">
        <f t="shared" si="7"/>
        <v>1267.732</v>
      </c>
      <c r="H93">
        <f t="shared" si="8"/>
        <v>4.6052544722423816E-2</v>
      </c>
      <c r="I93" s="6">
        <f t="shared" si="9"/>
        <v>7083.6025944140492</v>
      </c>
      <c r="J93" s="5">
        <f t="shared" si="10"/>
        <v>1.1895949872187339E-2</v>
      </c>
      <c r="K93" s="8">
        <f t="shared" si="11"/>
        <v>314.66341315147235</v>
      </c>
      <c r="L93" s="5">
        <f t="shared" si="12"/>
        <v>-1.6703313443316326E-2</v>
      </c>
      <c r="M93" s="9">
        <f t="shared" si="13"/>
        <v>9.3743502990583725</v>
      </c>
    </row>
    <row r="94" spans="1:13" x14ac:dyDescent="0.2">
      <c r="A94" s="7">
        <v>2006</v>
      </c>
      <c r="B94" s="5">
        <v>1418.3</v>
      </c>
      <c r="C94" s="4">
        <v>24.884</v>
      </c>
      <c r="D94" s="5">
        <v>4.5763320111316341E-2</v>
      </c>
      <c r="E94" s="5">
        <v>2.5406504065040636E-2</v>
      </c>
      <c r="G94" s="3">
        <f t="shared" si="7"/>
        <v>1440.5159999999998</v>
      </c>
      <c r="H94">
        <f t="shared" si="8"/>
        <v>0.1539914603177146</v>
      </c>
      <c r="I94" s="6">
        <f t="shared" si="9"/>
        <v>8174.4169022382202</v>
      </c>
      <c r="J94" s="5">
        <f t="shared" si="10"/>
        <v>0.12858495625267397</v>
      </c>
      <c r="K94" s="8">
        <f t="shared" si="11"/>
        <v>355.12439436587152</v>
      </c>
      <c r="L94" s="5">
        <f t="shared" si="12"/>
        <v>8.2821636141357624E-2</v>
      </c>
      <c r="M94" s="9">
        <f t="shared" si="13"/>
        <v>10.150749328588612</v>
      </c>
    </row>
    <row r="95" spans="1:13" x14ac:dyDescent="0.2">
      <c r="A95" s="7">
        <v>2007</v>
      </c>
      <c r="B95" s="5">
        <v>1468.3552</v>
      </c>
      <c r="C95" s="4">
        <v>27.731999999999999</v>
      </c>
      <c r="D95" s="5">
        <v>4.6512860136357359E-2</v>
      </c>
      <c r="E95" s="5">
        <v>4.0812685827551931E-2</v>
      </c>
      <c r="G95" s="3">
        <f t="shared" si="7"/>
        <v>1493.2392</v>
      </c>
      <c r="H95">
        <f t="shared" si="8"/>
        <v>5.283734047803712E-2</v>
      </c>
      <c r="I95" s="6">
        <f t="shared" si="9"/>
        <v>8606.3313513112025</v>
      </c>
      <c r="J95" s="5">
        <f t="shared" si="10"/>
        <v>1.2024654650485189E-2</v>
      </c>
      <c r="K95" s="8">
        <f t="shared" si="11"/>
        <v>359.39464256608386</v>
      </c>
      <c r="L95" s="5">
        <f t="shared" si="12"/>
        <v>-3.448820548587217E-2</v>
      </c>
      <c r="M95" s="9">
        <f t="shared" si="13"/>
        <v>9.8006681999086691</v>
      </c>
    </row>
    <row r="96" spans="1:13" x14ac:dyDescent="0.2">
      <c r="A96" s="7">
        <v>2008</v>
      </c>
      <c r="B96" s="5">
        <v>903.25</v>
      </c>
      <c r="C96" s="5">
        <v>28.387</v>
      </c>
      <c r="D96" s="5">
        <v>1.8241686808281754E-2</v>
      </c>
      <c r="E96" s="5">
        <v>9.1412900645604367E-4</v>
      </c>
      <c r="G96" s="3">
        <f t="shared" si="7"/>
        <v>930.98199999999997</v>
      </c>
      <c r="H96">
        <f t="shared" si="8"/>
        <v>-0.36596948749185487</v>
      </c>
      <c r="I96" s="6">
        <f t="shared" si="9"/>
        <v>5456.6766774867592</v>
      </c>
      <c r="J96" s="5">
        <f t="shared" si="10"/>
        <v>-0.36688361649831092</v>
      </c>
      <c r="K96" s="8">
        <f t="shared" si="11"/>
        <v>227.53863635132123</v>
      </c>
      <c r="L96" s="5">
        <f t="shared" si="12"/>
        <v>-0.38512530330659267</v>
      </c>
      <c r="M96" s="9">
        <f t="shared" si="13"/>
        <v>6.026182886811565</v>
      </c>
    </row>
    <row r="97" spans="1:13" x14ac:dyDescent="0.2">
      <c r="A97" s="7">
        <v>2009</v>
      </c>
      <c r="B97" s="5">
        <v>1115.0999999999999</v>
      </c>
      <c r="C97" s="5">
        <v>22.405000000000001</v>
      </c>
      <c r="D97" s="5">
        <v>1.3506244855367999E-3</v>
      </c>
      <c r="E97" s="5">
        <v>2.7213311262058282E-2</v>
      </c>
      <c r="G97" s="3">
        <f t="shared" si="7"/>
        <v>1143.4869999999999</v>
      </c>
      <c r="H97">
        <f t="shared" si="8"/>
        <v>0.26596955438693581</v>
      </c>
      <c r="I97" s="6">
        <f t="shared" si="9"/>
        <v>6907.9865418314985</v>
      </c>
      <c r="J97" s="5">
        <f t="shared" si="10"/>
        <v>0.23875624312487753</v>
      </c>
      <c r="K97" s="8">
        <f t="shared" si="11"/>
        <v>281.8649063323204</v>
      </c>
      <c r="L97" s="5">
        <f t="shared" si="12"/>
        <v>0.23740561863934073</v>
      </c>
      <c r="M97" s="9">
        <f t="shared" si="13"/>
        <v>7.4568325630888728</v>
      </c>
    </row>
    <row r="98" spans="1:13" x14ac:dyDescent="0.2">
      <c r="A98" s="7">
        <v>2010</v>
      </c>
      <c r="B98" s="5">
        <v>1257.6400000000001</v>
      </c>
      <c r="C98" s="5">
        <v>22.728999999999999</v>
      </c>
      <c r="D98" s="5">
        <v>1.1754969628958722E-3</v>
      </c>
      <c r="E98" s="5">
        <v>1.4957235273143077E-2</v>
      </c>
      <c r="G98" s="3">
        <f t="shared" si="7"/>
        <v>1280.0450000000001</v>
      </c>
      <c r="H98">
        <f t="shared" si="8"/>
        <v>0.14791946910591003</v>
      </c>
      <c r="I98" s="6">
        <f t="shared" si="9"/>
        <v>7929.8122436899848</v>
      </c>
      <c r="J98" s="5">
        <f t="shared" si="10"/>
        <v>0.13296223383276695</v>
      </c>
      <c r="K98" s="8">
        <f t="shared" si="11"/>
        <v>319.34229391732936</v>
      </c>
      <c r="L98" s="5">
        <f t="shared" si="12"/>
        <v>0.13178673686987108</v>
      </c>
      <c r="M98" s="9">
        <f t="shared" si="13"/>
        <v>8.4395441939633518</v>
      </c>
    </row>
    <row r="99" spans="1:13" x14ac:dyDescent="0.2">
      <c r="A99" s="7">
        <v>2011</v>
      </c>
      <c r="B99" s="5">
        <v>1257.5999999999999</v>
      </c>
      <c r="C99" s="5">
        <v>26.424999999999997</v>
      </c>
      <c r="D99" s="5">
        <v>7.2516501243757858E-4</v>
      </c>
      <c r="E99" s="5">
        <v>2.9624188448710953E-2</v>
      </c>
      <c r="G99" s="3">
        <f t="shared" si="7"/>
        <v>1280.329</v>
      </c>
      <c r="H99">
        <f t="shared" si="8"/>
        <v>1.8040933812537574E-2</v>
      </c>
      <c r="I99" s="6">
        <f t="shared" si="9"/>
        <v>8072.8734615242456</v>
      </c>
      <c r="J99" s="5">
        <f t="shared" si="10"/>
        <v>-1.1583254636173379E-2</v>
      </c>
      <c r="K99" s="8">
        <f t="shared" si="11"/>
        <v>315.64327081078522</v>
      </c>
      <c r="L99" s="5">
        <f t="shared" si="12"/>
        <v>-1.2308419648610958E-2</v>
      </c>
      <c r="M99" s="9">
        <f t="shared" si="13"/>
        <v>8.3356667423810524</v>
      </c>
    </row>
    <row r="100" spans="1:13" x14ac:dyDescent="0.2">
      <c r="A100" s="7">
        <v>2012</v>
      </c>
      <c r="B100" s="5">
        <v>1426.19</v>
      </c>
      <c r="C100" s="5">
        <v>31.246942068069245</v>
      </c>
      <c r="D100" s="5">
        <v>7.2517939142202614E-4</v>
      </c>
      <c r="E100" s="5">
        <v>1.7410223687475579E-2</v>
      </c>
      <c r="G100" s="3">
        <f t="shared" si="7"/>
        <v>1452.615</v>
      </c>
      <c r="H100">
        <f t="shared" si="8"/>
        <v>0.15506917938931308</v>
      </c>
      <c r="I100" s="6">
        <f t="shared" si="9"/>
        <v>9324.7273245165743</v>
      </c>
      <c r="J100" s="5">
        <f t="shared" si="10"/>
        <v>0.1376589557018375</v>
      </c>
      <c r="K100" s="8">
        <f t="shared" si="11"/>
        <v>359.0943938449102</v>
      </c>
      <c r="L100" s="5">
        <f t="shared" si="12"/>
        <v>0.13693377631041548</v>
      </c>
      <c r="M100" s="9">
        <f t="shared" si="13"/>
        <v>9.4771010674804295</v>
      </c>
    </row>
    <row r="101" spans="1:13" x14ac:dyDescent="0.2">
      <c r="A101" s="7">
        <v>2013</v>
      </c>
      <c r="B101" s="5">
        <v>1848.36</v>
      </c>
      <c r="C101" s="5">
        <v>34.992044109737122</v>
      </c>
      <c r="D101" s="5">
        <v>5.751156343909436E-4</v>
      </c>
      <c r="E101" s="5">
        <v>1.501735619618394E-2</v>
      </c>
      <c r="G101" s="3">
        <f t="shared" si="7"/>
        <v>1879.6069420680692</v>
      </c>
      <c r="H101">
        <f t="shared" si="8"/>
        <v>0.31792183514683825</v>
      </c>
      <c r="I101" s="6">
        <f t="shared" si="9"/>
        <v>12289.26174777075</v>
      </c>
      <c r="J101" s="5">
        <f t="shared" si="10"/>
        <v>0.30290447895065431</v>
      </c>
      <c r="K101" s="8">
        <f t="shared" si="11"/>
        <v>467.86569410660377</v>
      </c>
      <c r="L101" s="5">
        <f t="shared" si="12"/>
        <v>0.30232936331626337</v>
      </c>
      <c r="M101" s="9">
        <f t="shared" si="13"/>
        <v>12.342306999295667</v>
      </c>
    </row>
    <row r="102" spans="1:13" x14ac:dyDescent="0.2">
      <c r="A102" s="7">
        <v>2014</v>
      </c>
      <c r="B102" s="5">
        <v>2058.9</v>
      </c>
      <c r="C102" s="5">
        <v>39.443141092729945</v>
      </c>
      <c r="D102" s="5">
        <v>4.500718797812997E-4</v>
      </c>
      <c r="E102" s="5">
        <v>7.564932696557447E-3</v>
      </c>
      <c r="G102" s="3">
        <f t="shared" si="7"/>
        <v>2093.8920441097371</v>
      </c>
      <c r="H102">
        <f t="shared" si="8"/>
        <v>0.13283778274239721</v>
      </c>
      <c r="I102" s="6">
        <f t="shared" si="9"/>
        <v>13921.740029885574</v>
      </c>
      <c r="J102" s="5">
        <f t="shared" si="10"/>
        <v>0.12527285004583977</v>
      </c>
      <c r="K102" s="8">
        <f t="shared" si="11"/>
        <v>526.4765630460131</v>
      </c>
      <c r="L102" s="5">
        <f t="shared" si="12"/>
        <v>0.12482277816605847</v>
      </c>
      <c r="M102" s="9">
        <f t="shared" si="13"/>
        <v>13.882908047926142</v>
      </c>
    </row>
    <row r="103" spans="1:13" x14ac:dyDescent="0.2">
      <c r="A103" s="7">
        <v>2015</v>
      </c>
      <c r="B103" s="5">
        <v>2043.9399410000001</v>
      </c>
      <c r="C103" s="5">
        <v>43.387887360930144</v>
      </c>
      <c r="D103" s="5">
        <v>2.5002312593791487E-4</v>
      </c>
      <c r="E103" s="5">
        <v>7.2951978604158807E-3</v>
      </c>
      <c r="G103" s="3">
        <f t="shared" si="7"/>
        <v>2083.3830820927301</v>
      </c>
      <c r="H103">
        <f t="shared" si="8"/>
        <v>1.1891341052372661E-2</v>
      </c>
      <c r="I103" s="6">
        <f t="shared" si="9"/>
        <v>14087.288188623412</v>
      </c>
      <c r="J103" s="5">
        <f t="shared" si="10"/>
        <v>4.5961431919567808E-3</v>
      </c>
      <c r="K103" s="8">
        <f t="shared" si="11"/>
        <v>528.89632471698178</v>
      </c>
      <c r="L103" s="5">
        <f t="shared" si="12"/>
        <v>4.3461200660188659E-3</v>
      </c>
      <c r="M103" s="9">
        <f t="shared" si="13"/>
        <v>13.943244833167928</v>
      </c>
    </row>
    <row r="104" spans="1:13" x14ac:dyDescent="0.2">
      <c r="A104" s="7">
        <v>2016</v>
      </c>
      <c r="B104" s="5">
        <v>2238.83</v>
      </c>
      <c r="C104" s="5">
        <v>45.700603485297862</v>
      </c>
      <c r="D104" s="5">
        <v>2.7027274700168746E-3</v>
      </c>
      <c r="E104" s="5">
        <v>2.074622132966919E-2</v>
      </c>
      <c r="G104" s="3">
        <f t="shared" si="7"/>
        <v>2282.21788736093</v>
      </c>
      <c r="H104">
        <f t="shared" si="8"/>
        <v>0.11657776316282176</v>
      </c>
      <c r="I104" s="6">
        <f t="shared" si="9"/>
        <v>15729.552734683168</v>
      </c>
      <c r="J104" s="5">
        <f t="shared" si="10"/>
        <v>9.5831541833152567E-2</v>
      </c>
      <c r="K104" s="8">
        <f t="shared" si="11"/>
        <v>579.5812749844979</v>
      </c>
      <c r="L104" s="5">
        <f t="shared" si="12"/>
        <v>9.3128814363135692E-2</v>
      </c>
      <c r="M104" s="9">
        <f t="shared" si="13"/>
        <v>15.241762692855774</v>
      </c>
    </row>
    <row r="105" spans="1:13" x14ac:dyDescent="0.2">
      <c r="A105" s="7">
        <v>2017</v>
      </c>
      <c r="B105" s="5">
        <v>2673.610107</v>
      </c>
      <c r="C105" s="5">
        <v>48.932019335607713</v>
      </c>
      <c r="D105" s="5">
        <v>8.1744022074432543E-3</v>
      </c>
      <c r="E105" s="5">
        <v>2.1090824745684245E-2</v>
      </c>
      <c r="G105" s="3">
        <f t="shared" si="7"/>
        <v>2719.3107104852979</v>
      </c>
      <c r="H105">
        <f t="shared" si="8"/>
        <v>0.21461241384352459</v>
      </c>
      <c r="I105" s="6">
        <f t="shared" si="9"/>
        <v>19105.310015752537</v>
      </c>
      <c r="J105" s="5">
        <f t="shared" si="10"/>
        <v>0.19352158909784034</v>
      </c>
      <c r="K105" s="8">
        <f t="shared" si="11"/>
        <v>691.74276433085026</v>
      </c>
      <c r="L105" s="5">
        <f t="shared" si="12"/>
        <v>0.18534718689039709</v>
      </c>
      <c r="M105" s="9">
        <f t="shared" si="13"/>
        <v>18.066780531227597</v>
      </c>
    </row>
    <row r="106" spans="1:13" x14ac:dyDescent="0.2">
      <c r="A106" s="7">
        <v>2018</v>
      </c>
      <c r="B106" s="5">
        <v>2506.85</v>
      </c>
      <c r="C106" s="4">
        <v>53.748178084616868</v>
      </c>
      <c r="D106" s="5">
        <v>1.7740717624432634E-2</v>
      </c>
      <c r="E106" s="5">
        <v>1.9101588486313714E-2</v>
      </c>
      <c r="G106" s="3">
        <f t="shared" si="7"/>
        <v>2555.7820193356074</v>
      </c>
      <c r="H106">
        <f t="shared" si="8"/>
        <v>-4.4070781807675319E-2</v>
      </c>
      <c r="I106" s="6">
        <f t="shared" si="9"/>
        <v>18263.324066680314</v>
      </c>
      <c r="J106" s="5">
        <f t="shared" si="10"/>
        <v>-6.3172370293989033E-2</v>
      </c>
      <c r="K106" s="8">
        <f t="shared" si="11"/>
        <v>648.04373427435416</v>
      </c>
      <c r="L106" s="5">
        <f t="shared" si="12"/>
        <v>-8.0913087918421667E-2</v>
      </c>
      <c r="M106" s="9">
        <f t="shared" si="13"/>
        <v>16.604941529701549</v>
      </c>
    </row>
    <row r="107" spans="1:13" x14ac:dyDescent="0.2">
      <c r="A107" s="7">
        <v>2019</v>
      </c>
      <c r="B107" s="5">
        <v>3230.780029</v>
      </c>
      <c r="C107" s="4">
        <v>58.24</v>
      </c>
      <c r="D107" s="5">
        <v>2.2257889293773259E-2</v>
      </c>
      <c r="E107" s="5">
        <v>2.2851297401217163E-2</v>
      </c>
      <c r="G107" s="3">
        <f t="shared" si="7"/>
        <v>3284.528207084617</v>
      </c>
      <c r="H107">
        <f>G107/B106-1</f>
        <v>0.31022127653613785</v>
      </c>
      <c r="I107" s="6">
        <f t="shared" si="9"/>
        <v>23928.995772439048</v>
      </c>
      <c r="J107" s="5">
        <f t="shared" si="10"/>
        <v>0.28736997913492068</v>
      </c>
      <c r="K107" s="8">
        <f t="shared" si="11"/>
        <v>834.27204867129137</v>
      </c>
      <c r="L107" s="5">
        <f t="shared" si="12"/>
        <v>0.26511208984114742</v>
      </c>
      <c r="M107" s="9">
        <f t="shared" si="13"/>
        <v>21.007112280330784</v>
      </c>
    </row>
    <row r="108" spans="1:13" x14ac:dyDescent="0.2">
      <c r="A108" s="7">
        <v>2020</v>
      </c>
      <c r="B108" s="5">
        <v>3756.07</v>
      </c>
      <c r="C108" s="4">
        <v>58.278846136010173</v>
      </c>
      <c r="D108" s="5">
        <v>5.2559917626506802E-3</v>
      </c>
      <c r="E108" s="5">
        <v>1.3620054947193205E-2</v>
      </c>
      <c r="G108" s="3">
        <f t="shared" si="7"/>
        <v>3814.31</v>
      </c>
      <c r="H108">
        <f t="shared" si="8"/>
        <v>0.18061581592127629</v>
      </c>
      <c r="I108" s="6">
        <f t="shared" si="9"/>
        <v>28250.950868054897</v>
      </c>
      <c r="J108" s="5">
        <f t="shared" si="10"/>
        <v>0.16699576097408309</v>
      </c>
      <c r="K108" s="8">
        <f t="shared" si="11"/>
        <v>973.59194429856097</v>
      </c>
      <c r="L108" s="5">
        <f t="shared" si="12"/>
        <v>0.1617397692114324</v>
      </c>
      <c r="M108" s="9">
        <f t="shared" si="13"/>
        <v>24.404797772350133</v>
      </c>
    </row>
    <row r="109" spans="1:13" x14ac:dyDescent="0.2">
      <c r="A109" s="7">
        <v>2021</v>
      </c>
      <c r="B109" s="5">
        <v>4766.18</v>
      </c>
      <c r="C109" s="5">
        <v>60.397117282392585</v>
      </c>
      <c r="D109" s="5">
        <v>5.0008688137515023E-4</v>
      </c>
      <c r="E109" s="5">
        <v>7.0364028655451438E-2</v>
      </c>
      <c r="G109" s="3">
        <f t="shared" si="7"/>
        <v>4824.4588461360108</v>
      </c>
      <c r="H109">
        <f>G109/B108-1</f>
        <v>0.28444327345763276</v>
      </c>
      <c r="I109" s="6">
        <f t="shared" si="9"/>
        <v>36286.743811255183</v>
      </c>
      <c r="J109" s="5">
        <f t="shared" si="10"/>
        <v>0.21407924480218132</v>
      </c>
      <c r="K109" s="8">
        <f t="shared" si="11"/>
        <v>1182.0177724794844</v>
      </c>
      <c r="L109" s="5">
        <f t="shared" si="12"/>
        <v>0.21357915792080617</v>
      </c>
      <c r="M109" s="9">
        <f t="shared" si="13"/>
        <v>29.617153929796242</v>
      </c>
    </row>
    <row r="111" spans="1:13" x14ac:dyDescent="0.2">
      <c r="G111" t="s">
        <v>12</v>
      </c>
      <c r="I111" s="10">
        <f>I109^(1/107)-1</f>
        <v>0.10309894003503572</v>
      </c>
      <c r="J111" s="10"/>
      <c r="K111" s="10">
        <f>K109^(1/107)-1</f>
        <v>6.8356292277104602E-2</v>
      </c>
      <c r="L111" s="10"/>
      <c r="M111" s="10">
        <f>M109^(1/107)-1</f>
        <v>3.2173586800577247E-2</v>
      </c>
    </row>
  </sheetData>
  <pageMargins left="0.7" right="0.7" top="0.75" bottom="0.75" header="0.3" footer="0.3"/>
  <ignoredErrors>
    <ignoredError sqref="J3:J109 L3:L10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2023-02-27T20:22:25Z</dcterms:created>
  <dcterms:modified xsi:type="dcterms:W3CDTF">2023-02-27T20:35:01Z</dcterms:modified>
</cp:coreProperties>
</file>