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624EF9B9-8339-4228-A538-F393187260BD}" xr6:coauthVersionLast="47" xr6:coauthVersionMax="47" xr10:uidLastSave="{00000000-0000-0000-0000-000000000000}"/>
  <bookViews>
    <workbookView xWindow="30240" yWindow="-4050" windowWidth="19965" windowHeight="20880" xr2:uid="{4A1765F2-F92F-4556-86F5-0F548328D1D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G42" i="1"/>
  <c r="G28" i="1"/>
  <c r="G14" i="1"/>
  <c r="F14" i="1" s="1"/>
  <c r="L15" i="1"/>
  <c r="L3" i="1"/>
  <c r="L4" i="1"/>
  <c r="L5" i="1"/>
  <c r="L6" i="1"/>
  <c r="L7" i="1"/>
  <c r="L8" i="1"/>
  <c r="L9" i="1"/>
  <c r="L10" i="1"/>
  <c r="L11" i="1"/>
  <c r="L12" i="1"/>
  <c r="L13" i="1"/>
  <c r="L14" i="1"/>
  <c r="B2" i="1"/>
  <c r="B4" i="1"/>
  <c r="B1" i="1"/>
  <c r="F28" i="1" l="1"/>
  <c r="F15" i="1"/>
  <c r="F42" i="1" l="1"/>
  <c r="F29" i="1"/>
  <c r="F43" i="1" l="1"/>
  <c r="F56" i="1"/>
  <c r="F57" i="1" s="1"/>
  <c r="F58" i="1" l="1"/>
  <c r="F60" i="1"/>
</calcChain>
</file>

<file path=xl/sharedStrings.xml><?xml version="1.0" encoding="utf-8"?>
<sst xmlns="http://schemas.openxmlformats.org/spreadsheetml/2006/main" count="15" uniqueCount="11">
  <si>
    <t>Szenario 1: Soforteinzahlung</t>
  </si>
  <si>
    <t>- Rückwirkend: bisherige Zinsen (340€) mit 3% statt 1%</t>
  </si>
  <si>
    <t>- Rückerstattung Zuteilung (300€)</t>
  </si>
  <si>
    <t>eff. Zins</t>
  </si>
  <si>
    <t>- 14500€ über 2 Jahre mit 3% verzinst</t>
  </si>
  <si>
    <t>Stand Jahresende</t>
  </si>
  <si>
    <t>Zins</t>
  </si>
  <si>
    <t>Nebenrechnung: Verzinsung laufende Einzahlung</t>
  </si>
  <si>
    <t>Bedeutung: Bei 100€ Rate am Monatsanfang und 3% Zins ist Zinsgutschrift am Jahresende gleich 0,194*100€=19,4€</t>
  </si>
  <si>
    <t>Kontrolle: 12*1000€ = 1200€ Einzahlung am Jahresende würden mit 36€ verzinst werden. 19,40€ ist knapp über Hälfte -&gt; plausibel</t>
  </si>
  <si>
    <t>Zwischenstände inkl. Zinsen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</si>
</sst>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quotePrefix="1"/>
    <xf numFmtId="164" fontId="0" fillId="0" borderId="0" xfId="1" applyNumberFormat="1" applyFont="1"/>
    <xf numFmtId="165" fontId="0" fillId="0" borderId="0" xfId="0" applyNumberFormat="1"/>
    <xf numFmtId="14" fontId="0" fillId="2" borderId="0" xfId="0" applyNumberFormat="1" applyFill="1"/>
    <xf numFmtId="0" fontId="0" fillId="2" borderId="0" xfId="0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F54A-CC24-4E21-821A-767D56885F49}">
  <dimension ref="A1:N60"/>
  <sheetViews>
    <sheetView tabSelected="1" zoomScale="85" zoomScaleNormal="85" workbookViewId="0">
      <selection activeCell="H15" sqref="H15"/>
    </sheetView>
  </sheetViews>
  <sheetFormatPr baseColWidth="10" defaultRowHeight="15" x14ac:dyDescent="0.25"/>
  <sheetData>
    <row r="1" spans="1:14" x14ac:dyDescent="0.25">
      <c r="A1" s="1">
        <v>44927</v>
      </c>
      <c r="B1">
        <f>8000+6500</f>
        <v>14500</v>
      </c>
      <c r="E1" s="1">
        <v>44926</v>
      </c>
      <c r="F1">
        <v>8000</v>
      </c>
    </row>
    <row r="2" spans="1:14" x14ac:dyDescent="0.25">
      <c r="A2" s="1">
        <v>45657</v>
      </c>
      <c r="B2">
        <f>-(14500*1.03^2+340*2+300)</f>
        <v>-16363.05</v>
      </c>
      <c r="E2" s="1">
        <v>44927</v>
      </c>
      <c r="F2">
        <v>150</v>
      </c>
      <c r="K2" t="s">
        <v>7</v>
      </c>
    </row>
    <row r="3" spans="1:14" x14ac:dyDescent="0.25">
      <c r="E3" s="1">
        <v>44958</v>
      </c>
      <c r="F3">
        <v>150</v>
      </c>
      <c r="K3">
        <v>1</v>
      </c>
      <c r="L3" s="4">
        <f t="shared" ref="L3:L13" si="0">1.03^(K3/12)-1</f>
        <v>2.4662697723036864E-3</v>
      </c>
    </row>
    <row r="4" spans="1:14" x14ac:dyDescent="0.25">
      <c r="A4" t="s">
        <v>3</v>
      </c>
      <c r="B4" s="3">
        <f>XIRR(B1:B2,A1:A2)</f>
        <v>6.2302312254905706E-2</v>
      </c>
      <c r="E4" s="1">
        <v>44986</v>
      </c>
      <c r="F4">
        <v>150</v>
      </c>
      <c r="K4">
        <v>2</v>
      </c>
      <c r="L4" s="4">
        <f t="shared" si="0"/>
        <v>4.938622031196882E-3</v>
      </c>
    </row>
    <row r="5" spans="1:14" x14ac:dyDescent="0.25">
      <c r="E5" s="1">
        <v>45017</v>
      </c>
      <c r="F5">
        <v>150</v>
      </c>
      <c r="K5">
        <v>3</v>
      </c>
      <c r="L5" s="4">
        <f t="shared" si="0"/>
        <v>7.4170717777328754E-3</v>
      </c>
    </row>
    <row r="6" spans="1:14" x14ac:dyDescent="0.25">
      <c r="A6" t="s">
        <v>0</v>
      </c>
      <c r="E6" s="1">
        <v>45047</v>
      </c>
      <c r="F6">
        <v>150</v>
      </c>
      <c r="K6">
        <v>4</v>
      </c>
      <c r="L6" s="4">
        <f t="shared" si="0"/>
        <v>9.9016340499609168E-3</v>
      </c>
    </row>
    <row r="7" spans="1:14" x14ac:dyDescent="0.25">
      <c r="A7" s="2" t="s">
        <v>4</v>
      </c>
      <c r="E7" s="1">
        <v>45078</v>
      </c>
      <c r="F7">
        <v>150</v>
      </c>
      <c r="K7">
        <v>5</v>
      </c>
      <c r="L7" s="4">
        <f t="shared" si="0"/>
        <v>1.2392323923018367E-2</v>
      </c>
    </row>
    <row r="8" spans="1:14" x14ac:dyDescent="0.25">
      <c r="A8" s="2" t="s">
        <v>1</v>
      </c>
      <c r="E8" s="1">
        <v>45108</v>
      </c>
      <c r="F8">
        <v>150</v>
      </c>
      <c r="K8">
        <v>6</v>
      </c>
      <c r="L8" s="4">
        <f t="shared" si="0"/>
        <v>1.4889156509221957E-2</v>
      </c>
    </row>
    <row r="9" spans="1:14" x14ac:dyDescent="0.25">
      <c r="A9" s="2" t="s">
        <v>2</v>
      </c>
      <c r="E9" s="1">
        <v>45139</v>
      </c>
      <c r="F9">
        <v>150</v>
      </c>
      <c r="K9">
        <v>7</v>
      </c>
      <c r="L9" s="4">
        <f t="shared" si="0"/>
        <v>1.7392146958159271E-2</v>
      </c>
    </row>
    <row r="10" spans="1:14" x14ac:dyDescent="0.25">
      <c r="E10" s="1">
        <v>45170</v>
      </c>
      <c r="F10">
        <v>150</v>
      </c>
      <c r="K10">
        <v>8</v>
      </c>
      <c r="L10" s="4">
        <f t="shared" si="0"/>
        <v>1.990131045678134E-2</v>
      </c>
    </row>
    <row r="11" spans="1:14" x14ac:dyDescent="0.25">
      <c r="E11" s="1">
        <v>45200</v>
      </c>
      <c r="F11">
        <v>150</v>
      </c>
      <c r="K11">
        <v>9</v>
      </c>
      <c r="L11" s="4">
        <f t="shared" si="0"/>
        <v>2.2416662229493678E-2</v>
      </c>
    </row>
    <row r="12" spans="1:14" x14ac:dyDescent="0.25">
      <c r="E12" s="1">
        <v>45231</v>
      </c>
      <c r="F12">
        <v>150</v>
      </c>
      <c r="K12">
        <v>10</v>
      </c>
      <c r="L12" s="4">
        <f t="shared" si="0"/>
        <v>2.4938217538249763E-2</v>
      </c>
    </row>
    <row r="13" spans="1:14" x14ac:dyDescent="0.25">
      <c r="E13" s="1">
        <v>45261</v>
      </c>
      <c r="F13">
        <v>150</v>
      </c>
      <c r="G13" t="s">
        <v>6</v>
      </c>
      <c r="K13">
        <v>11</v>
      </c>
      <c r="L13" s="4">
        <f t="shared" si="0"/>
        <v>2.7465991682643187E-2</v>
      </c>
    </row>
    <row r="14" spans="1:14" x14ac:dyDescent="0.25">
      <c r="D14" t="s">
        <v>5</v>
      </c>
      <c r="E14" s="5">
        <v>45291</v>
      </c>
      <c r="F14" s="6">
        <f>F1+12*150+G14</f>
        <v>10069.120000000001</v>
      </c>
      <c r="G14">
        <f>ROUND(F1*0.03+L15*150,2)</f>
        <v>269.12</v>
      </c>
      <c r="H14" s="6" t="s">
        <v>10</v>
      </c>
      <c r="K14">
        <v>12</v>
      </c>
      <c r="L14" s="4">
        <f>1.03^(K14/12)-1</f>
        <v>3.0000000000000027E-2</v>
      </c>
    </row>
    <row r="15" spans="1:14" x14ac:dyDescent="0.25">
      <c r="E15" s="5">
        <v>45291</v>
      </c>
      <c r="F15" s="6">
        <f>-F14</f>
        <v>-10069.120000000001</v>
      </c>
      <c r="L15" s="4">
        <f>SUM(L3:L14)</f>
        <v>0.19411940692876195</v>
      </c>
      <c r="N15" t="s">
        <v>8</v>
      </c>
    </row>
    <row r="16" spans="1:14" x14ac:dyDescent="0.25">
      <c r="E16" s="1">
        <v>45292</v>
      </c>
      <c r="F16">
        <v>150</v>
      </c>
      <c r="N16" t="s">
        <v>9</v>
      </c>
    </row>
    <row r="17" spans="5:7" x14ac:dyDescent="0.25">
      <c r="E17" s="1">
        <v>45323</v>
      </c>
      <c r="F17">
        <v>150</v>
      </c>
    </row>
    <row r="18" spans="5:7" x14ac:dyDescent="0.25">
      <c r="E18" s="1">
        <v>45352</v>
      </c>
      <c r="F18">
        <v>150</v>
      </c>
    </row>
    <row r="19" spans="5:7" x14ac:dyDescent="0.25">
      <c r="E19" s="1">
        <v>45383</v>
      </c>
      <c r="F19">
        <v>150</v>
      </c>
    </row>
    <row r="20" spans="5:7" x14ac:dyDescent="0.25">
      <c r="E20" s="1">
        <v>45413</v>
      </c>
      <c r="F20">
        <v>150</v>
      </c>
    </row>
    <row r="21" spans="5:7" x14ac:dyDescent="0.25">
      <c r="E21" s="1">
        <v>45444</v>
      </c>
      <c r="F21">
        <v>150</v>
      </c>
    </row>
    <row r="22" spans="5:7" x14ac:dyDescent="0.25">
      <c r="E22" s="1">
        <v>45474</v>
      </c>
      <c r="F22">
        <v>150</v>
      </c>
    </row>
    <row r="23" spans="5:7" x14ac:dyDescent="0.25">
      <c r="E23" s="1">
        <v>45505</v>
      </c>
      <c r="F23">
        <v>150</v>
      </c>
    </row>
    <row r="24" spans="5:7" x14ac:dyDescent="0.25">
      <c r="E24" s="1">
        <v>45536</v>
      </c>
      <c r="F24">
        <v>150</v>
      </c>
    </row>
    <row r="25" spans="5:7" x14ac:dyDescent="0.25">
      <c r="E25" s="1">
        <v>45566</v>
      </c>
      <c r="F25">
        <v>150</v>
      </c>
    </row>
    <row r="26" spans="5:7" x14ac:dyDescent="0.25">
      <c r="E26" s="1">
        <v>45597</v>
      </c>
      <c r="F26">
        <v>150</v>
      </c>
    </row>
    <row r="27" spans="5:7" x14ac:dyDescent="0.25">
      <c r="E27" s="1">
        <v>45627</v>
      </c>
      <c r="F27">
        <v>150</v>
      </c>
      <c r="G27" t="s">
        <v>6</v>
      </c>
    </row>
    <row r="28" spans="5:7" x14ac:dyDescent="0.25">
      <c r="E28" s="5">
        <v>45657</v>
      </c>
      <c r="F28" s="6">
        <f>F14+12*150+G28</f>
        <v>12200.310000000001</v>
      </c>
      <c r="G28">
        <f>ROUND(F14*0.03+L15*150,2)</f>
        <v>331.19</v>
      </c>
    </row>
    <row r="29" spans="5:7" x14ac:dyDescent="0.25">
      <c r="E29" s="5">
        <v>45657</v>
      </c>
      <c r="F29" s="6">
        <f>-F28</f>
        <v>-12200.310000000001</v>
      </c>
    </row>
    <row r="30" spans="5:7" x14ac:dyDescent="0.25">
      <c r="E30" s="1">
        <v>45658</v>
      </c>
      <c r="F30">
        <v>150</v>
      </c>
    </row>
    <row r="31" spans="5:7" x14ac:dyDescent="0.25">
      <c r="E31" s="1">
        <v>45689</v>
      </c>
      <c r="F31">
        <v>150</v>
      </c>
    </row>
    <row r="32" spans="5:7" x14ac:dyDescent="0.25">
      <c r="E32" s="1">
        <v>45717</v>
      </c>
      <c r="F32">
        <v>150</v>
      </c>
    </row>
    <row r="33" spans="5:7" x14ac:dyDescent="0.25">
      <c r="E33" s="1">
        <v>45748</v>
      </c>
      <c r="F33">
        <v>150</v>
      </c>
    </row>
    <row r="34" spans="5:7" x14ac:dyDescent="0.25">
      <c r="E34" s="1">
        <v>45778</v>
      </c>
      <c r="F34">
        <v>150</v>
      </c>
    </row>
    <row r="35" spans="5:7" x14ac:dyDescent="0.25">
      <c r="E35" s="1">
        <v>45809</v>
      </c>
      <c r="F35">
        <v>150</v>
      </c>
    </row>
    <row r="36" spans="5:7" x14ac:dyDescent="0.25">
      <c r="E36" s="1">
        <v>45839</v>
      </c>
      <c r="F36">
        <v>150</v>
      </c>
    </row>
    <row r="37" spans="5:7" x14ac:dyDescent="0.25">
      <c r="E37" s="1">
        <v>45870</v>
      </c>
      <c r="F37">
        <v>150</v>
      </c>
    </row>
    <row r="38" spans="5:7" x14ac:dyDescent="0.25">
      <c r="E38" s="1">
        <v>45901</v>
      </c>
      <c r="F38">
        <v>150</v>
      </c>
    </row>
    <row r="39" spans="5:7" x14ac:dyDescent="0.25">
      <c r="E39" s="1">
        <v>45931</v>
      </c>
      <c r="F39">
        <v>150</v>
      </c>
    </row>
    <row r="40" spans="5:7" x14ac:dyDescent="0.25">
      <c r="E40" s="1">
        <v>45962</v>
      </c>
      <c r="F40">
        <v>150</v>
      </c>
    </row>
    <row r="41" spans="5:7" x14ac:dyDescent="0.25">
      <c r="E41" s="1">
        <v>45992</v>
      </c>
      <c r="F41">
        <v>150</v>
      </c>
      <c r="G41" t="s">
        <v>6</v>
      </c>
    </row>
    <row r="42" spans="5:7" x14ac:dyDescent="0.25">
      <c r="E42" s="5">
        <v>46022</v>
      </c>
      <c r="F42" s="6">
        <f>F28+12*150+G42</f>
        <v>14395.44</v>
      </c>
      <c r="G42">
        <f>ROUND(F28*0.03+L15*150,2)</f>
        <v>395.13</v>
      </c>
    </row>
    <row r="43" spans="5:7" x14ac:dyDescent="0.25">
      <c r="E43" s="5">
        <v>46022</v>
      </c>
      <c r="F43" s="6">
        <f>-F42</f>
        <v>-14395.44</v>
      </c>
    </row>
    <row r="44" spans="5:7" x14ac:dyDescent="0.25">
      <c r="E44" s="1">
        <v>46023</v>
      </c>
      <c r="F44">
        <v>150</v>
      </c>
    </row>
    <row r="45" spans="5:7" x14ac:dyDescent="0.25">
      <c r="E45" s="1">
        <v>46054</v>
      </c>
      <c r="F45">
        <v>150</v>
      </c>
    </row>
    <row r="46" spans="5:7" x14ac:dyDescent="0.25">
      <c r="E46" s="1">
        <v>46082</v>
      </c>
      <c r="F46">
        <v>150</v>
      </c>
    </row>
    <row r="47" spans="5:7" x14ac:dyDescent="0.25">
      <c r="E47" s="1">
        <v>46113</v>
      </c>
      <c r="F47">
        <v>150</v>
      </c>
    </row>
    <row r="48" spans="5:7" x14ac:dyDescent="0.25">
      <c r="E48" s="1">
        <v>46143</v>
      </c>
      <c r="F48">
        <v>150</v>
      </c>
    </row>
    <row r="49" spans="5:7" x14ac:dyDescent="0.25">
      <c r="E49" s="1">
        <v>46174</v>
      </c>
      <c r="F49">
        <v>150</v>
      </c>
    </row>
    <row r="50" spans="5:7" x14ac:dyDescent="0.25">
      <c r="E50" s="1">
        <v>46204</v>
      </c>
      <c r="F50">
        <v>150</v>
      </c>
    </row>
    <row r="51" spans="5:7" x14ac:dyDescent="0.25">
      <c r="E51" s="1">
        <v>46235</v>
      </c>
      <c r="F51">
        <v>150</v>
      </c>
    </row>
    <row r="52" spans="5:7" x14ac:dyDescent="0.25">
      <c r="E52" s="1">
        <v>46266</v>
      </c>
      <c r="F52">
        <v>150</v>
      </c>
    </row>
    <row r="53" spans="5:7" x14ac:dyDescent="0.25">
      <c r="E53" s="1">
        <v>46296</v>
      </c>
      <c r="F53">
        <v>150</v>
      </c>
    </row>
    <row r="54" spans="5:7" x14ac:dyDescent="0.25">
      <c r="E54" s="1">
        <v>46327</v>
      </c>
      <c r="F54">
        <v>150</v>
      </c>
    </row>
    <row r="55" spans="5:7" x14ac:dyDescent="0.25">
      <c r="E55" s="1">
        <v>46357</v>
      </c>
      <c r="F55">
        <v>150</v>
      </c>
      <c r="G55" t="s">
        <v>6</v>
      </c>
    </row>
    <row r="56" spans="5:7" x14ac:dyDescent="0.25">
      <c r="E56" s="5">
        <v>46387</v>
      </c>
      <c r="F56" s="6">
        <f>F42+12*150+G56</f>
        <v>16656.420000000002</v>
      </c>
      <c r="G56">
        <f>ROUND(F42*0.03+L15*150,2)</f>
        <v>460.98</v>
      </c>
    </row>
    <row r="57" spans="5:7" x14ac:dyDescent="0.25">
      <c r="E57" s="5">
        <v>46387</v>
      </c>
      <c r="F57" s="6">
        <f>-F56</f>
        <v>-16656.420000000002</v>
      </c>
    </row>
    <row r="58" spans="5:7" x14ac:dyDescent="0.25">
      <c r="E58" s="1">
        <v>46387</v>
      </c>
      <c r="F58">
        <f>-300-2*340-F56</f>
        <v>-17636.420000000002</v>
      </c>
    </row>
    <row r="60" spans="5:7" x14ac:dyDescent="0.25">
      <c r="E60" t="s">
        <v>3</v>
      </c>
      <c r="F60" s="3">
        <f>XIRR(F1:F58,E1:E58)</f>
        <v>4.8946657776832589E-2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2023-03-11T10:47:54Z</dcterms:created>
  <dcterms:modified xsi:type="dcterms:W3CDTF">2023-03-11T12:27:31Z</dcterms:modified>
</cp:coreProperties>
</file>