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Ex2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8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9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cherheit\1 Stefans Dateien\1 Sicherheitskopien\A Depots\A Aktien\Vanguard Wechselkurse\"/>
    </mc:Choice>
  </mc:AlternateContent>
  <xr:revisionPtr revIDLastSave="0" documentId="13_ncr:1_{F3612A83-8D17-43ED-89E1-D9B55963B32B}" xr6:coauthVersionLast="47" xr6:coauthVersionMax="47" xr10:uidLastSave="{00000000-0000-0000-0000-000000000000}"/>
  <bookViews>
    <workbookView xWindow="-108" yWindow="-108" windowWidth="30936" windowHeight="16776" activeTab="3" xr2:uid="{CAB9B7E6-59CC-45CF-8E6F-2586A394CAB9}"/>
  </bookViews>
  <sheets>
    <sheet name="Datensatz" sheetId="1" r:id="rId1"/>
    <sheet name="Ranking 7+" sheetId="3" r:id="rId2"/>
    <sheet name="Rank 7+ nach Abw. v. Mw." sheetId="4" r:id="rId3"/>
    <sheet name="Ranking 10 ident" sheetId="2" r:id="rId4"/>
    <sheet name="Rank 10 Ident nach Abw. v. Mw." sheetId="7" r:id="rId5"/>
  </sheets>
  <definedNames>
    <definedName name="_xlchart.v2.0" hidden="1">'Ranking 7+'!$O$18:$O$28</definedName>
    <definedName name="_xlchart.v2.1" hidden="1">'Ranking 7+'!$P$17</definedName>
    <definedName name="_xlchart.v2.2" hidden="1">'Ranking 7+'!$P$18:$P$28</definedName>
    <definedName name="_xlchart.v2.3" hidden="1">'Ranking 10 ident'!$L$16:$L$23</definedName>
    <definedName name="_xlchart.v2.4" hidden="1">'Ranking 10 ident'!$M$15</definedName>
    <definedName name="_xlchart.v2.5" hidden="1">'Ranking 10 ident'!$M$16:$M$23</definedName>
    <definedName name="_xlchart.v2.6" hidden="1">'Ranking 10 ident'!$L$16:$L$23</definedName>
    <definedName name="_xlchart.v2.7" hidden="1">'Ranking 10 ident'!$M$15</definedName>
    <definedName name="_xlchart.v2.8" hidden="1">'Ranking 10 ident'!$M$16:$M$23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32" i="4" l="1"/>
  <c r="BI33" i="4"/>
  <c r="BI34" i="4"/>
  <c r="BI35" i="4"/>
  <c r="BI36" i="4"/>
  <c r="BI37" i="4"/>
  <c r="BI38" i="4"/>
  <c r="BI39" i="4"/>
  <c r="BI40" i="4"/>
  <c r="BI41" i="4"/>
  <c r="BI31" i="4"/>
  <c r="BH41" i="4"/>
  <c r="BH32" i="4"/>
  <c r="BH33" i="4"/>
  <c r="BH34" i="4"/>
  <c r="BH35" i="4"/>
  <c r="BH36" i="4"/>
  <c r="BH37" i="4"/>
  <c r="BH38" i="4"/>
  <c r="BH39" i="4"/>
  <c r="BH40" i="4"/>
  <c r="BH31" i="4"/>
  <c r="BE32" i="4"/>
  <c r="BE33" i="4"/>
  <c r="BE34" i="4"/>
  <c r="BE35" i="4"/>
  <c r="BE36" i="4"/>
  <c r="BE37" i="4"/>
  <c r="BE38" i="4"/>
  <c r="BE39" i="4"/>
  <c r="BE40" i="4"/>
  <c r="BE41" i="4"/>
  <c r="BE31" i="4"/>
  <c r="BD32" i="4"/>
  <c r="BD33" i="4"/>
  <c r="BD34" i="4"/>
  <c r="BD35" i="4"/>
  <c r="BD36" i="4"/>
  <c r="BD37" i="4"/>
  <c r="BD38" i="4"/>
  <c r="BD39" i="4"/>
  <c r="BD40" i="4"/>
  <c r="BD41" i="4"/>
  <c r="BD31" i="4"/>
  <c r="BD28" i="7"/>
  <c r="BD29" i="7"/>
  <c r="BH28" i="7"/>
  <c r="BA41" i="4"/>
  <c r="BA32" i="4"/>
  <c r="BA33" i="4"/>
  <c r="BA34" i="4"/>
  <c r="BA35" i="4"/>
  <c r="BA36" i="4"/>
  <c r="BA37" i="4"/>
  <c r="BA38" i="4"/>
  <c r="BA39" i="4"/>
  <c r="BA40" i="4"/>
  <c r="BA31" i="4"/>
  <c r="AZ28" i="7"/>
  <c r="AZ31" i="4"/>
  <c r="AZ32" i="4"/>
  <c r="AZ33" i="4"/>
  <c r="AZ34" i="4"/>
  <c r="AZ35" i="4"/>
  <c r="AZ36" i="4"/>
  <c r="AZ37" i="4"/>
  <c r="AZ38" i="4"/>
  <c r="AZ39" i="4"/>
  <c r="AZ40" i="4"/>
  <c r="AZ41" i="4"/>
  <c r="S3" i="2"/>
  <c r="B17" i="2"/>
  <c r="B18" i="2"/>
  <c r="B19" i="2"/>
  <c r="B20" i="2"/>
  <c r="B21" i="2"/>
  <c r="B22" i="2"/>
  <c r="B23" i="2"/>
  <c r="G34" i="4"/>
  <c r="H34" i="4"/>
  <c r="G31" i="4"/>
  <c r="B24" i="3"/>
  <c r="B23" i="3"/>
  <c r="B22" i="3"/>
  <c r="B21" i="3"/>
  <c r="B20" i="3"/>
  <c r="B19" i="3"/>
  <c r="B18" i="3"/>
  <c r="B28" i="3"/>
  <c r="B27" i="3"/>
  <c r="B26" i="3"/>
  <c r="B25" i="3"/>
  <c r="K17" i="2"/>
  <c r="K18" i="2"/>
  <c r="K19" i="2"/>
  <c r="K20" i="2"/>
  <c r="K21" i="2"/>
  <c r="K22" i="2"/>
  <c r="K23" i="2"/>
  <c r="K16" i="2"/>
  <c r="S5" i="2"/>
  <c r="S6" i="2"/>
  <c r="R7" i="2"/>
  <c r="R6" i="2"/>
  <c r="H12" i="2"/>
  <c r="AB37" i="4"/>
  <c r="W35" i="4"/>
  <c r="V35" i="4"/>
  <c r="U6" i="3"/>
  <c r="H12" i="3"/>
  <c r="S5" i="3"/>
  <c r="S35" i="4"/>
  <c r="R35" i="4"/>
  <c r="Q35" i="4"/>
  <c r="Q31" i="4"/>
  <c r="N5" i="2"/>
  <c r="M5" i="2"/>
  <c r="O5" i="2"/>
  <c r="P5" i="2"/>
  <c r="Q5" i="2"/>
  <c r="R5" i="2"/>
  <c r="L5" i="2"/>
  <c r="AU25" i="7"/>
  <c r="AU29" i="7" s="1"/>
  <c r="AP25" i="7"/>
  <c r="AP32" i="7" s="1"/>
  <c r="AK25" i="7"/>
  <c r="AK34" i="7" s="1"/>
  <c r="AF25" i="7"/>
  <c r="AF35" i="7" s="1"/>
  <c r="AA25" i="7"/>
  <c r="AA34" i="7" s="1"/>
  <c r="V25" i="7"/>
  <c r="V35" i="7" s="1"/>
  <c r="Q25" i="7"/>
  <c r="Q33" i="7" s="1"/>
  <c r="L25" i="7"/>
  <c r="L29" i="7" s="1"/>
  <c r="G25" i="7"/>
  <c r="G29" i="7" s="1"/>
  <c r="B25" i="7"/>
  <c r="B35" i="7" s="1"/>
  <c r="I12" i="2"/>
  <c r="Q28" i="4"/>
  <c r="Q34" i="4" s="1"/>
  <c r="L28" i="4"/>
  <c r="G28" i="4"/>
  <c r="G35" i="4" s="1"/>
  <c r="M11" i="2"/>
  <c r="N11" i="2"/>
  <c r="O11" i="2"/>
  <c r="P11" i="2"/>
  <c r="Q11" i="2"/>
  <c r="R11" i="2"/>
  <c r="S11" i="2"/>
  <c r="M10" i="2"/>
  <c r="N10" i="2"/>
  <c r="O10" i="2"/>
  <c r="P10" i="2"/>
  <c r="Q10" i="2"/>
  <c r="R10" i="2"/>
  <c r="S10" i="2"/>
  <c r="M9" i="2"/>
  <c r="N9" i="2"/>
  <c r="O9" i="2"/>
  <c r="P9" i="2"/>
  <c r="Q9" i="2"/>
  <c r="R9" i="2"/>
  <c r="S9" i="2"/>
  <c r="M8" i="2"/>
  <c r="N8" i="2"/>
  <c r="O8" i="2"/>
  <c r="P8" i="2"/>
  <c r="Q8" i="2"/>
  <c r="R8" i="2"/>
  <c r="S8" i="2"/>
  <c r="M7" i="2"/>
  <c r="N7" i="2"/>
  <c r="O7" i="2"/>
  <c r="P7" i="2"/>
  <c r="Q7" i="2"/>
  <c r="S7" i="2"/>
  <c r="M6" i="2"/>
  <c r="N6" i="2"/>
  <c r="O6" i="2"/>
  <c r="P6" i="2"/>
  <c r="Q6" i="2"/>
  <c r="Q12" i="2" s="1"/>
  <c r="M4" i="2"/>
  <c r="N4" i="2"/>
  <c r="O4" i="2"/>
  <c r="P4" i="2"/>
  <c r="Q4" i="2"/>
  <c r="R4" i="2"/>
  <c r="S4" i="2"/>
  <c r="M3" i="2"/>
  <c r="N3" i="2"/>
  <c r="O3" i="2"/>
  <c r="P3" i="2"/>
  <c r="Q3" i="2"/>
  <c r="R3" i="2"/>
  <c r="R12" i="2" s="1"/>
  <c r="L11" i="2"/>
  <c r="L10" i="2"/>
  <c r="L9" i="2"/>
  <c r="L8" i="2"/>
  <c r="L7" i="2"/>
  <c r="L6" i="2"/>
  <c r="L4" i="2"/>
  <c r="L3" i="2"/>
  <c r="M2" i="2"/>
  <c r="N2" i="2"/>
  <c r="O2" i="2"/>
  <c r="P2" i="2"/>
  <c r="Q2" i="2"/>
  <c r="R2" i="2"/>
  <c r="S2" i="2"/>
  <c r="L2" i="2"/>
  <c r="O2" i="3"/>
  <c r="R2" i="3"/>
  <c r="Y2" i="3"/>
  <c r="B16" i="2"/>
  <c r="G12" i="2"/>
  <c r="N19" i="3"/>
  <c r="N22" i="3"/>
  <c r="N20" i="3"/>
  <c r="N21" i="3"/>
  <c r="N23" i="3"/>
  <c r="N24" i="3"/>
  <c r="N25" i="3"/>
  <c r="N26" i="3"/>
  <c r="N27" i="3"/>
  <c r="N28" i="3"/>
  <c r="P3" i="3"/>
  <c r="Q3" i="3"/>
  <c r="R3" i="3"/>
  <c r="S3" i="3"/>
  <c r="T3" i="3"/>
  <c r="U3" i="3"/>
  <c r="V3" i="3"/>
  <c r="W3" i="3"/>
  <c r="X3" i="3"/>
  <c r="Y3" i="3"/>
  <c r="N18" i="3"/>
  <c r="C31" i="4"/>
  <c r="E12" i="3"/>
  <c r="G33" i="4"/>
  <c r="I34" i="4"/>
  <c r="I33" i="4"/>
  <c r="G32" i="4"/>
  <c r="G38" i="4"/>
  <c r="I38" i="4" s="1"/>
  <c r="G39" i="4"/>
  <c r="I39" i="4" s="1"/>
  <c r="G40" i="4"/>
  <c r="I40" i="4" s="1"/>
  <c r="G41" i="4"/>
  <c r="I41" i="4" s="1"/>
  <c r="B35" i="4"/>
  <c r="B34" i="4"/>
  <c r="AK28" i="4"/>
  <c r="AK37" i="4" s="1"/>
  <c r="AU28" i="4"/>
  <c r="AU40" i="4" s="1"/>
  <c r="AP28" i="4"/>
  <c r="AP32" i="4" s="1"/>
  <c r="L34" i="4"/>
  <c r="V28" i="4"/>
  <c r="V31" i="4" s="1"/>
  <c r="AA28" i="4"/>
  <c r="AA32" i="4" s="1"/>
  <c r="AF28" i="4"/>
  <c r="AF34" i="4" s="1"/>
  <c r="B28" i="4"/>
  <c r="B31" i="4" s="1"/>
  <c r="D31" i="4" s="1"/>
  <c r="G12" i="3"/>
  <c r="C12" i="3"/>
  <c r="L12" i="3"/>
  <c r="K12" i="3"/>
  <c r="J12" i="3"/>
  <c r="I12" i="3"/>
  <c r="F12" i="3"/>
  <c r="D12" i="3"/>
  <c r="B12" i="3"/>
  <c r="F12" i="2"/>
  <c r="E12" i="2"/>
  <c r="D12" i="2"/>
  <c r="C12" i="2"/>
  <c r="B12" i="2"/>
  <c r="Y11" i="3"/>
  <c r="X11" i="3"/>
  <c r="W11" i="3"/>
  <c r="V11" i="3"/>
  <c r="U11" i="3"/>
  <c r="T11" i="3"/>
  <c r="S11" i="3"/>
  <c r="R11" i="3"/>
  <c r="Q11" i="3"/>
  <c r="P11" i="3"/>
  <c r="O11" i="3"/>
  <c r="P10" i="3"/>
  <c r="Q10" i="3"/>
  <c r="R10" i="3"/>
  <c r="S10" i="3"/>
  <c r="T10" i="3"/>
  <c r="U10" i="3"/>
  <c r="X10" i="3"/>
  <c r="Y10" i="3"/>
  <c r="O10" i="3"/>
  <c r="P9" i="3"/>
  <c r="Q9" i="3"/>
  <c r="R9" i="3"/>
  <c r="S9" i="3"/>
  <c r="T9" i="3"/>
  <c r="U9" i="3"/>
  <c r="V9" i="3"/>
  <c r="W9" i="3"/>
  <c r="X9" i="3"/>
  <c r="Y9" i="3"/>
  <c r="P8" i="3"/>
  <c r="Q8" i="3"/>
  <c r="R8" i="3"/>
  <c r="S8" i="3"/>
  <c r="T8" i="3"/>
  <c r="U8" i="3"/>
  <c r="V8" i="3"/>
  <c r="W8" i="3"/>
  <c r="X8" i="3"/>
  <c r="Y8" i="3"/>
  <c r="P7" i="3"/>
  <c r="R7" i="3"/>
  <c r="S7" i="3"/>
  <c r="T7" i="3"/>
  <c r="U7" i="3"/>
  <c r="V7" i="3"/>
  <c r="W7" i="3"/>
  <c r="X7" i="3"/>
  <c r="Y7" i="3"/>
  <c r="P6" i="3"/>
  <c r="Q6" i="3"/>
  <c r="R6" i="3"/>
  <c r="S6" i="3"/>
  <c r="T6" i="3"/>
  <c r="V6" i="3"/>
  <c r="W6" i="3"/>
  <c r="X6" i="3"/>
  <c r="Y6" i="3"/>
  <c r="P5" i="3"/>
  <c r="Q5" i="3"/>
  <c r="R5" i="3"/>
  <c r="T5" i="3"/>
  <c r="U5" i="3"/>
  <c r="V5" i="3"/>
  <c r="W5" i="3"/>
  <c r="X5" i="3"/>
  <c r="Y5" i="3"/>
  <c r="P4" i="3"/>
  <c r="Q4" i="3"/>
  <c r="R4" i="3"/>
  <c r="S4" i="3"/>
  <c r="T4" i="3"/>
  <c r="U4" i="3"/>
  <c r="V4" i="3"/>
  <c r="W4" i="3"/>
  <c r="X4" i="3"/>
  <c r="Y4" i="3"/>
  <c r="O9" i="3"/>
  <c r="O8" i="3"/>
  <c r="O7" i="3"/>
  <c r="O6" i="3"/>
  <c r="O5" i="3"/>
  <c r="O4" i="3"/>
  <c r="O3" i="3"/>
  <c r="P2" i="3"/>
  <c r="Q2" i="3"/>
  <c r="S2" i="3"/>
  <c r="T2" i="3"/>
  <c r="U2" i="3"/>
  <c r="V2" i="3"/>
  <c r="W2" i="3"/>
  <c r="X2" i="3"/>
  <c r="V33" i="7" l="1"/>
  <c r="X33" i="7" s="1"/>
  <c r="V31" i="7"/>
  <c r="X31" i="7" s="1"/>
  <c r="V34" i="7"/>
  <c r="X34" i="7" s="1"/>
  <c r="V32" i="7"/>
  <c r="X32" i="7" s="1"/>
  <c r="AA33" i="7"/>
  <c r="AC33" i="7" s="1"/>
  <c r="AU28" i="7"/>
  <c r="AW28" i="7" s="1"/>
  <c r="AA35" i="7"/>
  <c r="AC35" i="7" s="1"/>
  <c r="AP33" i="7"/>
  <c r="AR33" i="7" s="1"/>
  <c r="AP31" i="7"/>
  <c r="AR31" i="7" s="1"/>
  <c r="AU31" i="7"/>
  <c r="AW31" i="7" s="1"/>
  <c r="S12" i="2"/>
  <c r="AF29" i="7"/>
  <c r="AH29" i="7" s="1"/>
  <c r="AU35" i="7"/>
  <c r="AW35" i="7" s="1"/>
  <c r="AF33" i="7"/>
  <c r="AH33" i="7" s="1"/>
  <c r="B34" i="7"/>
  <c r="AU34" i="7"/>
  <c r="AW34" i="7" s="1"/>
  <c r="B32" i="7"/>
  <c r="AP28" i="7"/>
  <c r="AR28" i="7" s="1"/>
  <c r="B31" i="7"/>
  <c r="AF34" i="7"/>
  <c r="AF32" i="7"/>
  <c r="AH32" i="7" s="1"/>
  <c r="B30" i="7"/>
  <c r="AK35" i="7"/>
  <c r="AM35" i="7" s="1"/>
  <c r="B29" i="7"/>
  <c r="AK33" i="7"/>
  <c r="AM33" i="7" s="1"/>
  <c r="AP29" i="7"/>
  <c r="AR29" i="7" s="1"/>
  <c r="AF30" i="7"/>
  <c r="AH30" i="7" s="1"/>
  <c r="B33" i="7"/>
  <c r="G35" i="7"/>
  <c r="AK32" i="7"/>
  <c r="AM32" i="7" s="1"/>
  <c r="L35" i="7"/>
  <c r="N35" i="7" s="1"/>
  <c r="AK31" i="7"/>
  <c r="AM31" i="7" s="1"/>
  <c r="AF31" i="7"/>
  <c r="AH31" i="7" s="1"/>
  <c r="L34" i="7"/>
  <c r="N34" i="7" s="1"/>
  <c r="AK30" i="7"/>
  <c r="AM30" i="7" s="1"/>
  <c r="L33" i="7"/>
  <c r="N33" i="7" s="1"/>
  <c r="AK29" i="7"/>
  <c r="AM29" i="7" s="1"/>
  <c r="AP30" i="7"/>
  <c r="AR30" i="7" s="1"/>
  <c r="AF28" i="7"/>
  <c r="L32" i="7"/>
  <c r="N32" i="7" s="1"/>
  <c r="AM34" i="7"/>
  <c r="AW29" i="7"/>
  <c r="I29" i="7"/>
  <c r="N29" i="7"/>
  <c r="D35" i="7"/>
  <c r="AV31" i="7"/>
  <c r="AQ32" i="7"/>
  <c r="AR32" i="7"/>
  <c r="AH35" i="7"/>
  <c r="Q30" i="7"/>
  <c r="L31" i="7"/>
  <c r="AA32" i="7"/>
  <c r="AC32" i="7" s="1"/>
  <c r="L30" i="7"/>
  <c r="AA31" i="7"/>
  <c r="AC31" i="7" s="1"/>
  <c r="AA30" i="7"/>
  <c r="AC30" i="7" s="1"/>
  <c r="AP35" i="7"/>
  <c r="AU33" i="7"/>
  <c r="AA29" i="7"/>
  <c r="AC29" i="7" s="1"/>
  <c r="AP34" i="7"/>
  <c r="AU32" i="7"/>
  <c r="G34" i="7"/>
  <c r="AU30" i="7"/>
  <c r="G33" i="7"/>
  <c r="G32" i="7"/>
  <c r="G31" i="7"/>
  <c r="G30" i="7"/>
  <c r="Q35" i="7"/>
  <c r="S35" i="7" s="1"/>
  <c r="Q34" i="7"/>
  <c r="S34" i="7" s="1"/>
  <c r="Q32" i="7"/>
  <c r="S32" i="7" s="1"/>
  <c r="Q31" i="7"/>
  <c r="S31" i="7" s="1"/>
  <c r="Q29" i="7"/>
  <c r="S29" i="7" s="1"/>
  <c r="AC34" i="7"/>
  <c r="X35" i="7"/>
  <c r="V30" i="7"/>
  <c r="V29" i="7"/>
  <c r="N12" i="2"/>
  <c r="U12" i="3"/>
  <c r="S12" i="3"/>
  <c r="P12" i="3"/>
  <c r="S33" i="7"/>
  <c r="Q28" i="7"/>
  <c r="L28" i="7"/>
  <c r="V28" i="7"/>
  <c r="W34" i="7" s="1"/>
  <c r="AA28" i="7"/>
  <c r="G37" i="4"/>
  <c r="I37" i="4" s="1"/>
  <c r="G36" i="4"/>
  <c r="I36" i="4" s="1"/>
  <c r="M12" i="2"/>
  <c r="L12" i="2"/>
  <c r="O12" i="2"/>
  <c r="P12" i="2"/>
  <c r="I35" i="4"/>
  <c r="I32" i="4"/>
  <c r="V12" i="3"/>
  <c r="Y12" i="3"/>
  <c r="AU39" i="4"/>
  <c r="AU36" i="4"/>
  <c r="AW36" i="4" s="1"/>
  <c r="AU34" i="4"/>
  <c r="AW34" i="4" s="1"/>
  <c r="AU38" i="4"/>
  <c r="AW38" i="4" s="1"/>
  <c r="AU37" i="4"/>
  <c r="AW37" i="4" s="1"/>
  <c r="AU35" i="4"/>
  <c r="AW35" i="4" s="1"/>
  <c r="AU33" i="4"/>
  <c r="AW33" i="4" s="1"/>
  <c r="AU32" i="4"/>
  <c r="AW32" i="4" s="1"/>
  <c r="AW40" i="4"/>
  <c r="AW39" i="4"/>
  <c r="B41" i="4"/>
  <c r="D41" i="4" s="1"/>
  <c r="B40" i="4"/>
  <c r="B39" i="4"/>
  <c r="AK32" i="4"/>
  <c r="AM32" i="4" s="1"/>
  <c r="B38" i="4"/>
  <c r="D34" i="4"/>
  <c r="B36" i="4"/>
  <c r="AU31" i="4"/>
  <c r="B33" i="4"/>
  <c r="D33" i="4" s="1"/>
  <c r="AU41" i="4"/>
  <c r="B32" i="4"/>
  <c r="D32" i="4" s="1"/>
  <c r="B37" i="4"/>
  <c r="AK28" i="7"/>
  <c r="B28" i="7"/>
  <c r="G28" i="7"/>
  <c r="AP40" i="4"/>
  <c r="AR40" i="4" s="1"/>
  <c r="AP37" i="4"/>
  <c r="AR37" i="4" s="1"/>
  <c r="AP31" i="4"/>
  <c r="AR31" i="4" s="1"/>
  <c r="AP36" i="4"/>
  <c r="AR36" i="4" s="1"/>
  <c r="AP41" i="4"/>
  <c r="AR41" i="4" s="1"/>
  <c r="AP35" i="4"/>
  <c r="AR35" i="4" s="1"/>
  <c r="AP34" i="4"/>
  <c r="AP33" i="4"/>
  <c r="AR32" i="4"/>
  <c r="AK31" i="4"/>
  <c r="AM31" i="4" s="1"/>
  <c r="AK41" i="4"/>
  <c r="AM41" i="4" s="1"/>
  <c r="AK40" i="4"/>
  <c r="AM40" i="4" s="1"/>
  <c r="AK39" i="4"/>
  <c r="AM39" i="4" s="1"/>
  <c r="AK38" i="4"/>
  <c r="AM38" i="4" s="1"/>
  <c r="AM37" i="4"/>
  <c r="AK36" i="4"/>
  <c r="AK35" i="4"/>
  <c r="AM35" i="4" s="1"/>
  <c r="AK34" i="4"/>
  <c r="AK33" i="4"/>
  <c r="AM33" i="4" s="1"/>
  <c r="AM34" i="4"/>
  <c r="AM36" i="4"/>
  <c r="AF33" i="4"/>
  <c r="AH33" i="4" s="1"/>
  <c r="AF32" i="4"/>
  <c r="AH32" i="4" s="1"/>
  <c r="AH34" i="4"/>
  <c r="AF40" i="4"/>
  <c r="AF37" i="4"/>
  <c r="AF36" i="4"/>
  <c r="AF31" i="4"/>
  <c r="AF39" i="4"/>
  <c r="AF35" i="4"/>
  <c r="AF41" i="4"/>
  <c r="AF38" i="4"/>
  <c r="AA38" i="4"/>
  <c r="AA37" i="4"/>
  <c r="AA41" i="4"/>
  <c r="AC41" i="4" s="1"/>
  <c r="AA39" i="4"/>
  <c r="AC39" i="4" s="1"/>
  <c r="AA36" i="4"/>
  <c r="AA31" i="4"/>
  <c r="AC31" i="4" s="1"/>
  <c r="AA40" i="4"/>
  <c r="AC40" i="4" s="1"/>
  <c r="AA35" i="4"/>
  <c r="AA34" i="4"/>
  <c r="AC34" i="4" s="1"/>
  <c r="AC32" i="4"/>
  <c r="V41" i="4"/>
  <c r="X41" i="4" s="1"/>
  <c r="V40" i="4"/>
  <c r="X40" i="4" s="1"/>
  <c r="V39" i="4"/>
  <c r="X39" i="4" s="1"/>
  <c r="V38" i="4"/>
  <c r="X38" i="4" s="1"/>
  <c r="X31" i="4"/>
  <c r="V32" i="4"/>
  <c r="V37" i="4"/>
  <c r="X37" i="4" s="1"/>
  <c r="V34" i="4"/>
  <c r="V33" i="4"/>
  <c r="V36" i="4"/>
  <c r="Q33" i="4"/>
  <c r="S33" i="4" s="1"/>
  <c r="Q32" i="4"/>
  <c r="S32" i="4" s="1"/>
  <c r="S34" i="4"/>
  <c r="Q40" i="4"/>
  <c r="Q36" i="4"/>
  <c r="Q41" i="4"/>
  <c r="Q39" i="4"/>
  <c r="Q38" i="4"/>
  <c r="Q37" i="4"/>
  <c r="L33" i="4"/>
  <c r="N33" i="4" s="1"/>
  <c r="L32" i="4"/>
  <c r="N32" i="4" s="1"/>
  <c r="N34" i="4"/>
  <c r="L41" i="4"/>
  <c r="L37" i="4"/>
  <c r="L36" i="4"/>
  <c r="L31" i="4"/>
  <c r="L40" i="4"/>
  <c r="L39" i="4"/>
  <c r="L38" i="4"/>
  <c r="L35" i="4"/>
  <c r="D35" i="4"/>
  <c r="H32" i="4"/>
  <c r="W12" i="3"/>
  <c r="X12" i="3"/>
  <c r="R12" i="3"/>
  <c r="Q12" i="3"/>
  <c r="O12" i="3"/>
  <c r="T12" i="3"/>
  <c r="AG35" i="7" l="1"/>
  <c r="AV28" i="7"/>
  <c r="BD31" i="7"/>
  <c r="C35" i="7"/>
  <c r="AH28" i="7"/>
  <c r="M28" i="7"/>
  <c r="D29" i="7"/>
  <c r="BD32" i="7"/>
  <c r="BD30" i="7"/>
  <c r="D30" i="7"/>
  <c r="D31" i="7"/>
  <c r="D34" i="7"/>
  <c r="BD34" i="7"/>
  <c r="M33" i="7"/>
  <c r="D32" i="7"/>
  <c r="C32" i="7"/>
  <c r="AG28" i="7"/>
  <c r="AG29" i="7"/>
  <c r="AG32" i="7"/>
  <c r="AL34" i="7"/>
  <c r="AV35" i="7"/>
  <c r="AG30" i="7"/>
  <c r="I35" i="7"/>
  <c r="BD35" i="7"/>
  <c r="AG33" i="7"/>
  <c r="D33" i="7"/>
  <c r="BD33" i="7"/>
  <c r="H29" i="7"/>
  <c r="H33" i="4"/>
  <c r="AL32" i="7"/>
  <c r="AL33" i="7"/>
  <c r="C29" i="7"/>
  <c r="AG34" i="7"/>
  <c r="AH34" i="7"/>
  <c r="AG31" i="7"/>
  <c r="H35" i="7"/>
  <c r="AV34" i="7"/>
  <c r="M34" i="7"/>
  <c r="M29" i="7"/>
  <c r="C31" i="7"/>
  <c r="AL35" i="7"/>
  <c r="S30" i="7"/>
  <c r="R30" i="7"/>
  <c r="I34" i="7"/>
  <c r="BH34" i="7" s="1"/>
  <c r="H34" i="7"/>
  <c r="C34" i="7"/>
  <c r="AZ34" i="7" s="1"/>
  <c r="C33" i="7"/>
  <c r="H31" i="7"/>
  <c r="I31" i="7"/>
  <c r="AV33" i="7"/>
  <c r="AW33" i="7"/>
  <c r="H32" i="7"/>
  <c r="I32" i="7"/>
  <c r="I33" i="7"/>
  <c r="H33" i="7"/>
  <c r="AQ34" i="7"/>
  <c r="AR34" i="7"/>
  <c r="AQ35" i="7"/>
  <c r="AR35" i="7"/>
  <c r="AV30" i="7"/>
  <c r="AW30" i="7"/>
  <c r="C30" i="7"/>
  <c r="AV29" i="7"/>
  <c r="AV32" i="7"/>
  <c r="AW32" i="7"/>
  <c r="AQ31" i="7"/>
  <c r="M32" i="7"/>
  <c r="AL31" i="7"/>
  <c r="AQ30" i="7"/>
  <c r="N31" i="7"/>
  <c r="M31" i="7"/>
  <c r="M35" i="7"/>
  <c r="D28" i="7"/>
  <c r="C28" i="7"/>
  <c r="AQ28" i="7"/>
  <c r="N30" i="7"/>
  <c r="M30" i="7"/>
  <c r="H28" i="7"/>
  <c r="AM28" i="7"/>
  <c r="AL28" i="7"/>
  <c r="AL30" i="7"/>
  <c r="AL29" i="7"/>
  <c r="AB28" i="7"/>
  <c r="H30" i="7"/>
  <c r="I30" i="7"/>
  <c r="AQ29" i="7"/>
  <c r="AQ33" i="7"/>
  <c r="AB35" i="7"/>
  <c r="AB29" i="7"/>
  <c r="AB30" i="7"/>
  <c r="AB31" i="7"/>
  <c r="AB32" i="7"/>
  <c r="AB33" i="7"/>
  <c r="AB34" i="7"/>
  <c r="X29" i="7"/>
  <c r="BH29" i="7" s="1"/>
  <c r="W29" i="7"/>
  <c r="X30" i="7"/>
  <c r="W30" i="7"/>
  <c r="W28" i="7"/>
  <c r="W31" i="7"/>
  <c r="W32" i="7"/>
  <c r="W33" i="7"/>
  <c r="W35" i="7"/>
  <c r="R28" i="7"/>
  <c r="R34" i="7"/>
  <c r="R31" i="7"/>
  <c r="R32" i="7"/>
  <c r="R29" i="7"/>
  <c r="R35" i="7"/>
  <c r="R33" i="7"/>
  <c r="S28" i="7"/>
  <c r="N28" i="7"/>
  <c r="X28" i="7"/>
  <c r="AC28" i="7"/>
  <c r="H41" i="4"/>
  <c r="H37" i="4"/>
  <c r="H38" i="4"/>
  <c r="H39" i="4"/>
  <c r="H40" i="4"/>
  <c r="H36" i="4"/>
  <c r="H35" i="4"/>
  <c r="AW31" i="4"/>
  <c r="AV31" i="4"/>
  <c r="AW41" i="4"/>
  <c r="AV41" i="4"/>
  <c r="AV37" i="4"/>
  <c r="AV38" i="4"/>
  <c r="AV40" i="4"/>
  <c r="AV36" i="4"/>
  <c r="AV32" i="4"/>
  <c r="AV33" i="4"/>
  <c r="AV35" i="4"/>
  <c r="AQ41" i="4"/>
  <c r="AV34" i="4"/>
  <c r="AV39" i="4"/>
  <c r="AL33" i="4"/>
  <c r="I28" i="7"/>
  <c r="AL36" i="4"/>
  <c r="AQ33" i="4"/>
  <c r="AR33" i="4"/>
  <c r="AQ34" i="4"/>
  <c r="AR34" i="4"/>
  <c r="AQ35" i="4"/>
  <c r="AQ36" i="4"/>
  <c r="AQ37" i="4"/>
  <c r="AQ32" i="4"/>
  <c r="AQ40" i="4"/>
  <c r="AB34" i="4"/>
  <c r="AQ31" i="4"/>
  <c r="AB41" i="4"/>
  <c r="AL35" i="4"/>
  <c r="AL37" i="4"/>
  <c r="AL38" i="4"/>
  <c r="AL31" i="4"/>
  <c r="AL41" i="4"/>
  <c r="AL34" i="4"/>
  <c r="AL39" i="4"/>
  <c r="AL40" i="4"/>
  <c r="AL32" i="4"/>
  <c r="AG35" i="4"/>
  <c r="AH35" i="4"/>
  <c r="AG39" i="4"/>
  <c r="AH39" i="4"/>
  <c r="AG31" i="4"/>
  <c r="AH31" i="4"/>
  <c r="AH36" i="4"/>
  <c r="AG36" i="4"/>
  <c r="AH41" i="4"/>
  <c r="AG41" i="4"/>
  <c r="AH37" i="4"/>
  <c r="AG37" i="4"/>
  <c r="AG40" i="4"/>
  <c r="AH40" i="4"/>
  <c r="AG32" i="4"/>
  <c r="AG33" i="4"/>
  <c r="AH38" i="4"/>
  <c r="AG38" i="4"/>
  <c r="AG34" i="4"/>
  <c r="AB35" i="4"/>
  <c r="AC35" i="4"/>
  <c r="AB40" i="4"/>
  <c r="AB31" i="4"/>
  <c r="AB36" i="4"/>
  <c r="AC36" i="4"/>
  <c r="AB39" i="4"/>
  <c r="W38" i="4"/>
  <c r="AC37" i="4"/>
  <c r="AB38" i="4"/>
  <c r="AC38" i="4"/>
  <c r="W41" i="4"/>
  <c r="AB32" i="4"/>
  <c r="R34" i="4"/>
  <c r="M33" i="4"/>
  <c r="W39" i="4"/>
  <c r="X33" i="4"/>
  <c r="W33" i="4"/>
  <c r="X35" i="4"/>
  <c r="X34" i="4"/>
  <c r="W34" i="4"/>
  <c r="W37" i="4"/>
  <c r="W40" i="4"/>
  <c r="X32" i="4"/>
  <c r="W32" i="4"/>
  <c r="X36" i="4"/>
  <c r="W36" i="4"/>
  <c r="W31" i="4"/>
  <c r="S37" i="4"/>
  <c r="R37" i="4"/>
  <c r="S39" i="4"/>
  <c r="R39" i="4"/>
  <c r="R41" i="4"/>
  <c r="S41" i="4"/>
  <c r="R33" i="4"/>
  <c r="S38" i="4"/>
  <c r="R38" i="4"/>
  <c r="R32" i="4"/>
  <c r="S36" i="4"/>
  <c r="R36" i="4"/>
  <c r="S40" i="4"/>
  <c r="R40" i="4"/>
  <c r="S31" i="4"/>
  <c r="R31" i="4"/>
  <c r="C41" i="4"/>
  <c r="M34" i="4"/>
  <c r="M35" i="4"/>
  <c r="N35" i="4"/>
  <c r="N36" i="4"/>
  <c r="M36" i="4"/>
  <c r="N39" i="4"/>
  <c r="M39" i="4"/>
  <c r="N38" i="4"/>
  <c r="M38" i="4"/>
  <c r="N41" i="4"/>
  <c r="M41" i="4"/>
  <c r="N40" i="4"/>
  <c r="M40" i="4"/>
  <c r="N31" i="4"/>
  <c r="M31" i="4"/>
  <c r="M32" i="4"/>
  <c r="N37" i="4"/>
  <c r="M37" i="4"/>
  <c r="I31" i="4"/>
  <c r="H31" i="4"/>
  <c r="C35" i="4"/>
  <c r="C36" i="4"/>
  <c r="D36" i="4"/>
  <c r="C39" i="4"/>
  <c r="D39" i="4"/>
  <c r="C33" i="4"/>
  <c r="D40" i="4"/>
  <c r="C40" i="4"/>
  <c r="C34" i="4"/>
  <c r="C38" i="4"/>
  <c r="D38" i="4"/>
  <c r="C37" i="4"/>
  <c r="D37" i="4"/>
  <c r="C32" i="4"/>
  <c r="BE31" i="7" l="1"/>
  <c r="BE29" i="7"/>
  <c r="BE33" i="7"/>
  <c r="BE28" i="7"/>
  <c r="BH35" i="7"/>
  <c r="BE34" i="7"/>
  <c r="AZ29" i="7"/>
  <c r="BE30" i="7"/>
  <c r="BH33" i="7"/>
  <c r="BE32" i="7"/>
  <c r="BE35" i="7"/>
  <c r="BH30" i="7"/>
  <c r="BH32" i="7"/>
  <c r="AZ32" i="7"/>
  <c r="AZ35" i="7"/>
  <c r="BH31" i="7"/>
  <c r="AZ33" i="7"/>
  <c r="AZ30" i="7"/>
  <c r="AZ31" i="7"/>
  <c r="BA28" i="7"/>
  <c r="BI31" i="7" l="1"/>
  <c r="BA31" i="7"/>
  <c r="BI29" i="7"/>
  <c r="BI28" i="7"/>
  <c r="BI30" i="7"/>
  <c r="BI32" i="7"/>
  <c r="BI35" i="7"/>
  <c r="BI33" i="7"/>
  <c r="BI34" i="7"/>
  <c r="BA30" i="7"/>
  <c r="BA34" i="7"/>
  <c r="BA33" i="7"/>
  <c r="BA32" i="7"/>
  <c r="BA29" i="7"/>
  <c r="BA35" i="7"/>
</calcChain>
</file>

<file path=xl/sharedStrings.xml><?xml version="1.0" encoding="utf-8"?>
<sst xmlns="http://schemas.openxmlformats.org/spreadsheetml/2006/main" count="589" uniqueCount="60">
  <si>
    <t>Smartbroker</t>
  </si>
  <si>
    <t>Onvista</t>
  </si>
  <si>
    <t>Vanguard</t>
  </si>
  <si>
    <t>Flatex</t>
  </si>
  <si>
    <t xml:space="preserve">Commerzbank </t>
  </si>
  <si>
    <t xml:space="preserve">Ing </t>
  </si>
  <si>
    <t xml:space="preserve">Comdirect </t>
  </si>
  <si>
    <t>Justtrade</t>
  </si>
  <si>
    <t>Scalable</t>
  </si>
  <si>
    <t>Targobank</t>
  </si>
  <si>
    <t>Deutsche Bank</t>
  </si>
  <si>
    <t>Maxblue</t>
  </si>
  <si>
    <t>Consors</t>
  </si>
  <si>
    <t>HVB</t>
  </si>
  <si>
    <t>DKB</t>
  </si>
  <si>
    <t>Datapoint</t>
  </si>
  <si>
    <t>sBroker</t>
  </si>
  <si>
    <t>Q1-23</t>
  </si>
  <si>
    <t>Q4-22</t>
  </si>
  <si>
    <t>Q3-22</t>
  </si>
  <si>
    <t>Q2-22</t>
  </si>
  <si>
    <t>Q1-22</t>
  </si>
  <si>
    <t>Q4-21</t>
  </si>
  <si>
    <t>Q3-21</t>
  </si>
  <si>
    <t>Q2-21</t>
  </si>
  <si>
    <t>Q1-21</t>
  </si>
  <si>
    <t>Q4-20</t>
  </si>
  <si>
    <t>Finanzen.net Zero</t>
  </si>
  <si>
    <t>Broker</t>
  </si>
  <si>
    <t>Comdirect</t>
  </si>
  <si>
    <t>Commerzbank</t>
  </si>
  <si>
    <t>Ing</t>
  </si>
  <si>
    <t>Trade Republic</t>
  </si>
  <si>
    <t>Mittelwert</t>
  </si>
  <si>
    <t>Rang</t>
  </si>
  <si>
    <t>Platzierung nach niedrigstem Wechselkurs</t>
  </si>
  <si>
    <t>Mittelwert aller Platzierungen</t>
  </si>
  <si>
    <t>Data points (7+)</t>
  </si>
  <si>
    <t>Postbank</t>
  </si>
  <si>
    <t>Absolute Abweichung vom Mittelwert</t>
  </si>
  <si>
    <t>Prozentuale Abweichung vom Mittelwert</t>
  </si>
  <si>
    <t>Mittelwert aller Ränge</t>
  </si>
  <si>
    <t>Commerzbank*</t>
  </si>
  <si>
    <t>Durchschnittlicher Rang jedes Broker über 10 identische Datenpunkte</t>
  </si>
  <si>
    <t>Durchschnittlicher Wechselkurs jedes Brokers über 10 identischen Datenpunkte</t>
  </si>
  <si>
    <t>Mittelwert Wechselkurs</t>
  </si>
  <si>
    <r>
      <rPr>
        <b/>
        <sz val="11"/>
        <rFont val="Calibri"/>
        <family val="2"/>
        <scheme val="minor"/>
      </rPr>
      <t xml:space="preserve">Ident. </t>
    </r>
    <r>
      <rPr>
        <b/>
        <sz val="11"/>
        <color theme="1"/>
        <rFont val="Calibri"/>
        <family val="2"/>
        <scheme val="minor"/>
      </rPr>
      <t>Datenpunkte</t>
    </r>
  </si>
  <si>
    <t>7+ Datenpunkte</t>
  </si>
  <si>
    <t>Durchschnittlicher Rang jedes Brokers über 7+ Datenpunkte</t>
  </si>
  <si>
    <t>Mittelwert aller absoluten Abweichungen (in Cent) vom Mittelwert aller Wechselkurse</t>
  </si>
  <si>
    <t>Abweichung (in %) vom durchschnittlichen Wechselkurs</t>
  </si>
  <si>
    <t>* unter Vorbehalt, da ggf. untersch. Depotmodelle erfasst worden sein könnten (Direktdepot, Klassikdepot, Startdepot)</t>
  </si>
  <si>
    <t xml:space="preserve">Commerzbank* </t>
  </si>
  <si>
    <t>Durchschnittlicher Wechselkurs jedes Brokers über 7+ (nicht-identische) Datenpunkte</t>
  </si>
  <si>
    <t>Mittelwert Wechselkurs (7+ Datenpunkte)</t>
  </si>
  <si>
    <t>Wechselkurs</t>
  </si>
  <si>
    <t>Mittelwert Wechselkurs (10 identische Datenpunkte)</t>
  </si>
  <si>
    <t>Identische Datenpunkte</t>
  </si>
  <si>
    <t>Datenpunkte</t>
  </si>
  <si>
    <t>Absolute Abweichung vom Wechselkurs-Mittelwert (in Ct.)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</si>
</sst>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00"/>
    <numFmt numFmtId="166" formatCode="0.000000%"/>
    <numFmt numFmtId="167" formatCode="0.000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164" fontId="6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10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/>
    <xf numFmtId="0" fontId="7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2" fontId="4" fillId="2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164" fontId="8" fillId="4" borderId="0" xfId="0" applyNumberFormat="1" applyFont="1" applyFill="1" applyAlignment="1">
      <alignment horizontal="left" vertical="center"/>
    </xf>
    <xf numFmtId="164" fontId="4" fillId="4" borderId="0" xfId="0" applyNumberFormat="1" applyFont="1" applyFill="1" applyAlignment="1">
      <alignment horizontal="left" vertical="center"/>
    </xf>
    <xf numFmtId="0" fontId="4" fillId="4" borderId="0" xfId="0" applyFont="1" applyFill="1"/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164" fontId="8" fillId="2" borderId="0" xfId="0" applyNumberFormat="1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left" vertical="center"/>
    </xf>
    <xf numFmtId="0" fontId="4" fillId="2" borderId="0" xfId="0" applyFont="1" applyFill="1"/>
    <xf numFmtId="164" fontId="8" fillId="3" borderId="0" xfId="0" applyNumberFormat="1" applyFont="1" applyFill="1" applyAlignment="1">
      <alignment horizontal="left" vertical="center"/>
    </xf>
    <xf numFmtId="0" fontId="4" fillId="3" borderId="0" xfId="0" applyFont="1" applyFill="1"/>
    <xf numFmtId="0" fontId="4" fillId="4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2" fontId="4" fillId="2" borderId="0" xfId="0" applyNumberFormat="1" applyFont="1" applyFill="1"/>
    <xf numFmtId="165" fontId="4" fillId="3" borderId="0" xfId="0" applyNumberFormat="1" applyFont="1" applyFill="1" applyAlignment="1">
      <alignment horizontal="left" vertical="center"/>
    </xf>
    <xf numFmtId="165" fontId="4" fillId="0" borderId="0" xfId="0" applyNumberFormat="1" applyFont="1"/>
    <xf numFmtId="167" fontId="4" fillId="0" borderId="0" xfId="0" applyNumberFormat="1" applyFont="1" applyAlignment="1">
      <alignment horizontal="left" vertical="center"/>
    </xf>
    <xf numFmtId="167" fontId="8" fillId="0" borderId="0" xfId="0" applyNumberFormat="1" applyFont="1" applyAlignment="1">
      <alignment horizontal="left" vertical="center"/>
    </xf>
    <xf numFmtId="167" fontId="4" fillId="3" borderId="0" xfId="0" applyNumberFormat="1" applyFont="1" applyFill="1" applyAlignment="1">
      <alignment horizontal="left" vertical="center"/>
    </xf>
    <xf numFmtId="167" fontId="4" fillId="4" borderId="0" xfId="0" applyNumberFormat="1" applyFont="1" applyFill="1"/>
    <xf numFmtId="0" fontId="4" fillId="3" borderId="0" xfId="0" applyNumberFormat="1" applyFont="1" applyFill="1" applyAlignment="1">
      <alignment horizontal="left" vertical="center"/>
    </xf>
    <xf numFmtId="167" fontId="0" fillId="0" borderId="0" xfId="0" applyNumberFormat="1" applyAlignment="1">
      <alignment horizontal="left" vertical="center" wrapText="1"/>
    </xf>
    <xf numFmtId="167" fontId="4" fillId="4" borderId="0" xfId="0" applyNumberFormat="1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aseline="0"/>
              <a:t>Durchschnittlicher Wechselkurs</a:t>
            </a:r>
          </a:p>
          <a:p>
            <a:pPr>
              <a:defRPr/>
            </a:pPr>
            <a:r>
              <a:rPr lang="de-DE" baseline="0"/>
              <a:t>(Q4/20 </a:t>
            </a:r>
            <a:r>
              <a:rPr lang="de-DE" sz="1400" b="0" i="0" u="none" strike="noStrike" baseline="0"/>
              <a:t>–</a:t>
            </a:r>
            <a:r>
              <a:rPr lang="de-DE" baseline="0"/>
              <a:t> Q1/23; 7+ Datenpunkte)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'Ranking 7+'!$D$17</c:f>
              <c:strCache>
                <c:ptCount val="1"/>
                <c:pt idx="0">
                  <c:v>Mittelwert Wechselkurs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'Ranking 7+'!$C$18:$C$28</c:f>
              <c:strCache>
                <c:ptCount val="11"/>
                <c:pt idx="0">
                  <c:v>Targobank</c:v>
                </c:pt>
                <c:pt idx="1">
                  <c:v>Maxblue</c:v>
                </c:pt>
                <c:pt idx="2">
                  <c:v>Flatex</c:v>
                </c:pt>
                <c:pt idx="3">
                  <c:v>Smartbroker</c:v>
                </c:pt>
                <c:pt idx="4">
                  <c:v>Commerzbank*</c:v>
                </c:pt>
                <c:pt idx="5">
                  <c:v>Consors</c:v>
                </c:pt>
                <c:pt idx="6">
                  <c:v>Ing</c:v>
                </c:pt>
                <c:pt idx="7">
                  <c:v>Comdirect</c:v>
                </c:pt>
                <c:pt idx="8">
                  <c:v>Scalable</c:v>
                </c:pt>
                <c:pt idx="9">
                  <c:v>DKB</c:v>
                </c:pt>
                <c:pt idx="10">
                  <c:v>Onvista</c:v>
                </c:pt>
              </c:strCache>
            </c:strRef>
          </c:cat>
          <c:val>
            <c:numRef>
              <c:f>'Ranking 7+'!$D$18:$D$28</c:f>
              <c:numCache>
                <c:formatCode>0.0000</c:formatCode>
                <c:ptCount val="11"/>
                <c:pt idx="0">
                  <c:v>1.1114999999999999</c:v>
                </c:pt>
                <c:pt idx="1">
                  <c:v>1.1128560000000001</c:v>
                </c:pt>
                <c:pt idx="2">
                  <c:v>1.1132439999999999</c:v>
                </c:pt>
                <c:pt idx="3">
                  <c:v>1.1175299999999999</c:v>
                </c:pt>
                <c:pt idx="4">
                  <c:v>1.11778</c:v>
                </c:pt>
                <c:pt idx="5">
                  <c:v>1.11788</c:v>
                </c:pt>
                <c:pt idx="6">
                  <c:v>1.1185689999999999</c:v>
                </c:pt>
                <c:pt idx="7">
                  <c:v>1.1188800000000001</c:v>
                </c:pt>
                <c:pt idx="8">
                  <c:v>1.1189370000000001</c:v>
                </c:pt>
                <c:pt idx="9">
                  <c:v>1.1193900000000001</c:v>
                </c:pt>
                <c:pt idx="10">
                  <c:v>1.1204700000000001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7-4086-92BF-102873ED1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5920255"/>
        <c:axId val="445932255"/>
      </c:barChart>
      <c:catAx>
        <c:axId val="445920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45932255"/>
        <c:crosses val="autoZero"/>
        <c:auto val="1"/>
        <c:lblAlgn val="ctr"/>
        <c:lblOffset val="100"/>
        <c:noMultiLvlLbl val="0"/>
      </c:catAx>
      <c:valAx>
        <c:axId val="445932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459202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Abweichung (in Ct.) vom durchschnittlichen Wechselkurs (Q3/20 </a:t>
            </a:r>
            <a:r>
              <a:rPr lang="de-DE" sz="1400" b="0" i="0" baseline="0">
                <a:effectLst/>
              </a:rPr>
              <a:t>–</a:t>
            </a:r>
            <a:r>
              <a:rPr lang="en-US" sz="1400" b="0" i="0" baseline="0">
                <a:effectLst/>
              </a:rPr>
              <a:t> Q1/23)</a:t>
            </a:r>
            <a:endParaRPr lang="de-D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'Rank 7+ nach Abw. v. Mw.'!$BD$30</c:f>
              <c:strCache>
                <c:ptCount val="1"/>
                <c:pt idx="0">
                  <c:v>Mittelwert aller absoluten Abweichungen (in Cent) vom Mittelwert aller Wechselkurse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'Rank 7+ nach Abw. v. Mw.'!$BC$31:$BC$41</c:f>
              <c:strCache>
                <c:ptCount val="11"/>
                <c:pt idx="0">
                  <c:v>Smartbroker</c:v>
                </c:pt>
                <c:pt idx="1">
                  <c:v>Onvista</c:v>
                </c:pt>
                <c:pt idx="2">
                  <c:v>Flatex</c:v>
                </c:pt>
                <c:pt idx="3">
                  <c:v>Commerzbank* </c:v>
                </c:pt>
                <c:pt idx="4">
                  <c:v>Ing </c:v>
                </c:pt>
                <c:pt idx="5">
                  <c:v>Comdirect </c:v>
                </c:pt>
                <c:pt idx="6">
                  <c:v>Scalable</c:v>
                </c:pt>
                <c:pt idx="7">
                  <c:v>Targobank</c:v>
                </c:pt>
                <c:pt idx="8">
                  <c:v>Maxblue</c:v>
                </c:pt>
                <c:pt idx="9">
                  <c:v>Consors</c:v>
                </c:pt>
                <c:pt idx="10">
                  <c:v>DKB</c:v>
                </c:pt>
              </c:strCache>
            </c:strRef>
          </c:cat>
          <c:val>
            <c:numRef>
              <c:f>'Rank 7+ nach Abw. v. Mw.'!$BD$31:$BD$41</c:f>
              <c:numCache>
                <c:formatCode>0.0000</c:formatCode>
                <c:ptCount val="11"/>
                <c:pt idx="0">
                  <c:v>-8.8553232323232978E-3</c:v>
                </c:pt>
                <c:pt idx="1">
                  <c:v>2.0544676767676906E-2</c:v>
                </c:pt>
                <c:pt idx="2">
                  <c:v>-3.0324323232322814E-2</c:v>
                </c:pt>
                <c:pt idx="3">
                  <c:v>-6.3553232323233511E-3</c:v>
                </c:pt>
                <c:pt idx="4">
                  <c:v>1.5366767676768811E-3</c:v>
                </c:pt>
                <c:pt idx="5">
                  <c:v>4.6446767676765477E-3</c:v>
                </c:pt>
                <c:pt idx="6">
                  <c:v>5.2146767676767292E-3</c:v>
                </c:pt>
                <c:pt idx="7">
                  <c:v>-1.4975454545455014E-3</c:v>
                </c:pt>
                <c:pt idx="8">
                  <c:v>1.0702454545454709E-2</c:v>
                </c:pt>
                <c:pt idx="9">
                  <c:v>-5.3553232323234612E-3</c:v>
                </c:pt>
                <c:pt idx="10">
                  <c:v>9.7446767676768742E-3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0-4A35-81A6-481D15447AE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39062879"/>
        <c:axId val="539043199"/>
      </c:barChart>
      <c:catAx>
        <c:axId val="53906287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539043199"/>
        <c:crosses val="autoZero"/>
        <c:auto val="1"/>
        <c:lblAlgn val="ctr"/>
        <c:lblOffset val="100"/>
        <c:noMultiLvlLbl val="0"/>
      </c:catAx>
      <c:valAx>
        <c:axId val="539043199"/>
        <c:scaling>
          <c:orientation val="minMax"/>
        </c:scaling>
        <c:delete val="1"/>
        <c:axPos val="b"/>
        <c:numFmt formatCode="0.0000" sourceLinked="1"/>
        <c:majorTickMark val="out"/>
        <c:minorTickMark val="none"/>
        <c:tickLblPos val="nextTo"/>
        <c:crossAx val="539062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Abweichung (in %) vom durchschnittlichen Wechselkurs </a:t>
            </a:r>
            <a:endParaRPr lang="de-DE" sz="1400">
              <a:effectLst/>
            </a:endParaRPr>
          </a:p>
          <a:p>
            <a:pPr>
              <a:defRPr/>
            </a:pPr>
            <a:r>
              <a:rPr lang="en-US" sz="1400" b="0" i="0" baseline="0">
                <a:effectLst/>
              </a:rPr>
              <a:t>(Q3/20 </a:t>
            </a:r>
            <a:r>
              <a:rPr lang="de-DE" sz="1400" b="0" i="0" baseline="0">
                <a:effectLst/>
              </a:rPr>
              <a:t>–</a:t>
            </a:r>
            <a:r>
              <a:rPr lang="en-US" sz="1400" b="0" i="0" baseline="0">
                <a:effectLst/>
              </a:rPr>
              <a:t> Q1/23)</a:t>
            </a:r>
            <a:endParaRPr lang="de-D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'Rank 7+ nach Abw. v. Mw.'!$BH$30</c:f>
              <c:strCache>
                <c:ptCount val="1"/>
                <c:pt idx="0">
                  <c:v>Abweichung (in %) vom durchschnittlichen Wechselkurs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'Rank 7+ nach Abw. v. Mw.'!$BG$31:$BG$41</c:f>
              <c:strCache>
                <c:ptCount val="11"/>
                <c:pt idx="0">
                  <c:v>Smartbroker</c:v>
                </c:pt>
                <c:pt idx="1">
                  <c:v>Onvista</c:v>
                </c:pt>
                <c:pt idx="2">
                  <c:v>Flatex</c:v>
                </c:pt>
                <c:pt idx="3">
                  <c:v>Commerzbank* </c:v>
                </c:pt>
                <c:pt idx="4">
                  <c:v>Ing </c:v>
                </c:pt>
                <c:pt idx="5">
                  <c:v>Comdirect </c:v>
                </c:pt>
                <c:pt idx="6">
                  <c:v>Scalable</c:v>
                </c:pt>
                <c:pt idx="7">
                  <c:v>Targobank</c:v>
                </c:pt>
                <c:pt idx="8">
                  <c:v>Maxblue</c:v>
                </c:pt>
                <c:pt idx="9">
                  <c:v>Consors</c:v>
                </c:pt>
                <c:pt idx="10">
                  <c:v>DKB</c:v>
                </c:pt>
              </c:strCache>
            </c:strRef>
          </c:cat>
          <c:val>
            <c:numRef>
              <c:f>'Rank 7+ nach Abw. v. Mw.'!$BH$31:$BH$41</c:f>
              <c:numCache>
                <c:formatCode>0.0000</c:formatCode>
                <c:ptCount val="11"/>
                <c:pt idx="0">
                  <c:v>-8.4238171067791486E-4</c:v>
                </c:pt>
                <c:pt idx="1">
                  <c:v>1.8228301922715874E-3</c:v>
                </c:pt>
                <c:pt idx="2">
                  <c:v>-3.1616320554352989E-3</c:v>
                </c:pt>
                <c:pt idx="3">
                  <c:v>-6.3128138005922663E-4</c:v>
                </c:pt>
                <c:pt idx="4">
                  <c:v>1.7133327220498614E-4</c:v>
                </c:pt>
                <c:pt idx="5">
                  <c:v>3.2107156647326958E-4</c:v>
                </c:pt>
                <c:pt idx="6">
                  <c:v>6.5611140635462889E-4</c:v>
                </c:pt>
                <c:pt idx="7">
                  <c:v>-7.143066872108114E-5</c:v>
                </c:pt>
                <c:pt idx="8">
                  <c:v>9.35210207998265E-4</c:v>
                </c:pt>
                <c:pt idx="9">
                  <c:v>-4.0914026563063115E-4</c:v>
                </c:pt>
                <c:pt idx="10">
                  <c:v>9.7952418360561645E-4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1-4DC9-8302-4AA2252EF6C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39059999"/>
        <c:axId val="539035999"/>
      </c:barChart>
      <c:catAx>
        <c:axId val="53905999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39035999"/>
        <c:crosses val="autoZero"/>
        <c:auto val="1"/>
        <c:lblAlgn val="ctr"/>
        <c:lblOffset val="100"/>
        <c:noMultiLvlLbl val="0"/>
      </c:catAx>
      <c:valAx>
        <c:axId val="539035999"/>
        <c:scaling>
          <c:orientation val="minMax"/>
        </c:scaling>
        <c:delete val="1"/>
        <c:axPos val="b"/>
        <c:numFmt formatCode="0.0000" sourceLinked="1"/>
        <c:majorTickMark val="none"/>
        <c:minorTickMark val="none"/>
        <c:tickLblPos val="nextTo"/>
        <c:crossAx val="539059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/>
              <a:t>Mittelwert Wechselkurs</a:t>
            </a:r>
          </a:p>
          <a:p>
            <a:pPr>
              <a:defRPr/>
            </a:pPr>
            <a:r>
              <a:rPr lang="de-DE" sz="1400" b="0"/>
              <a:t>(Q4-20 – Q1-23; 10 ident. Datenpunkte)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'Ranking 10 ident'!$D$15</c:f>
              <c:strCache>
                <c:ptCount val="1"/>
                <c:pt idx="0">
                  <c:v>Mittelwert Wechselkurs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'Ranking 10 ident'!$C$16:$C$23</c:f>
              <c:strCache>
                <c:ptCount val="8"/>
                <c:pt idx="0">
                  <c:v>Smartbroker</c:v>
                </c:pt>
                <c:pt idx="1">
                  <c:v>Commerzbank*</c:v>
                </c:pt>
                <c:pt idx="2">
                  <c:v>Consors</c:v>
                </c:pt>
                <c:pt idx="3">
                  <c:v>Ing</c:v>
                </c:pt>
                <c:pt idx="4">
                  <c:v>Comdirect</c:v>
                </c:pt>
                <c:pt idx="5">
                  <c:v>Scalable</c:v>
                </c:pt>
                <c:pt idx="6">
                  <c:v>DKB</c:v>
                </c:pt>
                <c:pt idx="7">
                  <c:v>Onvista</c:v>
                </c:pt>
              </c:strCache>
            </c:strRef>
          </c:cat>
          <c:val>
            <c:numRef>
              <c:f>'Ranking 10 ident'!$D$16:$D$23</c:f>
              <c:numCache>
                <c:formatCode>0.0000</c:formatCode>
                <c:ptCount val="8"/>
                <c:pt idx="0">
                  <c:v>1.1175299999999999</c:v>
                </c:pt>
                <c:pt idx="1">
                  <c:v>1.11778</c:v>
                </c:pt>
                <c:pt idx="2">
                  <c:v>1.11788</c:v>
                </c:pt>
                <c:pt idx="3">
                  <c:v>1.1185689999999999</c:v>
                </c:pt>
                <c:pt idx="4">
                  <c:v>1.1188800000000001</c:v>
                </c:pt>
                <c:pt idx="5">
                  <c:v>1.1189370000000001</c:v>
                </c:pt>
                <c:pt idx="6">
                  <c:v>1.1193900000000001</c:v>
                </c:pt>
                <c:pt idx="7">
                  <c:v>1.1204700000000001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5B-4608-9920-3E11F7602FA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82095039"/>
        <c:axId val="482103199"/>
      </c:barChart>
      <c:catAx>
        <c:axId val="4820950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82103199"/>
        <c:crosses val="autoZero"/>
        <c:auto val="1"/>
        <c:lblAlgn val="ctr"/>
        <c:lblOffset val="100"/>
        <c:noMultiLvlLbl val="0"/>
      </c:catAx>
      <c:valAx>
        <c:axId val="482103199"/>
        <c:scaling>
          <c:orientation val="minMax"/>
        </c:scaling>
        <c:delete val="0"/>
        <c:axPos val="l"/>
        <c:numFmt formatCode="0.0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82095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Prozentuale Abweichung vom Mittelwert (Q1/23)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'Rank 10 Ident nach Abw. v. Mw.'!$D$27</c:f>
              <c:strCache>
                <c:ptCount val="1"/>
                <c:pt idx="0">
                  <c:v>Prozentuale Abweichung vom Mittelwert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'Rank 10 Ident nach Abw. v. Mw.'!$A$28:$A$35</c:f>
              <c:strCache>
                <c:ptCount val="8"/>
                <c:pt idx="0">
                  <c:v>Smartbroker</c:v>
                </c:pt>
                <c:pt idx="1">
                  <c:v>Onvista</c:v>
                </c:pt>
                <c:pt idx="2">
                  <c:v>Ing </c:v>
                </c:pt>
                <c:pt idx="3">
                  <c:v>Comdirect </c:v>
                </c:pt>
                <c:pt idx="4">
                  <c:v>Consors</c:v>
                </c:pt>
                <c:pt idx="5">
                  <c:v>DKB</c:v>
                </c:pt>
                <c:pt idx="6">
                  <c:v>Scalable</c:v>
                </c:pt>
                <c:pt idx="7">
                  <c:v>Commerzbank*</c:v>
                </c:pt>
              </c:strCache>
            </c:strRef>
          </c:cat>
          <c:val>
            <c:numRef>
              <c:f>'Rank 10 Ident nach Abw. v. Mw.'!$D$28:$D$35</c:f>
              <c:numCache>
                <c:formatCode>0.000000%</c:formatCode>
                <c:ptCount val="8"/>
                <c:pt idx="0">
                  <c:v>-6.2766254917674298E-3</c:v>
                </c:pt>
                <c:pt idx="1">
                  <c:v>-5.0813623655083804E-3</c:v>
                </c:pt>
                <c:pt idx="2">
                  <c:v>-3.8030054661449014E-4</c:v>
                </c:pt>
                <c:pt idx="3">
                  <c:v>1.0788399005955119E-3</c:v>
                </c:pt>
                <c:pt idx="4">
                  <c:v>3.193536200899827E-3</c:v>
                </c:pt>
                <c:pt idx="5">
                  <c:v>4.6646292793724566E-3</c:v>
                </c:pt>
                <c:pt idx="6">
                  <c:v>1.7224431224271979E-3</c:v>
                </c:pt>
                <c:pt idx="7">
                  <c:v>1.0788399005955119E-3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96-4B2F-9299-674C4F3EB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15177296"/>
        <c:axId val="9151907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'Rank 10 Ident nach Abw. v. Mw.'!$B$27</c15:sqref>
                        </c15:formulaRef>
                      </c:ext>
                    </c:extLst>
                    <c:strCache>
                      <c:ptCount val="1"/>
                      <c:pt idx="0">
                        <c:v>Absolute Abweichung vom Mittelwert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'Rank 10 Ident nach Abw. v. Mw.'!$A$28:$A$35</c15:sqref>
                        </c15:formulaRef>
                      </c:ext>
                    </c:extLst>
                    <c:strCache>
                      <c:ptCount val="8"/>
                      <c:pt idx="0">
                        <c:v>Smartbroker</c:v>
                      </c:pt>
                      <c:pt idx="1">
                        <c:v>Onvista</c:v>
                      </c:pt>
                      <c:pt idx="2">
                        <c:v>Ing </c:v>
                      </c:pt>
                      <c:pt idx="3">
                        <c:v>Comdirect </c:v>
                      </c:pt>
                      <c:pt idx="4">
                        <c:v>Consors</c:v>
                      </c:pt>
                      <c:pt idx="5">
                        <c:v>DKB</c:v>
                      </c:pt>
                      <c:pt idx="6">
                        <c:v>Scalable</c:v>
                      </c:pt>
                      <c:pt idx="7">
                        <c:v>Commerzbank*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'Rank 10 Ident nach Abw. v. Mw.'!$B$28:$B$35</c15:sqref>
                        </c15:formulaRef>
                      </c:ext>
                    </c:extLst>
                    <c:numCache>
                      <c:formatCode>0.000000</c:formatCode>
                      <c:ptCount val="8"/>
                      <c:pt idx="0">
                        <c:v>-6.8266249999999751E-3</c:v>
                      </c:pt>
                      <c:pt idx="1">
                        <c:v>-5.5266249999998962E-3</c:v>
                      </c:pt>
                      <c:pt idx="2">
                        <c:v>-4.1362499999997304E-4</c:v>
                      </c:pt>
                      <c:pt idx="3">
                        <c:v>1.173375000000032E-3</c:v>
                      </c:pt>
                      <c:pt idx="4">
                        <c:v>3.4733750000000008E-3</c:v>
                      </c:pt>
                      <c:pt idx="5">
                        <c:v>5.0733750000000466E-3</c:v>
                      </c:pt>
                      <c:pt idx="6">
                        <c:v>1.8733749999999549E-3</c:v>
                      </c:pt>
                      <c:pt idx="7">
                        <c:v>1.173375000000032E-3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D96-4B2F-9299-674C4F3EBB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'Rank 10 Ident nach Abw. v. Mw.'!$C$27</c15:sqref>
                        </c15:formulaRef>
                      </c:ext>
                    </c:extLst>
                    <c:strCache>
                      <c:ptCount val="1"/>
                      <c:pt idx="0">
                        <c:v>Rang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'Rank 10 Ident nach Abw. v. Mw.'!$A$28:$A$35</c15:sqref>
                        </c15:formulaRef>
                      </c:ext>
                    </c:extLst>
                    <c:strCache>
                      <c:ptCount val="8"/>
                      <c:pt idx="0">
                        <c:v>Smartbroker</c:v>
                      </c:pt>
                      <c:pt idx="1">
                        <c:v>Onvista</c:v>
                      </c:pt>
                      <c:pt idx="2">
                        <c:v>Ing </c:v>
                      </c:pt>
                      <c:pt idx="3">
                        <c:v>Comdirect </c:v>
                      </c:pt>
                      <c:pt idx="4">
                        <c:v>Consors</c:v>
                      </c:pt>
                      <c:pt idx="5">
                        <c:v>DKB</c:v>
                      </c:pt>
                      <c:pt idx="6">
                        <c:v>Scalable</c:v>
                      </c:pt>
                      <c:pt idx="7">
                        <c:v>Commerzbank*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'Rank 10 Ident nach Abw. v. Mw.'!$C$28:$C$35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7</c:v>
                      </c:pt>
                      <c:pt idx="5">
                        <c:v>8</c:v>
                      </c:pt>
                      <c:pt idx="6">
                        <c:v>6</c:v>
                      </c:pt>
                      <c:pt idx="7">
                        <c:v>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D96-4B2F-9299-674C4F3EBBA5}"/>
                  </c:ext>
                </c:extLst>
              </c15:ser>
            </c15:filteredBarSeries>
          </c:ext>
        </c:extLst>
      </c:barChart>
      <c:catAx>
        <c:axId val="915177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15190736"/>
        <c:crosses val="autoZero"/>
        <c:auto val="1"/>
        <c:lblAlgn val="ctr"/>
        <c:lblOffset val="100"/>
        <c:noMultiLvlLbl val="0"/>
      </c:catAx>
      <c:valAx>
        <c:axId val="915190736"/>
        <c:scaling>
          <c:orientation val="minMax"/>
        </c:scaling>
        <c:delete val="0"/>
        <c:axPos val="b"/>
        <c:numFmt formatCode="0.0000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15177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Prozentuale Abweichung vom Mittelwert (Q4/22)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'Rank 10 Ident nach Abw. v. Mw.'!$I$27</c:f>
              <c:strCache>
                <c:ptCount val="1"/>
                <c:pt idx="0">
                  <c:v>Prozentuale Abweichung vom Mittelwert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'Rank 10 Ident nach Abw. v. Mw.'!$F$28:$F$35</c:f>
              <c:strCache>
                <c:ptCount val="8"/>
                <c:pt idx="0">
                  <c:v>Smartbroker</c:v>
                </c:pt>
                <c:pt idx="1">
                  <c:v>Onvista</c:v>
                </c:pt>
                <c:pt idx="2">
                  <c:v>Ing </c:v>
                </c:pt>
                <c:pt idx="3">
                  <c:v>Comdirect </c:v>
                </c:pt>
                <c:pt idx="4">
                  <c:v>Consors</c:v>
                </c:pt>
                <c:pt idx="5">
                  <c:v>DKB</c:v>
                </c:pt>
                <c:pt idx="6">
                  <c:v>Scalable</c:v>
                </c:pt>
                <c:pt idx="7">
                  <c:v>Commerzbank</c:v>
                </c:pt>
              </c:strCache>
            </c:strRef>
          </c:cat>
          <c:val>
            <c:numRef>
              <c:f>'Rank 10 Ident nach Abw. v. Mw.'!$I$28:$I$35</c:f>
              <c:numCache>
                <c:formatCode>0.000000%</c:formatCode>
                <c:ptCount val="8"/>
                <c:pt idx="0">
                  <c:v>-6.3215565076910508E-4</c:v>
                </c:pt>
                <c:pt idx="1">
                  <c:v>-1.6389220575478374E-4</c:v>
                </c:pt>
                <c:pt idx="2">
                  <c:v>1.8028142633047005E-3</c:v>
                </c:pt>
                <c:pt idx="3">
                  <c:v>2.3413172250861636E-5</c:v>
                </c:pt>
                <c:pt idx="4">
                  <c:v>-9.1311371777757317E-4</c:v>
                </c:pt>
                <c:pt idx="5">
                  <c:v>8.6628737327626578E-4</c:v>
                </c:pt>
                <c:pt idx="6">
                  <c:v>-1.0067664067803959E-3</c:v>
                </c:pt>
                <c:pt idx="7">
                  <c:v>2.3413172250861636E-5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75-42C9-848F-DCE153697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80289392"/>
        <c:axId val="4802913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'Rank 10 Ident nach Abw. v. Mw.'!$G$27</c15:sqref>
                        </c15:formulaRef>
                      </c:ext>
                    </c:extLst>
                    <c:strCache>
                      <c:ptCount val="1"/>
                      <c:pt idx="0">
                        <c:v>Absolute Abweichung vom Mittelwert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'Rank 10 Ident nach Abw. v. Mw.'!$F$28:$F$35</c15:sqref>
                        </c15:formulaRef>
                      </c:ext>
                    </c:extLst>
                    <c:strCache>
                      <c:ptCount val="8"/>
                      <c:pt idx="0">
                        <c:v>Smartbroker</c:v>
                      </c:pt>
                      <c:pt idx="1">
                        <c:v>Onvista</c:v>
                      </c:pt>
                      <c:pt idx="2">
                        <c:v>Ing </c:v>
                      </c:pt>
                      <c:pt idx="3">
                        <c:v>Comdirect </c:v>
                      </c:pt>
                      <c:pt idx="4">
                        <c:v>Consors</c:v>
                      </c:pt>
                      <c:pt idx="5">
                        <c:v>DKB</c:v>
                      </c:pt>
                      <c:pt idx="6">
                        <c:v>Scalable</c:v>
                      </c:pt>
                      <c:pt idx="7">
                        <c:v>Commerzbank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'Rank 10 Ident nach Abw. v. Mw.'!$G$28:$G$35</c15:sqref>
                        </c15:formulaRef>
                      </c:ext>
                    </c:extLst>
                    <c:numCache>
                      <c:formatCode>0.000000</c:formatCode>
                      <c:ptCount val="8"/>
                      <c:pt idx="0">
                        <c:v>-6.7499999999998117E-4</c:v>
                      </c:pt>
                      <c:pt idx="1">
                        <c:v>-1.7499999999981419E-4</c:v>
                      </c:pt>
                      <c:pt idx="2">
                        <c:v>1.9250000000001766E-3</c:v>
                      </c:pt>
                      <c:pt idx="3">
                        <c:v>2.500000000016378E-5</c:v>
                      </c:pt>
                      <c:pt idx="4">
                        <c:v>-9.7499999999994813E-4</c:v>
                      </c:pt>
                      <c:pt idx="5">
                        <c:v>9.2500000000006466E-4</c:v>
                      </c:pt>
                      <c:pt idx="6">
                        <c:v>-1.0749999999999371E-3</c:v>
                      </c:pt>
                      <c:pt idx="7">
                        <c:v>2.500000000016378E-5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875-42C9-848F-DCE1536976C8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'Rank 10 Ident nach Abw. v. Mw.'!$H$27</c15:sqref>
                        </c15:formulaRef>
                      </c:ext>
                    </c:extLst>
                    <c:strCache>
                      <c:ptCount val="1"/>
                      <c:pt idx="0">
                        <c:v>Rang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'Rank 10 Ident nach Abw. v. Mw.'!$F$28:$F$35</c15:sqref>
                        </c15:formulaRef>
                      </c:ext>
                    </c:extLst>
                    <c:strCache>
                      <c:ptCount val="8"/>
                      <c:pt idx="0">
                        <c:v>Smartbroker</c:v>
                      </c:pt>
                      <c:pt idx="1">
                        <c:v>Onvista</c:v>
                      </c:pt>
                      <c:pt idx="2">
                        <c:v>Ing </c:v>
                      </c:pt>
                      <c:pt idx="3">
                        <c:v>Comdirect </c:v>
                      </c:pt>
                      <c:pt idx="4">
                        <c:v>Consors</c:v>
                      </c:pt>
                      <c:pt idx="5">
                        <c:v>DKB</c:v>
                      </c:pt>
                      <c:pt idx="6">
                        <c:v>Scalable</c:v>
                      </c:pt>
                      <c:pt idx="7">
                        <c:v>Commerzbank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'Rank 10 Ident nach Abw. v. Mw.'!$H$28:$H$35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3</c:v>
                      </c:pt>
                      <c:pt idx="1">
                        <c:v>4</c:v>
                      </c:pt>
                      <c:pt idx="2">
                        <c:v>8</c:v>
                      </c:pt>
                      <c:pt idx="3">
                        <c:v>5</c:v>
                      </c:pt>
                      <c:pt idx="4">
                        <c:v>2</c:v>
                      </c:pt>
                      <c:pt idx="5">
                        <c:v>7</c:v>
                      </c:pt>
                      <c:pt idx="6">
                        <c:v>1</c:v>
                      </c:pt>
                      <c:pt idx="7">
                        <c:v>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875-42C9-848F-DCE1536976C8}"/>
                  </c:ext>
                </c:extLst>
              </c15:ser>
            </c15:filteredBarSeries>
          </c:ext>
        </c:extLst>
      </c:barChart>
      <c:catAx>
        <c:axId val="480289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80291312"/>
        <c:crosses val="autoZero"/>
        <c:auto val="1"/>
        <c:lblAlgn val="ctr"/>
        <c:lblOffset val="100"/>
        <c:noMultiLvlLbl val="0"/>
      </c:catAx>
      <c:valAx>
        <c:axId val="480291312"/>
        <c:scaling>
          <c:orientation val="minMax"/>
        </c:scaling>
        <c:delete val="0"/>
        <c:axPos val="b"/>
        <c:numFmt formatCode="0.00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8028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Prozentuale Abweichung vom Mittelwert (Q3/22)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'Rank 10 Ident nach Abw. v. Mw.'!$N$27</c:f>
              <c:strCache>
                <c:ptCount val="1"/>
                <c:pt idx="0">
                  <c:v>Prozentuale Abweichung vom Mittelwert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'Rank 10 Ident nach Abw. v. Mw.'!$K$28:$K$35</c:f>
              <c:strCache>
                <c:ptCount val="8"/>
                <c:pt idx="0">
                  <c:v>Smartbroker</c:v>
                </c:pt>
                <c:pt idx="1">
                  <c:v>Onvista</c:v>
                </c:pt>
                <c:pt idx="2">
                  <c:v>Ing </c:v>
                </c:pt>
                <c:pt idx="3">
                  <c:v>Comdirect </c:v>
                </c:pt>
                <c:pt idx="4">
                  <c:v>Consors</c:v>
                </c:pt>
                <c:pt idx="5">
                  <c:v>DKB</c:v>
                </c:pt>
                <c:pt idx="6">
                  <c:v>Scalable</c:v>
                </c:pt>
                <c:pt idx="7">
                  <c:v>Commerzbank</c:v>
                </c:pt>
              </c:strCache>
            </c:strRef>
          </c:cat>
          <c:val>
            <c:numRef>
              <c:f>'Rank 10 Ident nach Abw. v. Mw.'!$N$28:$N$35</c:f>
              <c:numCache>
                <c:formatCode>0.000000%</c:formatCode>
                <c:ptCount val="8"/>
                <c:pt idx="0">
                  <c:v>-2.4711696869852435E-3</c:v>
                </c:pt>
                <c:pt idx="1">
                  <c:v>-1.3385502471170499E-3</c:v>
                </c:pt>
                <c:pt idx="2">
                  <c:v>3.2948929159802103E-3</c:v>
                </c:pt>
                <c:pt idx="3">
                  <c:v>-1.112026359143331E-2</c:v>
                </c:pt>
                <c:pt idx="4">
                  <c:v>3.2948929159802103E-3</c:v>
                </c:pt>
                <c:pt idx="5">
                  <c:v>5.5601317957165979E-3</c:v>
                </c:pt>
                <c:pt idx="6">
                  <c:v>1.3900329489291553E-2</c:v>
                </c:pt>
                <c:pt idx="7">
                  <c:v>-1.112026359143331E-2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4-4C85-B124-F155E7A62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13381856"/>
        <c:axId val="6133727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'Rank 10 Ident nach Abw. v. Mw.'!$L$27</c15:sqref>
                        </c15:formulaRef>
                      </c:ext>
                    </c:extLst>
                    <c:strCache>
                      <c:ptCount val="1"/>
                      <c:pt idx="0">
                        <c:v>Absolute Abweichung vom Mittelwert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'Rank 10 Ident nach Abw. v. Mw.'!$K$28:$K$35</c15:sqref>
                        </c15:formulaRef>
                      </c:ext>
                    </c:extLst>
                    <c:strCache>
                      <c:ptCount val="8"/>
                      <c:pt idx="0">
                        <c:v>Smartbroker</c:v>
                      </c:pt>
                      <c:pt idx="1">
                        <c:v>Onvista</c:v>
                      </c:pt>
                      <c:pt idx="2">
                        <c:v>Ing </c:v>
                      </c:pt>
                      <c:pt idx="3">
                        <c:v>Comdirect </c:v>
                      </c:pt>
                      <c:pt idx="4">
                        <c:v>Consors</c:v>
                      </c:pt>
                      <c:pt idx="5">
                        <c:v>DKB</c:v>
                      </c:pt>
                      <c:pt idx="6">
                        <c:v>Scalable</c:v>
                      </c:pt>
                      <c:pt idx="7">
                        <c:v>Commerzbank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'Rank 10 Ident nach Abw. v. Mw.'!$L$28:$L$35</c15:sqref>
                        </c15:formulaRef>
                      </c:ext>
                    </c:extLst>
                    <c:numCache>
                      <c:formatCode>0.000000</c:formatCode>
                      <c:ptCount val="8"/>
                      <c:pt idx="0">
                        <c:v>-2.4000000000000687E-3</c:v>
                      </c:pt>
                      <c:pt idx="1">
                        <c:v>-1.3000000000000789E-3</c:v>
                      </c:pt>
                      <c:pt idx="2">
                        <c:v>3.1999999999999806E-3</c:v>
                      </c:pt>
                      <c:pt idx="3">
                        <c:v>-1.0800000000000032E-2</c:v>
                      </c:pt>
                      <c:pt idx="4">
                        <c:v>3.1999999999999806E-3</c:v>
                      </c:pt>
                      <c:pt idx="5">
                        <c:v>5.3999999999999604E-3</c:v>
                      </c:pt>
                      <c:pt idx="6">
                        <c:v>1.3499999999999956E-2</c:v>
                      </c:pt>
                      <c:pt idx="7">
                        <c:v>-1.0800000000000032E-2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0654-4C85-B124-F155E7A621E8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'Rank 10 Ident nach Abw. v. Mw.'!$M$27</c15:sqref>
                        </c15:formulaRef>
                      </c:ext>
                    </c:extLst>
                    <c:strCache>
                      <c:ptCount val="1"/>
                      <c:pt idx="0">
                        <c:v>Rang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'Rank 10 Ident nach Abw. v. Mw.'!$K$28:$K$35</c15:sqref>
                        </c15:formulaRef>
                      </c:ext>
                    </c:extLst>
                    <c:strCache>
                      <c:ptCount val="8"/>
                      <c:pt idx="0">
                        <c:v>Smartbroker</c:v>
                      </c:pt>
                      <c:pt idx="1">
                        <c:v>Onvista</c:v>
                      </c:pt>
                      <c:pt idx="2">
                        <c:v>Ing </c:v>
                      </c:pt>
                      <c:pt idx="3">
                        <c:v>Comdirect </c:v>
                      </c:pt>
                      <c:pt idx="4">
                        <c:v>Consors</c:v>
                      </c:pt>
                      <c:pt idx="5">
                        <c:v>DKB</c:v>
                      </c:pt>
                      <c:pt idx="6">
                        <c:v>Scalable</c:v>
                      </c:pt>
                      <c:pt idx="7">
                        <c:v>Commerzbank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'Rank 10 Ident nach Abw. v. Mw.'!$M$28:$M$35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3</c:v>
                      </c:pt>
                      <c:pt idx="1">
                        <c:v>4</c:v>
                      </c:pt>
                      <c:pt idx="2">
                        <c:v>5</c:v>
                      </c:pt>
                      <c:pt idx="3">
                        <c:v>1</c:v>
                      </c:pt>
                      <c:pt idx="4">
                        <c:v>5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654-4C85-B124-F155E7A621E8}"/>
                  </c:ext>
                </c:extLst>
              </c15:ser>
            </c15:filteredBarSeries>
          </c:ext>
        </c:extLst>
      </c:barChart>
      <c:catAx>
        <c:axId val="613381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13372736"/>
        <c:crosses val="autoZero"/>
        <c:auto val="1"/>
        <c:lblAlgn val="ctr"/>
        <c:lblOffset val="100"/>
        <c:noMultiLvlLbl val="0"/>
      </c:catAx>
      <c:valAx>
        <c:axId val="613372736"/>
        <c:scaling>
          <c:orientation val="minMax"/>
        </c:scaling>
        <c:delete val="0"/>
        <c:axPos val="b"/>
        <c:numFmt formatCode="0.00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13381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Abweichung (in %) vom durchschnittlichen Wechselkurs </a:t>
            </a:r>
          </a:p>
          <a:p>
            <a:pPr>
              <a:defRPr/>
            </a:pPr>
            <a:r>
              <a:rPr lang="en-US"/>
              <a:t>(Q4/20 </a:t>
            </a:r>
            <a:r>
              <a:rPr lang="de-DE"/>
              <a:t>–</a:t>
            </a:r>
            <a:r>
              <a:rPr lang="en-US"/>
              <a:t> Q1/23)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'Rank 10 Ident nach Abw. v. Mw.'!$BH$27</c:f>
              <c:strCache>
                <c:ptCount val="1"/>
                <c:pt idx="0">
                  <c:v>Abweichung (in %) vom durchschnittlichen Wechselkurs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'Rank 10 Ident nach Abw. v. Mw.'!$BG$28:$BG$35</c:f>
              <c:strCache>
                <c:ptCount val="8"/>
                <c:pt idx="0">
                  <c:v>Smartbroker</c:v>
                </c:pt>
                <c:pt idx="1">
                  <c:v>Onvista</c:v>
                </c:pt>
                <c:pt idx="2">
                  <c:v>Ing </c:v>
                </c:pt>
                <c:pt idx="3">
                  <c:v>Comdirect </c:v>
                </c:pt>
                <c:pt idx="4">
                  <c:v>Consors</c:v>
                </c:pt>
                <c:pt idx="5">
                  <c:v>DKB</c:v>
                </c:pt>
                <c:pt idx="6">
                  <c:v>Scalable</c:v>
                </c:pt>
                <c:pt idx="7">
                  <c:v>Commerzbank*</c:v>
                </c:pt>
              </c:strCache>
            </c:strRef>
          </c:cat>
          <c:val>
            <c:numRef>
              <c:f>'Rank 10 Ident nach Abw. v. Mw.'!$BH$28:$BH$35</c:f>
              <c:numCache>
                <c:formatCode>0.0000</c:formatCode>
                <c:ptCount val="8"/>
                <c:pt idx="0">
                  <c:v>-1.1005702554113821E-3</c:v>
                </c:pt>
                <c:pt idx="1">
                  <c:v>1.5643098679882824E-3</c:v>
                </c:pt>
                <c:pt idx="2">
                  <c:v>-8.7545274337412152E-5</c:v>
                </c:pt>
                <c:pt idx="3">
                  <c:v>6.4873312062090307E-5</c:v>
                </c:pt>
                <c:pt idx="4">
                  <c:v>-6.6798692646223242E-4</c:v>
                </c:pt>
                <c:pt idx="5">
                  <c:v>7.2042876800476987E-4</c:v>
                </c:pt>
                <c:pt idx="6">
                  <c:v>3.9527944631906152E-4</c:v>
                </c:pt>
                <c:pt idx="7">
                  <c:v>-8.8878893816266773E-4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E-4F4C-98FB-CC5615EE95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906104720"/>
        <c:axId val="906113840"/>
      </c:barChart>
      <c:catAx>
        <c:axId val="906104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06113840"/>
        <c:crosses val="autoZero"/>
        <c:auto val="1"/>
        <c:lblAlgn val="ctr"/>
        <c:lblOffset val="100"/>
        <c:noMultiLvlLbl val="0"/>
      </c:catAx>
      <c:valAx>
        <c:axId val="906113840"/>
        <c:scaling>
          <c:orientation val="minMax"/>
        </c:scaling>
        <c:delete val="1"/>
        <c:axPos val="b"/>
        <c:numFmt formatCode="0.0000" sourceLinked="1"/>
        <c:majorTickMark val="none"/>
        <c:minorTickMark val="none"/>
        <c:tickLblPos val="nextTo"/>
        <c:crossAx val="906104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Kumulierte Abweichung (in Ct.) vom </a:t>
            </a:r>
          </a:p>
          <a:p>
            <a:pPr>
              <a:defRPr/>
            </a:pPr>
            <a:r>
              <a:rPr lang="en-US"/>
              <a:t>durchschnittlichen Wechselkurs </a:t>
            </a:r>
          </a:p>
          <a:p>
            <a:pPr>
              <a:defRPr/>
            </a:pPr>
            <a:r>
              <a:rPr lang="en-US"/>
              <a:t>(Q4/20 </a:t>
            </a:r>
            <a:r>
              <a:rPr lang="de-DE"/>
              <a:t>–</a:t>
            </a:r>
            <a:r>
              <a:rPr lang="en-US"/>
              <a:t> Q1/23)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'Rank 10 Ident nach Abw. v. Mw.'!$BD$27</c:f>
              <c:strCache>
                <c:ptCount val="1"/>
                <c:pt idx="0">
                  <c:v>Absolute Abweichung vom Wechselkurs-Mittelwert (in Ct.)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'Rank 10 Ident nach Abw. v. Mw.'!$BC$28:$BC$35</c:f>
              <c:strCache>
                <c:ptCount val="8"/>
                <c:pt idx="0">
                  <c:v>Smartbroker</c:v>
                </c:pt>
                <c:pt idx="1">
                  <c:v>Onvista</c:v>
                </c:pt>
                <c:pt idx="2">
                  <c:v>Ing </c:v>
                </c:pt>
                <c:pt idx="3">
                  <c:v>Comdirect </c:v>
                </c:pt>
                <c:pt idx="4">
                  <c:v>Consors</c:v>
                </c:pt>
                <c:pt idx="5">
                  <c:v>DKB</c:v>
                </c:pt>
                <c:pt idx="6">
                  <c:v>Scalable</c:v>
                </c:pt>
                <c:pt idx="7">
                  <c:v>Commerzbank*</c:v>
                </c:pt>
              </c:strCache>
            </c:strRef>
          </c:cat>
          <c:val>
            <c:numRef>
              <c:f>'Rank 10 Ident nach Abw. v. Mw.'!$BD$28:$BD$35</c:f>
              <c:numCache>
                <c:formatCode>0.000</c:formatCode>
                <c:ptCount val="8"/>
                <c:pt idx="0">
                  <c:v>-1.1495249999999291E-2</c:v>
                </c:pt>
                <c:pt idx="1">
                  <c:v>1.7904750000000913E-2</c:v>
                </c:pt>
                <c:pt idx="2">
                  <c:v>-1.1032499999991119E-3</c:v>
                </c:pt>
                <c:pt idx="3">
                  <c:v>2.0047500000005547E-3</c:v>
                </c:pt>
                <c:pt idx="4">
                  <c:v>-7.9952499999994542E-3</c:v>
                </c:pt>
                <c:pt idx="5">
                  <c:v>7.1047500000008812E-3</c:v>
                </c:pt>
                <c:pt idx="6">
                  <c:v>2.5747500000007362E-3</c:v>
                </c:pt>
                <c:pt idx="7">
                  <c:v>-8.995249999999344E-3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D5-4200-A3E9-C3352BB724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539060959"/>
        <c:axId val="539052799"/>
      </c:barChart>
      <c:catAx>
        <c:axId val="5390609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39052799"/>
        <c:crosses val="autoZero"/>
        <c:auto val="1"/>
        <c:lblAlgn val="ctr"/>
        <c:lblOffset val="100"/>
        <c:noMultiLvlLbl val="0"/>
      </c:catAx>
      <c:valAx>
        <c:axId val="539052799"/>
        <c:scaling>
          <c:orientation val="minMax"/>
        </c:scaling>
        <c:delete val="1"/>
        <c:axPos val="b"/>
        <c:numFmt formatCode="0.000" sourceLinked="1"/>
        <c:majorTickMark val="none"/>
        <c:minorTickMark val="none"/>
        <c:tickLblPos val="nextTo"/>
        <c:crossAx val="539060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_xlchart.v2.0</cx:f>
      </cx:strDim>
      <cx:numDim type="val">
        <cx:f>_xlchart.v2.2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de-DE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Durchschnittlicher Rang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de-DE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(Q4/20 – Q1/23; 7+ Datenpunkte)</a:t>
            </a:r>
            <a:endParaRPr lang="de-DE">
              <a:effectLst/>
            </a:endParaRPr>
          </a:p>
          <a:p>
            <a:pPr algn="ctr" rtl="0">
              <a:defRPr/>
            </a:pPr>
            <a:r>
              <a:rPr lang="de-DE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 </a:t>
            </a:r>
          </a:p>
        </cx:rich>
      </cx:tx>
    </cx:title>
    <cx:plotArea>
      <cx:plotAreaRegion>
        <cx:series layoutId="funnel" uniqueId="{D1CF5A7E-2317-4259-8187-81E3716E073F}">
          <cx:tx>
            <cx:txData>
              <cx:f>_xlchart.v2.1</cx:f>
              <cx:v>Mittelwert aller Platzierungen</cx:v>
            </cx:txData>
          </cx:tx>
          <cx:dataLabels>
            <cx:visibility seriesName="0" categoryName="0" value="1"/>
          </cx:dataLabels>
          <cx:dataId val="0"/>
        </cx:series>
      </cx:plotAreaRegion>
      <cx:axis id="0">
        <cx:catScaling gapWidth="0.0599999987"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_xlchart.v2.6</cx:f>
      </cx:strDim>
      <cx:numDim type="val">
        <cx:f>_xlchart.v2.8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de-DE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Durchschnittlicher Rang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de-DE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(Q4-20 – Q1-23; 10 ident. Datenpunkte)</a:t>
            </a:r>
            <a:endParaRPr lang="de-DE">
              <a:effectLst/>
            </a:endParaRPr>
          </a:p>
        </cx:rich>
      </cx:tx>
    </cx:title>
    <cx:plotArea>
      <cx:plotAreaRegion>
        <cx:series layoutId="funnel" uniqueId="{272D5A48-586D-4159-9995-9A0B95EBE5FF}">
          <cx:tx>
            <cx:txData>
              <cx:f>_xlchart.v2.7</cx:f>
              <cx:v>Mittelwert aller Platzierungen</cx:v>
            </cx:txData>
          </cx:tx>
          <cx:dataLabels>
            <cx:visibility seriesName="0" categoryName="0" value="1"/>
          </cx:dataLabels>
          <cx:dataId val="0"/>
        </cx:series>
      </cx:plotAreaRegion>
      <cx:axis id="0">
        <cx:catScaling gapWidth="0.0599999987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microsoft.com/office/2014/relationships/chartEx" Target="../charts/chartEx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1272540</xdr:colOff>
      <xdr:row>30</xdr:row>
      <xdr:rowOff>163830</xdr:rowOff>
    </xdr:from>
    <xdr:to>
      <xdr:col>5</xdr:col>
      <xdr:colOff>327660</xdr:colOff>
      <xdr:row>45</xdr:row>
      <xdr:rowOff>163830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D8DB97E-2104-58DC-66AB-9E168DBE3B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30480</xdr:colOff>
      <xdr:row>30</xdr:row>
      <xdr:rowOff>140970</xdr:rowOff>
    </xdr:from>
    <xdr:to>
      <xdr:col>16</xdr:col>
      <xdr:colOff>327660</xdr:colOff>
      <xdr:row>45</xdr:row>
      <xdr:rowOff>140970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3" name="Diagramm 2">
              <a:extLst>
                <a:ext uri="{FF2B5EF4-FFF2-40B4-BE49-F238E27FC236}">
                  <a16:creationId xmlns:a16="http://schemas.microsoft.com/office/drawing/2014/main" id="{2DA328AE-9639-5EA5-FDEF-6DB69FF2CA2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711940" y="599313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723900</xdr:colOff>
      <xdr:row>42</xdr:row>
      <xdr:rowOff>11430</xdr:rowOff>
    </xdr:from>
    <xdr:to>
      <xdr:col>57</xdr:col>
      <xdr:colOff>7620</xdr:colOff>
      <xdr:row>61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D9F658C-8168-8317-47A7-0F0927B1B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57</xdr:col>
      <xdr:colOff>121920</xdr:colOff>
      <xdr:row>42</xdr:row>
      <xdr:rowOff>3810</xdr:rowOff>
    </xdr:from>
    <xdr:to>
      <xdr:col>63</xdr:col>
      <xdr:colOff>7620</xdr:colOff>
      <xdr:row>61</xdr:row>
      <xdr:rowOff>22860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3C2FBBE-5019-70BC-E767-59CB3CA3A3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26</xdr:row>
      <xdr:rowOff>110490</xdr:rowOff>
    </xdr:from>
    <xdr:to>
      <xdr:col>11</xdr:col>
      <xdr:colOff>381000</xdr:colOff>
      <xdr:row>44</xdr:row>
      <xdr:rowOff>60960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Diagramm 1">
              <a:extLst>
                <a:ext uri="{FF2B5EF4-FFF2-40B4-BE49-F238E27FC236}">
                  <a16:creationId xmlns:a16="http://schemas.microsoft.com/office/drawing/2014/main" id="{C6C2BB29-FA3D-552B-338A-D9E79F14537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591300" y="5589270"/>
              <a:ext cx="5173980" cy="324231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0</xdr:col>
      <xdr:colOff>967740</xdr:colOff>
      <xdr:row>26</xdr:row>
      <xdr:rowOff>102870</xdr:rowOff>
    </xdr:from>
    <xdr:to>
      <xdr:col>7</xdr:col>
      <xdr:colOff>121920</xdr:colOff>
      <xdr:row>44</xdr:row>
      <xdr:rowOff>83820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F0E2C2D-4FC3-2CEC-545A-DD5EFEF296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37</xdr:row>
      <xdr:rowOff>41910</xdr:rowOff>
    </xdr:from>
    <xdr:to>
      <xdr:col>4</xdr:col>
      <xdr:colOff>30480</xdr:colOff>
      <xdr:row>53</xdr:row>
      <xdr:rowOff>152400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0158D3D-DDDD-360E-C24E-24C104B1A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480060</xdr:colOff>
      <xdr:row>37</xdr:row>
      <xdr:rowOff>34290</xdr:rowOff>
    </xdr:from>
    <xdr:to>
      <xdr:col>9</xdr:col>
      <xdr:colOff>152400</xdr:colOff>
      <xdr:row>54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42B26F00-26FA-0667-806D-965FA35ED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556260</xdr:colOff>
      <xdr:row>37</xdr:row>
      <xdr:rowOff>11430</xdr:rowOff>
    </xdr:from>
    <xdr:to>
      <xdr:col>14</xdr:col>
      <xdr:colOff>335280</xdr:colOff>
      <xdr:row>54</xdr:row>
      <xdr:rowOff>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AFDB2284-F3A3-323E-A788-E3783BA696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58</xdr:col>
      <xdr:colOff>449580</xdr:colOff>
      <xdr:row>35</xdr:row>
      <xdr:rowOff>152400</xdr:rowOff>
    </xdr:from>
    <xdr:to>
      <xdr:col>68</xdr:col>
      <xdr:colOff>342900</xdr:colOff>
      <xdr:row>65</xdr:row>
      <xdr:rowOff>38100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352C7302-FEEB-CF99-D01A-77E508A676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510540</xdr:colOff>
      <xdr:row>35</xdr:row>
      <xdr:rowOff>163700</xdr:rowOff>
    </xdr:from>
    <xdr:to>
      <xdr:col>57</xdr:col>
      <xdr:colOff>647700</xdr:colOff>
      <xdr:row>65</xdr:row>
      <xdr:rowOff>38100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9ECD3BF-AB95-500A-9726-DFCA8B7A29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A6F5-4F59-45DD-8111-622913A28969}">
  <dimension ref="A1:AP43"/>
  <sheetViews>
    <sheetView workbookViewId="0">
      <selection activeCell="B25" sqref="B25"/>
    </sheetView>
  </sheetViews>
  <sheetFormatPr baseColWidth="10" defaultRowHeight="14.4" x14ac:dyDescent="0.3"/>
  <cols>
    <col min="1" max="1" width="36.77734375" style="9" bestFit="1" customWidth="1"/>
    <col min="2" max="2" width="11" style="8" bestFit="1" customWidth="1"/>
    <col min="3" max="3" width="8.44140625" style="8" bestFit="1" customWidth="1"/>
    <col min="4" max="4" width="8.6640625" style="8" bestFit="1" customWidth="1"/>
    <col min="5" max="5" width="8.44140625" style="8" bestFit="1" customWidth="1"/>
    <col min="6" max="6" width="13.109375" style="8" bestFit="1" customWidth="1"/>
    <col min="7" max="7" width="8.44140625" style="8" bestFit="1" customWidth="1"/>
    <col min="8" max="8" width="9.88671875" style="8" bestFit="1" customWidth="1"/>
    <col min="9" max="10" width="8.44140625" style="8" bestFit="1" customWidth="1"/>
    <col min="11" max="11" width="9.5546875" style="8" bestFit="1" customWidth="1"/>
    <col min="12" max="12" width="13" style="8" bestFit="1" customWidth="1"/>
    <col min="13" max="17" width="8.44140625" style="8" bestFit="1" customWidth="1"/>
    <col min="18" max="18" width="15.44140625" style="8" bestFit="1" customWidth="1"/>
    <col min="19" max="19" width="13" style="9" bestFit="1" customWidth="1"/>
    <col min="20" max="20" width="8.44140625" style="9" bestFit="1" customWidth="1"/>
    <col min="21" max="21" width="9.6640625" style="9" bestFit="1" customWidth="1"/>
    <col min="22" max="22" width="27.33203125" style="9" bestFit="1" customWidth="1"/>
    <col min="23" max="23" width="27.33203125" style="9" customWidth="1"/>
    <col min="24" max="24" width="22.6640625" style="9" customWidth="1"/>
    <col min="25" max="25" width="11.5546875" style="9"/>
    <col min="26" max="26" width="15.33203125" style="9" customWidth="1"/>
    <col min="27" max="30" width="11.5546875" style="9"/>
    <col min="31" max="31" width="12" style="9" bestFit="1" customWidth="1"/>
    <col min="32" max="16384" width="11.5546875" style="9"/>
  </cols>
  <sheetData>
    <row r="1" spans="1:42" x14ac:dyDescent="0.3">
      <c r="A1" s="1" t="s">
        <v>15</v>
      </c>
      <c r="B1" s="5" t="s">
        <v>0</v>
      </c>
      <c r="C1" s="5" t="s">
        <v>1</v>
      </c>
      <c r="D1" s="4" t="s">
        <v>2</v>
      </c>
      <c r="E1" s="5" t="s">
        <v>3</v>
      </c>
      <c r="F1" s="4" t="s">
        <v>52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16</v>
      </c>
      <c r="R1" s="3" t="s">
        <v>27</v>
      </c>
      <c r="S1" s="3" t="s">
        <v>32</v>
      </c>
      <c r="T1" s="3" t="s">
        <v>38</v>
      </c>
      <c r="U1" s="43"/>
      <c r="Y1" s="2"/>
      <c r="Z1" s="2"/>
      <c r="AA1" s="8"/>
      <c r="AB1" s="2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</row>
    <row r="2" spans="1:42" s="6" customFormat="1" x14ac:dyDescent="0.3">
      <c r="A2" s="6" t="s">
        <v>17</v>
      </c>
      <c r="B2" s="7">
        <v>1.0808</v>
      </c>
      <c r="C2" s="7">
        <v>1.0821000000000001</v>
      </c>
      <c r="D2" s="7">
        <v>1.0830511810000001</v>
      </c>
      <c r="E2" s="7">
        <v>1.0841000000000001</v>
      </c>
      <c r="F2" s="7">
        <v>1.0888</v>
      </c>
      <c r="G2" s="7">
        <v>1.087213</v>
      </c>
      <c r="H2" s="7">
        <v>1.0888</v>
      </c>
      <c r="I2" s="7">
        <v>1.089</v>
      </c>
      <c r="J2" s="7">
        <v>1.0894999999999999</v>
      </c>
      <c r="K2" s="7">
        <v>1.0901000000000001</v>
      </c>
      <c r="L2" s="7">
        <v>1.0909</v>
      </c>
      <c r="M2" s="7">
        <v>1.0909</v>
      </c>
      <c r="N2" s="7">
        <v>1.0911</v>
      </c>
      <c r="O2" s="7">
        <v>1.0911999999999999</v>
      </c>
      <c r="P2" s="7">
        <v>1.0927</v>
      </c>
      <c r="Q2" s="7">
        <v>1.0927</v>
      </c>
      <c r="R2" s="7">
        <v>1.0885</v>
      </c>
      <c r="S2" s="6">
        <v>1.0830500000000001</v>
      </c>
      <c r="T2" s="6">
        <v>1.0859000000000001</v>
      </c>
      <c r="U2" s="7"/>
    </row>
    <row r="3" spans="1:42" s="6" customFormat="1" x14ac:dyDescent="0.3">
      <c r="A3" s="6" t="s">
        <v>18</v>
      </c>
      <c r="B3" s="7">
        <v>1.0670999999999999</v>
      </c>
      <c r="C3" s="7">
        <v>1.0676000000000001</v>
      </c>
      <c r="D3" s="7"/>
      <c r="E3" s="7">
        <v>1.0678000000000001</v>
      </c>
      <c r="F3" s="7">
        <v>1.06555</v>
      </c>
      <c r="G3" s="7">
        <v>1.0697000000000001</v>
      </c>
      <c r="H3" s="7">
        <v>1.0678000000000001</v>
      </c>
      <c r="I3" s="7">
        <v>1.0692999999999999</v>
      </c>
      <c r="J3" s="7">
        <v>1.0667</v>
      </c>
      <c r="K3" s="7">
        <v>1.0665</v>
      </c>
      <c r="L3" s="7"/>
      <c r="M3" s="7">
        <v>1.0701000000000001</v>
      </c>
      <c r="N3" s="7">
        <v>1.0668</v>
      </c>
      <c r="O3" s="7">
        <v>1.0684</v>
      </c>
      <c r="P3" s="7">
        <v>1.0687</v>
      </c>
      <c r="Q3" s="7">
        <v>1.0687</v>
      </c>
      <c r="R3" s="7"/>
      <c r="S3" s="6">
        <v>1.0630999999999999</v>
      </c>
      <c r="T3" s="6">
        <v>1.0687</v>
      </c>
      <c r="U3" s="7"/>
    </row>
    <row r="4" spans="1:42" s="6" customFormat="1" x14ac:dyDescent="0.3">
      <c r="A4" s="6" t="s">
        <v>19</v>
      </c>
      <c r="B4" s="7">
        <v>0.96879999999999999</v>
      </c>
      <c r="C4" s="7">
        <v>0.96989999999999998</v>
      </c>
      <c r="D4" s="7"/>
      <c r="E4" s="7">
        <v>0.95650000000000002</v>
      </c>
      <c r="F4" s="7">
        <v>0.96040000000000003</v>
      </c>
      <c r="G4" s="7">
        <v>0.97440000000000004</v>
      </c>
      <c r="H4" s="7">
        <v>0.96040000000000003</v>
      </c>
      <c r="I4" s="7">
        <v>0.96050000000000002</v>
      </c>
      <c r="J4" s="7">
        <v>0.98470000000000002</v>
      </c>
      <c r="K4" s="7">
        <v>0.97670000000000001</v>
      </c>
      <c r="L4" s="7"/>
      <c r="M4" s="7">
        <v>0.96220000000000006</v>
      </c>
      <c r="N4" s="7">
        <v>0.97440000000000004</v>
      </c>
      <c r="O4" s="7"/>
      <c r="P4" s="7">
        <v>0.97660000000000002</v>
      </c>
      <c r="Q4" s="7">
        <v>0.97660000000000002</v>
      </c>
      <c r="R4" s="7"/>
      <c r="T4" s="6">
        <v>0.97660000000000002</v>
      </c>
      <c r="U4" s="7"/>
    </row>
    <row r="5" spans="1:42" s="6" customFormat="1" x14ac:dyDescent="0.3">
      <c r="A5" s="6" t="s">
        <v>20</v>
      </c>
      <c r="B5" s="7">
        <v>1.0497000000000001</v>
      </c>
      <c r="C5" s="7">
        <v>1.0617000000000001</v>
      </c>
      <c r="D5" s="7"/>
      <c r="E5" s="7">
        <v>1.0517000000000001</v>
      </c>
      <c r="F5" s="7">
        <v>1.0528999999999999</v>
      </c>
      <c r="G5" s="7">
        <v>1.0439000000000001</v>
      </c>
      <c r="H5" s="7">
        <v>1.0550999999999999</v>
      </c>
      <c r="I5" s="7">
        <v>1.0569</v>
      </c>
      <c r="J5" s="7">
        <v>1.0427</v>
      </c>
      <c r="K5" s="7">
        <v>1.0416000000000001</v>
      </c>
      <c r="L5" s="7"/>
      <c r="M5" s="7">
        <v>1.0523</v>
      </c>
      <c r="N5" s="7">
        <v>1.0432999999999999</v>
      </c>
      <c r="O5" s="7"/>
      <c r="P5" s="7">
        <v>1.0456000000000001</v>
      </c>
      <c r="Q5" s="7">
        <v>1.0456000000000001</v>
      </c>
      <c r="R5" s="7"/>
      <c r="T5" s="6">
        <v>1.0456000000000001</v>
      </c>
      <c r="U5" s="7"/>
    </row>
    <row r="6" spans="1:42" s="6" customFormat="1" x14ac:dyDescent="0.3">
      <c r="A6" s="6" t="s">
        <v>21</v>
      </c>
      <c r="B6" s="7">
        <v>1.1029</v>
      </c>
      <c r="C6" s="7">
        <v>1.1037999999999999</v>
      </c>
      <c r="D6" s="7"/>
      <c r="E6" s="7">
        <v>1.1085</v>
      </c>
      <c r="F6" s="7">
        <v>1.1158999999999999</v>
      </c>
      <c r="G6" s="7">
        <v>1.1116999999999999</v>
      </c>
      <c r="H6" s="7">
        <v>1.1158999999999999</v>
      </c>
      <c r="I6" s="7"/>
      <c r="J6" s="7">
        <v>1.11107</v>
      </c>
      <c r="K6" s="7">
        <v>1.113</v>
      </c>
      <c r="L6" s="7"/>
      <c r="M6" s="7">
        <v>1.1129</v>
      </c>
      <c r="N6" s="7">
        <v>1.1125</v>
      </c>
      <c r="O6" s="7"/>
      <c r="P6" s="7">
        <v>1.1146</v>
      </c>
      <c r="Q6" s="7">
        <v>1.1146</v>
      </c>
      <c r="R6" s="7"/>
      <c r="T6" s="6">
        <v>1.1146</v>
      </c>
      <c r="U6" s="7"/>
    </row>
    <row r="7" spans="1:42" s="6" customFormat="1" x14ac:dyDescent="0.3">
      <c r="A7" s="6" t="s">
        <v>22</v>
      </c>
      <c r="B7" s="7">
        <v>1.1361000000000001</v>
      </c>
      <c r="C7" s="7">
        <v>1.1366000000000001</v>
      </c>
      <c r="D7" s="7"/>
      <c r="E7" s="7"/>
      <c r="F7" s="7">
        <v>1.1309</v>
      </c>
      <c r="G7" s="7">
        <v>1.135</v>
      </c>
      <c r="H7" s="7">
        <v>1.1331</v>
      </c>
      <c r="I7" s="7">
        <v>1.1184000000000001</v>
      </c>
      <c r="J7" s="7">
        <v>1.1368100000000001</v>
      </c>
      <c r="K7" s="7">
        <v>1.1345000000000001</v>
      </c>
      <c r="L7" s="7"/>
      <c r="M7" s="7">
        <v>1.1302000000000001</v>
      </c>
      <c r="N7" s="7">
        <v>1.1354</v>
      </c>
      <c r="O7" s="7"/>
      <c r="P7" s="7">
        <v>1.1376999999999999</v>
      </c>
      <c r="Q7" s="7"/>
      <c r="R7" s="7"/>
      <c r="U7" s="7"/>
    </row>
    <row r="8" spans="1:42" s="6" customFormat="1" x14ac:dyDescent="0.3">
      <c r="A8" s="6" t="s">
        <v>23</v>
      </c>
      <c r="B8" s="7">
        <v>1.1646000000000001</v>
      </c>
      <c r="C8" s="7">
        <v>1.1754</v>
      </c>
      <c r="D8" s="7"/>
      <c r="E8" s="7">
        <v>1.1654</v>
      </c>
      <c r="F8" s="7">
        <v>1.1668000000000001</v>
      </c>
      <c r="G8" s="7">
        <v>1.1627000000000001</v>
      </c>
      <c r="H8" s="7">
        <v>1.169</v>
      </c>
      <c r="I8" s="7"/>
      <c r="J8" s="7">
        <v>1.1611</v>
      </c>
      <c r="K8" s="7">
        <v>1.1600999999999999</v>
      </c>
      <c r="L8" s="7"/>
      <c r="M8" s="7">
        <v>1.1709000000000001</v>
      </c>
      <c r="N8" s="7">
        <v>1.1601999999999999</v>
      </c>
      <c r="O8" s="7"/>
      <c r="P8" s="7">
        <v>1.1588000000000001</v>
      </c>
      <c r="Q8" s="7"/>
      <c r="R8" s="7"/>
      <c r="U8" s="7"/>
    </row>
    <row r="9" spans="1:42" s="6" customFormat="1" x14ac:dyDescent="0.3">
      <c r="A9" s="6" t="s">
        <v>24</v>
      </c>
      <c r="B9" s="7">
        <v>1.1960999999999999</v>
      </c>
      <c r="C9" s="7">
        <v>1.1963999999999999</v>
      </c>
      <c r="D9" s="7"/>
      <c r="E9" s="7">
        <v>1.1883999999999999</v>
      </c>
      <c r="F9" s="7">
        <v>1.1741999999999999</v>
      </c>
      <c r="G9" s="7">
        <v>1.19</v>
      </c>
      <c r="H9" s="7">
        <v>1.1919999999999999</v>
      </c>
      <c r="I9" s="7"/>
      <c r="J9" s="7">
        <v>1.1111</v>
      </c>
      <c r="K9" s="7">
        <v>1.1904999999999999</v>
      </c>
      <c r="L9" s="7"/>
      <c r="M9" s="7">
        <v>1.1938</v>
      </c>
      <c r="N9" s="7">
        <v>1.1859</v>
      </c>
      <c r="O9" s="7"/>
      <c r="P9" s="7">
        <v>1.1920999999999999</v>
      </c>
      <c r="Q9" s="7"/>
      <c r="R9" s="7"/>
      <c r="U9" s="7"/>
    </row>
    <row r="10" spans="1:42" s="6" customFormat="1" x14ac:dyDescent="0.3">
      <c r="A10" s="6" t="s">
        <v>25</v>
      </c>
      <c r="B10" s="7">
        <v>1.1823999999999999</v>
      </c>
      <c r="C10" s="7">
        <v>1.1829000000000001</v>
      </c>
      <c r="D10" s="7"/>
      <c r="E10" s="7">
        <v>1.1725000000000001</v>
      </c>
      <c r="F10" s="7">
        <v>1.1898</v>
      </c>
      <c r="G10" s="7">
        <v>1.17794</v>
      </c>
      <c r="H10" s="7">
        <v>1.1763999999999999</v>
      </c>
      <c r="I10" s="7"/>
      <c r="J10" s="7">
        <v>1.17842</v>
      </c>
      <c r="K10" s="7"/>
      <c r="L10" s="7"/>
      <c r="M10" s="7"/>
      <c r="N10" s="7">
        <v>1.1767000000000001</v>
      </c>
      <c r="O10" s="7"/>
      <c r="P10" s="7">
        <v>1.1754</v>
      </c>
      <c r="Q10" s="7"/>
      <c r="R10" s="7"/>
      <c r="U10" s="7"/>
    </row>
    <row r="11" spans="1:42" s="6" customFormat="1" x14ac:dyDescent="0.3">
      <c r="A11" s="6" t="s">
        <v>26</v>
      </c>
      <c r="B11" s="7">
        <v>1.2267999999999999</v>
      </c>
      <c r="C11" s="7">
        <v>1.2282999999999999</v>
      </c>
      <c r="D11" s="7"/>
      <c r="E11" s="7">
        <v>1.2281</v>
      </c>
      <c r="F11" s="7">
        <v>1.2302999999999999</v>
      </c>
      <c r="G11" s="7">
        <v>1.233179</v>
      </c>
      <c r="H11" s="7">
        <v>1.2302999999999999</v>
      </c>
      <c r="I11" s="7"/>
      <c r="J11" s="7">
        <v>1.23237</v>
      </c>
      <c r="K11" s="7">
        <v>1.2304999999999999</v>
      </c>
      <c r="L11" s="7"/>
      <c r="M11" s="7">
        <v>1.2323999999999999</v>
      </c>
      <c r="N11" s="7">
        <v>1.2324999999999999</v>
      </c>
      <c r="O11" s="7"/>
      <c r="P11" s="7">
        <v>1.2317</v>
      </c>
      <c r="Q11" s="7"/>
      <c r="R11" s="7"/>
      <c r="U11" s="7"/>
    </row>
    <row r="12" spans="1:42" x14ac:dyDescent="0.3">
      <c r="A12" s="1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</row>
    <row r="13" spans="1:42" x14ac:dyDescent="0.3">
      <c r="C13" s="7"/>
      <c r="U13" s="8"/>
    </row>
    <row r="14" spans="1:42" x14ac:dyDescent="0.3">
      <c r="A14" s="9" t="s">
        <v>51</v>
      </c>
    </row>
    <row r="15" spans="1:42" x14ac:dyDescent="0.3">
      <c r="Z15" s="11"/>
      <c r="AE15" s="11"/>
      <c r="AG15" s="3"/>
      <c r="AJ15" s="11"/>
    </row>
    <row r="16" spans="1:42" x14ac:dyDescent="0.3">
      <c r="AC16" s="1"/>
      <c r="AD16" s="8"/>
      <c r="AG16" s="3"/>
      <c r="AH16" s="1"/>
      <c r="AI16" s="2"/>
    </row>
    <row r="17" spans="1:35" x14ac:dyDescent="0.3">
      <c r="A17" s="12"/>
      <c r="B17" s="12"/>
      <c r="C17" s="12"/>
      <c r="D17" s="12"/>
      <c r="F17" s="1"/>
      <c r="G17" s="2"/>
      <c r="H17" s="2"/>
      <c r="I17" s="2"/>
      <c r="R17" s="9"/>
      <c r="Y17" s="2"/>
      <c r="AC17" s="1"/>
      <c r="AD17" s="8"/>
      <c r="AG17" s="3"/>
      <c r="AH17" s="1"/>
      <c r="AI17" s="8"/>
    </row>
    <row r="18" spans="1:35" x14ac:dyDescent="0.3">
      <c r="A18" s="11"/>
      <c r="B18" s="13"/>
      <c r="C18" s="14"/>
      <c r="D18" s="11"/>
      <c r="F18" s="9"/>
      <c r="R18" s="9"/>
      <c r="S18" s="8"/>
      <c r="T18" s="8"/>
      <c r="AC18" s="1"/>
      <c r="AD18" s="8"/>
      <c r="AG18" s="3"/>
      <c r="AH18" s="1"/>
      <c r="AI18" s="8"/>
    </row>
    <row r="19" spans="1:35" x14ac:dyDescent="0.3">
      <c r="A19" s="11"/>
      <c r="B19" s="13"/>
      <c r="C19" s="14"/>
      <c r="D19" s="11"/>
      <c r="F19" s="9"/>
      <c r="R19" s="9"/>
      <c r="S19" s="8"/>
      <c r="T19" s="8"/>
      <c r="Y19" s="8"/>
      <c r="AC19" s="1"/>
      <c r="AD19" s="2"/>
      <c r="AG19" s="3"/>
      <c r="AH19" s="1"/>
      <c r="AI19" s="8"/>
    </row>
    <row r="20" spans="1:35" x14ac:dyDescent="0.3">
      <c r="A20" s="11"/>
      <c r="B20" s="13"/>
      <c r="C20" s="14"/>
      <c r="D20" s="11"/>
      <c r="F20" s="9"/>
      <c r="R20" s="9"/>
      <c r="S20" s="8"/>
      <c r="T20" s="8"/>
      <c r="AD20" s="8"/>
      <c r="AG20" s="3"/>
      <c r="AI20" s="8"/>
    </row>
    <row r="21" spans="1:35" x14ac:dyDescent="0.3">
      <c r="A21" s="11"/>
      <c r="B21" s="13"/>
      <c r="C21" s="14"/>
      <c r="D21" s="11"/>
      <c r="E21" s="2"/>
      <c r="F21" s="9"/>
      <c r="R21" s="9"/>
      <c r="S21" s="8"/>
      <c r="T21" s="8"/>
      <c r="Y21" s="8"/>
      <c r="AD21" s="8"/>
      <c r="AG21" s="3"/>
      <c r="AI21" s="8"/>
    </row>
    <row r="22" spans="1:35" x14ac:dyDescent="0.3">
      <c r="A22" s="11"/>
      <c r="B22" s="13"/>
      <c r="C22" s="14"/>
      <c r="D22" s="11"/>
      <c r="F22" s="9"/>
      <c r="R22" s="9"/>
      <c r="S22" s="8"/>
      <c r="T22" s="8"/>
      <c r="AC22" s="1"/>
      <c r="AD22" s="8"/>
      <c r="AG22" s="3"/>
      <c r="AH22" s="1"/>
      <c r="AI22" s="8"/>
    </row>
    <row r="23" spans="1:35" x14ac:dyDescent="0.3">
      <c r="A23" s="11"/>
      <c r="B23" s="13"/>
      <c r="C23" s="14"/>
      <c r="D23" s="11"/>
      <c r="F23" s="9"/>
      <c r="R23" s="9"/>
      <c r="S23" s="8"/>
      <c r="T23" s="8"/>
      <c r="Y23" s="2"/>
      <c r="AC23" s="1"/>
      <c r="AD23" s="8"/>
      <c r="AH23" s="1"/>
      <c r="AI23" s="8"/>
    </row>
    <row r="24" spans="1:35" x14ac:dyDescent="0.3">
      <c r="A24" s="11"/>
      <c r="B24" s="13"/>
      <c r="C24" s="14"/>
      <c r="D24" s="11"/>
      <c r="F24" s="9"/>
      <c r="R24" s="9"/>
      <c r="S24" s="8"/>
      <c r="T24" s="8"/>
    </row>
    <row r="25" spans="1:35" x14ac:dyDescent="0.3">
      <c r="A25" s="11"/>
      <c r="B25" s="13"/>
      <c r="C25" s="14"/>
      <c r="D25" s="11"/>
      <c r="F25" s="9"/>
      <c r="R25" s="9"/>
      <c r="S25" s="8"/>
      <c r="T25" s="8"/>
    </row>
    <row r="26" spans="1:35" x14ac:dyDescent="0.3">
      <c r="A26" s="11"/>
      <c r="B26" s="13"/>
      <c r="C26" s="14"/>
      <c r="D26" s="11"/>
      <c r="F26" s="9"/>
      <c r="M26" s="15"/>
      <c r="R26" s="9"/>
      <c r="S26" s="8"/>
      <c r="T26" s="8"/>
    </row>
    <row r="27" spans="1:35" x14ac:dyDescent="0.3">
      <c r="A27" s="11"/>
      <c r="B27" s="13"/>
      <c r="C27" s="14"/>
      <c r="D27" s="11"/>
      <c r="F27" s="9"/>
      <c r="M27" s="15"/>
      <c r="R27" s="9"/>
      <c r="S27" s="8"/>
      <c r="T27" s="8"/>
    </row>
    <row r="28" spans="1:35" x14ac:dyDescent="0.3">
      <c r="A28" s="11"/>
      <c r="B28" s="13"/>
      <c r="C28" s="14"/>
      <c r="D28" s="11"/>
      <c r="F28" s="1"/>
      <c r="Q28" s="9"/>
      <c r="R28" s="9"/>
      <c r="S28" s="8"/>
      <c r="T28" s="8"/>
    </row>
    <row r="29" spans="1:35" x14ac:dyDescent="0.3">
      <c r="H29" s="1"/>
      <c r="Z29" s="11"/>
    </row>
    <row r="30" spans="1:35" x14ac:dyDescent="0.3">
      <c r="H30" s="1"/>
      <c r="S30" s="8"/>
      <c r="T30" s="8"/>
    </row>
    <row r="31" spans="1:35" x14ac:dyDescent="0.3">
      <c r="A31" s="12"/>
      <c r="B31" s="12"/>
      <c r="C31" s="12"/>
      <c r="D31" s="12"/>
      <c r="E31" s="12"/>
      <c r="Y31" s="2"/>
    </row>
    <row r="32" spans="1:35" x14ac:dyDescent="0.3">
      <c r="A32" s="16"/>
      <c r="B32" s="4"/>
      <c r="C32" s="7"/>
      <c r="D32" s="6"/>
      <c r="F32" s="1"/>
      <c r="G32" s="2"/>
      <c r="H32" s="2"/>
      <c r="I32" s="2"/>
      <c r="R32" s="9"/>
    </row>
    <row r="33" spans="1:25" x14ac:dyDescent="0.3">
      <c r="A33" s="16"/>
      <c r="B33" s="4"/>
      <c r="C33" s="7"/>
      <c r="D33" s="6"/>
      <c r="F33" s="9"/>
      <c r="R33" s="9"/>
      <c r="Y33" s="8"/>
    </row>
    <row r="34" spans="1:25" x14ac:dyDescent="0.3">
      <c r="A34" s="16"/>
      <c r="B34" s="4"/>
      <c r="C34" s="7"/>
      <c r="D34" s="6"/>
      <c r="E34" s="2"/>
      <c r="F34" s="9"/>
      <c r="R34" s="9"/>
    </row>
    <row r="35" spans="1:25" x14ac:dyDescent="0.3">
      <c r="A35" s="16"/>
      <c r="B35" s="5"/>
      <c r="C35" s="17"/>
      <c r="D35" s="6"/>
      <c r="F35" s="9"/>
      <c r="R35" s="9"/>
      <c r="Y35" s="8"/>
    </row>
    <row r="36" spans="1:25" x14ac:dyDescent="0.3">
      <c r="A36" s="6"/>
      <c r="B36" s="4"/>
      <c r="C36" s="7"/>
      <c r="D36" s="6"/>
      <c r="F36" s="9"/>
      <c r="R36" s="9"/>
    </row>
    <row r="37" spans="1:25" x14ac:dyDescent="0.3">
      <c r="A37" s="6"/>
      <c r="B37" s="4"/>
      <c r="C37" s="7"/>
      <c r="D37" s="6"/>
      <c r="F37" s="9"/>
      <c r="R37" s="9"/>
    </row>
    <row r="38" spans="1:25" x14ac:dyDescent="0.3">
      <c r="A38" s="6"/>
      <c r="B38" s="4"/>
      <c r="C38" s="7"/>
      <c r="D38" s="6"/>
      <c r="F38" s="9"/>
      <c r="R38" s="9"/>
    </row>
    <row r="39" spans="1:25" x14ac:dyDescent="0.3">
      <c r="A39" s="6"/>
      <c r="B39" s="4"/>
      <c r="C39" s="7"/>
      <c r="D39" s="6"/>
      <c r="F39" s="9"/>
      <c r="R39" s="9"/>
      <c r="Y39" s="2"/>
    </row>
    <row r="40" spans="1:25" x14ac:dyDescent="0.3">
      <c r="D40" s="9"/>
      <c r="F40" s="9"/>
      <c r="R40" s="9"/>
    </row>
    <row r="41" spans="1:25" x14ac:dyDescent="0.3">
      <c r="F41" s="9"/>
      <c r="R41" s="9"/>
    </row>
    <row r="42" spans="1:25" x14ac:dyDescent="0.3">
      <c r="F42" s="9"/>
      <c r="R42" s="9"/>
    </row>
    <row r="43" spans="1:25" x14ac:dyDescent="0.3">
      <c r="F43" s="1"/>
      <c r="Q43" s="9"/>
      <c r="R43" s="9"/>
    </row>
  </sheetData>
  <sortState xmlns:xlrd2="http://schemas.microsoft.com/office/spreadsheetml/2017/richdata2" ref="B32:C39">
    <sortCondition ref="C32:C39"/>
  </sortState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0A113-DBE7-4677-9E8B-F4422D89D168}">
  <dimension ref="A1:Y34"/>
  <sheetViews>
    <sheetView topLeftCell="A13" workbookViewId="0">
      <selection activeCell="D18" sqref="D18:D28"/>
    </sheetView>
  </sheetViews>
  <sheetFormatPr baseColWidth="10" defaultRowHeight="14.4" x14ac:dyDescent="0.3"/>
  <cols>
    <col min="1" max="1" width="38.33203125" style="9" customWidth="1"/>
    <col min="2" max="2" width="11" style="9" bestFit="1" customWidth="1"/>
    <col min="3" max="3" width="14.44140625" style="9" customWidth="1"/>
    <col min="4" max="4" width="11.5546875" style="9"/>
    <col min="5" max="5" width="13.109375" style="9" bestFit="1" customWidth="1"/>
    <col min="6" max="6" width="8.44140625" style="9" bestFit="1" customWidth="1"/>
    <col min="7" max="7" width="9.88671875" style="9" bestFit="1" customWidth="1"/>
    <col min="8" max="8" width="8.44140625" style="9" bestFit="1" customWidth="1"/>
    <col min="9" max="9" width="9.5546875" style="9" bestFit="1" customWidth="1"/>
    <col min="10" max="12" width="8.44140625" style="9" bestFit="1" customWidth="1"/>
    <col min="13" max="13" width="20.21875" style="9" customWidth="1"/>
    <col min="14" max="14" width="35.21875" style="9" bestFit="1" customWidth="1"/>
    <col min="15" max="15" width="13.21875" style="9" bestFit="1" customWidth="1"/>
    <col min="16" max="16" width="13.88671875" style="9" bestFit="1" customWidth="1"/>
    <col min="17" max="17" width="14.44140625" style="9" bestFit="1" customWidth="1"/>
    <col min="18" max="18" width="12.88671875" style="9" bestFit="1" customWidth="1"/>
    <col min="19" max="19" width="4.5546875" style="9" bestFit="1" customWidth="1"/>
    <col min="20" max="20" width="10" style="9" bestFit="1" customWidth="1"/>
    <col min="21" max="21" width="7.77734375" style="9" bestFit="1" customWidth="1"/>
    <col min="22" max="22" width="12.109375" style="9" bestFit="1" customWidth="1"/>
    <col min="23" max="23" width="8.109375" style="9" bestFit="1" customWidth="1"/>
    <col min="24" max="24" width="7.6640625" style="9" bestFit="1" customWidth="1"/>
    <col min="25" max="25" width="4.5546875" style="9" bestFit="1" customWidth="1"/>
    <col min="26" max="16384" width="11.5546875" style="9"/>
  </cols>
  <sheetData>
    <row r="1" spans="1:25" x14ac:dyDescent="0.3">
      <c r="A1" s="1" t="s">
        <v>58</v>
      </c>
      <c r="B1" s="5" t="s">
        <v>0</v>
      </c>
      <c r="C1" s="5" t="s">
        <v>1</v>
      </c>
      <c r="D1" s="5" t="s">
        <v>3</v>
      </c>
      <c r="E1" s="4" t="s">
        <v>52</v>
      </c>
      <c r="F1" s="4" t="s">
        <v>5</v>
      </c>
      <c r="G1" s="4" t="s">
        <v>6</v>
      </c>
      <c r="H1" s="4" t="s">
        <v>8</v>
      </c>
      <c r="I1" s="4" t="s">
        <v>9</v>
      </c>
      <c r="J1" s="4" t="s">
        <v>11</v>
      </c>
      <c r="K1" s="4" t="s">
        <v>12</v>
      </c>
      <c r="L1" s="4" t="s">
        <v>14</v>
      </c>
      <c r="N1" s="44" t="s">
        <v>35</v>
      </c>
      <c r="O1" s="5" t="s">
        <v>0</v>
      </c>
      <c r="P1" s="5" t="s">
        <v>1</v>
      </c>
      <c r="Q1" s="4" t="s">
        <v>3</v>
      </c>
      <c r="R1" s="5" t="s">
        <v>42</v>
      </c>
      <c r="S1" s="4" t="s">
        <v>5</v>
      </c>
      <c r="T1" s="4" t="s">
        <v>6</v>
      </c>
      <c r="U1" s="4" t="s">
        <v>8</v>
      </c>
      <c r="V1" s="4" t="s">
        <v>9</v>
      </c>
      <c r="W1" s="4" t="s">
        <v>11</v>
      </c>
      <c r="X1" s="4" t="s">
        <v>12</v>
      </c>
      <c r="Y1" s="4" t="s">
        <v>14</v>
      </c>
    </row>
    <row r="2" spans="1:25" s="6" customFormat="1" x14ac:dyDescent="0.3">
      <c r="A2" s="6" t="s">
        <v>17</v>
      </c>
      <c r="B2" s="7">
        <v>1.0808</v>
      </c>
      <c r="C2" s="7">
        <v>1.0821000000000001</v>
      </c>
      <c r="D2" s="7">
        <v>1.0841000000000001</v>
      </c>
      <c r="E2" s="7">
        <v>1.0888</v>
      </c>
      <c r="F2" s="7">
        <v>1.087213</v>
      </c>
      <c r="G2" s="7">
        <v>1.0888</v>
      </c>
      <c r="H2" s="7">
        <v>1.0894999999999999</v>
      </c>
      <c r="I2" s="7">
        <v>1.0901000000000001</v>
      </c>
      <c r="J2" s="7">
        <v>1.0909</v>
      </c>
      <c r="K2" s="7">
        <v>1.0911</v>
      </c>
      <c r="L2" s="7">
        <v>1.0927</v>
      </c>
      <c r="N2" s="6" t="s">
        <v>17</v>
      </c>
      <c r="O2" s="6">
        <f>RANK(B2,$B$2:$L$2,1)</f>
        <v>1</v>
      </c>
      <c r="P2" s="6">
        <f t="shared" ref="P2:X2" si="0">RANK(C2,$B$2:$L$2,1)</f>
        <v>2</v>
      </c>
      <c r="Q2" s="6">
        <f t="shared" si="0"/>
        <v>3</v>
      </c>
      <c r="R2" s="6">
        <f>RANK(E2,$B$2:$L$2,1)</f>
        <v>5</v>
      </c>
      <c r="S2" s="6">
        <f t="shared" si="0"/>
        <v>4</v>
      </c>
      <c r="T2" s="6">
        <f t="shared" si="0"/>
        <v>5</v>
      </c>
      <c r="U2" s="6">
        <f t="shared" si="0"/>
        <v>7</v>
      </c>
      <c r="V2" s="6">
        <f t="shared" si="0"/>
        <v>8</v>
      </c>
      <c r="W2" s="6">
        <f t="shared" si="0"/>
        <v>9</v>
      </c>
      <c r="X2" s="6">
        <f t="shared" si="0"/>
        <v>10</v>
      </c>
      <c r="Y2" s="6">
        <f>RANK(L2,$B$2:$L$2,1)</f>
        <v>11</v>
      </c>
    </row>
    <row r="3" spans="1:25" s="6" customFormat="1" x14ac:dyDescent="0.3">
      <c r="A3" s="6" t="s">
        <v>18</v>
      </c>
      <c r="B3" s="7">
        <v>1.0670999999999999</v>
      </c>
      <c r="C3" s="7">
        <v>1.0676000000000001</v>
      </c>
      <c r="D3" s="7">
        <v>1.0640000000000001</v>
      </c>
      <c r="E3" s="7">
        <v>1.0678000000000001</v>
      </c>
      <c r="F3" s="7">
        <v>1.0697000000000001</v>
      </c>
      <c r="G3" s="7">
        <v>1.0678000000000001</v>
      </c>
      <c r="H3" s="7">
        <v>1.0667</v>
      </c>
      <c r="I3" s="7">
        <v>1.0665</v>
      </c>
      <c r="J3" s="7">
        <v>1.0701000000000001</v>
      </c>
      <c r="K3" s="7">
        <v>1.0668</v>
      </c>
      <c r="L3" s="7">
        <v>1.0687</v>
      </c>
      <c r="N3" s="6" t="s">
        <v>18</v>
      </c>
      <c r="O3" s="6">
        <f>RANK(B3,$B$3:$L$3,1)</f>
        <v>5</v>
      </c>
      <c r="P3" s="6">
        <f t="shared" ref="P3:Y3" si="1">RANK(C3,$B$3:$L$3,1)</f>
        <v>6</v>
      </c>
      <c r="Q3" s="6">
        <f t="shared" si="1"/>
        <v>1</v>
      </c>
      <c r="R3" s="6">
        <f t="shared" si="1"/>
        <v>7</v>
      </c>
      <c r="S3" s="6">
        <f t="shared" si="1"/>
        <v>10</v>
      </c>
      <c r="T3" s="6">
        <f t="shared" si="1"/>
        <v>7</v>
      </c>
      <c r="U3" s="6">
        <f t="shared" si="1"/>
        <v>3</v>
      </c>
      <c r="V3" s="6">
        <f t="shared" si="1"/>
        <v>2</v>
      </c>
      <c r="W3" s="6">
        <f t="shared" si="1"/>
        <v>11</v>
      </c>
      <c r="X3" s="6">
        <f t="shared" si="1"/>
        <v>4</v>
      </c>
      <c r="Y3" s="6">
        <f t="shared" si="1"/>
        <v>9</v>
      </c>
    </row>
    <row r="4" spans="1:25" s="6" customFormat="1" x14ac:dyDescent="0.3">
      <c r="A4" s="6" t="s">
        <v>19</v>
      </c>
      <c r="B4" s="7">
        <v>0.96879999999999999</v>
      </c>
      <c r="C4" s="7">
        <v>0.96989999999999998</v>
      </c>
      <c r="D4" s="7">
        <v>0.95650000000000002</v>
      </c>
      <c r="E4" s="7">
        <v>0.96040000000000003</v>
      </c>
      <c r="F4" s="7">
        <v>0.97440000000000004</v>
      </c>
      <c r="G4" s="7">
        <v>0.96040000000000003</v>
      </c>
      <c r="H4" s="7">
        <v>0.98470000000000002</v>
      </c>
      <c r="I4" s="7">
        <v>0.97670000000000001</v>
      </c>
      <c r="J4" s="7">
        <v>0.96220000000000006</v>
      </c>
      <c r="K4" s="7">
        <v>0.97440000000000004</v>
      </c>
      <c r="L4" s="7">
        <v>0.97660000000000002</v>
      </c>
      <c r="N4" s="6" t="s">
        <v>19</v>
      </c>
      <c r="O4" s="6">
        <f t="shared" ref="O4:Y4" si="2">RANK(B4,$B$4:$L$4,1)</f>
        <v>5</v>
      </c>
      <c r="P4" s="6">
        <f t="shared" si="2"/>
        <v>6</v>
      </c>
      <c r="Q4" s="6">
        <f t="shared" si="2"/>
        <v>1</v>
      </c>
      <c r="R4" s="6">
        <f t="shared" si="2"/>
        <v>2</v>
      </c>
      <c r="S4" s="6">
        <f t="shared" si="2"/>
        <v>7</v>
      </c>
      <c r="T4" s="6">
        <f t="shared" si="2"/>
        <v>2</v>
      </c>
      <c r="U4" s="6">
        <f t="shared" si="2"/>
        <v>11</v>
      </c>
      <c r="V4" s="6">
        <f t="shared" si="2"/>
        <v>10</v>
      </c>
      <c r="W4" s="6">
        <f t="shared" si="2"/>
        <v>4</v>
      </c>
      <c r="X4" s="6">
        <f t="shared" si="2"/>
        <v>7</v>
      </c>
      <c r="Y4" s="6">
        <f t="shared" si="2"/>
        <v>9</v>
      </c>
    </row>
    <row r="5" spans="1:25" s="6" customFormat="1" x14ac:dyDescent="0.3">
      <c r="A5" s="6" t="s">
        <v>20</v>
      </c>
      <c r="B5" s="7">
        <v>1.0497000000000001</v>
      </c>
      <c r="C5" s="7">
        <v>1.0617000000000001</v>
      </c>
      <c r="D5" s="7">
        <v>1.0517000000000001</v>
      </c>
      <c r="E5" s="7">
        <v>1.0528999999999999</v>
      </c>
      <c r="F5" s="7">
        <v>1.0439000000000001</v>
      </c>
      <c r="G5" s="7">
        <v>1.0550999999999999</v>
      </c>
      <c r="H5" s="7">
        <v>1.0427</v>
      </c>
      <c r="I5" s="7">
        <v>1.0416000000000001</v>
      </c>
      <c r="J5" s="7">
        <v>1.0523</v>
      </c>
      <c r="K5" s="7">
        <v>1.0432999999999999</v>
      </c>
      <c r="L5" s="7">
        <v>1.0456000000000001</v>
      </c>
      <c r="N5" s="6" t="s">
        <v>20</v>
      </c>
      <c r="O5" s="6">
        <f t="shared" ref="O5:Y5" si="3">RANK(B5,$B$5:$L$5,1)</f>
        <v>6</v>
      </c>
      <c r="P5" s="6">
        <f t="shared" si="3"/>
        <v>11</v>
      </c>
      <c r="Q5" s="6">
        <f t="shared" si="3"/>
        <v>7</v>
      </c>
      <c r="R5" s="6">
        <f t="shared" si="3"/>
        <v>9</v>
      </c>
      <c r="S5" s="6">
        <f>RANK(F5,$B$5:$L$5,1)</f>
        <v>4</v>
      </c>
      <c r="T5" s="6">
        <f t="shared" si="3"/>
        <v>10</v>
      </c>
      <c r="U5" s="6">
        <f t="shared" si="3"/>
        <v>2</v>
      </c>
      <c r="V5" s="6">
        <f t="shared" si="3"/>
        <v>1</v>
      </c>
      <c r="W5" s="6">
        <f t="shared" si="3"/>
        <v>8</v>
      </c>
      <c r="X5" s="6">
        <f t="shared" si="3"/>
        <v>3</v>
      </c>
      <c r="Y5" s="6">
        <f t="shared" si="3"/>
        <v>5</v>
      </c>
    </row>
    <row r="6" spans="1:25" s="6" customFormat="1" x14ac:dyDescent="0.3">
      <c r="A6" s="6" t="s">
        <v>21</v>
      </c>
      <c r="B6" s="7">
        <v>1.1029</v>
      </c>
      <c r="C6" s="7">
        <v>1.1037999999999999</v>
      </c>
      <c r="D6" s="7">
        <v>1.1085</v>
      </c>
      <c r="E6" s="7">
        <v>1.1158999999999999</v>
      </c>
      <c r="F6" s="7">
        <v>1.1116999999999999</v>
      </c>
      <c r="G6" s="7">
        <v>1.1158999999999999</v>
      </c>
      <c r="H6" s="7">
        <v>1.11107</v>
      </c>
      <c r="I6" s="7">
        <v>1.113</v>
      </c>
      <c r="J6" s="7">
        <v>1.1129</v>
      </c>
      <c r="K6" s="7">
        <v>1.1125</v>
      </c>
      <c r="L6" s="7">
        <v>1.1146</v>
      </c>
      <c r="N6" s="6" t="s">
        <v>21</v>
      </c>
      <c r="O6" s="6">
        <f t="shared" ref="O6:Y6" si="4">RANK(B6,$B$6:$L$6,1)</f>
        <v>1</v>
      </c>
      <c r="P6" s="6">
        <f t="shared" si="4"/>
        <v>2</v>
      </c>
      <c r="Q6" s="6">
        <f t="shared" si="4"/>
        <v>3</v>
      </c>
      <c r="R6" s="6">
        <f t="shared" si="4"/>
        <v>10</v>
      </c>
      <c r="S6" s="6">
        <f t="shared" si="4"/>
        <v>5</v>
      </c>
      <c r="T6" s="6">
        <f t="shared" si="4"/>
        <v>10</v>
      </c>
      <c r="U6" s="6">
        <f>RANK(H6,$B$6:$L$6,1)</f>
        <v>4</v>
      </c>
      <c r="V6" s="6">
        <f t="shared" si="4"/>
        <v>8</v>
      </c>
      <c r="W6" s="6">
        <f t="shared" si="4"/>
        <v>7</v>
      </c>
      <c r="X6" s="6">
        <f t="shared" si="4"/>
        <v>6</v>
      </c>
      <c r="Y6" s="6">
        <f t="shared" si="4"/>
        <v>9</v>
      </c>
    </row>
    <row r="7" spans="1:25" s="6" customFormat="1" x14ac:dyDescent="0.3">
      <c r="A7" s="6" t="s">
        <v>22</v>
      </c>
      <c r="B7" s="7">
        <v>1.1361000000000001</v>
      </c>
      <c r="C7" s="7">
        <v>1.1366000000000001</v>
      </c>
      <c r="D7" s="7"/>
      <c r="E7" s="7">
        <v>1.1309</v>
      </c>
      <c r="F7" s="7">
        <v>1.135</v>
      </c>
      <c r="G7" s="7">
        <v>1.1331</v>
      </c>
      <c r="H7" s="7">
        <v>1.1368100000000001</v>
      </c>
      <c r="I7" s="7">
        <v>1.1345000000000001</v>
      </c>
      <c r="J7" s="7">
        <v>1.1302000000000001</v>
      </c>
      <c r="K7" s="7">
        <v>1.1354</v>
      </c>
      <c r="L7" s="7">
        <v>1.1376999999999999</v>
      </c>
      <c r="N7" s="6" t="s">
        <v>22</v>
      </c>
      <c r="O7" s="6">
        <f>RANK(B7,$B$7:$L$7,1)</f>
        <v>7</v>
      </c>
      <c r="P7" s="6">
        <f>RANK(C7,$B$7:$L$7,1)</f>
        <v>8</v>
      </c>
      <c r="R7" s="6">
        <f t="shared" ref="R7:Y7" si="5">RANK(E7,$B$7:$L$7,1)</f>
        <v>2</v>
      </c>
      <c r="S7" s="6">
        <f t="shared" si="5"/>
        <v>5</v>
      </c>
      <c r="T7" s="6">
        <f t="shared" si="5"/>
        <v>3</v>
      </c>
      <c r="U7" s="6">
        <f t="shared" si="5"/>
        <v>9</v>
      </c>
      <c r="V7" s="6">
        <f t="shared" si="5"/>
        <v>4</v>
      </c>
      <c r="W7" s="6">
        <f t="shared" si="5"/>
        <v>1</v>
      </c>
      <c r="X7" s="6">
        <f t="shared" si="5"/>
        <v>6</v>
      </c>
      <c r="Y7" s="6">
        <f t="shared" si="5"/>
        <v>10</v>
      </c>
    </row>
    <row r="8" spans="1:25" s="6" customFormat="1" x14ac:dyDescent="0.3">
      <c r="A8" s="6" t="s">
        <v>23</v>
      </c>
      <c r="B8" s="7">
        <v>1.1646000000000001</v>
      </c>
      <c r="C8" s="7">
        <v>1.1754</v>
      </c>
      <c r="D8" s="7">
        <v>1.1654</v>
      </c>
      <c r="E8" s="7">
        <v>1.1668000000000001</v>
      </c>
      <c r="F8" s="7">
        <v>1.1627000000000001</v>
      </c>
      <c r="G8" s="7">
        <v>1.169</v>
      </c>
      <c r="H8" s="7">
        <v>1.1611</v>
      </c>
      <c r="I8" s="7">
        <v>1.1600999999999999</v>
      </c>
      <c r="J8" s="7">
        <v>1.1709000000000001</v>
      </c>
      <c r="K8" s="7">
        <v>1.1601999999999999</v>
      </c>
      <c r="L8" s="7">
        <v>1.1588000000000001</v>
      </c>
      <c r="N8" s="6" t="s">
        <v>23</v>
      </c>
      <c r="O8" s="6">
        <f t="shared" ref="O8:Y8" si="6">RANK(B8,$B$8:$L$8,1)</f>
        <v>6</v>
      </c>
      <c r="P8" s="6">
        <f t="shared" si="6"/>
        <v>11</v>
      </c>
      <c r="Q8" s="6">
        <f t="shared" si="6"/>
        <v>7</v>
      </c>
      <c r="R8" s="6">
        <f t="shared" si="6"/>
        <v>8</v>
      </c>
      <c r="S8" s="6">
        <f t="shared" si="6"/>
        <v>5</v>
      </c>
      <c r="T8" s="6">
        <f t="shared" si="6"/>
        <v>9</v>
      </c>
      <c r="U8" s="6">
        <f t="shared" si="6"/>
        <v>4</v>
      </c>
      <c r="V8" s="6">
        <f t="shared" si="6"/>
        <v>2</v>
      </c>
      <c r="W8" s="6">
        <f t="shared" si="6"/>
        <v>10</v>
      </c>
      <c r="X8" s="6">
        <f t="shared" si="6"/>
        <v>3</v>
      </c>
      <c r="Y8" s="6">
        <f t="shared" si="6"/>
        <v>1</v>
      </c>
    </row>
    <row r="9" spans="1:25" s="6" customFormat="1" x14ac:dyDescent="0.3">
      <c r="A9" s="6" t="s">
        <v>24</v>
      </c>
      <c r="B9" s="7">
        <v>1.1960999999999999</v>
      </c>
      <c r="C9" s="7">
        <v>1.1963999999999999</v>
      </c>
      <c r="D9" s="7">
        <v>1.1883999999999999</v>
      </c>
      <c r="E9" s="7">
        <v>1.1741999999999999</v>
      </c>
      <c r="F9" s="7">
        <v>1.19</v>
      </c>
      <c r="G9" s="7">
        <v>1.1919999999999999</v>
      </c>
      <c r="H9" s="7">
        <v>1.1859999999999999</v>
      </c>
      <c r="I9" s="7">
        <v>1.1904999999999999</v>
      </c>
      <c r="J9" s="7">
        <v>1.1938</v>
      </c>
      <c r="K9" s="7">
        <v>1.1859</v>
      </c>
      <c r="L9" s="7">
        <v>1.1920999999999999</v>
      </c>
      <c r="N9" s="6" t="s">
        <v>24</v>
      </c>
      <c r="O9" s="6">
        <f t="shared" ref="O9:Y9" si="7">RANK(B9,$B$9:$L$9,1)</f>
        <v>10</v>
      </c>
      <c r="P9" s="6">
        <f t="shared" si="7"/>
        <v>11</v>
      </c>
      <c r="Q9" s="6">
        <f t="shared" si="7"/>
        <v>4</v>
      </c>
      <c r="R9" s="6">
        <f t="shared" si="7"/>
        <v>1</v>
      </c>
      <c r="S9" s="6">
        <f t="shared" si="7"/>
        <v>5</v>
      </c>
      <c r="T9" s="6">
        <f t="shared" si="7"/>
        <v>7</v>
      </c>
      <c r="U9" s="6">
        <f t="shared" si="7"/>
        <v>3</v>
      </c>
      <c r="V9" s="6">
        <f t="shared" si="7"/>
        <v>6</v>
      </c>
      <c r="W9" s="6">
        <f t="shared" si="7"/>
        <v>9</v>
      </c>
      <c r="X9" s="6">
        <f t="shared" si="7"/>
        <v>2</v>
      </c>
      <c r="Y9" s="6">
        <f t="shared" si="7"/>
        <v>8</v>
      </c>
    </row>
    <row r="10" spans="1:25" s="6" customFormat="1" x14ac:dyDescent="0.3">
      <c r="A10" s="6" t="s">
        <v>25</v>
      </c>
      <c r="B10" s="7">
        <v>1.1823999999999999</v>
      </c>
      <c r="C10" s="7">
        <v>1.1829000000000001</v>
      </c>
      <c r="D10" s="7">
        <v>1.1725000000000001</v>
      </c>
      <c r="E10" s="7">
        <v>1.1898</v>
      </c>
      <c r="F10" s="7">
        <v>1.1778999999999999</v>
      </c>
      <c r="G10" s="7">
        <v>1.1763999999999999</v>
      </c>
      <c r="H10" s="7">
        <v>1.17842</v>
      </c>
      <c r="I10" s="7"/>
      <c r="J10" s="7"/>
      <c r="K10" s="7">
        <v>1.1767000000000001</v>
      </c>
      <c r="L10" s="7">
        <v>1.1754</v>
      </c>
      <c r="N10" s="6" t="s">
        <v>25</v>
      </c>
      <c r="O10" s="6">
        <f>RANK(B10,$B$10:$L$10,1)</f>
        <v>7</v>
      </c>
      <c r="P10" s="6">
        <f t="shared" ref="P10:Y10" si="8">RANK(C10,$B$10:$L$10,1)</f>
        <v>8</v>
      </c>
      <c r="Q10" s="6">
        <f t="shared" si="8"/>
        <v>1</v>
      </c>
      <c r="R10" s="6">
        <f t="shared" si="8"/>
        <v>9</v>
      </c>
      <c r="S10" s="6">
        <f t="shared" si="8"/>
        <v>5</v>
      </c>
      <c r="T10" s="6">
        <f t="shared" si="8"/>
        <v>3</v>
      </c>
      <c r="U10" s="6">
        <f t="shared" si="8"/>
        <v>6</v>
      </c>
      <c r="X10" s="6">
        <f t="shared" si="8"/>
        <v>4</v>
      </c>
      <c r="Y10" s="6">
        <f t="shared" si="8"/>
        <v>2</v>
      </c>
    </row>
    <row r="11" spans="1:25" s="6" customFormat="1" x14ac:dyDescent="0.3">
      <c r="A11" s="6" t="s">
        <v>26</v>
      </c>
      <c r="B11" s="7">
        <v>1.2267999999999999</v>
      </c>
      <c r="C11" s="7">
        <v>1.2282999999999999</v>
      </c>
      <c r="D11" s="7">
        <v>1.2281</v>
      </c>
      <c r="E11" s="7">
        <v>1.2302999999999999</v>
      </c>
      <c r="F11" s="7">
        <v>1.233179</v>
      </c>
      <c r="G11" s="7">
        <v>1.2302999999999999</v>
      </c>
      <c r="H11" s="7">
        <v>1.23237</v>
      </c>
      <c r="I11" s="7">
        <v>1.2304999999999999</v>
      </c>
      <c r="J11" s="7">
        <v>1.2323999999999999</v>
      </c>
      <c r="K11" s="7">
        <v>1.2324999999999999</v>
      </c>
      <c r="L11" s="7">
        <v>1.2317</v>
      </c>
      <c r="N11" s="6" t="s">
        <v>26</v>
      </c>
      <c r="O11" s="6">
        <f t="shared" ref="O11:Y11" si="9">RANK(B11,$B$11:$L$11,1)</f>
        <v>1</v>
      </c>
      <c r="P11" s="6">
        <f t="shared" si="9"/>
        <v>3</v>
      </c>
      <c r="Q11" s="6">
        <f t="shared" si="9"/>
        <v>2</v>
      </c>
      <c r="R11" s="6">
        <f t="shared" si="9"/>
        <v>4</v>
      </c>
      <c r="S11" s="6">
        <f t="shared" si="9"/>
        <v>11</v>
      </c>
      <c r="T11" s="6">
        <f t="shared" si="9"/>
        <v>4</v>
      </c>
      <c r="U11" s="6">
        <f t="shared" si="9"/>
        <v>8</v>
      </c>
      <c r="V11" s="6">
        <f t="shared" si="9"/>
        <v>6</v>
      </c>
      <c r="W11" s="6">
        <f t="shared" si="9"/>
        <v>9</v>
      </c>
      <c r="X11" s="6">
        <f t="shared" si="9"/>
        <v>10</v>
      </c>
      <c r="Y11" s="6">
        <f t="shared" si="9"/>
        <v>7</v>
      </c>
    </row>
    <row r="12" spans="1:25" s="6" customFormat="1" x14ac:dyDescent="0.3">
      <c r="A12" s="46" t="s">
        <v>54</v>
      </c>
      <c r="B12" s="19">
        <f t="shared" ref="B12:L12" si="10">AVERAGE(B2:B11)</f>
        <v>1.1175299999999999</v>
      </c>
      <c r="C12" s="19">
        <f t="shared" si="10"/>
        <v>1.1204699999999999</v>
      </c>
      <c r="D12" s="19">
        <f t="shared" si="10"/>
        <v>1.1132444444444445</v>
      </c>
      <c r="E12" s="19">
        <f>AVERAGE(E2:E11)</f>
        <v>1.11778</v>
      </c>
      <c r="F12" s="19">
        <f t="shared" si="10"/>
        <v>1.1185692</v>
      </c>
      <c r="G12" s="19">
        <f>AVERAGE(G2:G11)</f>
        <v>1.1188799999999999</v>
      </c>
      <c r="H12" s="19">
        <f>AVERAGE(H2:H11)</f>
        <v>1.1189370000000001</v>
      </c>
      <c r="I12" s="19">
        <f t="shared" si="10"/>
        <v>1.1114999999999999</v>
      </c>
      <c r="J12" s="19">
        <f t="shared" si="10"/>
        <v>1.1128555555555557</v>
      </c>
      <c r="K12" s="19">
        <f t="shared" si="10"/>
        <v>1.11788</v>
      </c>
      <c r="L12" s="19">
        <f t="shared" si="10"/>
        <v>1.1193899999999999</v>
      </c>
      <c r="N12" s="21" t="s">
        <v>33</v>
      </c>
      <c r="O12" s="22">
        <f t="shared" ref="O12:X12" si="11">AVERAGE(O2:O11)</f>
        <v>4.9000000000000004</v>
      </c>
      <c r="P12" s="22">
        <f>AVERAGE(P2:P11)</f>
        <v>6.8</v>
      </c>
      <c r="Q12" s="22">
        <f t="shared" si="11"/>
        <v>3.2222222222222223</v>
      </c>
      <c r="R12" s="22">
        <f t="shared" si="11"/>
        <v>5.7</v>
      </c>
      <c r="S12" s="22">
        <f>AVERAGE(S2:S11)</f>
        <v>6.1</v>
      </c>
      <c r="T12" s="22">
        <f t="shared" si="11"/>
        <v>6</v>
      </c>
      <c r="U12" s="22">
        <f>AVERAGE(U2:U11)</f>
        <v>5.7</v>
      </c>
      <c r="V12" s="22">
        <f>AVERAGE(V2:V11)</f>
        <v>5.2222222222222223</v>
      </c>
      <c r="W12" s="22">
        <f t="shared" si="11"/>
        <v>7.5555555555555554</v>
      </c>
      <c r="X12" s="22">
        <f t="shared" si="11"/>
        <v>5.5</v>
      </c>
      <c r="Y12" s="22">
        <f>AVERAGE(Y2:Y11)</f>
        <v>7.1</v>
      </c>
    </row>
    <row r="13" spans="1:25" x14ac:dyDescent="0.3">
      <c r="A13" s="11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7" spans="1:17" ht="43.2" x14ac:dyDescent="0.3">
      <c r="A17" s="34" t="s">
        <v>53</v>
      </c>
      <c r="B17" s="12" t="s">
        <v>34</v>
      </c>
      <c r="C17" s="12" t="s">
        <v>28</v>
      </c>
      <c r="D17" s="12" t="s">
        <v>45</v>
      </c>
      <c r="E17" s="12" t="s">
        <v>47</v>
      </c>
      <c r="M17" s="45" t="s">
        <v>48</v>
      </c>
      <c r="N17" s="18" t="s">
        <v>34</v>
      </c>
      <c r="O17" s="18" t="s">
        <v>28</v>
      </c>
      <c r="P17" s="12" t="s">
        <v>36</v>
      </c>
      <c r="Q17" s="18" t="s">
        <v>37</v>
      </c>
    </row>
    <row r="18" spans="1:17" x14ac:dyDescent="0.3">
      <c r="B18" s="11">
        <f t="shared" ref="B18:B28" si="12">RANK(D18,$D$18:$D$28,1)</f>
        <v>1</v>
      </c>
      <c r="C18" s="26" t="s">
        <v>9</v>
      </c>
      <c r="D18" s="63">
        <v>1.1114999999999999</v>
      </c>
      <c r="E18" s="11">
        <v>9</v>
      </c>
      <c r="N18" s="9">
        <f t="shared" ref="N18:N28" si="13">RANK(P18,$P$18:$P$28,1)</f>
        <v>1</v>
      </c>
      <c r="O18" s="6" t="s">
        <v>3</v>
      </c>
      <c r="P18" s="9">
        <v>3.22</v>
      </c>
      <c r="Q18" s="9">
        <v>9</v>
      </c>
    </row>
    <row r="19" spans="1:17" x14ac:dyDescent="0.3">
      <c r="B19" s="11">
        <f t="shared" si="12"/>
        <v>2</v>
      </c>
      <c r="C19" s="26" t="s">
        <v>11</v>
      </c>
      <c r="D19" s="63">
        <v>1.1128560000000001</v>
      </c>
      <c r="E19" s="11">
        <v>9</v>
      </c>
      <c r="N19" s="9">
        <f t="shared" si="13"/>
        <v>2</v>
      </c>
      <c r="O19" s="17" t="s">
        <v>0</v>
      </c>
      <c r="P19" s="9">
        <v>4.9000000000000004</v>
      </c>
      <c r="Q19" s="9">
        <v>10</v>
      </c>
    </row>
    <row r="20" spans="1:17" x14ac:dyDescent="0.3">
      <c r="B20" s="11">
        <f t="shared" si="12"/>
        <v>3</v>
      </c>
      <c r="C20" s="26" t="s">
        <v>3</v>
      </c>
      <c r="D20" s="63">
        <v>1.1132439999999999</v>
      </c>
      <c r="E20" s="11">
        <v>9</v>
      </c>
      <c r="N20" s="9">
        <f t="shared" si="13"/>
        <v>3</v>
      </c>
      <c r="O20" s="6" t="s">
        <v>9</v>
      </c>
      <c r="P20" s="9">
        <v>5.22</v>
      </c>
      <c r="Q20" s="9">
        <v>9</v>
      </c>
    </row>
    <row r="21" spans="1:17" x14ac:dyDescent="0.3">
      <c r="B21" s="11">
        <f t="shared" si="12"/>
        <v>4</v>
      </c>
      <c r="C21" s="26" t="s">
        <v>0</v>
      </c>
      <c r="D21" s="58">
        <v>1.1175299999999999</v>
      </c>
      <c r="E21" s="11">
        <v>10</v>
      </c>
      <c r="N21" s="9">
        <f t="shared" si="13"/>
        <v>4</v>
      </c>
      <c r="O21" s="6" t="s">
        <v>12</v>
      </c>
      <c r="P21" s="9">
        <v>5.5</v>
      </c>
      <c r="Q21" s="9">
        <v>10</v>
      </c>
    </row>
    <row r="22" spans="1:17" x14ac:dyDescent="0.3">
      <c r="B22" s="11">
        <f t="shared" si="12"/>
        <v>5</v>
      </c>
      <c r="C22" s="26" t="s">
        <v>42</v>
      </c>
      <c r="D22" s="58">
        <v>1.11778</v>
      </c>
      <c r="E22" s="11">
        <v>10</v>
      </c>
      <c r="N22" s="9">
        <f t="shared" si="13"/>
        <v>5</v>
      </c>
      <c r="O22" s="7" t="s">
        <v>52</v>
      </c>
      <c r="P22" s="9">
        <v>5.7</v>
      </c>
      <c r="Q22" s="9">
        <v>10</v>
      </c>
    </row>
    <row r="23" spans="1:17" x14ac:dyDescent="0.3">
      <c r="B23" s="11">
        <f t="shared" si="12"/>
        <v>6</v>
      </c>
      <c r="C23" s="26" t="s">
        <v>12</v>
      </c>
      <c r="D23" s="63">
        <v>1.11788</v>
      </c>
      <c r="E23" s="11">
        <v>10</v>
      </c>
      <c r="N23" s="9">
        <f t="shared" si="13"/>
        <v>5</v>
      </c>
      <c r="O23" s="6" t="s">
        <v>8</v>
      </c>
      <c r="P23" s="9">
        <v>5.7</v>
      </c>
      <c r="Q23" s="9">
        <v>10</v>
      </c>
    </row>
    <row r="24" spans="1:17" x14ac:dyDescent="0.3">
      <c r="B24" s="11">
        <f t="shared" si="12"/>
        <v>7</v>
      </c>
      <c r="C24" s="26" t="s">
        <v>31</v>
      </c>
      <c r="D24" s="63">
        <v>1.1185689999999999</v>
      </c>
      <c r="E24" s="11">
        <v>10</v>
      </c>
      <c r="N24" s="9">
        <f t="shared" si="13"/>
        <v>7</v>
      </c>
      <c r="O24" s="7" t="s">
        <v>6</v>
      </c>
      <c r="P24" s="9">
        <v>6</v>
      </c>
      <c r="Q24" s="9">
        <v>10</v>
      </c>
    </row>
    <row r="25" spans="1:17" x14ac:dyDescent="0.3">
      <c r="B25" s="11">
        <f t="shared" si="12"/>
        <v>8</v>
      </c>
      <c r="C25" s="26" t="s">
        <v>29</v>
      </c>
      <c r="D25" s="63">
        <v>1.1188800000000001</v>
      </c>
      <c r="E25" s="11">
        <v>10</v>
      </c>
      <c r="N25" s="9">
        <f t="shared" si="13"/>
        <v>8</v>
      </c>
      <c r="O25" s="6" t="s">
        <v>31</v>
      </c>
      <c r="P25" s="9">
        <v>6.1</v>
      </c>
      <c r="Q25" s="9">
        <v>10</v>
      </c>
    </row>
    <row r="26" spans="1:17" x14ac:dyDescent="0.3">
      <c r="B26" s="11">
        <f t="shared" si="12"/>
        <v>9</v>
      </c>
      <c r="C26" s="26" t="s">
        <v>8</v>
      </c>
      <c r="D26" s="63">
        <v>1.1189370000000001</v>
      </c>
      <c r="E26" s="11">
        <v>10</v>
      </c>
      <c r="N26" s="9">
        <f t="shared" si="13"/>
        <v>9</v>
      </c>
      <c r="O26" s="17" t="s">
        <v>1</v>
      </c>
      <c r="P26" s="9">
        <v>6.8</v>
      </c>
      <c r="Q26" s="9">
        <v>10</v>
      </c>
    </row>
    <row r="27" spans="1:17" x14ac:dyDescent="0.3">
      <c r="B27" s="11">
        <f t="shared" si="12"/>
        <v>10</v>
      </c>
      <c r="C27" s="26" t="s">
        <v>14</v>
      </c>
      <c r="D27" s="63">
        <v>1.1193900000000001</v>
      </c>
      <c r="E27" s="11">
        <v>10</v>
      </c>
      <c r="N27" s="9">
        <f t="shared" si="13"/>
        <v>10</v>
      </c>
      <c r="O27" s="6" t="s">
        <v>14</v>
      </c>
      <c r="P27" s="9">
        <v>7.1</v>
      </c>
      <c r="Q27" s="9">
        <v>10</v>
      </c>
    </row>
    <row r="28" spans="1:17" x14ac:dyDescent="0.3">
      <c r="B28" s="11">
        <f t="shared" si="12"/>
        <v>11</v>
      </c>
      <c r="C28" s="26" t="s">
        <v>1</v>
      </c>
      <c r="D28" s="63">
        <v>1.1204700000000001</v>
      </c>
      <c r="E28" s="11">
        <v>10</v>
      </c>
      <c r="N28" s="9">
        <f t="shared" si="13"/>
        <v>11</v>
      </c>
      <c r="O28" s="6" t="s">
        <v>11</v>
      </c>
      <c r="P28" s="9">
        <v>7.56</v>
      </c>
      <c r="Q28" s="9">
        <v>9</v>
      </c>
    </row>
    <row r="30" spans="1:17" x14ac:dyDescent="0.3">
      <c r="A30" s="9" t="s">
        <v>51</v>
      </c>
    </row>
    <row r="31" spans="1:17" x14ac:dyDescent="0.3">
      <c r="C31" s="13"/>
      <c r="D31" s="14"/>
      <c r="E31" s="11"/>
    </row>
    <row r="34" spans="1:1" x14ac:dyDescent="0.3">
      <c r="A34" s="11"/>
    </row>
  </sheetData>
  <sortState xmlns:xlrd2="http://schemas.microsoft.com/office/spreadsheetml/2017/richdata2" ref="N18:Q28">
    <sortCondition ref="P18:P28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E89D3-588C-4A9D-85D7-6C40F91F6045}">
  <dimension ref="A1:BN48"/>
  <sheetViews>
    <sheetView topLeftCell="AU25" workbookViewId="0">
      <selection activeCell="AZ50" sqref="AZ50"/>
    </sheetView>
  </sheetViews>
  <sheetFormatPr baseColWidth="10" defaultRowHeight="14.4" x14ac:dyDescent="0.3"/>
  <cols>
    <col min="1" max="1" width="13.88671875" customWidth="1"/>
    <col min="2" max="2" width="18.44140625" bestFit="1" customWidth="1"/>
    <col min="3" max="3" width="5" bestFit="1" customWidth="1"/>
    <col min="4" max="4" width="21" bestFit="1" customWidth="1"/>
    <col min="5" max="5" width="7" customWidth="1"/>
    <col min="7" max="7" width="19.109375" customWidth="1"/>
    <col min="9" max="9" width="10.77734375" bestFit="1" customWidth="1"/>
    <col min="11" max="11" width="13.109375" bestFit="1" customWidth="1"/>
    <col min="12" max="12" width="18.44140625" bestFit="1" customWidth="1"/>
    <col min="13" max="13" width="5" bestFit="1" customWidth="1"/>
    <col min="14" max="14" width="14.77734375" bestFit="1" customWidth="1"/>
    <col min="15" max="15" width="8.109375" customWidth="1"/>
    <col min="16" max="16" width="13.109375" bestFit="1" customWidth="1"/>
    <col min="17" max="17" width="18.44140625" bestFit="1" customWidth="1"/>
    <col min="18" max="18" width="5" bestFit="1" customWidth="1"/>
    <col min="19" max="19" width="25.109375" bestFit="1" customWidth="1"/>
    <col min="20" max="20" width="9.33203125" customWidth="1"/>
    <col min="21" max="21" width="13.109375" bestFit="1" customWidth="1"/>
    <col min="22" max="22" width="10.77734375" bestFit="1" customWidth="1"/>
    <col min="23" max="23" width="5" bestFit="1" customWidth="1"/>
    <col min="24" max="24" width="10.77734375" bestFit="1" customWidth="1"/>
    <col min="26" max="26" width="13.109375" bestFit="1" customWidth="1"/>
    <col min="27" max="27" width="10.77734375" bestFit="1" customWidth="1"/>
    <col min="28" max="28" width="5" bestFit="1" customWidth="1"/>
    <col min="29" max="29" width="10.77734375" bestFit="1" customWidth="1"/>
    <col min="31" max="31" width="13.109375" bestFit="1" customWidth="1"/>
    <col min="32" max="32" width="10.77734375" bestFit="1" customWidth="1"/>
    <col min="33" max="33" width="5" bestFit="1" customWidth="1"/>
    <col min="34" max="34" width="10.77734375" bestFit="1" customWidth="1"/>
    <col min="36" max="36" width="13.109375" bestFit="1" customWidth="1"/>
    <col min="37" max="37" width="10.77734375" bestFit="1" customWidth="1"/>
    <col min="38" max="38" width="5" bestFit="1" customWidth="1"/>
    <col min="39" max="39" width="10.77734375" bestFit="1" customWidth="1"/>
    <col min="41" max="41" width="13.109375" bestFit="1" customWidth="1"/>
    <col min="42" max="42" width="10.77734375" bestFit="1" customWidth="1"/>
    <col min="43" max="43" width="5" bestFit="1" customWidth="1"/>
    <col min="44" max="44" width="10.77734375" bestFit="1" customWidth="1"/>
    <col min="46" max="46" width="13.109375" bestFit="1" customWidth="1"/>
    <col min="47" max="47" width="10.77734375" bestFit="1" customWidth="1"/>
    <col min="48" max="48" width="5" bestFit="1" customWidth="1"/>
    <col min="49" max="49" width="10.77734375" bestFit="1" customWidth="1"/>
    <col min="52" max="52" width="11.33203125" customWidth="1"/>
    <col min="53" max="53" width="7.77734375" customWidth="1"/>
    <col min="55" max="55" width="35.21875" bestFit="1" customWidth="1"/>
    <col min="56" max="56" width="22.21875" customWidth="1"/>
    <col min="57" max="57" width="18.5546875" bestFit="1" customWidth="1"/>
    <col min="60" max="60" width="20.44140625" customWidth="1"/>
  </cols>
  <sheetData>
    <row r="1" spans="1:66" x14ac:dyDescent="0.3">
      <c r="A1" s="1" t="s">
        <v>15</v>
      </c>
      <c r="B1" s="5" t="s">
        <v>0</v>
      </c>
      <c r="C1" s="5"/>
      <c r="D1" s="5"/>
      <c r="E1" s="5"/>
      <c r="F1" s="5"/>
      <c r="G1" s="5" t="s">
        <v>1</v>
      </c>
      <c r="H1" s="5"/>
      <c r="I1" s="5"/>
      <c r="J1" s="5"/>
      <c r="K1" s="5"/>
      <c r="L1" s="5" t="s">
        <v>3</v>
      </c>
      <c r="M1" s="5"/>
      <c r="N1" s="5"/>
      <c r="O1" s="5"/>
      <c r="P1" s="5"/>
      <c r="Q1" s="4" t="s">
        <v>52</v>
      </c>
      <c r="R1" s="4"/>
      <c r="S1" s="4"/>
      <c r="T1" s="4"/>
      <c r="U1" s="4"/>
      <c r="V1" s="4" t="s">
        <v>5</v>
      </c>
      <c r="W1" s="4"/>
      <c r="X1" s="4"/>
      <c r="Y1" s="4"/>
      <c r="Z1" s="4"/>
      <c r="AA1" s="4" t="s">
        <v>6</v>
      </c>
      <c r="AB1" s="4"/>
      <c r="AC1" s="4"/>
      <c r="AD1" s="4"/>
      <c r="AE1" s="4"/>
      <c r="AF1" s="4" t="s">
        <v>8</v>
      </c>
      <c r="AG1" s="4"/>
      <c r="AH1" s="4"/>
      <c r="AI1" s="4"/>
      <c r="AJ1" s="4"/>
      <c r="AK1" s="4" t="s">
        <v>9</v>
      </c>
      <c r="AL1" s="4"/>
      <c r="AM1" s="4"/>
      <c r="AN1" s="4"/>
      <c r="AO1" s="4"/>
      <c r="AP1" s="4" t="s">
        <v>11</v>
      </c>
      <c r="AQ1" s="4"/>
      <c r="AR1" s="4"/>
      <c r="AS1" s="4"/>
      <c r="AT1" s="4"/>
      <c r="AU1" s="4" t="s">
        <v>12</v>
      </c>
      <c r="AV1" s="4"/>
      <c r="AW1" s="4"/>
      <c r="AX1" s="4"/>
      <c r="AY1" s="4"/>
      <c r="AZ1" s="4" t="s">
        <v>14</v>
      </c>
      <c r="BA1" s="7"/>
      <c r="BB1" s="7"/>
      <c r="BC1" s="9"/>
      <c r="BD1" s="5"/>
      <c r="BE1" s="5"/>
      <c r="BF1" s="4"/>
      <c r="BG1" s="5"/>
      <c r="BH1" s="4"/>
      <c r="BI1" s="4"/>
      <c r="BJ1" s="4"/>
      <c r="BK1" s="4"/>
      <c r="BL1" s="4"/>
      <c r="BM1" s="4"/>
      <c r="BN1" s="4"/>
    </row>
    <row r="2" spans="1:66" s="24" customFormat="1" x14ac:dyDescent="0.3">
      <c r="A2" s="6" t="s">
        <v>17</v>
      </c>
      <c r="B2" s="7">
        <v>1.0808</v>
      </c>
      <c r="C2" s="7"/>
      <c r="D2" s="7"/>
      <c r="E2" s="7"/>
      <c r="F2" s="7"/>
      <c r="G2" s="7">
        <v>1.0821000000000001</v>
      </c>
      <c r="H2" s="7"/>
      <c r="I2" s="7"/>
      <c r="J2" s="7"/>
      <c r="K2" s="7"/>
      <c r="L2" s="7">
        <v>1.0841000000000001</v>
      </c>
      <c r="M2" s="7"/>
      <c r="N2" s="7"/>
      <c r="O2" s="7"/>
      <c r="P2" s="7"/>
      <c r="Q2" s="7">
        <v>1.0888</v>
      </c>
      <c r="R2" s="7"/>
      <c r="S2" s="7"/>
      <c r="T2" s="7"/>
      <c r="U2" s="7"/>
      <c r="V2" s="7">
        <v>1.087213</v>
      </c>
      <c r="W2" s="7"/>
      <c r="X2" s="7"/>
      <c r="Y2" s="7"/>
      <c r="Z2" s="7"/>
      <c r="AA2" s="7">
        <v>1.0888</v>
      </c>
      <c r="AB2" s="7"/>
      <c r="AC2" s="7"/>
      <c r="AD2" s="7"/>
      <c r="AE2" s="7"/>
      <c r="AF2" s="7">
        <v>1.0894999999999999</v>
      </c>
      <c r="AG2" s="7"/>
      <c r="AH2" s="7"/>
      <c r="AI2" s="7"/>
      <c r="AJ2" s="7"/>
      <c r="AK2" s="7">
        <v>1.0901000000000001</v>
      </c>
      <c r="AL2" s="7"/>
      <c r="AM2" s="7"/>
      <c r="AN2" s="7"/>
      <c r="AO2" s="7"/>
      <c r="AP2" s="7">
        <v>1.0909</v>
      </c>
      <c r="AQ2" s="7"/>
      <c r="AR2" s="7"/>
      <c r="AS2" s="7"/>
      <c r="AT2" s="7"/>
      <c r="AU2" s="7">
        <v>1.0911</v>
      </c>
      <c r="AV2" s="7"/>
      <c r="AW2" s="7"/>
      <c r="AX2" s="7"/>
      <c r="AY2" s="7"/>
      <c r="AZ2" s="7">
        <v>1.0927</v>
      </c>
      <c r="BA2" s="7"/>
      <c r="BB2" s="7"/>
      <c r="BC2" s="7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</row>
    <row r="3" spans="1:66" s="24" customFormat="1" x14ac:dyDescent="0.3">
      <c r="A3" s="6" t="s">
        <v>18</v>
      </c>
      <c r="B3" s="7">
        <v>1.0670999999999999</v>
      </c>
      <c r="C3" s="7"/>
      <c r="D3" s="7"/>
      <c r="E3" s="7"/>
      <c r="F3" s="7"/>
      <c r="G3" s="7">
        <v>1.0676000000000001</v>
      </c>
      <c r="H3" s="7"/>
      <c r="I3" s="7"/>
      <c r="J3" s="7"/>
      <c r="K3" s="7"/>
      <c r="L3" s="7">
        <v>1.0640000000000001</v>
      </c>
      <c r="M3" s="7"/>
      <c r="N3" s="7"/>
      <c r="O3" s="7"/>
      <c r="P3" s="7"/>
      <c r="Q3" s="7">
        <v>1.0678000000000001</v>
      </c>
      <c r="R3" s="7"/>
      <c r="S3" s="7"/>
      <c r="T3" s="7"/>
      <c r="U3" s="7"/>
      <c r="V3" s="7">
        <v>1.0697000000000001</v>
      </c>
      <c r="W3" s="7"/>
      <c r="X3" s="7"/>
      <c r="Y3" s="7"/>
      <c r="Z3" s="7"/>
      <c r="AA3" s="7">
        <v>1.0678000000000001</v>
      </c>
      <c r="AB3" s="7"/>
      <c r="AC3" s="7"/>
      <c r="AD3" s="7"/>
      <c r="AE3" s="7"/>
      <c r="AF3" s="7">
        <v>1.0667</v>
      </c>
      <c r="AG3" s="7"/>
      <c r="AH3" s="7"/>
      <c r="AI3" s="7"/>
      <c r="AJ3" s="7"/>
      <c r="AK3" s="7">
        <v>1.0665</v>
      </c>
      <c r="AL3" s="7"/>
      <c r="AM3" s="7"/>
      <c r="AN3" s="7"/>
      <c r="AO3" s="7"/>
      <c r="AP3" s="7">
        <v>1.0701000000000001</v>
      </c>
      <c r="AQ3" s="7"/>
      <c r="AR3" s="7"/>
      <c r="AS3" s="7"/>
      <c r="AT3" s="7"/>
      <c r="AU3" s="7">
        <v>1.0668</v>
      </c>
      <c r="AV3" s="7"/>
      <c r="AW3" s="7"/>
      <c r="AX3" s="7"/>
      <c r="AY3" s="7"/>
      <c r="AZ3" s="7">
        <v>1.0687</v>
      </c>
      <c r="BA3" s="7"/>
      <c r="BB3" s="7"/>
      <c r="BC3" s="7"/>
    </row>
    <row r="4" spans="1:66" s="24" customFormat="1" x14ac:dyDescent="0.3">
      <c r="A4" s="6" t="s">
        <v>19</v>
      </c>
      <c r="B4" s="7">
        <v>0.96879999999999999</v>
      </c>
      <c r="C4" s="7"/>
      <c r="D4" s="7"/>
      <c r="E4" s="7"/>
      <c r="F4" s="7"/>
      <c r="G4" s="7">
        <v>0.96989999999999998</v>
      </c>
      <c r="H4" s="7"/>
      <c r="I4" s="7"/>
      <c r="J4" s="7"/>
      <c r="K4" s="7"/>
      <c r="L4" s="7">
        <v>0.95650000000000002</v>
      </c>
      <c r="M4" s="7"/>
      <c r="N4" s="7"/>
      <c r="O4" s="7"/>
      <c r="P4" s="7"/>
      <c r="Q4" s="7">
        <v>0.96040000000000003</v>
      </c>
      <c r="R4" s="7"/>
      <c r="S4" s="7"/>
      <c r="T4" s="7"/>
      <c r="U4" s="7"/>
      <c r="V4" s="7">
        <v>0.97440000000000004</v>
      </c>
      <c r="W4" s="7"/>
      <c r="X4" s="7"/>
      <c r="Y4" s="7"/>
      <c r="Z4" s="7"/>
      <c r="AA4" s="7">
        <v>0.96040000000000003</v>
      </c>
      <c r="AB4" s="7"/>
      <c r="AC4" s="7"/>
      <c r="AD4" s="7"/>
      <c r="AE4" s="7"/>
      <c r="AF4" s="7">
        <v>0.98470000000000002</v>
      </c>
      <c r="AG4" s="7"/>
      <c r="AH4" s="7"/>
      <c r="AI4" s="7"/>
      <c r="AJ4" s="7"/>
      <c r="AK4" s="7">
        <v>0.97670000000000001</v>
      </c>
      <c r="AL4" s="7"/>
      <c r="AM4" s="7"/>
      <c r="AN4" s="7"/>
      <c r="AO4" s="7"/>
      <c r="AP4" s="7">
        <v>0.96220000000000006</v>
      </c>
      <c r="AQ4" s="7"/>
      <c r="AR4" s="7"/>
      <c r="AS4" s="7"/>
      <c r="AT4" s="7"/>
      <c r="AU4" s="7">
        <v>0.97440000000000004</v>
      </c>
      <c r="AV4" s="7"/>
      <c r="AW4" s="7"/>
      <c r="AX4" s="7"/>
      <c r="AY4" s="7"/>
      <c r="AZ4" s="7">
        <v>0.97660000000000002</v>
      </c>
      <c r="BA4" s="7"/>
      <c r="BB4" s="7"/>
      <c r="BC4" s="7"/>
    </row>
    <row r="5" spans="1:66" s="24" customFormat="1" x14ac:dyDescent="0.3">
      <c r="A5" s="6" t="s">
        <v>20</v>
      </c>
      <c r="B5" s="7">
        <v>1.0497000000000001</v>
      </c>
      <c r="C5" s="7"/>
      <c r="D5" s="7"/>
      <c r="E5" s="7"/>
      <c r="F5" s="7"/>
      <c r="G5" s="7">
        <v>1.0617000000000001</v>
      </c>
      <c r="H5" s="7"/>
      <c r="I5" s="7"/>
      <c r="J5" s="7"/>
      <c r="K5" s="7"/>
      <c r="L5" s="7">
        <v>1.0517000000000001</v>
      </c>
      <c r="M5" s="7"/>
      <c r="N5" s="7"/>
      <c r="O5" s="7"/>
      <c r="P5" s="7"/>
      <c r="Q5" s="7">
        <v>1.0528999999999999</v>
      </c>
      <c r="R5" s="7"/>
      <c r="S5" s="7"/>
      <c r="T5" s="7"/>
      <c r="U5" s="7"/>
      <c r="V5" s="7">
        <v>1.0439000000000001</v>
      </c>
      <c r="W5" s="7"/>
      <c r="X5" s="7"/>
      <c r="Y5" s="7"/>
      <c r="Z5" s="7"/>
      <c r="AA5" s="7">
        <v>1.0550999999999999</v>
      </c>
      <c r="AB5" s="7"/>
      <c r="AC5" s="7"/>
      <c r="AD5" s="7"/>
      <c r="AE5" s="7"/>
      <c r="AF5" s="7">
        <v>1.0427</v>
      </c>
      <c r="AG5" s="7"/>
      <c r="AH5" s="7"/>
      <c r="AI5" s="7"/>
      <c r="AJ5" s="7"/>
      <c r="AK5" s="7">
        <v>1.0416000000000001</v>
      </c>
      <c r="AL5" s="7"/>
      <c r="AM5" s="7"/>
      <c r="AN5" s="7"/>
      <c r="AO5" s="7"/>
      <c r="AP5" s="7">
        <v>1.0523</v>
      </c>
      <c r="AQ5" s="7"/>
      <c r="AR5" s="7"/>
      <c r="AS5" s="7"/>
      <c r="AT5" s="7"/>
      <c r="AU5" s="7">
        <v>1.0432999999999999</v>
      </c>
      <c r="AV5" s="7"/>
      <c r="AW5" s="7"/>
      <c r="AX5" s="7"/>
      <c r="AY5" s="7"/>
      <c r="AZ5" s="7">
        <v>1.0456000000000001</v>
      </c>
      <c r="BA5" s="7"/>
      <c r="BB5" s="7"/>
      <c r="BC5" s="7"/>
    </row>
    <row r="6" spans="1:66" s="24" customFormat="1" x14ac:dyDescent="0.3">
      <c r="A6" s="6" t="s">
        <v>21</v>
      </c>
      <c r="B6" s="7">
        <v>1.1029</v>
      </c>
      <c r="C6" s="7"/>
      <c r="D6" s="7"/>
      <c r="E6" s="7"/>
      <c r="F6" s="7"/>
      <c r="G6" s="7">
        <v>1.1037999999999999</v>
      </c>
      <c r="H6" s="7"/>
      <c r="I6" s="7"/>
      <c r="J6" s="7"/>
      <c r="K6" s="7"/>
      <c r="L6" s="7">
        <v>1.1085</v>
      </c>
      <c r="M6" s="7"/>
      <c r="N6" s="7"/>
      <c r="O6" s="7"/>
      <c r="P6" s="7"/>
      <c r="Q6" s="7">
        <v>1.1158999999999999</v>
      </c>
      <c r="R6" s="7"/>
      <c r="S6" s="7"/>
      <c r="T6" s="7"/>
      <c r="U6" s="7"/>
      <c r="V6" s="7">
        <v>1.1116999999999999</v>
      </c>
      <c r="W6" s="7"/>
      <c r="X6" s="7"/>
      <c r="Y6" s="7"/>
      <c r="Z6" s="7"/>
      <c r="AA6" s="7">
        <v>1.1158999999999999</v>
      </c>
      <c r="AB6" s="7"/>
      <c r="AC6" s="7"/>
      <c r="AD6" s="7"/>
      <c r="AE6" s="7"/>
      <c r="AF6" s="7">
        <v>1.11107</v>
      </c>
      <c r="AG6" s="7"/>
      <c r="AH6" s="7"/>
      <c r="AI6" s="7"/>
      <c r="AJ6" s="7"/>
      <c r="AK6" s="7">
        <v>1.113</v>
      </c>
      <c r="AL6" s="7"/>
      <c r="AM6" s="7"/>
      <c r="AN6" s="7"/>
      <c r="AO6" s="7"/>
      <c r="AP6" s="7">
        <v>1.1129</v>
      </c>
      <c r="AQ6" s="7"/>
      <c r="AR6" s="7"/>
      <c r="AS6" s="7"/>
      <c r="AT6" s="7"/>
      <c r="AU6" s="7">
        <v>1.1125</v>
      </c>
      <c r="AV6" s="7"/>
      <c r="AW6" s="7"/>
      <c r="AX6" s="7"/>
      <c r="AY6" s="7"/>
      <c r="AZ6" s="7">
        <v>1.1146</v>
      </c>
      <c r="BA6" s="7"/>
      <c r="BB6" s="7"/>
      <c r="BC6" s="7"/>
    </row>
    <row r="7" spans="1:66" s="24" customFormat="1" x14ac:dyDescent="0.3">
      <c r="A7" s="6" t="s">
        <v>22</v>
      </c>
      <c r="B7" s="7">
        <v>1.1361000000000001</v>
      </c>
      <c r="C7" s="7"/>
      <c r="D7" s="7"/>
      <c r="E7" s="7"/>
      <c r="F7" s="7"/>
      <c r="G7" s="7">
        <v>1.1366000000000001</v>
      </c>
      <c r="H7" s="7"/>
      <c r="I7" s="7"/>
      <c r="J7" s="7"/>
      <c r="K7" s="7"/>
      <c r="L7" s="7"/>
      <c r="M7" s="7"/>
      <c r="N7" s="7"/>
      <c r="O7" s="7"/>
      <c r="P7" s="7"/>
      <c r="Q7" s="7">
        <v>1.1309</v>
      </c>
      <c r="R7" s="7"/>
      <c r="S7" s="7"/>
      <c r="T7" s="7"/>
      <c r="U7" s="7"/>
      <c r="V7" s="7">
        <v>1.135</v>
      </c>
      <c r="W7" s="7"/>
      <c r="X7" s="7"/>
      <c r="Y7" s="7"/>
      <c r="Z7" s="7"/>
      <c r="AA7" s="7">
        <v>1.1331</v>
      </c>
      <c r="AB7" s="7"/>
      <c r="AC7" s="7"/>
      <c r="AD7" s="7"/>
      <c r="AE7" s="7"/>
      <c r="AF7" s="7">
        <v>1.1368100000000001</v>
      </c>
      <c r="AG7" s="7"/>
      <c r="AH7" s="7"/>
      <c r="AI7" s="7"/>
      <c r="AJ7" s="7"/>
      <c r="AK7" s="7">
        <v>1.1345000000000001</v>
      </c>
      <c r="AL7" s="7"/>
      <c r="AM7" s="7"/>
      <c r="AN7" s="7"/>
      <c r="AO7" s="7"/>
      <c r="AP7" s="7">
        <v>1.1302000000000001</v>
      </c>
      <c r="AQ7" s="7"/>
      <c r="AR7" s="7"/>
      <c r="AS7" s="7"/>
      <c r="AT7" s="7"/>
      <c r="AU7" s="7">
        <v>1.1354</v>
      </c>
      <c r="AV7" s="7"/>
      <c r="AW7" s="7"/>
      <c r="AX7" s="7"/>
      <c r="AY7" s="7"/>
      <c r="AZ7" s="7">
        <v>1.1376999999999999</v>
      </c>
      <c r="BA7" s="7"/>
      <c r="BB7" s="7"/>
      <c r="BC7" s="7"/>
    </row>
    <row r="8" spans="1:66" s="24" customFormat="1" x14ac:dyDescent="0.3">
      <c r="A8" s="6" t="s">
        <v>23</v>
      </c>
      <c r="B8" s="7">
        <v>1.1646000000000001</v>
      </c>
      <c r="C8" s="7"/>
      <c r="D8" s="7"/>
      <c r="E8" s="7"/>
      <c r="F8" s="7"/>
      <c r="G8" s="7">
        <v>1.1754</v>
      </c>
      <c r="H8" s="7"/>
      <c r="I8" s="7"/>
      <c r="J8" s="7"/>
      <c r="K8" s="7"/>
      <c r="L8" s="7">
        <v>1.1654</v>
      </c>
      <c r="M8" s="7"/>
      <c r="N8" s="7"/>
      <c r="O8" s="7"/>
      <c r="P8" s="7"/>
      <c r="Q8" s="7">
        <v>1.1668000000000001</v>
      </c>
      <c r="R8" s="7"/>
      <c r="S8" s="7"/>
      <c r="T8" s="7"/>
      <c r="U8" s="7"/>
      <c r="V8" s="7">
        <v>1.1627000000000001</v>
      </c>
      <c r="W8" s="7"/>
      <c r="X8" s="7"/>
      <c r="Y8" s="7"/>
      <c r="Z8" s="7"/>
      <c r="AA8" s="7">
        <v>1.169</v>
      </c>
      <c r="AB8" s="7"/>
      <c r="AC8" s="7"/>
      <c r="AD8" s="7"/>
      <c r="AE8" s="7"/>
      <c r="AF8" s="7">
        <v>1.1611</v>
      </c>
      <c r="AG8" s="7"/>
      <c r="AH8" s="7"/>
      <c r="AI8" s="7"/>
      <c r="AJ8" s="7"/>
      <c r="AK8" s="7">
        <v>1.1600999999999999</v>
      </c>
      <c r="AL8" s="7"/>
      <c r="AM8" s="7"/>
      <c r="AN8" s="7"/>
      <c r="AO8" s="7"/>
      <c r="AP8" s="7">
        <v>1.1709000000000001</v>
      </c>
      <c r="AQ8" s="7"/>
      <c r="AR8" s="7"/>
      <c r="AS8" s="7"/>
      <c r="AT8" s="7"/>
      <c r="AU8" s="7">
        <v>1.1601999999999999</v>
      </c>
      <c r="AV8" s="7"/>
      <c r="AW8" s="7"/>
      <c r="AX8" s="7"/>
      <c r="AY8" s="7"/>
      <c r="AZ8" s="7">
        <v>1.1588000000000001</v>
      </c>
      <c r="BA8" s="7"/>
      <c r="BB8" s="7"/>
      <c r="BC8" s="7"/>
    </row>
    <row r="9" spans="1:66" s="24" customFormat="1" x14ac:dyDescent="0.3">
      <c r="A9" s="6" t="s">
        <v>24</v>
      </c>
      <c r="B9" s="7">
        <v>1.1960999999999999</v>
      </c>
      <c r="C9" s="7"/>
      <c r="D9" s="7"/>
      <c r="E9" s="7"/>
      <c r="F9" s="7"/>
      <c r="G9" s="7">
        <v>1.1963999999999999</v>
      </c>
      <c r="H9" s="7"/>
      <c r="I9" s="7"/>
      <c r="J9" s="7"/>
      <c r="K9" s="7"/>
      <c r="L9" s="7">
        <v>1.1883999999999999</v>
      </c>
      <c r="M9" s="7"/>
      <c r="N9" s="7"/>
      <c r="O9" s="7"/>
      <c r="P9" s="7"/>
      <c r="Q9" s="7">
        <v>1.1741999999999999</v>
      </c>
      <c r="R9" s="7"/>
      <c r="S9" s="7"/>
      <c r="T9" s="7"/>
      <c r="U9" s="7"/>
      <c r="V9" s="7">
        <v>1.19</v>
      </c>
      <c r="W9" s="7"/>
      <c r="X9" s="7"/>
      <c r="Y9" s="7"/>
      <c r="Z9" s="7"/>
      <c r="AA9" s="7">
        <v>1.1919999999999999</v>
      </c>
      <c r="AB9" s="7"/>
      <c r="AC9" s="7"/>
      <c r="AD9" s="7"/>
      <c r="AE9" s="7"/>
      <c r="AF9" s="7">
        <v>1.1859999999999999</v>
      </c>
      <c r="AG9" s="7"/>
      <c r="AH9" s="7"/>
      <c r="AI9" s="7"/>
      <c r="AJ9" s="7"/>
      <c r="AK9" s="7">
        <v>1.1904999999999999</v>
      </c>
      <c r="AL9" s="7"/>
      <c r="AM9" s="7"/>
      <c r="AN9" s="7"/>
      <c r="AO9" s="7"/>
      <c r="AP9" s="7">
        <v>1.1938</v>
      </c>
      <c r="AQ9" s="7"/>
      <c r="AR9" s="7"/>
      <c r="AS9" s="7"/>
      <c r="AT9" s="7"/>
      <c r="AU9" s="7">
        <v>1.1859</v>
      </c>
      <c r="AV9" s="7"/>
      <c r="AW9" s="7"/>
      <c r="AX9" s="7"/>
      <c r="AY9" s="7"/>
      <c r="AZ9" s="7">
        <v>1.1920999999999999</v>
      </c>
      <c r="BA9" s="7"/>
      <c r="BB9" s="7"/>
      <c r="BC9" s="7"/>
    </row>
    <row r="10" spans="1:66" s="24" customFormat="1" x14ac:dyDescent="0.3">
      <c r="A10" s="6" t="s">
        <v>25</v>
      </c>
      <c r="B10" s="7">
        <v>1.1823999999999999</v>
      </c>
      <c r="C10" s="7"/>
      <c r="D10" s="7"/>
      <c r="E10" s="7"/>
      <c r="F10" s="7"/>
      <c r="G10" s="7">
        <v>1.1829000000000001</v>
      </c>
      <c r="H10" s="7"/>
      <c r="I10" s="7"/>
      <c r="J10" s="7"/>
      <c r="K10" s="7"/>
      <c r="L10" s="7">
        <v>1.1725000000000001</v>
      </c>
      <c r="M10" s="7"/>
      <c r="N10" s="7"/>
      <c r="O10" s="7"/>
      <c r="P10" s="7"/>
      <c r="Q10" s="7">
        <v>1.1898</v>
      </c>
      <c r="R10" s="7"/>
      <c r="S10" s="7"/>
      <c r="T10" s="7"/>
      <c r="U10" s="7"/>
      <c r="V10" s="7">
        <v>1.1778999999999999</v>
      </c>
      <c r="W10" s="7"/>
      <c r="X10" s="7"/>
      <c r="Y10" s="7"/>
      <c r="Z10" s="7"/>
      <c r="AA10" s="7">
        <v>1.1763999999999999</v>
      </c>
      <c r="AB10" s="7"/>
      <c r="AC10" s="7"/>
      <c r="AD10" s="7"/>
      <c r="AE10" s="7"/>
      <c r="AF10" s="7">
        <v>1.17842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>
        <v>1.1767000000000001</v>
      </c>
      <c r="AV10" s="7"/>
      <c r="AW10" s="7"/>
      <c r="AX10" s="7"/>
      <c r="AY10" s="7"/>
      <c r="AZ10" s="7">
        <v>1.1754</v>
      </c>
      <c r="BA10" s="7"/>
      <c r="BB10" s="7"/>
      <c r="BC10" s="7"/>
    </row>
    <row r="11" spans="1:66" s="24" customFormat="1" x14ac:dyDescent="0.3">
      <c r="A11" s="6" t="s">
        <v>26</v>
      </c>
      <c r="B11" s="7">
        <v>1.2267999999999999</v>
      </c>
      <c r="C11" s="7"/>
      <c r="D11" s="7"/>
      <c r="E11" s="7"/>
      <c r="F11" s="7"/>
      <c r="G11" s="7">
        <v>1.2282999999999999</v>
      </c>
      <c r="H11" s="7"/>
      <c r="I11" s="7"/>
      <c r="J11" s="7"/>
      <c r="K11" s="7"/>
      <c r="L11" s="7">
        <v>1.2281</v>
      </c>
      <c r="M11" s="7"/>
      <c r="N11" s="7"/>
      <c r="O11" s="7"/>
      <c r="P11" s="7"/>
      <c r="Q11" s="7">
        <v>1.2302999999999999</v>
      </c>
      <c r="R11" s="7"/>
      <c r="S11" s="7"/>
      <c r="T11" s="7"/>
      <c r="U11" s="7"/>
      <c r="V11" s="7">
        <v>1.233179</v>
      </c>
      <c r="W11" s="7"/>
      <c r="X11" s="7"/>
      <c r="Y11" s="7"/>
      <c r="Z11" s="7"/>
      <c r="AA11" s="7">
        <v>1.2302999999999999</v>
      </c>
      <c r="AB11" s="7"/>
      <c r="AC11" s="7"/>
      <c r="AD11" s="7"/>
      <c r="AE11" s="7"/>
      <c r="AF11" s="7">
        <v>1.23237</v>
      </c>
      <c r="AG11" s="7"/>
      <c r="AH11" s="7"/>
      <c r="AI11" s="7"/>
      <c r="AJ11" s="7"/>
      <c r="AK11" s="7">
        <v>1.2304999999999999</v>
      </c>
      <c r="AL11" s="7"/>
      <c r="AM11" s="7"/>
      <c r="AN11" s="7"/>
      <c r="AO11" s="7"/>
      <c r="AP11" s="7">
        <v>1.2323999999999999</v>
      </c>
      <c r="AQ11" s="7"/>
      <c r="AR11" s="7"/>
      <c r="AS11" s="7"/>
      <c r="AT11" s="7"/>
      <c r="AU11" s="7">
        <v>1.2324999999999999</v>
      </c>
      <c r="AV11" s="7"/>
      <c r="AW11" s="7"/>
      <c r="AX11" s="7"/>
      <c r="AY11" s="7"/>
      <c r="AZ11" s="7">
        <v>1.2317</v>
      </c>
      <c r="BA11" s="7"/>
      <c r="BB11" s="7"/>
      <c r="BC11" s="7"/>
    </row>
    <row r="12" spans="1:66" s="24" customFormat="1" x14ac:dyDescent="0.3">
      <c r="A12" s="1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</row>
    <row r="13" spans="1:66" s="24" customFormat="1" x14ac:dyDescent="0.3"/>
    <row r="14" spans="1:66" s="24" customFormat="1" x14ac:dyDescent="0.3"/>
    <row r="15" spans="1:66" s="24" customFormat="1" x14ac:dyDescent="0.3">
      <c r="A15" s="16" t="s">
        <v>15</v>
      </c>
    </row>
    <row r="16" spans="1:66" s="25" customFormat="1" x14ac:dyDescent="0.3">
      <c r="A16" s="33" t="s">
        <v>17</v>
      </c>
      <c r="B16" s="21" t="s">
        <v>55</v>
      </c>
      <c r="C16" s="21"/>
      <c r="D16" s="21"/>
      <c r="E16" s="21"/>
      <c r="F16" s="33" t="s">
        <v>18</v>
      </c>
      <c r="G16" s="21"/>
      <c r="H16" s="21"/>
      <c r="I16" s="21"/>
      <c r="J16" s="21"/>
      <c r="K16" s="33" t="s">
        <v>19</v>
      </c>
      <c r="L16" s="21"/>
      <c r="M16" s="21"/>
      <c r="N16" s="21"/>
      <c r="O16" s="21"/>
      <c r="P16" s="33" t="s">
        <v>20</v>
      </c>
      <c r="Q16" s="21"/>
      <c r="R16" s="21"/>
      <c r="S16" s="21"/>
      <c r="T16" s="21"/>
      <c r="U16" s="33" t="s">
        <v>21</v>
      </c>
      <c r="V16" s="21"/>
      <c r="W16" s="21"/>
      <c r="X16" s="21"/>
      <c r="Y16" s="21"/>
      <c r="Z16" s="33" t="s">
        <v>22</v>
      </c>
      <c r="AA16" s="21"/>
      <c r="AB16" s="21"/>
      <c r="AC16" s="21"/>
      <c r="AD16" s="21"/>
      <c r="AE16" s="33" t="s">
        <v>23</v>
      </c>
      <c r="AF16" s="21"/>
      <c r="AG16" s="21"/>
      <c r="AH16" s="21"/>
      <c r="AI16" s="21"/>
      <c r="AJ16" s="33" t="s">
        <v>24</v>
      </c>
      <c r="AK16" s="21"/>
      <c r="AL16" s="21"/>
      <c r="AM16" s="21"/>
      <c r="AN16" s="21"/>
      <c r="AO16" s="33" t="s">
        <v>25</v>
      </c>
      <c r="AP16" s="21"/>
      <c r="AQ16" s="21"/>
      <c r="AR16" s="21"/>
      <c r="AS16" s="21"/>
      <c r="AT16" s="33" t="s">
        <v>26</v>
      </c>
      <c r="AU16" s="21"/>
      <c r="AV16" s="21"/>
      <c r="AW16" s="21"/>
      <c r="AX16" s="21"/>
      <c r="AY16" s="21"/>
    </row>
    <row r="17" spans="1:66" s="24" customFormat="1" x14ac:dyDescent="0.3">
      <c r="A17" s="17" t="s">
        <v>0</v>
      </c>
      <c r="B17" s="7">
        <v>1.0808</v>
      </c>
      <c r="C17" s="7"/>
      <c r="D17" s="7"/>
      <c r="E17" s="7"/>
      <c r="F17" s="7"/>
      <c r="G17" s="7">
        <v>1.0670999999999999</v>
      </c>
      <c r="H17" s="7"/>
      <c r="I17" s="7"/>
      <c r="J17" s="7"/>
      <c r="K17" s="7"/>
      <c r="L17" s="7">
        <v>0.96879999999999999</v>
      </c>
      <c r="M17" s="7"/>
      <c r="N17" s="7"/>
      <c r="O17" s="7"/>
      <c r="P17" s="7"/>
      <c r="Q17" s="7">
        <v>1.0497000000000001</v>
      </c>
      <c r="R17" s="7"/>
      <c r="S17" s="7"/>
      <c r="T17" s="7"/>
      <c r="U17" s="7"/>
      <c r="V17" s="7">
        <v>1.1029</v>
      </c>
      <c r="W17" s="7"/>
      <c r="X17" s="7"/>
      <c r="Y17" s="7"/>
      <c r="Z17" s="7"/>
      <c r="AA17" s="7">
        <v>1.1361000000000001</v>
      </c>
      <c r="AB17" s="7"/>
      <c r="AC17" s="7"/>
      <c r="AD17" s="7"/>
      <c r="AE17" s="7"/>
      <c r="AF17" s="7">
        <v>1.1646000000000001</v>
      </c>
      <c r="AG17" s="7"/>
      <c r="AH17" s="7"/>
      <c r="AI17" s="7"/>
      <c r="AJ17" s="7"/>
      <c r="AK17" s="7">
        <v>1.1960999999999999</v>
      </c>
      <c r="AL17" s="7"/>
      <c r="AM17" s="7"/>
      <c r="AN17" s="7"/>
      <c r="AO17" s="7"/>
      <c r="AP17" s="7">
        <v>1.1823999999999999</v>
      </c>
      <c r="AQ17" s="7"/>
      <c r="AR17" s="7"/>
      <c r="AS17" s="7"/>
      <c r="AT17" s="7"/>
      <c r="AU17" s="7">
        <v>1.2267999999999999</v>
      </c>
      <c r="AV17" s="7"/>
      <c r="AW17" s="7"/>
      <c r="AX17" s="7"/>
      <c r="AY17" s="7"/>
    </row>
    <row r="18" spans="1:66" s="24" customFormat="1" x14ac:dyDescent="0.3">
      <c r="A18" s="17" t="s">
        <v>1</v>
      </c>
      <c r="B18" s="7">
        <v>1.0821000000000001</v>
      </c>
      <c r="C18" s="7"/>
      <c r="D18" s="7"/>
      <c r="E18" s="7"/>
      <c r="F18" s="7"/>
      <c r="G18" s="7">
        <v>1.0676000000000001</v>
      </c>
      <c r="H18" s="7"/>
      <c r="I18" s="7"/>
      <c r="J18" s="7"/>
      <c r="K18" s="7"/>
      <c r="L18" s="7">
        <v>0.96989999999999998</v>
      </c>
      <c r="M18" s="7"/>
      <c r="N18" s="7"/>
      <c r="O18" s="7"/>
      <c r="P18" s="7"/>
      <c r="Q18" s="7">
        <v>1.0617000000000001</v>
      </c>
      <c r="R18" s="7"/>
      <c r="S18" s="7"/>
      <c r="T18" s="7"/>
      <c r="U18" s="7"/>
      <c r="V18" s="7">
        <v>1.1037999999999999</v>
      </c>
      <c r="W18" s="7"/>
      <c r="X18" s="7"/>
      <c r="Y18" s="7"/>
      <c r="Z18" s="7"/>
      <c r="AA18" s="7">
        <v>1.1366000000000001</v>
      </c>
      <c r="AB18" s="7"/>
      <c r="AC18" s="7"/>
      <c r="AD18" s="7"/>
      <c r="AE18" s="7"/>
      <c r="AF18" s="7">
        <v>1.1754</v>
      </c>
      <c r="AG18" s="7"/>
      <c r="AH18" s="7"/>
      <c r="AI18" s="7"/>
      <c r="AJ18" s="7"/>
      <c r="AK18" s="7">
        <v>1.1963999999999999</v>
      </c>
      <c r="AL18" s="7"/>
      <c r="AM18" s="7"/>
      <c r="AN18" s="7"/>
      <c r="AO18" s="7"/>
      <c r="AP18" s="7">
        <v>1.1829000000000001</v>
      </c>
      <c r="AQ18" s="7"/>
      <c r="AR18" s="7"/>
      <c r="AS18" s="7"/>
      <c r="AT18" s="7"/>
      <c r="AU18" s="7">
        <v>1.2282999999999999</v>
      </c>
      <c r="AV18" s="7"/>
      <c r="AW18" s="7"/>
      <c r="AX18" s="7"/>
      <c r="AY18" s="7"/>
    </row>
    <row r="19" spans="1:66" s="24" customFormat="1" x14ac:dyDescent="0.3">
      <c r="A19" s="17" t="s">
        <v>3</v>
      </c>
      <c r="B19" s="7">
        <v>1.0841000000000001</v>
      </c>
      <c r="C19" s="7"/>
      <c r="D19" s="7"/>
      <c r="E19" s="7"/>
      <c r="F19" s="7"/>
      <c r="G19" s="7">
        <v>1.0640000000000001</v>
      </c>
      <c r="H19" s="7"/>
      <c r="I19" s="7"/>
      <c r="J19" s="7"/>
      <c r="K19" s="7"/>
      <c r="L19" s="7">
        <v>0.95650000000000002</v>
      </c>
      <c r="M19" s="7"/>
      <c r="N19" s="7"/>
      <c r="O19" s="7"/>
      <c r="P19" s="7"/>
      <c r="Q19" s="7">
        <v>1.0517000000000001</v>
      </c>
      <c r="R19" s="7"/>
      <c r="S19" s="7"/>
      <c r="T19" s="7"/>
      <c r="U19" s="7"/>
      <c r="V19" s="7">
        <v>1.1085</v>
      </c>
      <c r="W19" s="7"/>
      <c r="X19" s="7"/>
      <c r="Y19" s="7"/>
      <c r="Z19" s="7"/>
      <c r="AA19" s="7"/>
      <c r="AB19" s="7"/>
      <c r="AC19" s="7"/>
      <c r="AD19" s="7"/>
      <c r="AE19" s="7"/>
      <c r="AF19" s="7">
        <v>1.1654</v>
      </c>
      <c r="AG19" s="7"/>
      <c r="AH19" s="7"/>
      <c r="AI19" s="7"/>
      <c r="AJ19" s="7"/>
      <c r="AK19" s="7">
        <v>1.1883999999999999</v>
      </c>
      <c r="AL19" s="7"/>
      <c r="AM19" s="7"/>
      <c r="AN19" s="7"/>
      <c r="AO19" s="7"/>
      <c r="AP19" s="7">
        <v>1.1725000000000001</v>
      </c>
      <c r="AQ19" s="7"/>
      <c r="AR19" s="7"/>
      <c r="AS19" s="7"/>
      <c r="AT19" s="7"/>
      <c r="AU19" s="7">
        <v>1.2281</v>
      </c>
      <c r="AV19" s="7"/>
      <c r="AW19" s="7"/>
      <c r="AX19" s="7"/>
      <c r="AY19" s="7"/>
    </row>
    <row r="20" spans="1:66" s="24" customFormat="1" x14ac:dyDescent="0.3">
      <c r="A20" s="7" t="s">
        <v>52</v>
      </c>
      <c r="B20" s="7">
        <v>1.0888</v>
      </c>
      <c r="C20" s="7"/>
      <c r="D20" s="7"/>
      <c r="E20" s="7"/>
      <c r="F20" s="7"/>
      <c r="G20" s="7">
        <v>1.0678000000000001</v>
      </c>
      <c r="H20" s="7"/>
      <c r="I20" s="7"/>
      <c r="J20" s="7"/>
      <c r="K20" s="7"/>
      <c r="L20" s="7">
        <v>0.96040000000000003</v>
      </c>
      <c r="M20" s="7"/>
      <c r="N20" s="7"/>
      <c r="O20" s="7"/>
      <c r="P20" s="7"/>
      <c r="Q20" s="7">
        <v>1.0528999999999999</v>
      </c>
      <c r="R20" s="7"/>
      <c r="S20" s="7"/>
      <c r="T20" s="7"/>
      <c r="U20" s="7"/>
      <c r="V20" s="7">
        <v>1.1158999999999999</v>
      </c>
      <c r="W20" s="7"/>
      <c r="X20" s="7"/>
      <c r="Y20" s="7"/>
      <c r="Z20" s="7"/>
      <c r="AA20" s="7">
        <v>1.1309</v>
      </c>
      <c r="AB20" s="7"/>
      <c r="AC20" s="7"/>
      <c r="AD20" s="7"/>
      <c r="AE20" s="7"/>
      <c r="AF20" s="7">
        <v>1.1668000000000001</v>
      </c>
      <c r="AG20" s="7"/>
      <c r="AH20" s="7"/>
      <c r="AI20" s="7"/>
      <c r="AJ20" s="7"/>
      <c r="AK20" s="7">
        <v>1.1741999999999999</v>
      </c>
      <c r="AL20" s="7"/>
      <c r="AM20" s="7"/>
      <c r="AN20" s="7"/>
      <c r="AO20" s="7"/>
      <c r="AP20" s="7">
        <v>1.1898</v>
      </c>
      <c r="AQ20" s="7"/>
      <c r="AR20" s="7"/>
      <c r="AS20" s="7"/>
      <c r="AT20" s="7"/>
      <c r="AU20" s="7">
        <v>1.2302999999999999</v>
      </c>
      <c r="AV20" s="7"/>
      <c r="AW20" s="7"/>
      <c r="AX20" s="7"/>
      <c r="AY20" s="7"/>
    </row>
    <row r="21" spans="1:66" s="24" customFormat="1" x14ac:dyDescent="0.3">
      <c r="A21" s="7" t="s">
        <v>5</v>
      </c>
      <c r="B21" s="7">
        <v>1.087213</v>
      </c>
      <c r="C21" s="7"/>
      <c r="D21" s="7"/>
      <c r="E21" s="7"/>
      <c r="F21" s="7"/>
      <c r="G21" s="7">
        <v>1.0697000000000001</v>
      </c>
      <c r="H21" s="7"/>
      <c r="I21" s="7"/>
      <c r="J21" s="7"/>
      <c r="K21" s="7"/>
      <c r="L21" s="7">
        <v>0.97440000000000004</v>
      </c>
      <c r="M21" s="7"/>
      <c r="N21" s="7"/>
      <c r="O21" s="7"/>
      <c r="P21" s="7"/>
      <c r="Q21" s="7">
        <v>1.0439000000000001</v>
      </c>
      <c r="R21" s="7"/>
      <c r="S21" s="7"/>
      <c r="T21" s="7"/>
      <c r="U21" s="7"/>
      <c r="V21" s="7">
        <v>1.1116999999999999</v>
      </c>
      <c r="W21" s="7"/>
      <c r="X21" s="7"/>
      <c r="Y21" s="7"/>
      <c r="Z21" s="7"/>
      <c r="AA21" s="7">
        <v>1.135</v>
      </c>
      <c r="AB21" s="7"/>
      <c r="AC21" s="7"/>
      <c r="AD21" s="7"/>
      <c r="AE21" s="7"/>
      <c r="AF21" s="7">
        <v>1.1627000000000001</v>
      </c>
      <c r="AG21" s="7"/>
      <c r="AH21" s="7"/>
      <c r="AI21" s="7"/>
      <c r="AJ21" s="7"/>
      <c r="AK21" s="7">
        <v>1.19</v>
      </c>
      <c r="AL21" s="7"/>
      <c r="AM21" s="7"/>
      <c r="AN21" s="7"/>
      <c r="AO21" s="7"/>
      <c r="AP21" s="7">
        <v>1.1778999999999999</v>
      </c>
      <c r="AQ21" s="7"/>
      <c r="AR21" s="7"/>
      <c r="AS21" s="7"/>
      <c r="AT21" s="7"/>
      <c r="AU21" s="7">
        <v>1.233179</v>
      </c>
      <c r="AV21" s="7"/>
      <c r="AW21" s="7"/>
      <c r="AX21" s="7"/>
      <c r="AY21" s="7"/>
    </row>
    <row r="22" spans="1:66" s="24" customFormat="1" x14ac:dyDescent="0.3">
      <c r="A22" s="7" t="s">
        <v>6</v>
      </c>
      <c r="B22" s="7">
        <v>1.0888</v>
      </c>
      <c r="C22" s="7"/>
      <c r="D22" s="7"/>
      <c r="E22" s="7"/>
      <c r="F22" s="7"/>
      <c r="G22" s="7">
        <v>1.0678000000000001</v>
      </c>
      <c r="H22" s="7"/>
      <c r="I22" s="7"/>
      <c r="J22" s="7"/>
      <c r="K22" s="7"/>
      <c r="L22" s="7">
        <v>0.96040000000000003</v>
      </c>
      <c r="M22" s="7"/>
      <c r="N22" s="7"/>
      <c r="O22" s="7"/>
      <c r="P22" s="7"/>
      <c r="Q22" s="7">
        <v>1.0550999999999999</v>
      </c>
      <c r="R22" s="7"/>
      <c r="S22" s="7"/>
      <c r="T22" s="7"/>
      <c r="U22" s="7"/>
      <c r="V22" s="7">
        <v>1.1158999999999999</v>
      </c>
      <c r="W22" s="7"/>
      <c r="X22" s="7"/>
      <c r="Y22" s="7"/>
      <c r="Z22" s="7"/>
      <c r="AA22" s="7">
        <v>1.1331</v>
      </c>
      <c r="AB22" s="7"/>
      <c r="AC22" s="7"/>
      <c r="AD22" s="7"/>
      <c r="AE22" s="7"/>
      <c r="AF22" s="7">
        <v>1.169</v>
      </c>
      <c r="AG22" s="7"/>
      <c r="AH22" s="7"/>
      <c r="AI22" s="7"/>
      <c r="AJ22" s="7"/>
      <c r="AK22" s="7">
        <v>1.1919999999999999</v>
      </c>
      <c r="AL22" s="7"/>
      <c r="AM22" s="7"/>
      <c r="AN22" s="7"/>
      <c r="AO22" s="7"/>
      <c r="AP22" s="7">
        <v>1.1763999999999999</v>
      </c>
      <c r="AQ22" s="7"/>
      <c r="AR22" s="7"/>
      <c r="AS22" s="7"/>
      <c r="AT22" s="7"/>
      <c r="AU22" s="7">
        <v>1.2302999999999999</v>
      </c>
      <c r="AV22" s="7"/>
      <c r="AW22" s="7"/>
      <c r="AX22" s="7"/>
      <c r="AY22" s="7"/>
      <c r="BB22" s="16"/>
      <c r="BC22" s="16"/>
      <c r="BD22" s="6"/>
      <c r="BE22" s="17"/>
      <c r="BF22" s="17"/>
      <c r="BG22" s="7"/>
      <c r="BH22" s="7"/>
      <c r="BI22" s="7"/>
      <c r="BJ22" s="7"/>
      <c r="BK22" s="7"/>
      <c r="BL22" s="7"/>
      <c r="BM22" s="7"/>
      <c r="BN22" s="7"/>
    </row>
    <row r="23" spans="1:66" s="24" customFormat="1" x14ac:dyDescent="0.3">
      <c r="A23" s="7" t="s">
        <v>8</v>
      </c>
      <c r="B23" s="7">
        <v>1.0894999999999999</v>
      </c>
      <c r="C23" s="7"/>
      <c r="D23" s="7"/>
      <c r="E23" s="7"/>
      <c r="F23" s="7"/>
      <c r="G23" s="7">
        <v>1.0667</v>
      </c>
      <c r="H23" s="7"/>
      <c r="I23" s="7"/>
      <c r="J23" s="7"/>
      <c r="K23" s="7"/>
      <c r="L23" s="7">
        <v>0.98470000000000002</v>
      </c>
      <c r="M23" s="7"/>
      <c r="N23" s="7"/>
      <c r="O23" s="7"/>
      <c r="P23" s="7"/>
      <c r="Q23" s="7">
        <v>1.0427</v>
      </c>
      <c r="R23" s="7"/>
      <c r="S23" s="7"/>
      <c r="T23" s="7"/>
      <c r="U23" s="7"/>
      <c r="V23" s="7">
        <v>1.11107</v>
      </c>
      <c r="W23" s="7"/>
      <c r="X23" s="7"/>
      <c r="Y23" s="7"/>
      <c r="Z23" s="7"/>
      <c r="AA23" s="7">
        <v>1.1368100000000001</v>
      </c>
      <c r="AB23" s="7"/>
      <c r="AC23" s="7"/>
      <c r="AD23" s="7"/>
      <c r="AE23" s="7"/>
      <c r="AF23" s="7">
        <v>1.1611</v>
      </c>
      <c r="AG23" s="7"/>
      <c r="AH23" s="7"/>
      <c r="AI23" s="7"/>
      <c r="AJ23" s="7"/>
      <c r="AK23" s="7">
        <v>1.1859999999999999</v>
      </c>
      <c r="AL23" s="7"/>
      <c r="AM23" s="7"/>
      <c r="AN23" s="7"/>
      <c r="AO23" s="7"/>
      <c r="AP23" s="7">
        <v>1.17842</v>
      </c>
      <c r="AQ23" s="7"/>
      <c r="AR23" s="7"/>
      <c r="AS23" s="7"/>
      <c r="AT23" s="7"/>
      <c r="AU23" s="7">
        <v>1.23237</v>
      </c>
      <c r="AV23" s="7"/>
      <c r="AW23" s="7"/>
      <c r="AX23" s="7"/>
      <c r="AY23" s="7"/>
      <c r="BB23" s="6"/>
      <c r="BC23" s="6"/>
      <c r="BD23" s="7"/>
      <c r="BE23" s="7"/>
      <c r="BF23" s="6"/>
      <c r="BG23" s="7"/>
      <c r="BH23" s="7"/>
      <c r="BI23" s="7"/>
      <c r="BJ23" s="7"/>
      <c r="BK23" s="7"/>
      <c r="BL23" s="7"/>
      <c r="BM23" s="7"/>
      <c r="BN23" s="7"/>
    </row>
    <row r="24" spans="1:66" s="24" customFormat="1" x14ac:dyDescent="0.3">
      <c r="A24" s="7" t="s">
        <v>9</v>
      </c>
      <c r="B24" s="7">
        <v>1.0901000000000001</v>
      </c>
      <c r="C24" s="7"/>
      <c r="D24" s="7"/>
      <c r="E24" s="7"/>
      <c r="F24" s="7"/>
      <c r="G24" s="7">
        <v>1.0665</v>
      </c>
      <c r="H24" s="7"/>
      <c r="I24" s="7"/>
      <c r="J24" s="7"/>
      <c r="K24" s="7"/>
      <c r="L24" s="7">
        <v>0.97670000000000001</v>
      </c>
      <c r="M24" s="7"/>
      <c r="N24" s="7"/>
      <c r="O24" s="7"/>
      <c r="P24" s="7"/>
      <c r="Q24" s="7">
        <v>1.0416000000000001</v>
      </c>
      <c r="R24" s="7"/>
      <c r="S24" s="7"/>
      <c r="T24" s="7"/>
      <c r="U24" s="7"/>
      <c r="V24" s="7">
        <v>1.113</v>
      </c>
      <c r="W24" s="7"/>
      <c r="X24" s="7"/>
      <c r="Y24" s="7"/>
      <c r="Z24" s="7"/>
      <c r="AA24" s="7">
        <v>1.1345000000000001</v>
      </c>
      <c r="AB24" s="7"/>
      <c r="AC24" s="7"/>
      <c r="AD24" s="7"/>
      <c r="AE24" s="7"/>
      <c r="AF24" s="7">
        <v>1.1600999999999999</v>
      </c>
      <c r="AG24" s="7"/>
      <c r="AH24" s="7"/>
      <c r="AI24" s="7"/>
      <c r="AJ24" s="7"/>
      <c r="AK24" s="7">
        <v>1.1904999999999999</v>
      </c>
      <c r="AL24" s="7"/>
      <c r="AM24" s="7"/>
      <c r="AN24" s="7"/>
      <c r="AO24" s="7"/>
      <c r="AP24" s="7"/>
      <c r="AQ24" s="7"/>
      <c r="AR24" s="7"/>
      <c r="AS24" s="7"/>
      <c r="AT24" s="7"/>
      <c r="AU24" s="7">
        <v>1.2304999999999999</v>
      </c>
      <c r="AV24" s="7"/>
      <c r="AW24" s="7"/>
      <c r="AX24" s="7"/>
      <c r="AY24" s="7"/>
      <c r="BB24" s="6"/>
      <c r="BC24" s="17"/>
      <c r="BD24" s="7"/>
      <c r="BE24" s="7"/>
      <c r="BF24" s="6"/>
    </row>
    <row r="25" spans="1:66" s="24" customFormat="1" x14ac:dyDescent="0.3">
      <c r="A25" s="7" t="s">
        <v>11</v>
      </c>
      <c r="B25" s="7">
        <v>1.0909</v>
      </c>
      <c r="C25" s="7"/>
      <c r="D25" s="7"/>
      <c r="E25" s="7"/>
      <c r="F25" s="7"/>
      <c r="G25" s="7">
        <v>1.0701000000000001</v>
      </c>
      <c r="H25" s="7"/>
      <c r="I25" s="7"/>
      <c r="J25" s="7"/>
      <c r="K25" s="7"/>
      <c r="L25" s="7">
        <v>0.96220000000000006</v>
      </c>
      <c r="M25" s="7"/>
      <c r="N25" s="7"/>
      <c r="O25" s="7"/>
      <c r="P25" s="7"/>
      <c r="Q25" s="7">
        <v>1.0523</v>
      </c>
      <c r="R25" s="7"/>
      <c r="S25" s="7"/>
      <c r="T25" s="7"/>
      <c r="U25" s="7"/>
      <c r="V25" s="7">
        <v>1.1129</v>
      </c>
      <c r="W25" s="7"/>
      <c r="X25" s="7"/>
      <c r="Y25" s="7"/>
      <c r="Z25" s="7"/>
      <c r="AA25" s="7">
        <v>1.1302000000000001</v>
      </c>
      <c r="AB25" s="7"/>
      <c r="AC25" s="7"/>
      <c r="AD25" s="7"/>
      <c r="AE25" s="7"/>
      <c r="AF25" s="7">
        <v>1.1709000000000001</v>
      </c>
      <c r="AG25" s="7"/>
      <c r="AH25" s="7"/>
      <c r="AI25" s="7"/>
      <c r="AJ25" s="7"/>
      <c r="AK25" s="7">
        <v>1.1938</v>
      </c>
      <c r="AL25" s="7"/>
      <c r="AM25" s="7"/>
      <c r="AN25" s="7"/>
      <c r="AO25" s="7"/>
      <c r="AP25" s="7"/>
      <c r="AQ25" s="7"/>
      <c r="AR25" s="7"/>
      <c r="AS25" s="7"/>
      <c r="AT25" s="7"/>
      <c r="AU25" s="7">
        <v>1.2323999999999999</v>
      </c>
      <c r="AV25" s="7"/>
      <c r="AW25" s="7"/>
      <c r="AX25" s="7"/>
      <c r="AY25" s="7"/>
      <c r="BB25" s="6"/>
      <c r="BC25" s="17"/>
      <c r="BD25" s="7"/>
      <c r="BE25" s="7"/>
      <c r="BF25" s="6"/>
    </row>
    <row r="26" spans="1:66" s="24" customFormat="1" x14ac:dyDescent="0.3">
      <c r="A26" s="7" t="s">
        <v>12</v>
      </c>
      <c r="B26" s="7">
        <v>1.0911</v>
      </c>
      <c r="C26" s="7"/>
      <c r="D26" s="7"/>
      <c r="E26" s="7"/>
      <c r="F26" s="7"/>
      <c r="G26" s="7">
        <v>1.0668</v>
      </c>
      <c r="H26" s="7"/>
      <c r="I26" s="7"/>
      <c r="J26" s="7"/>
      <c r="K26" s="7"/>
      <c r="L26" s="7">
        <v>0.97440000000000004</v>
      </c>
      <c r="M26" s="7"/>
      <c r="N26" s="7"/>
      <c r="O26" s="7"/>
      <c r="P26" s="7"/>
      <c r="Q26" s="7">
        <v>1.0432999999999999</v>
      </c>
      <c r="R26" s="7"/>
      <c r="S26" s="7"/>
      <c r="T26" s="7"/>
      <c r="U26" s="7"/>
      <c r="V26" s="7">
        <v>1.1125</v>
      </c>
      <c r="W26" s="7"/>
      <c r="X26" s="7"/>
      <c r="Y26" s="7"/>
      <c r="Z26" s="7"/>
      <c r="AA26" s="7">
        <v>1.1354</v>
      </c>
      <c r="AB26" s="7"/>
      <c r="AC26" s="7"/>
      <c r="AD26" s="7"/>
      <c r="AE26" s="7"/>
      <c r="AF26" s="7">
        <v>1.1601999999999999</v>
      </c>
      <c r="AG26" s="7"/>
      <c r="AH26" s="7"/>
      <c r="AI26" s="7"/>
      <c r="AJ26" s="7"/>
      <c r="AK26" s="7">
        <v>1.1859</v>
      </c>
      <c r="AL26" s="7"/>
      <c r="AM26" s="7"/>
      <c r="AN26" s="7"/>
      <c r="AO26" s="7"/>
      <c r="AP26" s="7">
        <v>1.1767000000000001</v>
      </c>
      <c r="AQ26" s="7"/>
      <c r="AR26" s="7"/>
      <c r="AS26" s="7"/>
      <c r="AT26" s="7"/>
      <c r="AU26" s="7">
        <v>1.2324999999999999</v>
      </c>
      <c r="AV26" s="7"/>
      <c r="AW26" s="7"/>
      <c r="AX26" s="7"/>
      <c r="AY26" s="7"/>
      <c r="BB26" s="6"/>
      <c r="BC26" s="7"/>
      <c r="BD26" s="7"/>
      <c r="BE26" s="7"/>
      <c r="BF26" s="6"/>
    </row>
    <row r="27" spans="1:66" s="24" customFormat="1" x14ac:dyDescent="0.3">
      <c r="A27" s="7" t="s">
        <v>14</v>
      </c>
      <c r="B27" s="7">
        <v>1.0927</v>
      </c>
      <c r="C27" s="7"/>
      <c r="D27" s="7"/>
      <c r="E27" s="7"/>
      <c r="F27" s="7"/>
      <c r="G27" s="7">
        <v>1.0687</v>
      </c>
      <c r="H27" s="7"/>
      <c r="I27" s="7"/>
      <c r="J27" s="7"/>
      <c r="K27" s="7"/>
      <c r="L27" s="7">
        <v>0.97660000000000002</v>
      </c>
      <c r="M27" s="7"/>
      <c r="N27" s="7"/>
      <c r="O27" s="7"/>
      <c r="P27" s="7"/>
      <c r="Q27" s="7">
        <v>1.0456000000000001</v>
      </c>
      <c r="R27" s="7"/>
      <c r="S27" s="7"/>
      <c r="T27" s="7"/>
      <c r="U27" s="7"/>
      <c r="V27" s="7">
        <v>1.1146</v>
      </c>
      <c r="W27" s="7"/>
      <c r="X27" s="7"/>
      <c r="Y27" s="7"/>
      <c r="Z27" s="7"/>
      <c r="AA27" s="7">
        <v>1.1376999999999999</v>
      </c>
      <c r="AB27" s="7"/>
      <c r="AC27" s="7"/>
      <c r="AD27" s="7"/>
      <c r="AE27" s="7"/>
      <c r="AF27" s="7">
        <v>1.1588000000000001</v>
      </c>
      <c r="AG27" s="7"/>
      <c r="AH27" s="7"/>
      <c r="AI27" s="7"/>
      <c r="AJ27" s="7"/>
      <c r="AK27" s="7">
        <v>1.1920999999999999</v>
      </c>
      <c r="AL27" s="7"/>
      <c r="AM27" s="7"/>
      <c r="AN27" s="7"/>
      <c r="AO27" s="7"/>
      <c r="AP27" s="7">
        <v>1.1754</v>
      </c>
      <c r="AQ27" s="7"/>
      <c r="AR27" s="7"/>
      <c r="AS27" s="7"/>
      <c r="AT27" s="7"/>
      <c r="AU27" s="7">
        <v>1.2317</v>
      </c>
      <c r="AV27" s="7"/>
      <c r="AW27" s="7"/>
      <c r="AX27" s="7"/>
      <c r="AY27" s="7"/>
      <c r="BB27" s="6"/>
      <c r="BC27" s="7"/>
      <c r="BD27" s="7"/>
      <c r="BE27" s="7"/>
      <c r="BF27" s="6"/>
    </row>
    <row r="28" spans="1:66" s="24" customFormat="1" x14ac:dyDescent="0.3">
      <c r="A28" s="19" t="s">
        <v>33</v>
      </c>
      <c r="B28" s="19">
        <f>AVERAGE(B17:B27)</f>
        <v>1.0878284545454546</v>
      </c>
      <c r="C28" s="19"/>
      <c r="D28" s="19"/>
      <c r="E28" s="19"/>
      <c r="F28" s="19"/>
      <c r="G28" s="19">
        <f>AVERAGE(G17:G27)</f>
        <v>1.0675272727272729</v>
      </c>
      <c r="H28" s="19"/>
      <c r="I28" s="19"/>
      <c r="J28" s="19"/>
      <c r="K28" s="19"/>
      <c r="L28" s="19">
        <f>AVERAGE(L17:L27)</f>
        <v>0.96954545454545449</v>
      </c>
      <c r="M28" s="19"/>
      <c r="N28" s="19"/>
      <c r="O28" s="19"/>
      <c r="P28" s="19"/>
      <c r="Q28" s="19">
        <f>AVERAGE(Q17:Q27)</f>
        <v>1.0491363636363638</v>
      </c>
      <c r="R28" s="19"/>
      <c r="S28" s="19"/>
      <c r="T28" s="19"/>
      <c r="U28" s="19"/>
      <c r="V28" s="19">
        <f t="shared" ref="V28:AF28" si="0">AVERAGE(V17:V27)</f>
        <v>1.1111609090909089</v>
      </c>
      <c r="W28" s="19"/>
      <c r="X28" s="19"/>
      <c r="Y28" s="19"/>
      <c r="Z28" s="19"/>
      <c r="AA28" s="19">
        <f t="shared" si="0"/>
        <v>1.1346310000000002</v>
      </c>
      <c r="AB28" s="19"/>
      <c r="AC28" s="19"/>
      <c r="AD28" s="19"/>
      <c r="AE28" s="19"/>
      <c r="AF28" s="19">
        <f t="shared" si="0"/>
        <v>1.1649999999999998</v>
      </c>
      <c r="AG28" s="19"/>
      <c r="AH28" s="19"/>
      <c r="AI28" s="19"/>
      <c r="AJ28" s="19"/>
      <c r="AK28" s="19">
        <f>AVERAGE(AK17:AK27)</f>
        <v>1.1895818181818181</v>
      </c>
      <c r="AL28" s="19"/>
      <c r="AM28" s="19"/>
      <c r="AN28" s="19"/>
      <c r="AO28" s="19"/>
      <c r="AP28" s="19">
        <f>AVERAGE(AP17:AP27)</f>
        <v>1.1791577777777777</v>
      </c>
      <c r="AQ28" s="19"/>
      <c r="AR28" s="19"/>
      <c r="AS28" s="19"/>
      <c r="AT28" s="19"/>
      <c r="AU28" s="19">
        <f>AVERAGE(AU17:AU27)</f>
        <v>1.2305862727272727</v>
      </c>
      <c r="AV28" s="19"/>
      <c r="AW28" s="19"/>
      <c r="AX28" s="19"/>
      <c r="AY28" s="19"/>
      <c r="BB28" s="6"/>
      <c r="BC28" s="7"/>
      <c r="BD28" s="7"/>
      <c r="BE28" s="7"/>
      <c r="BF28" s="6"/>
    </row>
    <row r="29" spans="1:66" s="24" customFormat="1" x14ac:dyDescent="0.3">
      <c r="A29" s="7"/>
      <c r="BB29" s="6"/>
      <c r="BC29" s="7"/>
      <c r="BD29" s="7"/>
      <c r="BE29" s="7"/>
      <c r="BF29" s="6"/>
    </row>
    <row r="30" spans="1:66" s="27" customFormat="1" ht="71.400000000000006" customHeight="1" x14ac:dyDescent="0.3">
      <c r="A30" s="20"/>
      <c r="B30" s="26" t="s">
        <v>39</v>
      </c>
      <c r="C30" s="26" t="s">
        <v>34</v>
      </c>
      <c r="D30" s="26" t="s">
        <v>40</v>
      </c>
      <c r="E30" s="26"/>
      <c r="G30" s="26" t="s">
        <v>39</v>
      </c>
      <c r="H30" s="26" t="s">
        <v>34</v>
      </c>
      <c r="I30" s="26" t="s">
        <v>40</v>
      </c>
      <c r="J30" s="26"/>
      <c r="L30" s="26" t="s">
        <v>39</v>
      </c>
      <c r="M30" s="26" t="s">
        <v>34</v>
      </c>
      <c r="N30" s="26" t="s">
        <v>40</v>
      </c>
      <c r="O30" s="26"/>
      <c r="Q30" s="26" t="s">
        <v>39</v>
      </c>
      <c r="R30" s="26" t="s">
        <v>34</v>
      </c>
      <c r="S30" s="26" t="s">
        <v>40</v>
      </c>
      <c r="T30" s="26"/>
      <c r="V30" s="26" t="s">
        <v>39</v>
      </c>
      <c r="W30" s="26" t="s">
        <v>34</v>
      </c>
      <c r="X30" s="26" t="s">
        <v>40</v>
      </c>
      <c r="Y30" s="26"/>
      <c r="AA30" s="26" t="s">
        <v>39</v>
      </c>
      <c r="AB30" s="26" t="s">
        <v>34</v>
      </c>
      <c r="AC30" s="26" t="s">
        <v>40</v>
      </c>
      <c r="AF30" s="26" t="s">
        <v>39</v>
      </c>
      <c r="AG30" s="26" t="s">
        <v>34</v>
      </c>
      <c r="AH30" s="26" t="s">
        <v>40</v>
      </c>
      <c r="AK30" s="26" t="s">
        <v>39</v>
      </c>
      <c r="AL30" s="26" t="s">
        <v>34</v>
      </c>
      <c r="AM30" s="26" t="s">
        <v>40</v>
      </c>
      <c r="AP30" s="26" t="s">
        <v>39</v>
      </c>
      <c r="AQ30" s="26" t="s">
        <v>34</v>
      </c>
      <c r="AR30" s="26" t="s">
        <v>40</v>
      </c>
      <c r="AU30" s="26" t="s">
        <v>39</v>
      </c>
      <c r="AV30" s="26" t="s">
        <v>34</v>
      </c>
      <c r="AW30" s="26" t="s">
        <v>40</v>
      </c>
      <c r="AY30" s="35" t="s">
        <v>28</v>
      </c>
      <c r="AZ30" s="54" t="s">
        <v>41</v>
      </c>
      <c r="BA30" s="35" t="s">
        <v>34</v>
      </c>
      <c r="BB30" s="26"/>
      <c r="BC30" s="37" t="s">
        <v>28</v>
      </c>
      <c r="BD30" s="53" t="s">
        <v>49</v>
      </c>
      <c r="BE30" s="37" t="s">
        <v>34</v>
      </c>
      <c r="BF30" s="26"/>
      <c r="BG30" s="39" t="s">
        <v>28</v>
      </c>
      <c r="BH30" s="52" t="s">
        <v>50</v>
      </c>
      <c r="BI30" s="39" t="s">
        <v>34</v>
      </c>
    </row>
    <row r="31" spans="1:66" s="24" customFormat="1" x14ac:dyDescent="0.3">
      <c r="A31" s="17" t="s">
        <v>0</v>
      </c>
      <c r="B31" s="7">
        <f>B17-$B$28</f>
        <v>-7.0284545454546432E-3</v>
      </c>
      <c r="C31" s="6">
        <f>RANK(B31,$B$31:$B$41,1)</f>
        <v>1</v>
      </c>
      <c r="D31" s="28">
        <f t="shared" ref="D31:D41" si="1">SUM(B31/B$28)</f>
        <v>-6.4609953123458781E-3</v>
      </c>
      <c r="E31" s="29"/>
      <c r="F31" s="17" t="s">
        <v>0</v>
      </c>
      <c r="G31" s="7">
        <f>G17-$G$28</f>
        <v>-4.2727272727294263E-4</v>
      </c>
      <c r="H31" s="6">
        <f>RANK(G31,$G$31:$G$41,1)</f>
        <v>5</v>
      </c>
      <c r="I31" s="29">
        <f>SUM(G31/G$28)</f>
        <v>-4.0024525666811734E-4</v>
      </c>
      <c r="J31" s="29"/>
      <c r="K31" s="17" t="s">
        <v>0</v>
      </c>
      <c r="L31" s="7">
        <f>L17-$L$28</f>
        <v>-7.4545454545449363E-4</v>
      </c>
      <c r="M31" s="6">
        <f>RANK(L31,$L$31:$L$41,1)</f>
        <v>5</v>
      </c>
      <c r="N31" s="29">
        <f>SUM(L31/L$28)</f>
        <v>-7.6887013595869011E-4</v>
      </c>
      <c r="P31" s="17" t="s">
        <v>0</v>
      </c>
      <c r="Q31" s="7">
        <f>Q17-$Q$28</f>
        <v>5.6363636363632175E-4</v>
      </c>
      <c r="R31" s="6">
        <f>RANK(Q31,$Q$31:$Q$41,1)</f>
        <v>6</v>
      </c>
      <c r="S31" s="29">
        <f>SUM(Q31/Q$28)</f>
        <v>5.3723842121221257E-4</v>
      </c>
      <c r="T31" s="29"/>
      <c r="U31" s="17" t="s">
        <v>0</v>
      </c>
      <c r="V31" s="7">
        <f>V17-$V$28</f>
        <v>-8.26090909090893E-3</v>
      </c>
      <c r="W31" s="6">
        <f>RANK(V31,$V$31:$V$41,1)</f>
        <v>1</v>
      </c>
      <c r="X31" s="29">
        <f>SUM(V31/V$28)</f>
        <v>-7.4344849817184026E-3</v>
      </c>
      <c r="Y31" s="29"/>
      <c r="Z31" s="17" t="s">
        <v>0</v>
      </c>
      <c r="AA31" s="7">
        <f>AA17-$AA$28</f>
        <v>1.4689999999999426E-3</v>
      </c>
      <c r="AB31" s="6">
        <f>RANK(AA31,$AA$31:$AA$41,1)</f>
        <v>7</v>
      </c>
      <c r="AC31" s="29">
        <f>SUM(AA31/AA$28)</f>
        <v>1.2946940459056225E-3</v>
      </c>
      <c r="AE31" s="17" t="s">
        <v>0</v>
      </c>
      <c r="AF31" s="7">
        <f>AF17-$AF$28</f>
        <v>-3.999999999997339E-4</v>
      </c>
      <c r="AG31" s="6">
        <f>RANK(AF31,$AF$31:$AF$41,1)</f>
        <v>6</v>
      </c>
      <c r="AH31" s="29">
        <f>SUM(AF31/AF$28)</f>
        <v>-3.4334763948475018E-4</v>
      </c>
      <c r="AJ31" s="17" t="s">
        <v>0</v>
      </c>
      <c r="AK31" s="7">
        <f>AK17-$AK$28</f>
        <v>6.5181818181818674E-3</v>
      </c>
      <c r="AL31" s="6">
        <f>RANK(AK31,$AK$31:$AK$41,1)</f>
        <v>10</v>
      </c>
      <c r="AM31" s="29">
        <f>SUM(AK31/AK$28)</f>
        <v>5.4793892429731263E-3</v>
      </c>
      <c r="AO31" s="17" t="s">
        <v>0</v>
      </c>
      <c r="AP31" s="7">
        <f>AP17-$AP$28</f>
        <v>3.2422222222221464E-3</v>
      </c>
      <c r="AQ31" s="6">
        <f>RANK(AP31,$AP$31:$AP$41,1)</f>
        <v>7</v>
      </c>
      <c r="AR31" s="29">
        <f>SUM(AP31/AP$28)</f>
        <v>2.7496084776139013E-3</v>
      </c>
      <c r="AT31" s="17" t="s">
        <v>0</v>
      </c>
      <c r="AU31" s="7">
        <f>AU17-$AU$28</f>
        <v>-3.7862727272728325E-3</v>
      </c>
      <c r="AV31" s="6">
        <f>RANK(AU31,$AU$31:$AU$41,1)</f>
        <v>1</v>
      </c>
      <c r="AW31" s="29">
        <f>SUM(AU31/AU$28)</f>
        <v>-3.0768039683081697E-3</v>
      </c>
      <c r="AY31" s="47" t="s">
        <v>0</v>
      </c>
      <c r="AZ31" s="55">
        <f>AVERAGE(C31,H31,M31,R31,W31,AB31,AG31,AL31,AQ31,AV31)</f>
        <v>4.9000000000000004</v>
      </c>
      <c r="BA31" s="49">
        <f>RANK(AZ31,$AZ$31:$AZ$41,1)</f>
        <v>2</v>
      </c>
      <c r="BB31" s="6"/>
      <c r="BC31" s="50" t="s">
        <v>0</v>
      </c>
      <c r="BD31" s="60">
        <f>SUM(B31,G31,L31,Q31,V31,AA31,AF31,AK31,AP31,AU31)</f>
        <v>-8.8553232323232978E-3</v>
      </c>
      <c r="BE31" s="62">
        <f>RANK(BD31,$BD$31:$BD$41,1)</f>
        <v>2</v>
      </c>
      <c r="BF31" s="6"/>
      <c r="BG31" s="40" t="s">
        <v>0</v>
      </c>
      <c r="BH31" s="61">
        <f>AVERAGE(D31,I31,N31,S31,X31,AC31,AH31,AM31,AR31,AW31)</f>
        <v>-8.4238171067791486E-4</v>
      </c>
      <c r="BI31" s="42">
        <f>RANK(BH31,$BH$31:$BH$41,1)</f>
        <v>2</v>
      </c>
    </row>
    <row r="32" spans="1:66" s="24" customFormat="1" x14ac:dyDescent="0.3">
      <c r="A32" s="17" t="s">
        <v>1</v>
      </c>
      <c r="B32" s="7">
        <f t="shared" ref="B32:B41" si="2">B18-$B$28</f>
        <v>-5.7284545454545643E-3</v>
      </c>
      <c r="C32" s="6">
        <f t="shared" ref="C32:C41" si="3">RANK(B32,$B$31:$B$41,1)</f>
        <v>2</v>
      </c>
      <c r="D32" s="28">
        <f t="shared" si="1"/>
        <v>-5.2659539484542894E-3</v>
      </c>
      <c r="E32" s="29"/>
      <c r="F32" s="17" t="s">
        <v>1</v>
      </c>
      <c r="G32" s="7">
        <f t="shared" ref="G32:G41" si="4">G18-$G$28</f>
        <v>7.2727272727224346E-5</v>
      </c>
      <c r="H32" s="6">
        <f t="shared" ref="H32:H41" si="5">RANK(G32,$G$31:$G$41,1)</f>
        <v>6</v>
      </c>
      <c r="I32" s="29">
        <f t="shared" ref="I32:I41" si="6">SUM(G32/G$28)</f>
        <v>6.8126852198748829E-5</v>
      </c>
      <c r="J32" s="29"/>
      <c r="K32" s="17" t="s">
        <v>1</v>
      </c>
      <c r="L32" s="7">
        <f t="shared" ref="L32:L41" si="7">L18-$L$28</f>
        <v>3.5454545454549624E-4</v>
      </c>
      <c r="M32" s="6">
        <f t="shared" ref="M32:M41" si="8">RANK(L32,$L$31:$L$41,1)</f>
        <v>6</v>
      </c>
      <c r="N32" s="29">
        <f t="shared" ref="N32:N41" si="9">SUM(L32/L$28)</f>
        <v>3.6568213783407959E-4</v>
      </c>
      <c r="P32" s="17" t="s">
        <v>1</v>
      </c>
      <c r="Q32" s="7">
        <f t="shared" ref="Q32:Q41" si="10">Q18-$Q$28</f>
        <v>1.2563636363636332E-2</v>
      </c>
      <c r="R32" s="6">
        <f t="shared" ref="R32:R41" si="11">RANK(Q32,$Q$31:$Q$41,1)</f>
        <v>11</v>
      </c>
      <c r="S32" s="29">
        <f t="shared" ref="S32:S41" si="12">SUM(Q32/Q$28)</f>
        <v>1.1975217711537598E-2</v>
      </c>
      <c r="T32" s="29"/>
      <c r="U32" s="17" t="s">
        <v>1</v>
      </c>
      <c r="V32" s="7">
        <f t="shared" ref="V32:V41" si="13">V18-$V$28</f>
        <v>-7.3609090909090291E-3</v>
      </c>
      <c r="W32" s="6">
        <f t="shared" ref="W32:W41" si="14">RANK(V32,$V$31:$V$41,1)</f>
        <v>2</v>
      </c>
      <c r="X32" s="29">
        <f>SUM(V32/V$28)</f>
        <v>-6.6245212828188156E-3</v>
      </c>
      <c r="Y32" s="29"/>
      <c r="Z32" s="17" t="s">
        <v>1</v>
      </c>
      <c r="AA32" s="7">
        <f t="shared" ref="AA32:AA41" si="15">AA18-$AA$28</f>
        <v>1.9689999999998875E-3</v>
      </c>
      <c r="AB32" s="6">
        <f t="shared" ref="AB32:AB41" si="16">RANK(AA32,$AA$31:$AA$41,1)</f>
        <v>8</v>
      </c>
      <c r="AC32" s="29">
        <f>SUM(AA32/AA$28)</f>
        <v>1.7353659471668651E-3</v>
      </c>
      <c r="AE32" s="17" t="s">
        <v>1</v>
      </c>
      <c r="AF32" s="7">
        <f t="shared" ref="AF32:AF41" si="17">AF18-$AF$28</f>
        <v>1.0400000000000187E-2</v>
      </c>
      <c r="AG32" s="6">
        <f t="shared" ref="AG32:AG41" si="18">RANK(AF32,$AF$31:$AF$41,1)</f>
        <v>11</v>
      </c>
      <c r="AH32" s="29">
        <f t="shared" ref="AH32:AH41" si="19">SUM(AF32/AF$28)</f>
        <v>8.9270386266096045E-3</v>
      </c>
      <c r="AJ32" s="17" t="s">
        <v>1</v>
      </c>
      <c r="AK32" s="7">
        <f t="shared" ref="AK32:AK41" si="20">AK18-$AK$28</f>
        <v>6.8181818181818343E-3</v>
      </c>
      <c r="AL32" s="6">
        <f t="shared" ref="AL32:AL41" si="21">RANK(AK32,$AK$31:$AK$41,1)</f>
        <v>11</v>
      </c>
      <c r="AM32" s="29">
        <f t="shared" ref="AM32:AM41" si="22">SUM(AK32/AK$28)</f>
        <v>5.7315787060388057E-3</v>
      </c>
      <c r="AO32" s="17" t="s">
        <v>1</v>
      </c>
      <c r="AP32" s="7">
        <f t="shared" ref="AP32:AP41" si="23">AP18-$AP$28</f>
        <v>3.7422222222223134E-3</v>
      </c>
      <c r="AQ32" s="6">
        <f t="shared" ref="AQ32:AQ41" si="24">RANK(AP32,$AP$31:$AP$41,1)</f>
        <v>8</v>
      </c>
      <c r="AR32" s="29">
        <f t="shared" ref="AR32:AR41" si="25">SUM(AP32/AP$28)</f>
        <v>3.1736399426333314E-3</v>
      </c>
      <c r="AT32" s="17" t="s">
        <v>1</v>
      </c>
      <c r="AU32" s="7">
        <f t="shared" ref="AU32:AU41" si="26">AU18-$AU$28</f>
        <v>-2.2862727272727756E-3</v>
      </c>
      <c r="AV32" s="6">
        <f t="shared" ref="AV32:AV41" si="27">RANK(AU32,$AU$31:$AU$41,1)</f>
        <v>3</v>
      </c>
      <c r="AW32" s="29">
        <f t="shared" ref="AW32:AW41" si="28">SUM(AU32/AU$28)</f>
        <v>-1.8578727700300523E-3</v>
      </c>
      <c r="AY32" s="47" t="s">
        <v>1</v>
      </c>
      <c r="AZ32" s="55">
        <f t="shared" ref="AZ32:AZ41" si="29">AVERAGE(C32,H32,M32,R32,W32,AB32,AG32,AL32,AQ32,AV32)</f>
        <v>6.8</v>
      </c>
      <c r="BA32" s="49">
        <f t="shared" ref="BA32:BA40" si="30">RANK(AZ32,$AZ$31:$AZ$41,1)</f>
        <v>9</v>
      </c>
      <c r="BB32" s="6"/>
      <c r="BC32" s="50" t="s">
        <v>1</v>
      </c>
      <c r="BD32" s="60">
        <f t="shared" ref="BD32:BD41" si="31">SUM(B32,G32,L32,Q32,V32,AA32,AF32,AK32,AP32,AU32)</f>
        <v>2.0544676767676906E-2</v>
      </c>
      <c r="BE32" s="62">
        <f t="shared" ref="BE32:BE41" si="32">RANK(BD32,$BD$31:$BD$41,1)</f>
        <v>11</v>
      </c>
      <c r="BF32" s="6"/>
      <c r="BG32" s="40" t="s">
        <v>1</v>
      </c>
      <c r="BH32" s="61">
        <f t="shared" ref="BH32:BH40" si="33">AVERAGE(D32,I32,N32,S32,X32,AC32,AH32,AM32,AR32,AW32)</f>
        <v>1.8228301922715874E-3</v>
      </c>
      <c r="BI32" s="42">
        <f t="shared" ref="BI32:BI41" si="34">RANK(BH32,$BH$31:$BH$41,1)</f>
        <v>11</v>
      </c>
    </row>
    <row r="33" spans="1:61" s="24" customFormat="1" x14ac:dyDescent="0.3">
      <c r="A33" s="17" t="s">
        <v>3</v>
      </c>
      <c r="B33" s="7">
        <f t="shared" si="2"/>
        <v>-3.7284545454545626E-3</v>
      </c>
      <c r="C33" s="6">
        <f t="shared" si="3"/>
        <v>3</v>
      </c>
      <c r="D33" s="28">
        <f t="shared" si="1"/>
        <v>-3.4274287732365713E-3</v>
      </c>
      <c r="E33" s="29"/>
      <c r="F33" s="17" t="s">
        <v>3</v>
      </c>
      <c r="G33" s="7">
        <f>G19-$G$28</f>
        <v>-3.5272727272728233E-3</v>
      </c>
      <c r="H33" s="6">
        <f t="shared" si="5"/>
        <v>1</v>
      </c>
      <c r="I33" s="29">
        <f t="shared" si="6"/>
        <v>-3.304152331641606E-3</v>
      </c>
      <c r="J33" s="29"/>
      <c r="K33" s="17" t="s">
        <v>3</v>
      </c>
      <c r="L33" s="7">
        <f t="shared" si="7"/>
        <v>-1.3045454545454471E-2</v>
      </c>
      <c r="M33" s="6">
        <f t="shared" si="8"/>
        <v>1</v>
      </c>
      <c r="N33" s="29">
        <f t="shared" si="9"/>
        <v>-1.3455227379277936E-2</v>
      </c>
      <c r="P33" s="17" t="s">
        <v>3</v>
      </c>
      <c r="Q33" s="7">
        <f t="shared" si="10"/>
        <v>2.5636363636363235E-3</v>
      </c>
      <c r="R33" s="6">
        <f t="shared" si="11"/>
        <v>7</v>
      </c>
      <c r="S33" s="29">
        <f t="shared" si="12"/>
        <v>2.4435683029331101E-3</v>
      </c>
      <c r="T33" s="29"/>
      <c r="U33" s="17" t="s">
        <v>3</v>
      </c>
      <c r="V33" s="7">
        <f t="shared" si="13"/>
        <v>-2.6609090909088806E-3</v>
      </c>
      <c r="W33" s="6">
        <f t="shared" si="14"/>
        <v>3</v>
      </c>
      <c r="X33" s="29">
        <f t="shared" ref="X33:X41" si="35">SUM(V33/V$28)</f>
        <v>-2.3947108552314811E-3</v>
      </c>
      <c r="Y33" s="29"/>
      <c r="Z33" s="17" t="s">
        <v>3</v>
      </c>
      <c r="AA33" s="7"/>
      <c r="AB33" s="6"/>
      <c r="AC33" s="29"/>
      <c r="AE33" s="17" t="s">
        <v>3</v>
      </c>
      <c r="AF33" s="7">
        <f t="shared" si="17"/>
        <v>4.0000000000017799E-4</v>
      </c>
      <c r="AG33" s="6">
        <f t="shared" si="18"/>
        <v>7</v>
      </c>
      <c r="AH33" s="29">
        <f t="shared" si="19"/>
        <v>3.4334763948513138E-4</v>
      </c>
      <c r="AJ33" s="17" t="s">
        <v>3</v>
      </c>
      <c r="AK33" s="7">
        <f t="shared" si="20"/>
        <v>-1.1818181818181728E-3</v>
      </c>
      <c r="AL33" s="6">
        <f t="shared" si="21"/>
        <v>4</v>
      </c>
      <c r="AM33" s="29">
        <f t="shared" si="22"/>
        <v>-9.9347364238004969E-4</v>
      </c>
      <c r="AO33" s="17" t="s">
        <v>3</v>
      </c>
      <c r="AP33" s="7">
        <f t="shared" si="23"/>
        <v>-6.6577777777776515E-3</v>
      </c>
      <c r="AQ33" s="6">
        <f t="shared" si="24"/>
        <v>1</v>
      </c>
      <c r="AR33" s="29">
        <f t="shared" si="25"/>
        <v>-5.6462145297678443E-3</v>
      </c>
      <c r="AT33" s="17" t="s">
        <v>3</v>
      </c>
      <c r="AU33" s="7">
        <f t="shared" si="26"/>
        <v>-2.4862727272727536E-3</v>
      </c>
      <c r="AV33" s="6">
        <f t="shared" si="27"/>
        <v>2</v>
      </c>
      <c r="AW33" s="29">
        <f t="shared" si="28"/>
        <v>-2.0203969298004439E-3</v>
      </c>
      <c r="AY33" s="47" t="s">
        <v>3</v>
      </c>
      <c r="AZ33" s="55">
        <f t="shared" si="29"/>
        <v>3.2222222222222223</v>
      </c>
      <c r="BA33" s="49">
        <f t="shared" si="30"/>
        <v>1</v>
      </c>
      <c r="BB33" s="6"/>
      <c r="BC33" s="50" t="s">
        <v>3</v>
      </c>
      <c r="BD33" s="60">
        <f t="shared" si="31"/>
        <v>-3.0324323232322814E-2</v>
      </c>
      <c r="BE33" s="62">
        <f t="shared" si="32"/>
        <v>1</v>
      </c>
      <c r="BF33" s="6"/>
      <c r="BG33" s="40" t="s">
        <v>3</v>
      </c>
      <c r="BH33" s="61">
        <f t="shared" si="33"/>
        <v>-3.1616320554352989E-3</v>
      </c>
      <c r="BI33" s="42">
        <f t="shared" si="34"/>
        <v>1</v>
      </c>
    </row>
    <row r="34" spans="1:61" s="24" customFormat="1" x14ac:dyDescent="0.3">
      <c r="A34" s="7" t="s">
        <v>52</v>
      </c>
      <c r="B34" s="7">
        <f t="shared" si="2"/>
        <v>9.715454545453639E-4</v>
      </c>
      <c r="C34" s="6">
        <f t="shared" si="3"/>
        <v>5</v>
      </c>
      <c r="D34" s="28">
        <f t="shared" si="1"/>
        <v>8.9310538852499575E-4</v>
      </c>
      <c r="E34" s="29"/>
      <c r="F34" s="7" t="s">
        <v>4</v>
      </c>
      <c r="G34" s="7">
        <f>G20-$G$28</f>
        <v>2.7272727272720232E-4</v>
      </c>
      <c r="H34" s="6">
        <f>RANK(G34,$G$31:$G$41,1)</f>
        <v>7</v>
      </c>
      <c r="I34" s="29">
        <f>SUM(G34/G$28)</f>
        <v>2.5547569574541209E-4</v>
      </c>
      <c r="J34" s="29"/>
      <c r="K34" s="7" t="s">
        <v>4</v>
      </c>
      <c r="L34" s="7">
        <f t="shared" si="7"/>
        <v>-9.1454545454544567E-3</v>
      </c>
      <c r="M34" s="6">
        <f t="shared" si="8"/>
        <v>2</v>
      </c>
      <c r="N34" s="29">
        <f t="shared" si="9"/>
        <v>-9.4327238631035197E-3</v>
      </c>
      <c r="P34" s="7" t="s">
        <v>4</v>
      </c>
      <c r="Q34" s="7">
        <f t="shared" si="10"/>
        <v>3.7636363636361914E-3</v>
      </c>
      <c r="R34" s="6">
        <f t="shared" si="11"/>
        <v>9</v>
      </c>
      <c r="S34" s="29">
        <f t="shared" si="12"/>
        <v>3.5873662319655213E-3</v>
      </c>
      <c r="T34" s="29"/>
      <c r="U34" s="7" t="s">
        <v>4</v>
      </c>
      <c r="V34" s="7">
        <f t="shared" si="13"/>
        <v>4.7390909090909705E-3</v>
      </c>
      <c r="W34" s="6">
        <f t="shared" si="14"/>
        <v>10</v>
      </c>
      <c r="X34" s="29">
        <f t="shared" si="35"/>
        <v>4.2649906690546153E-3</v>
      </c>
      <c r="Y34" s="29"/>
      <c r="Z34" s="7" t="s">
        <v>4</v>
      </c>
      <c r="AA34" s="7">
        <f t="shared" si="15"/>
        <v>-3.7310000000001509E-3</v>
      </c>
      <c r="AB34" s="6">
        <f t="shared" si="16"/>
        <v>2</v>
      </c>
      <c r="AC34" s="29">
        <f t="shared" ref="AC34:AC41" si="36">SUM(AA34/AA$28)</f>
        <v>-3.2882937272118869E-3</v>
      </c>
      <c r="AE34" s="7" t="s">
        <v>4</v>
      </c>
      <c r="AF34" s="7">
        <f t="shared" si="17"/>
        <v>1.8000000000002458E-3</v>
      </c>
      <c r="AG34" s="6">
        <f t="shared" si="18"/>
        <v>8</v>
      </c>
      <c r="AH34" s="29">
        <f t="shared" si="19"/>
        <v>1.5450643776826146E-3</v>
      </c>
      <c r="AJ34" s="7" t="s">
        <v>4</v>
      </c>
      <c r="AK34" s="7">
        <f t="shared" si="20"/>
        <v>-1.5381818181818163E-2</v>
      </c>
      <c r="AL34" s="6">
        <f t="shared" si="21"/>
        <v>1</v>
      </c>
      <c r="AM34" s="29">
        <f t="shared" si="22"/>
        <v>-1.29304415608235E-2</v>
      </c>
      <c r="AO34" s="7" t="s">
        <v>4</v>
      </c>
      <c r="AP34" s="7">
        <f t="shared" si="23"/>
        <v>1.064222222222222E-2</v>
      </c>
      <c r="AQ34" s="6">
        <f t="shared" si="24"/>
        <v>9</v>
      </c>
      <c r="AR34" s="29">
        <f t="shared" si="25"/>
        <v>9.0252741598994372E-3</v>
      </c>
      <c r="AT34" s="7" t="s">
        <v>4</v>
      </c>
      <c r="AU34" s="7">
        <f t="shared" si="26"/>
        <v>-2.8627272727277386E-4</v>
      </c>
      <c r="AV34" s="6">
        <f t="shared" si="27"/>
        <v>4</v>
      </c>
      <c r="AW34" s="29">
        <f t="shared" si="28"/>
        <v>-2.3263117232595582E-4</v>
      </c>
      <c r="AY34" s="48" t="s">
        <v>52</v>
      </c>
      <c r="AZ34" s="55">
        <f t="shared" si="29"/>
        <v>5.7</v>
      </c>
      <c r="BA34" s="49">
        <f t="shared" si="30"/>
        <v>5</v>
      </c>
      <c r="BB34" s="6"/>
      <c r="BC34" s="38" t="s">
        <v>52</v>
      </c>
      <c r="BD34" s="60">
        <f t="shared" si="31"/>
        <v>-6.3553232323233511E-3</v>
      </c>
      <c r="BE34" s="62">
        <f t="shared" si="32"/>
        <v>3</v>
      </c>
      <c r="BF34" s="6"/>
      <c r="BG34" s="41" t="s">
        <v>52</v>
      </c>
      <c r="BH34" s="61">
        <f t="shared" si="33"/>
        <v>-6.3128138005922663E-4</v>
      </c>
      <c r="BI34" s="42">
        <f t="shared" si="34"/>
        <v>3</v>
      </c>
    </row>
    <row r="35" spans="1:61" s="24" customFormat="1" x14ac:dyDescent="0.3">
      <c r="A35" s="7" t="s">
        <v>5</v>
      </c>
      <c r="B35" s="7">
        <f t="shared" si="2"/>
        <v>-6.1545454545464118E-4</v>
      </c>
      <c r="C35" s="6">
        <f t="shared" si="3"/>
        <v>4</v>
      </c>
      <c r="D35" s="28">
        <f t="shared" si="1"/>
        <v>-5.657643380102672E-4</v>
      </c>
      <c r="E35" s="29"/>
      <c r="F35" s="7" t="s">
        <v>5</v>
      </c>
      <c r="G35" s="7">
        <f t="shared" si="4"/>
        <v>2.1727272727272151E-3</v>
      </c>
      <c r="H35" s="6">
        <f t="shared" si="5"/>
        <v>10</v>
      </c>
      <c r="I35" s="29">
        <f t="shared" si="6"/>
        <v>2.0352897094389213E-3</v>
      </c>
      <c r="J35" s="29"/>
      <c r="K35" s="7" t="s">
        <v>5</v>
      </c>
      <c r="L35" s="7">
        <f t="shared" si="7"/>
        <v>4.8545454545455557E-3</v>
      </c>
      <c r="M35" s="6">
        <f t="shared" si="8"/>
        <v>7</v>
      </c>
      <c r="N35" s="29">
        <f t="shared" si="9"/>
        <v>5.0070323488046057E-3</v>
      </c>
      <c r="P35" s="7" t="s">
        <v>5</v>
      </c>
      <c r="Q35" s="7">
        <f>Q21-$Q$28</f>
        <v>-5.2363636363637056E-3</v>
      </c>
      <c r="R35" s="6">
        <f>RANK(Q35,$Q$31:$Q$41,1)</f>
        <v>4</v>
      </c>
      <c r="S35" s="29">
        <f>SUM(Q35/Q$28)</f>
        <v>-4.9911182357784117E-3</v>
      </c>
      <c r="T35" s="29"/>
      <c r="U35" s="7" t="s">
        <v>5</v>
      </c>
      <c r="V35" s="7">
        <f>V21-$V$28</f>
        <v>5.39090909090989E-4</v>
      </c>
      <c r="W35" s="6">
        <f>RANK(V35,$V$31:$V$41,1)</f>
        <v>5</v>
      </c>
      <c r="X35" s="29">
        <f t="shared" si="35"/>
        <v>4.8516007418947422E-4</v>
      </c>
      <c r="Y35" s="29"/>
      <c r="Z35" s="7" t="s">
        <v>5</v>
      </c>
      <c r="AA35" s="7">
        <f t="shared" si="15"/>
        <v>3.6899999999984168E-4</v>
      </c>
      <c r="AB35" s="6">
        <f t="shared" si="16"/>
        <v>5</v>
      </c>
      <c r="AC35" s="29">
        <f t="shared" si="36"/>
        <v>3.2521586313069328E-4</v>
      </c>
      <c r="AE35" s="7" t="s">
        <v>5</v>
      </c>
      <c r="AF35" s="7">
        <f t="shared" si="17"/>
        <v>-2.2999999999997467E-3</v>
      </c>
      <c r="AG35" s="6">
        <f t="shared" si="18"/>
        <v>5</v>
      </c>
      <c r="AH35" s="29">
        <f t="shared" si="19"/>
        <v>-1.9742489270384096E-3</v>
      </c>
      <c r="AJ35" s="7" t="s">
        <v>5</v>
      </c>
      <c r="AK35" s="7">
        <f t="shared" si="20"/>
        <v>4.1818181818187306E-4</v>
      </c>
      <c r="AL35" s="6">
        <f t="shared" si="21"/>
        <v>5</v>
      </c>
      <c r="AM35" s="29">
        <f t="shared" si="22"/>
        <v>3.5153682730375871E-4</v>
      </c>
      <c r="AO35" s="7" t="s">
        <v>5</v>
      </c>
      <c r="AP35" s="7">
        <f t="shared" si="23"/>
        <v>-1.2577777777778021E-3</v>
      </c>
      <c r="AQ35" s="6">
        <f t="shared" si="24"/>
        <v>5</v>
      </c>
      <c r="AR35" s="29">
        <f t="shared" si="25"/>
        <v>-1.0666747075596535E-3</v>
      </c>
      <c r="AT35" s="7" t="s">
        <v>5</v>
      </c>
      <c r="AU35" s="7">
        <f t="shared" si="26"/>
        <v>2.5927272727273021E-3</v>
      </c>
      <c r="AV35" s="6">
        <f t="shared" si="27"/>
        <v>11</v>
      </c>
      <c r="AW35" s="29">
        <f t="shared" si="28"/>
        <v>2.1069041075691508E-3</v>
      </c>
      <c r="AY35" s="48" t="s">
        <v>5</v>
      </c>
      <c r="AZ35" s="55">
        <f t="shared" si="29"/>
        <v>6.1</v>
      </c>
      <c r="BA35" s="49">
        <f t="shared" si="30"/>
        <v>8</v>
      </c>
      <c r="BC35" s="38" t="s">
        <v>5</v>
      </c>
      <c r="BD35" s="60">
        <f t="shared" si="31"/>
        <v>1.5366767676768811E-3</v>
      </c>
      <c r="BE35" s="62">
        <f t="shared" si="32"/>
        <v>6</v>
      </c>
      <c r="BG35" s="41" t="s">
        <v>5</v>
      </c>
      <c r="BH35" s="61">
        <f t="shared" si="33"/>
        <v>1.7133327220498614E-4</v>
      </c>
      <c r="BI35" s="42">
        <f t="shared" si="34"/>
        <v>6</v>
      </c>
    </row>
    <row r="36" spans="1:61" s="24" customFormat="1" x14ac:dyDescent="0.3">
      <c r="A36" s="7" t="s">
        <v>6</v>
      </c>
      <c r="B36" s="7">
        <f t="shared" si="2"/>
        <v>9.715454545453639E-4</v>
      </c>
      <c r="C36" s="6">
        <f t="shared" si="3"/>
        <v>5</v>
      </c>
      <c r="D36" s="28">
        <f t="shared" si="1"/>
        <v>8.9310538852499575E-4</v>
      </c>
      <c r="E36" s="29"/>
      <c r="F36" s="7" t="s">
        <v>6</v>
      </c>
      <c r="G36" s="7">
        <f t="shared" si="4"/>
        <v>2.7272727272720232E-4</v>
      </c>
      <c r="H36" s="6">
        <f t="shared" si="5"/>
        <v>7</v>
      </c>
      <c r="I36" s="29">
        <f t="shared" si="6"/>
        <v>2.5547569574541209E-4</v>
      </c>
      <c r="J36" s="29"/>
      <c r="K36" s="7" t="s">
        <v>6</v>
      </c>
      <c r="L36" s="7">
        <f t="shared" si="7"/>
        <v>-9.1454545454544567E-3</v>
      </c>
      <c r="M36" s="6">
        <f t="shared" si="8"/>
        <v>2</v>
      </c>
      <c r="N36" s="29">
        <f t="shared" si="9"/>
        <v>-9.4327238631035197E-3</v>
      </c>
      <c r="P36" s="7" t="s">
        <v>6</v>
      </c>
      <c r="Q36" s="7">
        <f t="shared" si="10"/>
        <v>5.9636363636361711E-3</v>
      </c>
      <c r="R36" s="6">
        <f t="shared" si="11"/>
        <v>10</v>
      </c>
      <c r="S36" s="29">
        <f t="shared" si="12"/>
        <v>5.6843291018584879E-3</v>
      </c>
      <c r="T36" s="29"/>
      <c r="U36" s="7" t="s">
        <v>6</v>
      </c>
      <c r="V36" s="7">
        <f t="shared" si="13"/>
        <v>4.7390909090909705E-3</v>
      </c>
      <c r="W36" s="6">
        <f t="shared" si="14"/>
        <v>10</v>
      </c>
      <c r="X36" s="29">
        <f t="shared" si="35"/>
        <v>4.2649906690546153E-3</v>
      </c>
      <c r="Y36" s="29"/>
      <c r="Z36" s="7" t="s">
        <v>6</v>
      </c>
      <c r="AA36" s="7">
        <f t="shared" si="15"/>
        <v>-1.5310000000001711E-3</v>
      </c>
      <c r="AB36" s="6">
        <f>RANK(AA36,$AA$31:$AA$41,1)</f>
        <v>3</v>
      </c>
      <c r="AC36" s="29">
        <f t="shared" si="36"/>
        <v>-1.349337361662224E-3</v>
      </c>
      <c r="AE36" s="7" t="s">
        <v>6</v>
      </c>
      <c r="AF36" s="7">
        <f t="shared" si="17"/>
        <v>4.0000000000002256E-3</v>
      </c>
      <c r="AG36" s="6">
        <f t="shared" si="18"/>
        <v>9</v>
      </c>
      <c r="AH36" s="29">
        <f t="shared" si="19"/>
        <v>3.4334763948499795E-3</v>
      </c>
      <c r="AJ36" s="7" t="s">
        <v>6</v>
      </c>
      <c r="AK36" s="7">
        <f t="shared" si="20"/>
        <v>2.4181818181818748E-3</v>
      </c>
      <c r="AL36" s="6">
        <f t="shared" si="21"/>
        <v>7</v>
      </c>
      <c r="AM36" s="29">
        <f t="shared" si="22"/>
        <v>2.0327999144084726E-3</v>
      </c>
      <c r="AO36" s="7" t="s">
        <v>6</v>
      </c>
      <c r="AP36" s="7">
        <f t="shared" si="23"/>
        <v>-2.7577777777778589E-3</v>
      </c>
      <c r="AQ36" s="6">
        <f t="shared" si="24"/>
        <v>3</v>
      </c>
      <c r="AR36" s="29">
        <f t="shared" si="25"/>
        <v>-2.3387691026175682E-3</v>
      </c>
      <c r="AT36" s="7" t="s">
        <v>6</v>
      </c>
      <c r="AU36" s="7">
        <f t="shared" si="26"/>
        <v>-2.8627272727277386E-4</v>
      </c>
      <c r="AV36" s="6">
        <f t="shared" si="27"/>
        <v>4</v>
      </c>
      <c r="AW36" s="29">
        <f t="shared" si="28"/>
        <v>-2.3263117232595582E-4</v>
      </c>
      <c r="AY36" s="48" t="s">
        <v>6</v>
      </c>
      <c r="AZ36" s="55">
        <f t="shared" si="29"/>
        <v>6</v>
      </c>
      <c r="BA36" s="49">
        <f t="shared" si="30"/>
        <v>7</v>
      </c>
      <c r="BB36" s="16"/>
      <c r="BC36" s="38" t="s">
        <v>6</v>
      </c>
      <c r="BD36" s="60">
        <f t="shared" si="31"/>
        <v>4.6446767676765477E-3</v>
      </c>
      <c r="BE36" s="62">
        <f t="shared" si="32"/>
        <v>7</v>
      </c>
      <c r="BG36" s="41" t="s">
        <v>6</v>
      </c>
      <c r="BH36" s="61">
        <f t="shared" si="33"/>
        <v>3.2107156647326958E-4</v>
      </c>
      <c r="BI36" s="42">
        <f t="shared" si="34"/>
        <v>7</v>
      </c>
    </row>
    <row r="37" spans="1:61" s="24" customFormat="1" x14ac:dyDescent="0.3">
      <c r="A37" s="7" t="s">
        <v>8</v>
      </c>
      <c r="B37" s="7">
        <f t="shared" si="2"/>
        <v>1.6715454545452868E-3</v>
      </c>
      <c r="C37" s="6">
        <f t="shared" si="3"/>
        <v>7</v>
      </c>
      <c r="D37" s="28">
        <f t="shared" si="1"/>
        <v>1.5365891998511258E-3</v>
      </c>
      <c r="E37" s="29"/>
      <c r="F37" s="7" t="s">
        <v>8</v>
      </c>
      <c r="G37" s="7">
        <f t="shared" si="4"/>
        <v>-8.2727272727289858E-4</v>
      </c>
      <c r="H37" s="6">
        <f t="shared" si="5"/>
        <v>3</v>
      </c>
      <c r="I37" s="29">
        <f t="shared" si="6"/>
        <v>-7.7494294376144392E-4</v>
      </c>
      <c r="J37" s="29"/>
      <c r="K37" s="7" t="s">
        <v>8</v>
      </c>
      <c r="L37" s="7">
        <f t="shared" si="7"/>
        <v>1.5154545454545532E-2</v>
      </c>
      <c r="M37" s="6">
        <f t="shared" si="8"/>
        <v>11</v>
      </c>
      <c r="N37" s="29">
        <f t="shared" si="9"/>
        <v>1.5630567276136976E-2</v>
      </c>
      <c r="P37" s="7" t="s">
        <v>8</v>
      </c>
      <c r="Q37" s="7">
        <f t="shared" si="10"/>
        <v>-6.4363636363637955E-3</v>
      </c>
      <c r="R37" s="6">
        <f t="shared" si="11"/>
        <v>2</v>
      </c>
      <c r="S37" s="29">
        <f t="shared" si="12"/>
        <v>-6.1349161648110344E-3</v>
      </c>
      <c r="T37" s="29"/>
      <c r="U37" s="7" t="s">
        <v>8</v>
      </c>
      <c r="V37" s="7">
        <f t="shared" si="13"/>
        <v>-9.090909090891941E-5</v>
      </c>
      <c r="W37" s="6">
        <f t="shared" si="14"/>
        <v>4</v>
      </c>
      <c r="X37" s="29">
        <f t="shared" si="35"/>
        <v>-8.1814515040217045E-5</v>
      </c>
      <c r="Y37" s="29"/>
      <c r="Z37" s="7" t="s">
        <v>8</v>
      </c>
      <c r="AA37" s="7">
        <f t="shared" si="15"/>
        <v>2.178999999999931E-3</v>
      </c>
      <c r="AB37" s="6">
        <f>RANK(AA37,$AA$31:$AA$41,1)</f>
        <v>9</v>
      </c>
      <c r="AC37" s="29">
        <f t="shared" si="36"/>
        <v>1.9204481456966457E-3</v>
      </c>
      <c r="AE37" s="7" t="s">
        <v>8</v>
      </c>
      <c r="AF37" s="7">
        <f t="shared" si="17"/>
        <v>-3.8999999999997925E-3</v>
      </c>
      <c r="AG37" s="6">
        <f t="shared" si="18"/>
        <v>4</v>
      </c>
      <c r="AH37" s="29">
        <f t="shared" si="19"/>
        <v>-3.3476394849783634E-3</v>
      </c>
      <c r="AJ37" s="7" t="s">
        <v>8</v>
      </c>
      <c r="AK37" s="7">
        <f>AK23-$AK$28</f>
        <v>-3.5818181818181305E-3</v>
      </c>
      <c r="AL37" s="6">
        <f t="shared" si="21"/>
        <v>3</v>
      </c>
      <c r="AM37" s="29">
        <f t="shared" si="22"/>
        <v>-3.0109893469056686E-3</v>
      </c>
      <c r="AO37" s="7" t="s">
        <v>8</v>
      </c>
      <c r="AP37" s="7">
        <f t="shared" si="23"/>
        <v>-7.3777777777772613E-4</v>
      </c>
      <c r="AQ37" s="6">
        <f t="shared" si="24"/>
        <v>6</v>
      </c>
      <c r="AR37" s="29">
        <f t="shared" si="25"/>
        <v>-6.2568198393952892E-4</v>
      </c>
      <c r="AT37" s="7" t="s">
        <v>8</v>
      </c>
      <c r="AU37" s="7">
        <f t="shared" si="26"/>
        <v>1.7837272727272424E-3</v>
      </c>
      <c r="AV37" s="6">
        <f t="shared" si="27"/>
        <v>8</v>
      </c>
      <c r="AW37" s="29">
        <f t="shared" si="28"/>
        <v>1.4494938812977959E-3</v>
      </c>
      <c r="AY37" s="48" t="s">
        <v>8</v>
      </c>
      <c r="AZ37" s="55">
        <f t="shared" si="29"/>
        <v>5.7</v>
      </c>
      <c r="BA37" s="49">
        <f t="shared" si="30"/>
        <v>5</v>
      </c>
      <c r="BB37" s="6"/>
      <c r="BC37" s="38" t="s">
        <v>8</v>
      </c>
      <c r="BD37" s="60">
        <f t="shared" si="31"/>
        <v>5.2146767676767292E-3</v>
      </c>
      <c r="BE37" s="62">
        <f t="shared" si="32"/>
        <v>8</v>
      </c>
      <c r="BF37" s="16"/>
      <c r="BG37" s="41" t="s">
        <v>8</v>
      </c>
      <c r="BH37" s="61">
        <f t="shared" si="33"/>
        <v>6.5611140635462889E-4</v>
      </c>
      <c r="BI37" s="42">
        <f t="shared" si="34"/>
        <v>8</v>
      </c>
    </row>
    <row r="38" spans="1:61" s="24" customFormat="1" x14ac:dyDescent="0.3">
      <c r="A38" s="7" t="s">
        <v>9</v>
      </c>
      <c r="B38" s="7">
        <f t="shared" si="2"/>
        <v>2.2715454545454428E-3</v>
      </c>
      <c r="C38" s="6">
        <f t="shared" si="3"/>
        <v>8</v>
      </c>
      <c r="D38" s="28">
        <f t="shared" si="1"/>
        <v>2.0881467524165843E-3</v>
      </c>
      <c r="E38" s="29"/>
      <c r="F38" s="7" t="s">
        <v>9</v>
      </c>
      <c r="G38" s="7">
        <f t="shared" si="4"/>
        <v>-1.0272727272728766E-3</v>
      </c>
      <c r="H38" s="6">
        <f t="shared" si="5"/>
        <v>2</v>
      </c>
      <c r="I38" s="29">
        <f t="shared" si="6"/>
        <v>-9.6229178730810716E-4</v>
      </c>
      <c r="J38" s="29"/>
      <c r="K38" s="7" t="s">
        <v>9</v>
      </c>
      <c r="L38" s="7">
        <f t="shared" si="7"/>
        <v>7.1545454545455245E-3</v>
      </c>
      <c r="M38" s="6">
        <f t="shared" si="8"/>
        <v>10</v>
      </c>
      <c r="N38" s="29">
        <f t="shared" si="9"/>
        <v>7.3792780121894773E-3</v>
      </c>
      <c r="P38" s="7" t="s">
        <v>9</v>
      </c>
      <c r="Q38" s="7">
        <f t="shared" si="10"/>
        <v>-7.5363636363636743E-3</v>
      </c>
      <c r="R38" s="6">
        <f t="shared" si="11"/>
        <v>1</v>
      </c>
      <c r="S38" s="29">
        <f t="shared" si="12"/>
        <v>-7.1833975997574115E-3</v>
      </c>
      <c r="T38" s="29"/>
      <c r="U38" s="7" t="s">
        <v>9</v>
      </c>
      <c r="V38" s="7">
        <f t="shared" si="13"/>
        <v>1.8390909090910679E-3</v>
      </c>
      <c r="W38" s="6">
        <f t="shared" si="14"/>
        <v>8</v>
      </c>
      <c r="X38" s="29">
        <f t="shared" si="35"/>
        <v>1.6551076392668561E-3</v>
      </c>
      <c r="Y38" s="29"/>
      <c r="Z38" s="7" t="s">
        <v>9</v>
      </c>
      <c r="AA38" s="7">
        <f t="shared" si="15"/>
        <v>-1.3100000000010326E-4</v>
      </c>
      <c r="AB38" s="6">
        <f t="shared" si="16"/>
        <v>4</v>
      </c>
      <c r="AC38" s="29">
        <f t="shared" si="36"/>
        <v>-1.1545603813054926E-4</v>
      </c>
      <c r="AE38" s="7" t="s">
        <v>9</v>
      </c>
      <c r="AF38" s="7">
        <f t="shared" si="17"/>
        <v>-4.8999999999999044E-3</v>
      </c>
      <c r="AG38" s="6">
        <f t="shared" si="18"/>
        <v>2</v>
      </c>
      <c r="AH38" s="29">
        <f t="shared" si="19"/>
        <v>-4.2060085836909062E-3</v>
      </c>
      <c r="AJ38" s="7" t="s">
        <v>9</v>
      </c>
      <c r="AK38" s="7">
        <f t="shared" si="20"/>
        <v>9.1818181818181799E-4</v>
      </c>
      <c r="AL38" s="6">
        <f t="shared" si="21"/>
        <v>6</v>
      </c>
      <c r="AM38" s="29">
        <f t="shared" si="22"/>
        <v>7.7185259907989047E-4</v>
      </c>
      <c r="AO38" s="7" t="s">
        <v>9</v>
      </c>
      <c r="AP38" s="7"/>
      <c r="AQ38" s="6"/>
      <c r="AR38" s="29"/>
      <c r="AT38" s="7" t="s">
        <v>9</v>
      </c>
      <c r="AU38" s="7">
        <f t="shared" si="26"/>
        <v>-8.627272727279589E-5</v>
      </c>
      <c r="AV38" s="6">
        <f t="shared" si="27"/>
        <v>6</v>
      </c>
      <c r="AW38" s="29">
        <f t="shared" si="28"/>
        <v>-7.0107012555564225E-5</v>
      </c>
      <c r="AY38" s="48" t="s">
        <v>9</v>
      </c>
      <c r="AZ38" s="55">
        <f t="shared" si="29"/>
        <v>5.2222222222222223</v>
      </c>
      <c r="BA38" s="49">
        <f t="shared" si="30"/>
        <v>3</v>
      </c>
      <c r="BC38" s="38" t="s">
        <v>9</v>
      </c>
      <c r="BD38" s="60">
        <f t="shared" si="31"/>
        <v>-1.4975454545455014E-3</v>
      </c>
      <c r="BE38" s="62">
        <f t="shared" si="32"/>
        <v>5</v>
      </c>
      <c r="BF38" s="6"/>
      <c r="BG38" s="41" t="s">
        <v>9</v>
      </c>
      <c r="BH38" s="61">
        <f t="shared" si="33"/>
        <v>-7.143066872108114E-5</v>
      </c>
      <c r="BI38" s="42">
        <f t="shared" si="34"/>
        <v>5</v>
      </c>
    </row>
    <row r="39" spans="1:61" s="24" customFormat="1" x14ac:dyDescent="0.3">
      <c r="A39" s="7" t="s">
        <v>11</v>
      </c>
      <c r="B39" s="7">
        <f t="shared" si="2"/>
        <v>3.0715454545453547E-3</v>
      </c>
      <c r="C39" s="6">
        <f t="shared" si="3"/>
        <v>9</v>
      </c>
      <c r="D39" s="28">
        <f t="shared" si="1"/>
        <v>2.8235568225035896E-3</v>
      </c>
      <c r="E39" s="29"/>
      <c r="F39" s="7" t="s">
        <v>11</v>
      </c>
      <c r="G39" s="7">
        <f t="shared" si="4"/>
        <v>2.5727272727271711E-3</v>
      </c>
      <c r="H39" s="6">
        <f t="shared" si="5"/>
        <v>11</v>
      </c>
      <c r="I39" s="29">
        <f t="shared" si="6"/>
        <v>2.4099873965322477E-3</v>
      </c>
      <c r="J39" s="29"/>
      <c r="K39" s="7" t="s">
        <v>11</v>
      </c>
      <c r="L39" s="7">
        <f t="shared" si="7"/>
        <v>-7.3454545454544329E-3</v>
      </c>
      <c r="M39" s="6">
        <f t="shared" si="8"/>
        <v>4</v>
      </c>
      <c r="N39" s="29">
        <f t="shared" si="9"/>
        <v>-7.5761837787153086E-3</v>
      </c>
      <c r="P39" s="7" t="s">
        <v>11</v>
      </c>
      <c r="Q39" s="7">
        <f t="shared" si="10"/>
        <v>3.1636363636362574E-3</v>
      </c>
      <c r="R39" s="6">
        <f t="shared" si="11"/>
        <v>8</v>
      </c>
      <c r="S39" s="29">
        <f t="shared" si="12"/>
        <v>3.0154672674493157E-3</v>
      </c>
      <c r="T39" s="29"/>
      <c r="U39" s="7" t="s">
        <v>11</v>
      </c>
      <c r="V39" s="7">
        <f t="shared" si="13"/>
        <v>1.7390909090910789E-3</v>
      </c>
      <c r="W39" s="6">
        <f t="shared" si="14"/>
        <v>7</v>
      </c>
      <c r="X39" s="29">
        <f t="shared" si="35"/>
        <v>1.5651116727224575E-3</v>
      </c>
      <c r="Y39" s="29"/>
      <c r="Z39" s="7" t="s">
        <v>11</v>
      </c>
      <c r="AA39" s="7">
        <f t="shared" si="15"/>
        <v>-4.4310000000000738E-3</v>
      </c>
      <c r="AB39" s="6">
        <f t="shared" si="16"/>
        <v>1</v>
      </c>
      <c r="AC39" s="29">
        <f t="shared" si="36"/>
        <v>-3.9052343889776262E-3</v>
      </c>
      <c r="AE39" s="7" t="s">
        <v>11</v>
      </c>
      <c r="AF39" s="7">
        <f t="shared" si="17"/>
        <v>5.9000000000002384E-3</v>
      </c>
      <c r="AG39" s="6">
        <f t="shared" si="18"/>
        <v>10</v>
      </c>
      <c r="AH39" s="29">
        <f t="shared" si="19"/>
        <v>5.0643776824036389E-3</v>
      </c>
      <c r="AJ39" s="7" t="s">
        <v>11</v>
      </c>
      <c r="AK39" s="7">
        <f t="shared" si="20"/>
        <v>4.2181818181818986E-3</v>
      </c>
      <c r="AL39" s="6">
        <f t="shared" si="21"/>
        <v>9</v>
      </c>
      <c r="AM39" s="29">
        <f t="shared" si="22"/>
        <v>3.5459366928027336E-3</v>
      </c>
      <c r="AO39" s="7" t="s">
        <v>11</v>
      </c>
      <c r="AP39" s="7"/>
      <c r="AQ39" s="6"/>
      <c r="AR39" s="29"/>
      <c r="AT39" s="7" t="s">
        <v>11</v>
      </c>
      <c r="AU39" s="7">
        <f t="shared" si="26"/>
        <v>1.8137272727272169E-3</v>
      </c>
      <c r="AV39" s="6">
        <f t="shared" si="27"/>
        <v>9</v>
      </c>
      <c r="AW39" s="29">
        <f>SUM(AU39/AU$28)</f>
        <v>1.4738725052633366E-3</v>
      </c>
      <c r="AY39" s="48" t="s">
        <v>11</v>
      </c>
      <c r="AZ39" s="55">
        <f t="shared" si="29"/>
        <v>7.5555555555555554</v>
      </c>
      <c r="BA39" s="49">
        <f t="shared" si="30"/>
        <v>11</v>
      </c>
      <c r="BC39" s="38" t="s">
        <v>11</v>
      </c>
      <c r="BD39" s="60">
        <f t="shared" si="31"/>
        <v>1.0702454545454709E-2</v>
      </c>
      <c r="BE39" s="62">
        <f t="shared" si="32"/>
        <v>10</v>
      </c>
      <c r="BF39" s="6"/>
      <c r="BG39" s="41" t="s">
        <v>11</v>
      </c>
      <c r="BH39" s="61">
        <f t="shared" si="33"/>
        <v>9.35210207998265E-4</v>
      </c>
      <c r="BI39" s="42">
        <f t="shared" si="34"/>
        <v>9</v>
      </c>
    </row>
    <row r="40" spans="1:61" s="24" customFormat="1" x14ac:dyDescent="0.3">
      <c r="A40" s="7" t="s">
        <v>12</v>
      </c>
      <c r="B40" s="7">
        <f t="shared" si="2"/>
        <v>3.2715454545453326E-3</v>
      </c>
      <c r="C40" s="6">
        <f t="shared" si="3"/>
        <v>10</v>
      </c>
      <c r="D40" s="28">
        <f t="shared" si="1"/>
        <v>3.0074093400253412E-3</v>
      </c>
      <c r="E40" s="29"/>
      <c r="F40" s="7" t="s">
        <v>12</v>
      </c>
      <c r="G40" s="7">
        <f t="shared" si="4"/>
        <v>-7.2727272727290959E-4</v>
      </c>
      <c r="H40" s="6">
        <f t="shared" si="5"/>
        <v>4</v>
      </c>
      <c r="I40" s="29">
        <f t="shared" si="6"/>
        <v>-6.812685219881122E-4</v>
      </c>
      <c r="J40" s="29"/>
      <c r="K40" s="7" t="s">
        <v>12</v>
      </c>
      <c r="L40" s="7">
        <f t="shared" si="7"/>
        <v>4.8545454545455557E-3</v>
      </c>
      <c r="M40" s="6">
        <f t="shared" si="8"/>
        <v>7</v>
      </c>
      <c r="N40" s="29">
        <f t="shared" si="9"/>
        <v>5.0070323488046057E-3</v>
      </c>
      <c r="P40" s="7" t="s">
        <v>12</v>
      </c>
      <c r="Q40" s="7">
        <f t="shared" si="10"/>
        <v>-5.8363636363638616E-3</v>
      </c>
      <c r="R40" s="6">
        <f t="shared" si="11"/>
        <v>3</v>
      </c>
      <c r="S40" s="29">
        <f t="shared" si="12"/>
        <v>-5.5630172002948284E-3</v>
      </c>
      <c r="T40" s="29"/>
      <c r="U40" s="7" t="s">
        <v>12</v>
      </c>
      <c r="V40" s="7">
        <f t="shared" si="13"/>
        <v>1.3390909090911229E-3</v>
      </c>
      <c r="W40" s="6">
        <f t="shared" si="14"/>
        <v>6</v>
      </c>
      <c r="X40" s="29">
        <f t="shared" si="35"/>
        <v>1.2051278065448629E-3</v>
      </c>
      <c r="Y40" s="29"/>
      <c r="Z40" s="7" t="s">
        <v>12</v>
      </c>
      <c r="AA40" s="7">
        <f t="shared" si="15"/>
        <v>7.6899999999979762E-4</v>
      </c>
      <c r="AB40" s="6">
        <f t="shared" si="16"/>
        <v>6</v>
      </c>
      <c r="AC40" s="29">
        <f t="shared" si="36"/>
        <v>6.777533841396873E-4</v>
      </c>
      <c r="AE40" s="7" t="s">
        <v>12</v>
      </c>
      <c r="AF40" s="7">
        <f t="shared" si="17"/>
        <v>-4.7999999999999154E-3</v>
      </c>
      <c r="AG40" s="6">
        <f t="shared" si="18"/>
        <v>3</v>
      </c>
      <c r="AH40" s="29">
        <f t="shared" si="19"/>
        <v>-4.1201716738196708E-3</v>
      </c>
      <c r="AJ40" s="7" t="s">
        <v>12</v>
      </c>
      <c r="AK40" s="7">
        <f t="shared" si="20"/>
        <v>-3.6818181818181195E-3</v>
      </c>
      <c r="AL40" s="6">
        <f t="shared" si="21"/>
        <v>2</v>
      </c>
      <c r="AM40" s="29">
        <f t="shared" si="22"/>
        <v>-3.0950525012608953E-3</v>
      </c>
      <c r="AO40" s="7" t="s">
        <v>12</v>
      </c>
      <c r="AP40" s="7">
        <f t="shared" si="23"/>
        <v>-2.4577777777776699E-3</v>
      </c>
      <c r="AQ40" s="6">
        <f t="shared" si="24"/>
        <v>4</v>
      </c>
      <c r="AR40" s="29">
        <f t="shared" si="25"/>
        <v>-2.0843502236058344E-3</v>
      </c>
      <c r="AT40" s="7" t="s">
        <v>12</v>
      </c>
      <c r="AU40" s="7">
        <f t="shared" si="26"/>
        <v>1.9137272727272059E-3</v>
      </c>
      <c r="AV40" s="6">
        <f t="shared" si="27"/>
        <v>10</v>
      </c>
      <c r="AW40" s="29">
        <f t="shared" si="28"/>
        <v>1.5551345851485324E-3</v>
      </c>
      <c r="AY40" s="48" t="s">
        <v>12</v>
      </c>
      <c r="AZ40" s="55">
        <f t="shared" si="29"/>
        <v>5.5</v>
      </c>
      <c r="BA40" s="49">
        <f t="shared" si="30"/>
        <v>4</v>
      </c>
      <c r="BC40" s="38" t="s">
        <v>12</v>
      </c>
      <c r="BD40" s="60">
        <f t="shared" si="31"/>
        <v>-5.3553232323234612E-3</v>
      </c>
      <c r="BE40" s="62">
        <f t="shared" si="32"/>
        <v>4</v>
      </c>
      <c r="BF40" s="6"/>
      <c r="BG40" s="41" t="s">
        <v>12</v>
      </c>
      <c r="BH40" s="61">
        <f t="shared" si="33"/>
        <v>-4.0914026563063115E-4</v>
      </c>
      <c r="BI40" s="42">
        <f t="shared" si="34"/>
        <v>4</v>
      </c>
    </row>
    <row r="41" spans="1:61" s="24" customFormat="1" x14ac:dyDescent="0.3">
      <c r="A41" s="7" t="s">
        <v>14</v>
      </c>
      <c r="B41" s="7">
        <f t="shared" si="2"/>
        <v>4.8715454545453785E-3</v>
      </c>
      <c r="C41" s="6">
        <f t="shared" si="3"/>
        <v>11</v>
      </c>
      <c r="D41" s="28">
        <f t="shared" si="1"/>
        <v>4.4782294801995566E-3</v>
      </c>
      <c r="E41" s="29"/>
      <c r="F41" s="7" t="s">
        <v>14</v>
      </c>
      <c r="G41" s="7">
        <f t="shared" si="4"/>
        <v>1.1727272727271032E-3</v>
      </c>
      <c r="H41" s="6">
        <f t="shared" si="5"/>
        <v>9</v>
      </c>
      <c r="I41" s="29">
        <f t="shared" si="6"/>
        <v>1.0985454917053967E-3</v>
      </c>
      <c r="J41" s="29"/>
      <c r="K41" s="7" t="s">
        <v>14</v>
      </c>
      <c r="L41" s="7">
        <f t="shared" si="7"/>
        <v>7.0545454545455355E-3</v>
      </c>
      <c r="M41" s="6">
        <f t="shared" si="8"/>
        <v>9</v>
      </c>
      <c r="N41" s="29">
        <f t="shared" si="9"/>
        <v>7.2761368963901452E-3</v>
      </c>
      <c r="P41" s="7" t="s">
        <v>14</v>
      </c>
      <c r="Q41" s="7">
        <f t="shared" si="10"/>
        <v>-3.5363636363636708E-3</v>
      </c>
      <c r="R41" s="6">
        <f t="shared" si="11"/>
        <v>5</v>
      </c>
      <c r="S41" s="29">
        <f t="shared" si="12"/>
        <v>-3.3707378363156165E-3</v>
      </c>
      <c r="T41" s="29"/>
      <c r="U41" s="7" t="s">
        <v>14</v>
      </c>
      <c r="V41" s="7">
        <f t="shared" si="13"/>
        <v>3.4390909090911137E-3</v>
      </c>
      <c r="W41" s="6">
        <f t="shared" si="14"/>
        <v>9</v>
      </c>
      <c r="X41" s="29">
        <f t="shared" si="35"/>
        <v>3.0950431039774334E-3</v>
      </c>
      <c r="Y41" s="29"/>
      <c r="Z41" s="7" t="s">
        <v>14</v>
      </c>
      <c r="AA41" s="7">
        <f t="shared" si="15"/>
        <v>3.0689999999997664E-3</v>
      </c>
      <c r="AB41" s="6">
        <f t="shared" si="16"/>
        <v>10</v>
      </c>
      <c r="AC41" s="29">
        <f t="shared" si="36"/>
        <v>2.7048441299415984E-3</v>
      </c>
      <c r="AE41" s="7" t="s">
        <v>14</v>
      </c>
      <c r="AF41" s="7">
        <f t="shared" si="17"/>
        <v>-6.1999999999997613E-3</v>
      </c>
      <c r="AG41" s="6">
        <f t="shared" si="18"/>
        <v>1</v>
      </c>
      <c r="AH41" s="29">
        <f t="shared" si="19"/>
        <v>-5.3218884120169634E-3</v>
      </c>
      <c r="AJ41" s="7" t="s">
        <v>14</v>
      </c>
      <c r="AK41" s="7">
        <f t="shared" si="20"/>
        <v>2.5181818181818638E-3</v>
      </c>
      <c r="AL41" s="6">
        <f t="shared" si="21"/>
        <v>8</v>
      </c>
      <c r="AM41" s="29">
        <f t="shared" si="22"/>
        <v>2.1168630687636988E-3</v>
      </c>
      <c r="AO41" s="7" t="s">
        <v>14</v>
      </c>
      <c r="AP41" s="7">
        <f t="shared" si="23"/>
        <v>-3.7577777777777488E-3</v>
      </c>
      <c r="AQ41" s="6">
        <f t="shared" si="24"/>
        <v>2</v>
      </c>
      <c r="AR41" s="29">
        <f t="shared" si="25"/>
        <v>-3.186832032656052E-3</v>
      </c>
      <c r="AT41" s="7" t="s">
        <v>14</v>
      </c>
      <c r="AU41" s="7">
        <f t="shared" si="26"/>
        <v>1.113727272727294E-3</v>
      </c>
      <c r="AV41" s="6">
        <f t="shared" si="27"/>
        <v>7</v>
      </c>
      <c r="AW41" s="29">
        <f t="shared" si="28"/>
        <v>9.050379460669659E-4</v>
      </c>
      <c r="AY41" s="48" t="s">
        <v>14</v>
      </c>
      <c r="AZ41" s="55">
        <f t="shared" si="29"/>
        <v>7.1</v>
      </c>
      <c r="BA41" s="49">
        <f>RANK(AZ41,$AZ$31:$AZ$41,1)</f>
        <v>10</v>
      </c>
      <c r="BC41" s="38" t="s">
        <v>14</v>
      </c>
      <c r="BD41" s="60">
        <f t="shared" si="31"/>
        <v>9.7446767676768742E-3</v>
      </c>
      <c r="BE41" s="62">
        <f t="shared" si="32"/>
        <v>9</v>
      </c>
      <c r="BF41" s="6"/>
      <c r="BG41" s="41" t="s">
        <v>14</v>
      </c>
      <c r="BH41" s="61">
        <f>AVERAGE(D41,I41,N41,S41,X41,AC41,AH41,AM41,AR41,AW41)</f>
        <v>9.7952418360561645E-4</v>
      </c>
      <c r="BI41" s="42">
        <f t="shared" si="34"/>
        <v>10</v>
      </c>
    </row>
    <row r="42" spans="1:61" s="24" customFormat="1" x14ac:dyDescent="0.3">
      <c r="BC42" s="17"/>
      <c r="BD42" s="7"/>
      <c r="BE42" s="7"/>
      <c r="BF42" s="6"/>
    </row>
    <row r="43" spans="1:61" s="24" customFormat="1" x14ac:dyDescent="0.3">
      <c r="A43" s="24" t="s">
        <v>51</v>
      </c>
      <c r="BC43" s="7"/>
      <c r="BD43" s="7"/>
      <c r="BE43" s="7"/>
      <c r="BF43" s="6"/>
    </row>
    <row r="44" spans="1:61" x14ac:dyDescent="0.3">
      <c r="BC44" s="7"/>
      <c r="BD44" s="7"/>
      <c r="BE44" s="8"/>
      <c r="BF44" s="9"/>
    </row>
    <row r="45" spans="1:61" x14ac:dyDescent="0.3">
      <c r="BC45" s="7"/>
      <c r="BD45" s="7"/>
      <c r="BE45" s="8"/>
      <c r="BF45" s="9"/>
    </row>
    <row r="46" spans="1:61" x14ac:dyDescent="0.3">
      <c r="BC46" s="7"/>
      <c r="BD46" s="7"/>
      <c r="BE46" s="8"/>
      <c r="BF46" s="9"/>
    </row>
    <row r="47" spans="1:61" x14ac:dyDescent="0.3">
      <c r="BC47" s="7"/>
      <c r="BF47" s="9"/>
    </row>
    <row r="48" spans="1:61" x14ac:dyDescent="0.3">
      <c r="BB48" s="9"/>
      <c r="BD48" s="8"/>
      <c r="BE48" s="8"/>
      <c r="BF48" s="9"/>
    </row>
  </sheetData>
  <sortState xmlns:xlrd2="http://schemas.microsoft.com/office/spreadsheetml/2017/richdata2" ref="A31:B41">
    <sortCondition ref="B31:B41"/>
  </sortState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CD5D0-06FD-425C-83D9-BFEA29972C27}">
  <dimension ref="A1:S29"/>
  <sheetViews>
    <sheetView tabSelected="1" topLeftCell="A13" workbookViewId="0">
      <selection activeCell="N30" sqref="N30"/>
    </sheetView>
  </sheetViews>
  <sheetFormatPr baseColWidth="10" defaultRowHeight="14.4" x14ac:dyDescent="0.3"/>
  <cols>
    <col min="1" max="1" width="26.109375" customWidth="1"/>
    <col min="2" max="2" width="11" bestFit="1" customWidth="1"/>
    <col min="3" max="3" width="11.109375" bestFit="1" customWidth="1"/>
    <col min="4" max="4" width="9.77734375" bestFit="1" customWidth="1"/>
    <col min="5" max="5" width="12.77734375" customWidth="1"/>
    <col min="6" max="8" width="8.44140625" bestFit="1" customWidth="1"/>
    <col min="9" max="9" width="12.6640625" bestFit="1" customWidth="1"/>
    <col min="10" max="10" width="22" bestFit="1" customWidth="1"/>
    <col min="11" max="11" width="35.21875" bestFit="1" customWidth="1"/>
    <col min="12" max="12" width="12" bestFit="1" customWidth="1"/>
    <col min="13" max="13" width="12.44140625" bestFit="1" customWidth="1"/>
    <col min="14" max="14" width="12" customWidth="1"/>
    <col min="15" max="18" width="12" bestFit="1" customWidth="1"/>
  </cols>
  <sheetData>
    <row r="1" spans="1:19" x14ac:dyDescent="0.3">
      <c r="A1" s="1" t="s">
        <v>57</v>
      </c>
      <c r="B1" s="5" t="s">
        <v>0</v>
      </c>
      <c r="C1" s="5" t="s">
        <v>1</v>
      </c>
      <c r="D1" s="4" t="s">
        <v>5</v>
      </c>
      <c r="E1" s="4" t="s">
        <v>6</v>
      </c>
      <c r="F1" s="4" t="s">
        <v>12</v>
      </c>
      <c r="G1" s="4" t="s">
        <v>14</v>
      </c>
      <c r="H1" s="3" t="s">
        <v>8</v>
      </c>
      <c r="I1" s="3" t="s">
        <v>42</v>
      </c>
      <c r="K1" s="44" t="s">
        <v>35</v>
      </c>
      <c r="L1" s="5" t="s">
        <v>0</v>
      </c>
      <c r="M1" s="5" t="s">
        <v>1</v>
      </c>
      <c r="N1" s="4" t="s">
        <v>5</v>
      </c>
      <c r="O1" s="4" t="s">
        <v>6</v>
      </c>
      <c r="P1" s="4" t="s">
        <v>12</v>
      </c>
      <c r="Q1" s="4" t="s">
        <v>14</v>
      </c>
      <c r="R1" s="4" t="s">
        <v>8</v>
      </c>
      <c r="S1" s="4" t="s">
        <v>42</v>
      </c>
    </row>
    <row r="2" spans="1:19" x14ac:dyDescent="0.3">
      <c r="A2" s="9" t="s">
        <v>17</v>
      </c>
      <c r="B2" s="7">
        <v>1.0808</v>
      </c>
      <c r="C2" s="7">
        <v>1.0821000000000001</v>
      </c>
      <c r="D2" s="7">
        <v>1.087213</v>
      </c>
      <c r="E2" s="7">
        <v>1.0888</v>
      </c>
      <c r="F2" s="7">
        <v>1.0911</v>
      </c>
      <c r="G2" s="7">
        <v>1.0927</v>
      </c>
      <c r="H2" s="7">
        <v>1.0894999999999999</v>
      </c>
      <c r="I2" s="7">
        <v>1.0888</v>
      </c>
      <c r="K2" s="9" t="s">
        <v>17</v>
      </c>
      <c r="L2" s="9">
        <f>RANK(B2,$B$2:$I$2,1)</f>
        <v>1</v>
      </c>
      <c r="M2" s="9">
        <f t="shared" ref="M2:S2" si="0">RANK(C2,$B$2:$I$2,1)</f>
        <v>2</v>
      </c>
      <c r="N2" s="9">
        <f t="shared" si="0"/>
        <v>3</v>
      </c>
      <c r="O2" s="9">
        <f t="shared" si="0"/>
        <v>4</v>
      </c>
      <c r="P2" s="9">
        <f t="shared" si="0"/>
        <v>7</v>
      </c>
      <c r="Q2" s="9">
        <f t="shared" si="0"/>
        <v>8</v>
      </c>
      <c r="R2" s="9">
        <f t="shared" si="0"/>
        <v>6</v>
      </c>
      <c r="S2" s="9">
        <f t="shared" si="0"/>
        <v>4</v>
      </c>
    </row>
    <row r="3" spans="1:19" x14ac:dyDescent="0.3">
      <c r="A3" s="9" t="s">
        <v>18</v>
      </c>
      <c r="B3" s="7">
        <v>1.0670999999999999</v>
      </c>
      <c r="C3" s="7">
        <v>1.0676000000000001</v>
      </c>
      <c r="D3" s="7">
        <v>1.0697000000000001</v>
      </c>
      <c r="E3" s="7">
        <v>1.0678000000000001</v>
      </c>
      <c r="F3" s="7">
        <v>1.0668</v>
      </c>
      <c r="G3" s="7">
        <v>1.0687</v>
      </c>
      <c r="H3" s="7">
        <v>1.0667</v>
      </c>
      <c r="I3" s="7">
        <v>1.0678000000000001</v>
      </c>
      <c r="K3" s="9" t="s">
        <v>18</v>
      </c>
      <c r="L3" s="9">
        <f>RANK(B3,$B$3:$I$3,1)</f>
        <v>3</v>
      </c>
      <c r="M3" s="9">
        <f t="shared" ref="M3:R3" si="1">RANK(C3,$B$3:$I$3,1)</f>
        <v>4</v>
      </c>
      <c r="N3" s="9">
        <f t="shared" si="1"/>
        <v>8</v>
      </c>
      <c r="O3" s="9">
        <f t="shared" si="1"/>
        <v>5</v>
      </c>
      <c r="P3" s="9">
        <f t="shared" si="1"/>
        <v>2</v>
      </c>
      <c r="Q3" s="9">
        <f t="shared" si="1"/>
        <v>7</v>
      </c>
      <c r="R3" s="9">
        <f t="shared" si="1"/>
        <v>1</v>
      </c>
      <c r="S3" s="9">
        <f>RANK(I3,$B$3:$I$3,1)</f>
        <v>5</v>
      </c>
    </row>
    <row r="4" spans="1:19" x14ac:dyDescent="0.3">
      <c r="A4" s="9" t="s">
        <v>19</v>
      </c>
      <c r="B4" s="7">
        <v>0.96879999999999999</v>
      </c>
      <c r="C4" s="7">
        <v>0.96989999999999998</v>
      </c>
      <c r="D4" s="7">
        <v>0.97440000000000004</v>
      </c>
      <c r="E4" s="7">
        <v>0.96040000000000003</v>
      </c>
      <c r="F4" s="7">
        <v>0.97440000000000004</v>
      </c>
      <c r="G4" s="7">
        <v>0.97660000000000002</v>
      </c>
      <c r="H4" s="7">
        <v>0.98470000000000002</v>
      </c>
      <c r="I4" s="7">
        <v>0.96040000000000003</v>
      </c>
      <c r="K4" s="9" t="s">
        <v>19</v>
      </c>
      <c r="L4" s="9">
        <f>RANK(B4,$B$4:$I$4,1)</f>
        <v>3</v>
      </c>
      <c r="M4" s="9">
        <f t="shared" ref="M4:S4" si="2">RANK(C4,$B$4:$I$4,1)</f>
        <v>4</v>
      </c>
      <c r="N4" s="9">
        <f t="shared" si="2"/>
        <v>5</v>
      </c>
      <c r="O4" s="9">
        <f t="shared" si="2"/>
        <v>1</v>
      </c>
      <c r="P4" s="9">
        <f t="shared" si="2"/>
        <v>5</v>
      </c>
      <c r="Q4" s="9">
        <f t="shared" si="2"/>
        <v>7</v>
      </c>
      <c r="R4" s="9">
        <f t="shared" si="2"/>
        <v>8</v>
      </c>
      <c r="S4" s="9">
        <f t="shared" si="2"/>
        <v>1</v>
      </c>
    </row>
    <row r="5" spans="1:19" x14ac:dyDescent="0.3">
      <c r="A5" s="9" t="s">
        <v>20</v>
      </c>
      <c r="B5" s="7">
        <v>1.0497000000000001</v>
      </c>
      <c r="C5" s="7">
        <v>1.0617000000000001</v>
      </c>
      <c r="D5" s="7">
        <v>1.0439000000000001</v>
      </c>
      <c r="E5" s="7">
        <v>1.0550999999999999</v>
      </c>
      <c r="F5" s="7">
        <v>1.0432999999999999</v>
      </c>
      <c r="G5" s="7">
        <v>1.0456000000000001</v>
      </c>
      <c r="H5" s="7">
        <v>1.0427</v>
      </c>
      <c r="I5" s="7">
        <v>1.0528999999999999</v>
      </c>
      <c r="K5" s="9" t="s">
        <v>20</v>
      </c>
      <c r="L5" s="9">
        <f>RANK(B5,$B$5:$I$5,1)</f>
        <v>5</v>
      </c>
      <c r="M5" s="9">
        <f t="shared" ref="M5:R5" si="3">RANK(C5,$B$5:$I$5,1)</f>
        <v>8</v>
      </c>
      <c r="N5" s="9">
        <f>RANK(D5,$B$5:$I$5,1)</f>
        <v>3</v>
      </c>
      <c r="O5" s="9">
        <f t="shared" si="3"/>
        <v>7</v>
      </c>
      <c r="P5" s="9">
        <f t="shared" si="3"/>
        <v>2</v>
      </c>
      <c r="Q5" s="9">
        <f t="shared" si="3"/>
        <v>4</v>
      </c>
      <c r="R5" s="9">
        <f t="shared" si="3"/>
        <v>1</v>
      </c>
      <c r="S5" s="9">
        <f>RANK(I5,$B$5:$I$5,1)</f>
        <v>6</v>
      </c>
    </row>
    <row r="6" spans="1:19" x14ac:dyDescent="0.3">
      <c r="A6" s="9" t="s">
        <v>21</v>
      </c>
      <c r="B6" s="7">
        <v>1.1029</v>
      </c>
      <c r="C6" s="7">
        <v>1.1037999999999999</v>
      </c>
      <c r="D6" s="7">
        <v>1.1116999999999999</v>
      </c>
      <c r="E6" s="7">
        <v>1.1158999999999999</v>
      </c>
      <c r="F6" s="7">
        <v>1.1125</v>
      </c>
      <c r="G6" s="7">
        <v>1.1146</v>
      </c>
      <c r="H6" s="7">
        <v>1.11107</v>
      </c>
      <c r="I6" s="7">
        <v>1.1158999999999999</v>
      </c>
      <c r="K6" s="9" t="s">
        <v>21</v>
      </c>
      <c r="L6" s="9">
        <f>RANK(B6,$B$6:$I$6,1)</f>
        <v>1</v>
      </c>
      <c r="M6" s="9">
        <f t="shared" ref="M6:Q6" si="4">RANK(C6,$B$6:$I$6,1)</f>
        <v>2</v>
      </c>
      <c r="N6" s="9">
        <f t="shared" si="4"/>
        <v>4</v>
      </c>
      <c r="O6" s="9">
        <f t="shared" si="4"/>
        <v>7</v>
      </c>
      <c r="P6" s="9">
        <f t="shared" si="4"/>
        <v>5</v>
      </c>
      <c r="Q6" s="9">
        <f t="shared" si="4"/>
        <v>6</v>
      </c>
      <c r="R6" s="9">
        <f>RANK(H6,$B$6:$I$6,1)</f>
        <v>3</v>
      </c>
      <c r="S6" s="9">
        <f>RANK(I6,$B$6:$I$6,1)</f>
        <v>7</v>
      </c>
    </row>
    <row r="7" spans="1:19" x14ac:dyDescent="0.3">
      <c r="A7" s="9" t="s">
        <v>22</v>
      </c>
      <c r="B7" s="7">
        <v>1.1361000000000001</v>
      </c>
      <c r="C7" s="7">
        <v>1.1366000000000001</v>
      </c>
      <c r="D7" s="7">
        <v>1.135</v>
      </c>
      <c r="E7" s="7">
        <v>1.1331</v>
      </c>
      <c r="F7" s="7">
        <v>1.1354</v>
      </c>
      <c r="G7" s="7">
        <v>1.1376999999999999</v>
      </c>
      <c r="H7" s="7">
        <v>1.1368100000000001</v>
      </c>
      <c r="I7" s="7">
        <v>1.1309</v>
      </c>
      <c r="K7" s="9" t="s">
        <v>22</v>
      </c>
      <c r="L7" s="9">
        <f>RANK(B7,$B$7:$I$7,1)</f>
        <v>5</v>
      </c>
      <c r="M7" s="9">
        <f t="shared" ref="M7:S7" si="5">RANK(C7,$B$7:$I$7,1)</f>
        <v>6</v>
      </c>
      <c r="N7" s="9">
        <f t="shared" si="5"/>
        <v>3</v>
      </c>
      <c r="O7" s="9">
        <f t="shared" si="5"/>
        <v>2</v>
      </c>
      <c r="P7" s="9">
        <f t="shared" si="5"/>
        <v>4</v>
      </c>
      <c r="Q7" s="9">
        <f t="shared" si="5"/>
        <v>8</v>
      </c>
      <c r="R7" s="9">
        <f>RANK(H7,$B$7:$I$7,1)</f>
        <v>7</v>
      </c>
      <c r="S7" s="9">
        <f t="shared" si="5"/>
        <v>1</v>
      </c>
    </row>
    <row r="8" spans="1:19" x14ac:dyDescent="0.3">
      <c r="A8" s="9" t="s">
        <v>23</v>
      </c>
      <c r="B8" s="7">
        <v>1.1646000000000001</v>
      </c>
      <c r="C8" s="7">
        <v>1.1754</v>
      </c>
      <c r="D8" s="7">
        <v>1.1627000000000001</v>
      </c>
      <c r="E8" s="7">
        <v>1.169</v>
      </c>
      <c r="F8" s="7">
        <v>1.1601999999999999</v>
      </c>
      <c r="G8" s="7">
        <v>1.1588000000000001</v>
      </c>
      <c r="H8" s="7">
        <v>1.1611</v>
      </c>
      <c r="I8" s="7">
        <v>1.1668000000000001</v>
      </c>
      <c r="K8" s="9" t="s">
        <v>23</v>
      </c>
      <c r="L8" s="9">
        <f>RANK(B8,$B$8:$I$8,1)</f>
        <v>5</v>
      </c>
      <c r="M8" s="9">
        <f t="shared" ref="M8:S8" si="6">RANK(C8,$B$8:$I$8,1)</f>
        <v>8</v>
      </c>
      <c r="N8" s="9">
        <f t="shared" si="6"/>
        <v>4</v>
      </c>
      <c r="O8" s="9">
        <f t="shared" si="6"/>
        <v>7</v>
      </c>
      <c r="P8" s="9">
        <f t="shared" si="6"/>
        <v>2</v>
      </c>
      <c r="Q8" s="9">
        <f t="shared" si="6"/>
        <v>1</v>
      </c>
      <c r="R8" s="9">
        <f t="shared" si="6"/>
        <v>3</v>
      </c>
      <c r="S8" s="9">
        <f t="shared" si="6"/>
        <v>6</v>
      </c>
    </row>
    <row r="9" spans="1:19" x14ac:dyDescent="0.3">
      <c r="A9" s="9" t="s">
        <v>24</v>
      </c>
      <c r="B9" s="7">
        <v>1.1960999999999999</v>
      </c>
      <c r="C9" s="7">
        <v>1.1963999999999999</v>
      </c>
      <c r="D9" s="7">
        <v>1.19</v>
      </c>
      <c r="E9" s="7">
        <v>1.1919999999999999</v>
      </c>
      <c r="F9" s="7">
        <v>1.1859</v>
      </c>
      <c r="G9" s="7">
        <v>1.1920999999999999</v>
      </c>
      <c r="H9" s="7">
        <v>1.1859999999999999</v>
      </c>
      <c r="I9" s="7">
        <v>1.1741999999999999</v>
      </c>
      <c r="K9" s="9" t="s">
        <v>24</v>
      </c>
      <c r="L9" s="9">
        <f>RANK(B9,$B$9:$I$9,1)</f>
        <v>7</v>
      </c>
      <c r="M9" s="9">
        <f t="shared" ref="M9:S9" si="7">RANK(C9,$B$9:$I$9,1)</f>
        <v>8</v>
      </c>
      <c r="N9" s="9">
        <f t="shared" si="7"/>
        <v>4</v>
      </c>
      <c r="O9" s="9">
        <f t="shared" si="7"/>
        <v>5</v>
      </c>
      <c r="P9" s="9">
        <f t="shared" si="7"/>
        <v>2</v>
      </c>
      <c r="Q9" s="9">
        <f t="shared" si="7"/>
        <v>6</v>
      </c>
      <c r="R9" s="9">
        <f t="shared" si="7"/>
        <v>3</v>
      </c>
      <c r="S9" s="9">
        <f t="shared" si="7"/>
        <v>1</v>
      </c>
    </row>
    <row r="10" spans="1:19" x14ac:dyDescent="0.3">
      <c r="A10" s="9" t="s">
        <v>25</v>
      </c>
      <c r="B10" s="7">
        <v>1.1823999999999999</v>
      </c>
      <c r="C10" s="7">
        <v>1.1829000000000001</v>
      </c>
      <c r="D10" s="7">
        <v>1.1778999999999999</v>
      </c>
      <c r="E10" s="7">
        <v>1.1763999999999999</v>
      </c>
      <c r="F10" s="7">
        <v>1.1767000000000001</v>
      </c>
      <c r="G10" s="7">
        <v>1.1754</v>
      </c>
      <c r="H10" s="7">
        <v>1.17842</v>
      </c>
      <c r="I10" s="7">
        <v>1.1898</v>
      </c>
      <c r="K10" s="9" t="s">
        <v>25</v>
      </c>
      <c r="L10" s="9">
        <f>RANK(B10,$B$10:$I$10,1)</f>
        <v>6</v>
      </c>
      <c r="M10" s="9">
        <f t="shared" ref="M10:S10" si="8">RANK(C10,$B$10:$I$10,1)</f>
        <v>7</v>
      </c>
      <c r="N10" s="9">
        <f t="shared" si="8"/>
        <v>4</v>
      </c>
      <c r="O10" s="9">
        <f t="shared" si="8"/>
        <v>2</v>
      </c>
      <c r="P10" s="9">
        <f t="shared" si="8"/>
        <v>3</v>
      </c>
      <c r="Q10" s="9">
        <f t="shared" si="8"/>
        <v>1</v>
      </c>
      <c r="R10" s="9">
        <f t="shared" si="8"/>
        <v>5</v>
      </c>
      <c r="S10" s="9">
        <f t="shared" si="8"/>
        <v>8</v>
      </c>
    </row>
    <row r="11" spans="1:19" x14ac:dyDescent="0.3">
      <c r="A11" s="9" t="s">
        <v>26</v>
      </c>
      <c r="B11" s="7">
        <v>1.2267999999999999</v>
      </c>
      <c r="C11" s="7">
        <v>1.2282999999999999</v>
      </c>
      <c r="D11" s="7">
        <v>1.233179</v>
      </c>
      <c r="E11" s="7">
        <v>1.2302999999999999</v>
      </c>
      <c r="F11" s="7">
        <v>1.2324999999999999</v>
      </c>
      <c r="G11" s="7">
        <v>1.2317</v>
      </c>
      <c r="H11" s="7">
        <v>1.23237</v>
      </c>
      <c r="I11" s="7">
        <v>1.2302999999999999</v>
      </c>
      <c r="K11" s="9" t="s">
        <v>26</v>
      </c>
      <c r="L11" s="9">
        <f>RANK(B11,$B$11:$I$11,1)</f>
        <v>1</v>
      </c>
      <c r="M11" s="9">
        <f t="shared" ref="M11:S11" si="9">RANK(C11,$B$11:$I$11,1)</f>
        <v>2</v>
      </c>
      <c r="N11" s="9">
        <f t="shared" si="9"/>
        <v>8</v>
      </c>
      <c r="O11" s="9">
        <f t="shared" si="9"/>
        <v>3</v>
      </c>
      <c r="P11" s="9">
        <f t="shared" si="9"/>
        <v>7</v>
      </c>
      <c r="Q11" s="9">
        <f t="shared" si="9"/>
        <v>5</v>
      </c>
      <c r="R11" s="9">
        <f t="shared" si="9"/>
        <v>6</v>
      </c>
      <c r="S11" s="9">
        <f t="shared" si="9"/>
        <v>3</v>
      </c>
    </row>
    <row r="12" spans="1:19" ht="28.8" x14ac:dyDescent="0.3">
      <c r="A12" s="34" t="s">
        <v>56</v>
      </c>
      <c r="B12" s="8">
        <f t="shared" ref="B12:F12" si="10">AVERAGE(B1:B11)</f>
        <v>1.1175299999999999</v>
      </c>
      <c r="C12" s="8">
        <f t="shared" si="10"/>
        <v>1.1204699999999999</v>
      </c>
      <c r="D12" s="8">
        <f t="shared" si="10"/>
        <v>1.1185692</v>
      </c>
      <c r="E12" s="8">
        <f t="shared" si="10"/>
        <v>1.1188799999999999</v>
      </c>
      <c r="F12" s="8">
        <f t="shared" si="10"/>
        <v>1.11788</v>
      </c>
      <c r="G12" s="8">
        <f>AVERAGE(G1:G11)</f>
        <v>1.1193899999999999</v>
      </c>
      <c r="H12" s="8">
        <f>AVERAGE(H1:H11)</f>
        <v>1.1189370000000001</v>
      </c>
      <c r="I12" s="8">
        <f>AVERAGE(I1:I11)</f>
        <v>1.11778</v>
      </c>
      <c r="K12" s="9" t="s">
        <v>33</v>
      </c>
      <c r="L12" s="9">
        <f>AVERAGE(L2:L11)</f>
        <v>3.7</v>
      </c>
      <c r="M12" s="9">
        <f t="shared" ref="M12:P12" si="11">AVERAGE(M2:M11)</f>
        <v>5.0999999999999996</v>
      </c>
      <c r="N12" s="9">
        <f>AVERAGE(N2:N11)</f>
        <v>4.5999999999999996</v>
      </c>
      <c r="O12" s="9">
        <f t="shared" si="11"/>
        <v>4.3</v>
      </c>
      <c r="P12" s="9">
        <f t="shared" si="11"/>
        <v>3.9</v>
      </c>
      <c r="Q12" s="9">
        <f>AVERAGE(Q2:Q11)</f>
        <v>5.3</v>
      </c>
      <c r="R12" s="9">
        <f>AVERAGE(R2:R11)</f>
        <v>4.3</v>
      </c>
      <c r="S12" s="9">
        <f>AVERAGE(S2:S11)</f>
        <v>4.2</v>
      </c>
    </row>
    <row r="13" spans="1:19" x14ac:dyDescent="0.3">
      <c r="A13" s="11"/>
      <c r="H13" s="8"/>
      <c r="I13" s="8"/>
    </row>
    <row r="14" spans="1:19" x14ac:dyDescent="0.3">
      <c r="H14" s="8"/>
      <c r="I14" s="8"/>
    </row>
    <row r="15" spans="1:19" ht="57" customHeight="1" x14ac:dyDescent="0.3">
      <c r="A15" s="34" t="s">
        <v>44</v>
      </c>
      <c r="B15" s="12" t="s">
        <v>34</v>
      </c>
      <c r="C15" s="12" t="s">
        <v>28</v>
      </c>
      <c r="D15" s="12" t="s">
        <v>45</v>
      </c>
      <c r="E15" s="12" t="s">
        <v>46</v>
      </c>
      <c r="J15" s="45" t="s">
        <v>43</v>
      </c>
      <c r="K15" s="18" t="s">
        <v>34</v>
      </c>
      <c r="L15" s="18" t="s">
        <v>28</v>
      </c>
      <c r="M15" s="12" t="s">
        <v>36</v>
      </c>
      <c r="N15" s="12" t="s">
        <v>46</v>
      </c>
    </row>
    <row r="16" spans="1:19" x14ac:dyDescent="0.3">
      <c r="A16" s="9"/>
      <c r="B16" s="16">
        <f t="shared" ref="B16:B23" si="12">RANK(D16,$D$16:$D$23,1)</f>
        <v>1</v>
      </c>
      <c r="C16" s="7" t="s">
        <v>0</v>
      </c>
      <c r="D16" s="58">
        <v>1.1175299999999999</v>
      </c>
      <c r="E16" s="6">
        <v>10</v>
      </c>
      <c r="K16" s="16">
        <f>RANK(M16,$M$16:$M$23,1)</f>
        <v>1</v>
      </c>
      <c r="L16" s="7" t="s">
        <v>0</v>
      </c>
      <c r="M16" s="9">
        <v>3.7</v>
      </c>
      <c r="N16" s="9">
        <v>10</v>
      </c>
    </row>
    <row r="17" spans="1:14" x14ac:dyDescent="0.3">
      <c r="A17" s="9"/>
      <c r="B17" s="16">
        <f t="shared" si="12"/>
        <v>2</v>
      </c>
      <c r="C17" s="7" t="s">
        <v>42</v>
      </c>
      <c r="D17" s="58">
        <v>1.11778</v>
      </c>
      <c r="E17" s="6">
        <v>10</v>
      </c>
      <c r="K17" s="16">
        <f t="shared" ref="K17:K23" si="13">RANK(M17,$M$16:$M$23,1)</f>
        <v>2</v>
      </c>
      <c r="L17" s="7" t="s">
        <v>12</v>
      </c>
      <c r="M17" s="9">
        <v>3.9</v>
      </c>
      <c r="N17" s="9">
        <v>10</v>
      </c>
    </row>
    <row r="18" spans="1:14" x14ac:dyDescent="0.3">
      <c r="A18" s="9"/>
      <c r="B18" s="16">
        <f t="shared" si="12"/>
        <v>3</v>
      </c>
      <c r="C18" s="7" t="s">
        <v>12</v>
      </c>
      <c r="D18" s="58">
        <v>1.11788</v>
      </c>
      <c r="E18" s="6">
        <v>10</v>
      </c>
      <c r="F18" s="8"/>
      <c r="G18" s="8"/>
      <c r="K18" s="16">
        <f t="shared" si="13"/>
        <v>3</v>
      </c>
      <c r="L18" s="7" t="s">
        <v>42</v>
      </c>
      <c r="M18" s="9">
        <v>4.2</v>
      </c>
      <c r="N18" s="9">
        <v>10</v>
      </c>
    </row>
    <row r="19" spans="1:14" x14ac:dyDescent="0.3">
      <c r="A19" s="9"/>
      <c r="B19" s="16">
        <f t="shared" si="12"/>
        <v>4</v>
      </c>
      <c r="C19" s="7" t="s">
        <v>31</v>
      </c>
      <c r="D19" s="58">
        <v>1.1185689999999999</v>
      </c>
      <c r="E19" s="6">
        <v>10</v>
      </c>
      <c r="F19" s="9"/>
      <c r="G19" s="9"/>
      <c r="K19" s="16">
        <f t="shared" si="13"/>
        <v>4</v>
      </c>
      <c r="L19" s="17" t="s">
        <v>29</v>
      </c>
      <c r="M19" s="9">
        <v>4.3</v>
      </c>
      <c r="N19" s="9">
        <v>10</v>
      </c>
    </row>
    <row r="20" spans="1:14" x14ac:dyDescent="0.3">
      <c r="A20" s="9"/>
      <c r="B20" s="16">
        <f t="shared" si="12"/>
        <v>5</v>
      </c>
      <c r="C20" s="17" t="s">
        <v>29</v>
      </c>
      <c r="D20" s="59">
        <v>1.1188800000000001</v>
      </c>
      <c r="E20" s="6">
        <v>10</v>
      </c>
      <c r="F20" s="9"/>
      <c r="G20" s="9"/>
      <c r="K20" s="16">
        <f t="shared" si="13"/>
        <v>4</v>
      </c>
      <c r="L20" s="7" t="s">
        <v>8</v>
      </c>
      <c r="M20" s="9">
        <v>4.3</v>
      </c>
      <c r="N20" s="9">
        <v>10</v>
      </c>
    </row>
    <row r="21" spans="1:14" x14ac:dyDescent="0.3">
      <c r="A21" s="9"/>
      <c r="B21" s="16">
        <f t="shared" si="12"/>
        <v>6</v>
      </c>
      <c r="C21" s="7" t="s">
        <v>8</v>
      </c>
      <c r="D21" s="58">
        <v>1.1189370000000001</v>
      </c>
      <c r="E21" s="6">
        <v>10</v>
      </c>
      <c r="F21" s="9"/>
      <c r="G21" s="9"/>
      <c r="K21" s="16">
        <f t="shared" si="13"/>
        <v>6</v>
      </c>
      <c r="L21" s="7" t="s">
        <v>31</v>
      </c>
      <c r="M21" s="9">
        <v>4.5999999999999996</v>
      </c>
      <c r="N21" s="9">
        <v>10</v>
      </c>
    </row>
    <row r="22" spans="1:14" x14ac:dyDescent="0.3">
      <c r="A22" s="9"/>
      <c r="B22" s="16">
        <f t="shared" si="12"/>
        <v>7</v>
      </c>
      <c r="C22" s="7" t="s">
        <v>14</v>
      </c>
      <c r="D22" s="58">
        <v>1.1193900000000001</v>
      </c>
      <c r="E22" s="6">
        <v>10</v>
      </c>
      <c r="F22" s="9"/>
      <c r="G22" s="9"/>
      <c r="K22" s="16">
        <f t="shared" si="13"/>
        <v>7</v>
      </c>
      <c r="L22" s="7" t="s">
        <v>1</v>
      </c>
      <c r="M22" s="9">
        <v>5.0999999999999996</v>
      </c>
      <c r="N22" s="9">
        <v>10</v>
      </c>
    </row>
    <row r="23" spans="1:14" x14ac:dyDescent="0.3">
      <c r="A23" s="9"/>
      <c r="B23" s="16">
        <f t="shared" si="12"/>
        <v>8</v>
      </c>
      <c r="C23" s="7" t="s">
        <v>1</v>
      </c>
      <c r="D23" s="58">
        <v>1.1204700000000001</v>
      </c>
      <c r="E23" s="6">
        <v>10</v>
      </c>
      <c r="F23" s="9"/>
      <c r="G23" s="9"/>
      <c r="K23" s="16">
        <f t="shared" si="13"/>
        <v>8</v>
      </c>
      <c r="L23" s="7" t="s">
        <v>14</v>
      </c>
      <c r="M23" s="9">
        <v>5.3</v>
      </c>
      <c r="N23" s="9">
        <v>10</v>
      </c>
    </row>
    <row r="24" spans="1:14" x14ac:dyDescent="0.3">
      <c r="A24" s="9"/>
      <c r="B24" s="11"/>
      <c r="C24" s="13"/>
      <c r="D24" s="14"/>
      <c r="E24" s="11"/>
      <c r="F24" s="9"/>
      <c r="G24" s="9"/>
    </row>
    <row r="25" spans="1:14" x14ac:dyDescent="0.3">
      <c r="A25" s="9" t="s">
        <v>51</v>
      </c>
      <c r="B25" s="11"/>
      <c r="C25" s="13"/>
      <c r="D25" s="14"/>
      <c r="E25" s="11"/>
      <c r="F25" s="9"/>
      <c r="G25" s="9"/>
    </row>
    <row r="26" spans="1:14" x14ac:dyDescent="0.3">
      <c r="A26" s="9"/>
      <c r="B26" s="11"/>
      <c r="C26" s="13"/>
      <c r="D26" s="14"/>
      <c r="E26" s="11"/>
      <c r="F26" s="9"/>
      <c r="G26" s="9"/>
    </row>
    <row r="27" spans="1:14" x14ac:dyDescent="0.3">
      <c r="A27" s="9"/>
      <c r="B27" s="9"/>
      <c r="C27" s="9"/>
      <c r="D27" s="9"/>
      <c r="E27" s="9"/>
      <c r="F27" s="9"/>
      <c r="G27" s="9"/>
    </row>
    <row r="28" spans="1:14" x14ac:dyDescent="0.3">
      <c r="A28" s="9"/>
      <c r="B28" s="9"/>
      <c r="C28" s="9"/>
      <c r="D28" s="9"/>
      <c r="E28" s="9"/>
      <c r="F28" s="9"/>
      <c r="G28" s="9"/>
    </row>
    <row r="29" spans="1:14" x14ac:dyDescent="0.3">
      <c r="A29" s="9"/>
      <c r="B29" s="9"/>
      <c r="C29" s="9"/>
      <c r="D29" s="9"/>
      <c r="E29" s="9"/>
      <c r="F29" s="9"/>
      <c r="G29" s="9"/>
    </row>
  </sheetData>
  <sortState xmlns:xlrd2="http://schemas.microsoft.com/office/spreadsheetml/2017/richdata2" ref="L16:M23">
    <sortCondition ref="M16:M23"/>
  </sortState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D542-3DAD-42FF-9184-A1931886826C}">
  <dimension ref="A1:BJ36"/>
  <sheetViews>
    <sheetView topLeftCell="AW31" workbookViewId="0">
      <selection activeCell="BF69" sqref="BF69"/>
    </sheetView>
  </sheetViews>
  <sheetFormatPr baseColWidth="10" defaultRowHeight="14.4" x14ac:dyDescent="0.3"/>
  <cols>
    <col min="1" max="1" width="17.88671875" bestFit="1" customWidth="1"/>
    <col min="51" max="52" width="13.6640625" bestFit="1" customWidth="1"/>
    <col min="53" max="54" width="10.21875" customWidth="1"/>
    <col min="55" max="55" width="13.6640625" bestFit="1" customWidth="1"/>
    <col min="56" max="56" width="25.5546875" bestFit="1" customWidth="1"/>
    <col min="57" max="58" width="10.88671875" customWidth="1"/>
    <col min="59" max="59" width="17.6640625" customWidth="1"/>
    <col min="60" max="60" width="19.77734375" bestFit="1" customWidth="1"/>
    <col min="61" max="61" width="9.5546875" customWidth="1"/>
  </cols>
  <sheetData>
    <row r="1" spans="1:47" x14ac:dyDescent="0.3">
      <c r="A1" s="1" t="s">
        <v>57</v>
      </c>
      <c r="B1" s="5" t="s">
        <v>0</v>
      </c>
      <c r="C1" s="5"/>
      <c r="D1" s="5"/>
      <c r="E1" s="5"/>
      <c r="F1" s="5"/>
      <c r="G1" s="5" t="s">
        <v>1</v>
      </c>
      <c r="H1" s="5"/>
      <c r="I1" s="5"/>
      <c r="J1" s="5"/>
      <c r="K1" s="5"/>
      <c r="L1" s="4" t="s">
        <v>5</v>
      </c>
      <c r="M1" s="4"/>
      <c r="N1" s="4"/>
      <c r="O1" s="4"/>
      <c r="P1" s="4"/>
      <c r="Q1" s="4" t="s">
        <v>6</v>
      </c>
      <c r="R1" s="4"/>
      <c r="S1" s="4"/>
      <c r="T1" s="4"/>
      <c r="U1" s="4"/>
      <c r="V1" s="4" t="s">
        <v>12</v>
      </c>
      <c r="W1" s="4"/>
      <c r="X1" s="4"/>
      <c r="Y1" s="4"/>
      <c r="Z1" s="4"/>
      <c r="AA1" s="4" t="s">
        <v>14</v>
      </c>
      <c r="AB1" s="4"/>
      <c r="AC1" s="4"/>
      <c r="AD1" s="4"/>
      <c r="AE1" s="4"/>
      <c r="AF1" s="3" t="s">
        <v>8</v>
      </c>
      <c r="AG1" s="3"/>
      <c r="AH1" s="3"/>
      <c r="AI1" s="3"/>
      <c r="AJ1" s="3"/>
      <c r="AK1" s="32" t="s">
        <v>30</v>
      </c>
    </row>
    <row r="2" spans="1:47" s="24" customFormat="1" x14ac:dyDescent="0.3">
      <c r="A2" s="6" t="s">
        <v>17</v>
      </c>
      <c r="B2" s="7">
        <v>1.0808</v>
      </c>
      <c r="C2" s="7"/>
      <c r="D2" s="7"/>
      <c r="E2" s="7"/>
      <c r="F2" s="7"/>
      <c r="G2" s="7">
        <v>1.0821000000000001</v>
      </c>
      <c r="H2" s="7"/>
      <c r="I2" s="7"/>
      <c r="J2" s="7"/>
      <c r="K2" s="7"/>
      <c r="L2" s="7">
        <v>1.087213</v>
      </c>
      <c r="M2" s="7"/>
      <c r="N2" s="7"/>
      <c r="O2" s="7"/>
      <c r="P2" s="7"/>
      <c r="Q2" s="7">
        <v>1.0888</v>
      </c>
      <c r="R2" s="7"/>
      <c r="S2" s="7"/>
      <c r="T2" s="7"/>
      <c r="U2" s="7"/>
      <c r="V2" s="7">
        <v>1.0911</v>
      </c>
      <c r="W2" s="7"/>
      <c r="X2" s="7"/>
      <c r="Y2" s="7"/>
      <c r="Z2" s="7"/>
      <c r="AA2" s="7">
        <v>1.0927</v>
      </c>
      <c r="AB2" s="7"/>
      <c r="AC2" s="7"/>
      <c r="AD2" s="7"/>
      <c r="AE2" s="7"/>
      <c r="AF2" s="7">
        <v>1.0894999999999999</v>
      </c>
      <c r="AG2" s="7"/>
      <c r="AH2" s="7"/>
      <c r="AI2" s="7"/>
      <c r="AJ2" s="7"/>
      <c r="AK2" s="7">
        <v>1.0888</v>
      </c>
    </row>
    <row r="3" spans="1:47" s="24" customFormat="1" x14ac:dyDescent="0.3">
      <c r="A3" s="6" t="s">
        <v>18</v>
      </c>
      <c r="B3" s="7">
        <v>1.0670999999999999</v>
      </c>
      <c r="C3" s="7"/>
      <c r="D3" s="7"/>
      <c r="E3" s="7"/>
      <c r="F3" s="7"/>
      <c r="G3" s="7">
        <v>1.0676000000000001</v>
      </c>
      <c r="H3" s="7"/>
      <c r="I3" s="7"/>
      <c r="J3" s="7"/>
      <c r="K3" s="7"/>
      <c r="L3" s="7">
        <v>1.0697000000000001</v>
      </c>
      <c r="M3" s="7"/>
      <c r="N3" s="7"/>
      <c r="O3" s="7"/>
      <c r="P3" s="7"/>
      <c r="Q3" s="7">
        <v>1.0678000000000001</v>
      </c>
      <c r="R3" s="7"/>
      <c r="S3" s="7"/>
      <c r="T3" s="7"/>
      <c r="U3" s="7"/>
      <c r="V3" s="7">
        <v>1.0668</v>
      </c>
      <c r="W3" s="7"/>
      <c r="X3" s="7"/>
      <c r="Y3" s="7"/>
      <c r="Z3" s="7"/>
      <c r="AA3" s="7">
        <v>1.0687</v>
      </c>
      <c r="AB3" s="7"/>
      <c r="AC3" s="7"/>
      <c r="AD3" s="7"/>
      <c r="AE3" s="7"/>
      <c r="AF3" s="7">
        <v>1.0667</v>
      </c>
      <c r="AG3" s="7"/>
      <c r="AH3" s="7"/>
      <c r="AI3" s="7"/>
      <c r="AJ3" s="7"/>
      <c r="AK3" s="7">
        <v>1.0678000000000001</v>
      </c>
    </row>
    <row r="4" spans="1:47" s="24" customFormat="1" x14ac:dyDescent="0.3">
      <c r="A4" s="6" t="s">
        <v>19</v>
      </c>
      <c r="B4" s="7">
        <v>0.96879999999999999</v>
      </c>
      <c r="C4" s="7"/>
      <c r="D4" s="7"/>
      <c r="E4" s="7"/>
      <c r="F4" s="7"/>
      <c r="G4" s="7">
        <v>0.96989999999999998</v>
      </c>
      <c r="H4" s="7"/>
      <c r="I4" s="7"/>
      <c r="J4" s="7"/>
      <c r="K4" s="7"/>
      <c r="L4" s="7">
        <v>0.97440000000000004</v>
      </c>
      <c r="M4" s="7"/>
      <c r="N4" s="7"/>
      <c r="O4" s="7"/>
      <c r="P4" s="7"/>
      <c r="Q4" s="7">
        <v>0.96040000000000003</v>
      </c>
      <c r="R4" s="7"/>
      <c r="S4" s="7"/>
      <c r="T4" s="7"/>
      <c r="U4" s="7"/>
      <c r="V4" s="7">
        <v>0.97440000000000004</v>
      </c>
      <c r="W4" s="7"/>
      <c r="X4" s="7"/>
      <c r="Y4" s="7"/>
      <c r="Z4" s="7"/>
      <c r="AA4" s="7">
        <v>0.97660000000000002</v>
      </c>
      <c r="AB4" s="7"/>
      <c r="AC4" s="7"/>
      <c r="AD4" s="7"/>
      <c r="AE4" s="7"/>
      <c r="AF4" s="7">
        <v>0.98470000000000002</v>
      </c>
      <c r="AG4" s="7"/>
      <c r="AH4" s="7"/>
      <c r="AI4" s="7"/>
      <c r="AJ4" s="7"/>
      <c r="AK4" s="7">
        <v>0.96040000000000003</v>
      </c>
    </row>
    <row r="5" spans="1:47" s="24" customFormat="1" x14ac:dyDescent="0.3">
      <c r="A5" s="6" t="s">
        <v>20</v>
      </c>
      <c r="B5" s="7">
        <v>1.0497000000000001</v>
      </c>
      <c r="C5" s="7"/>
      <c r="D5" s="7"/>
      <c r="E5" s="7"/>
      <c r="F5" s="7"/>
      <c r="G5" s="7">
        <v>1.0617000000000001</v>
      </c>
      <c r="H5" s="7"/>
      <c r="I5" s="7"/>
      <c r="J5" s="7"/>
      <c r="K5" s="7"/>
      <c r="L5" s="7">
        <v>1.0439000000000001</v>
      </c>
      <c r="M5" s="7"/>
      <c r="N5" s="7"/>
      <c r="O5" s="7"/>
      <c r="P5" s="7"/>
      <c r="Q5" s="7">
        <v>1.0550999999999999</v>
      </c>
      <c r="R5" s="7"/>
      <c r="S5" s="7"/>
      <c r="T5" s="7"/>
      <c r="U5" s="7"/>
      <c r="V5" s="7">
        <v>1.0432999999999999</v>
      </c>
      <c r="W5" s="7"/>
      <c r="X5" s="7"/>
      <c r="Y5" s="7"/>
      <c r="Z5" s="7"/>
      <c r="AA5" s="7">
        <v>1.0456000000000001</v>
      </c>
      <c r="AB5" s="7"/>
      <c r="AC5" s="7"/>
      <c r="AD5" s="7"/>
      <c r="AE5" s="7"/>
      <c r="AF5" s="7">
        <v>1.0427</v>
      </c>
      <c r="AG5" s="7"/>
      <c r="AH5" s="7"/>
      <c r="AI5" s="7"/>
      <c r="AJ5" s="7"/>
      <c r="AK5" s="7">
        <v>1.0528999999999999</v>
      </c>
    </row>
    <row r="6" spans="1:47" s="24" customFormat="1" x14ac:dyDescent="0.3">
      <c r="A6" s="6" t="s">
        <v>21</v>
      </c>
      <c r="B6" s="7">
        <v>1.1029</v>
      </c>
      <c r="C6" s="7"/>
      <c r="D6" s="7"/>
      <c r="E6" s="7"/>
      <c r="F6" s="7"/>
      <c r="G6" s="7">
        <v>1.1037999999999999</v>
      </c>
      <c r="H6" s="7"/>
      <c r="I6" s="7"/>
      <c r="J6" s="7"/>
      <c r="K6" s="7"/>
      <c r="L6" s="7">
        <v>1.1116999999999999</v>
      </c>
      <c r="M6" s="7"/>
      <c r="N6" s="7"/>
      <c r="O6" s="7"/>
      <c r="P6" s="7"/>
      <c r="Q6" s="7">
        <v>1.1158999999999999</v>
      </c>
      <c r="R6" s="7"/>
      <c r="S6" s="7"/>
      <c r="T6" s="7"/>
      <c r="U6" s="7"/>
      <c r="V6" s="7">
        <v>1.1125</v>
      </c>
      <c r="W6" s="7"/>
      <c r="X6" s="7"/>
      <c r="Y6" s="7"/>
      <c r="Z6" s="7"/>
      <c r="AA6" s="7">
        <v>1.1146</v>
      </c>
      <c r="AB6" s="7"/>
      <c r="AC6" s="7"/>
      <c r="AD6" s="7"/>
      <c r="AE6" s="7"/>
      <c r="AF6" s="7">
        <v>1.11107</v>
      </c>
      <c r="AG6" s="7"/>
      <c r="AH6" s="7"/>
      <c r="AI6" s="7"/>
      <c r="AJ6" s="7"/>
      <c r="AK6" s="7">
        <v>1.1158999999999999</v>
      </c>
    </row>
    <row r="7" spans="1:47" s="24" customFormat="1" x14ac:dyDescent="0.3">
      <c r="A7" s="6" t="s">
        <v>22</v>
      </c>
      <c r="B7" s="7">
        <v>1.1361000000000001</v>
      </c>
      <c r="C7" s="7"/>
      <c r="D7" s="7"/>
      <c r="E7" s="7"/>
      <c r="F7" s="7"/>
      <c r="G7" s="7">
        <v>1.1366000000000001</v>
      </c>
      <c r="H7" s="7"/>
      <c r="I7" s="7"/>
      <c r="J7" s="7"/>
      <c r="K7" s="7"/>
      <c r="L7" s="7">
        <v>1.135</v>
      </c>
      <c r="M7" s="7"/>
      <c r="N7" s="7"/>
      <c r="O7" s="7"/>
      <c r="P7" s="7"/>
      <c r="Q7" s="7">
        <v>1.1331</v>
      </c>
      <c r="R7" s="7"/>
      <c r="S7" s="7"/>
      <c r="T7" s="7"/>
      <c r="U7" s="7"/>
      <c r="V7" s="7">
        <v>1.1354</v>
      </c>
      <c r="W7" s="7"/>
      <c r="X7" s="7"/>
      <c r="Y7" s="7"/>
      <c r="Z7" s="7"/>
      <c r="AA7" s="7">
        <v>1.1376999999999999</v>
      </c>
      <c r="AB7" s="7"/>
      <c r="AC7" s="7"/>
      <c r="AD7" s="7"/>
      <c r="AE7" s="7"/>
      <c r="AF7" s="7">
        <v>1.1368100000000001</v>
      </c>
      <c r="AG7" s="7"/>
      <c r="AH7" s="7"/>
      <c r="AI7" s="7"/>
      <c r="AJ7" s="7"/>
      <c r="AK7" s="7">
        <v>1.1309</v>
      </c>
    </row>
    <row r="8" spans="1:47" s="24" customFormat="1" x14ac:dyDescent="0.3">
      <c r="A8" s="6" t="s">
        <v>23</v>
      </c>
      <c r="B8" s="7">
        <v>1.1646000000000001</v>
      </c>
      <c r="C8" s="7"/>
      <c r="D8" s="7"/>
      <c r="E8" s="7"/>
      <c r="F8" s="7"/>
      <c r="G8" s="7">
        <v>1.1754</v>
      </c>
      <c r="H8" s="7"/>
      <c r="I8" s="7"/>
      <c r="J8" s="7"/>
      <c r="K8" s="7"/>
      <c r="L8" s="7">
        <v>1.1627000000000001</v>
      </c>
      <c r="M8" s="7"/>
      <c r="N8" s="7"/>
      <c r="O8" s="7"/>
      <c r="P8" s="7"/>
      <c r="Q8" s="7">
        <v>1.169</v>
      </c>
      <c r="R8" s="7"/>
      <c r="S8" s="7"/>
      <c r="T8" s="7"/>
      <c r="U8" s="7"/>
      <c r="V8" s="7">
        <v>1.1601999999999999</v>
      </c>
      <c r="W8" s="7"/>
      <c r="X8" s="7"/>
      <c r="Y8" s="7"/>
      <c r="Z8" s="7"/>
      <c r="AA8" s="7">
        <v>1.1588000000000001</v>
      </c>
      <c r="AB8" s="7"/>
      <c r="AC8" s="7"/>
      <c r="AD8" s="7"/>
      <c r="AE8" s="7"/>
      <c r="AF8" s="7">
        <v>1.1611</v>
      </c>
      <c r="AG8" s="7"/>
      <c r="AH8" s="7"/>
      <c r="AI8" s="7"/>
      <c r="AJ8" s="7"/>
      <c r="AK8" s="7">
        <v>1.1668000000000001</v>
      </c>
    </row>
    <row r="9" spans="1:47" s="24" customFormat="1" x14ac:dyDescent="0.3">
      <c r="A9" s="6" t="s">
        <v>24</v>
      </c>
      <c r="B9" s="7">
        <v>1.1960999999999999</v>
      </c>
      <c r="C9" s="7"/>
      <c r="D9" s="7"/>
      <c r="E9" s="7"/>
      <c r="F9" s="7"/>
      <c r="G9" s="7">
        <v>1.1963999999999999</v>
      </c>
      <c r="H9" s="7"/>
      <c r="I9" s="7"/>
      <c r="J9" s="7"/>
      <c r="K9" s="7"/>
      <c r="L9" s="7">
        <v>1.19</v>
      </c>
      <c r="M9" s="7"/>
      <c r="N9" s="7"/>
      <c r="O9" s="7"/>
      <c r="P9" s="7"/>
      <c r="Q9" s="7">
        <v>1.1919999999999999</v>
      </c>
      <c r="R9" s="7"/>
      <c r="S9" s="7"/>
      <c r="T9" s="7"/>
      <c r="U9" s="7"/>
      <c r="V9" s="7">
        <v>1.1859</v>
      </c>
      <c r="W9" s="7"/>
      <c r="X9" s="7"/>
      <c r="Y9" s="7"/>
      <c r="Z9" s="7"/>
      <c r="AA9" s="7">
        <v>1.1920999999999999</v>
      </c>
      <c r="AB9" s="7"/>
      <c r="AC9" s="7"/>
      <c r="AD9" s="7"/>
      <c r="AE9" s="7"/>
      <c r="AF9" s="7">
        <v>1.1859999999999999</v>
      </c>
      <c r="AG9" s="7"/>
      <c r="AH9" s="7"/>
      <c r="AI9" s="7"/>
      <c r="AJ9" s="7"/>
      <c r="AK9" s="7">
        <v>1.1741999999999999</v>
      </c>
    </row>
    <row r="10" spans="1:47" s="24" customFormat="1" x14ac:dyDescent="0.3">
      <c r="A10" s="6" t="s">
        <v>25</v>
      </c>
      <c r="B10" s="7">
        <v>1.1823999999999999</v>
      </c>
      <c r="C10" s="7"/>
      <c r="D10" s="7"/>
      <c r="E10" s="7"/>
      <c r="F10" s="7"/>
      <c r="G10" s="7">
        <v>1.1829000000000001</v>
      </c>
      <c r="H10" s="7"/>
      <c r="I10" s="7"/>
      <c r="J10" s="7"/>
      <c r="K10" s="7"/>
      <c r="L10" s="7">
        <v>1.1778999999999999</v>
      </c>
      <c r="M10" s="7"/>
      <c r="N10" s="7"/>
      <c r="O10" s="7"/>
      <c r="P10" s="7"/>
      <c r="Q10" s="7">
        <v>1.1763999999999999</v>
      </c>
      <c r="R10" s="7"/>
      <c r="S10" s="7"/>
      <c r="T10" s="7"/>
      <c r="U10" s="7"/>
      <c r="V10" s="7">
        <v>1.1767000000000001</v>
      </c>
      <c r="W10" s="7"/>
      <c r="X10" s="7"/>
      <c r="Y10" s="7"/>
      <c r="Z10" s="7"/>
      <c r="AA10" s="7">
        <v>1.1754</v>
      </c>
      <c r="AB10" s="7"/>
      <c r="AC10" s="7"/>
      <c r="AD10" s="7"/>
      <c r="AE10" s="7"/>
      <c r="AF10" s="7">
        <v>1.17842</v>
      </c>
      <c r="AG10" s="7"/>
      <c r="AH10" s="7"/>
      <c r="AI10" s="7"/>
      <c r="AJ10" s="7"/>
      <c r="AK10" s="7">
        <v>1.1898</v>
      </c>
    </row>
    <row r="11" spans="1:47" s="24" customFormat="1" x14ac:dyDescent="0.3">
      <c r="A11" s="6" t="s">
        <v>26</v>
      </c>
      <c r="B11" s="7">
        <v>1.2267999999999999</v>
      </c>
      <c r="C11" s="7"/>
      <c r="D11" s="7"/>
      <c r="E11" s="7"/>
      <c r="F11" s="7"/>
      <c r="G11" s="7">
        <v>1.2282999999999999</v>
      </c>
      <c r="H11" s="7"/>
      <c r="I11" s="7"/>
      <c r="J11" s="7"/>
      <c r="K11" s="7"/>
      <c r="L11" s="7">
        <v>1.233179</v>
      </c>
      <c r="M11" s="7"/>
      <c r="N11" s="7"/>
      <c r="O11" s="7"/>
      <c r="P11" s="7"/>
      <c r="Q11" s="7">
        <v>1.2302999999999999</v>
      </c>
      <c r="R11" s="7"/>
      <c r="S11" s="7"/>
      <c r="T11" s="7"/>
      <c r="U11" s="7"/>
      <c r="V11" s="7">
        <v>1.2324999999999999</v>
      </c>
      <c r="W11" s="7"/>
      <c r="X11" s="7"/>
      <c r="Y11" s="7"/>
      <c r="Z11" s="7"/>
      <c r="AA11" s="7">
        <v>1.2317</v>
      </c>
      <c r="AB11" s="7"/>
      <c r="AC11" s="7"/>
      <c r="AD11" s="7"/>
      <c r="AE11" s="7"/>
      <c r="AF11" s="7">
        <v>1.23237</v>
      </c>
      <c r="AG11" s="7"/>
      <c r="AH11" s="7"/>
      <c r="AI11" s="7"/>
      <c r="AJ11" s="7"/>
      <c r="AK11" s="7">
        <v>1.2302999999999999</v>
      </c>
    </row>
    <row r="12" spans="1:47" s="24" customFormat="1" x14ac:dyDescent="0.3"/>
    <row r="13" spans="1:47" s="24" customFormat="1" x14ac:dyDescent="0.3"/>
    <row r="14" spans="1:47" s="24" customFormat="1" x14ac:dyDescent="0.3"/>
    <row r="15" spans="1:47" s="24" customFormat="1" x14ac:dyDescent="0.3">
      <c r="A15" s="16" t="s">
        <v>57</v>
      </c>
    </row>
    <row r="16" spans="1:47" s="25" customFormat="1" x14ac:dyDescent="0.3">
      <c r="A16" s="33" t="s">
        <v>17</v>
      </c>
      <c r="C16" s="21"/>
      <c r="D16" s="21"/>
      <c r="E16" s="21"/>
      <c r="F16" s="33" t="s">
        <v>18</v>
      </c>
      <c r="H16" s="21"/>
      <c r="I16" s="21"/>
      <c r="J16" s="21"/>
      <c r="K16" s="33" t="s">
        <v>19</v>
      </c>
      <c r="L16" s="21"/>
      <c r="M16" s="21"/>
      <c r="N16" s="21"/>
      <c r="O16" s="21"/>
      <c r="P16" s="33" t="s">
        <v>20</v>
      </c>
      <c r="Q16" s="21"/>
      <c r="R16" s="21"/>
      <c r="S16" s="21"/>
      <c r="T16" s="21"/>
      <c r="U16" s="33" t="s">
        <v>21</v>
      </c>
      <c r="V16" s="21"/>
      <c r="W16" s="21"/>
      <c r="X16" s="21"/>
      <c r="Y16" s="21"/>
      <c r="Z16" s="33" t="s">
        <v>22</v>
      </c>
      <c r="AA16" s="21"/>
      <c r="AB16" s="21"/>
      <c r="AC16" s="21"/>
      <c r="AD16" s="21"/>
      <c r="AE16" s="33" t="s">
        <v>23</v>
      </c>
      <c r="AF16" s="21"/>
      <c r="AG16" s="21"/>
      <c r="AH16" s="21"/>
      <c r="AI16" s="21"/>
      <c r="AJ16" s="33" t="s">
        <v>24</v>
      </c>
      <c r="AK16" s="21"/>
      <c r="AL16" s="21"/>
      <c r="AM16" s="21"/>
      <c r="AN16" s="21"/>
      <c r="AO16" s="33" t="s">
        <v>25</v>
      </c>
      <c r="AP16" s="21"/>
      <c r="AQ16" s="21"/>
      <c r="AR16" s="21"/>
      <c r="AS16" s="21"/>
      <c r="AT16" s="33" t="s">
        <v>26</v>
      </c>
      <c r="AU16" s="21"/>
    </row>
    <row r="17" spans="1:62" s="24" customFormat="1" x14ac:dyDescent="0.3">
      <c r="A17" s="17" t="s">
        <v>0</v>
      </c>
      <c r="B17" s="7">
        <v>1.0808</v>
      </c>
      <c r="C17" s="7"/>
      <c r="D17" s="7"/>
      <c r="E17" s="7"/>
      <c r="F17" s="7"/>
      <c r="G17" s="7">
        <v>1.0670999999999999</v>
      </c>
      <c r="H17" s="7"/>
      <c r="I17" s="7"/>
      <c r="J17" s="7"/>
      <c r="K17" s="7"/>
      <c r="L17" s="7">
        <v>0.96879999999999999</v>
      </c>
      <c r="M17" s="7"/>
      <c r="N17" s="7"/>
      <c r="O17" s="7"/>
      <c r="P17" s="7"/>
      <c r="Q17" s="7">
        <v>1.0497000000000001</v>
      </c>
      <c r="R17" s="7"/>
      <c r="S17" s="7"/>
      <c r="T17" s="7"/>
      <c r="U17" s="7"/>
      <c r="V17" s="7">
        <v>1.1029</v>
      </c>
      <c r="W17" s="7"/>
      <c r="X17" s="7"/>
      <c r="Y17" s="7"/>
      <c r="Z17" s="7"/>
      <c r="AA17" s="7">
        <v>1.1361000000000001</v>
      </c>
      <c r="AB17" s="7"/>
      <c r="AC17" s="7"/>
      <c r="AD17" s="7"/>
      <c r="AE17" s="7"/>
      <c r="AF17" s="7">
        <v>1.1646000000000001</v>
      </c>
      <c r="AG17" s="7"/>
      <c r="AH17" s="7"/>
      <c r="AI17" s="7"/>
      <c r="AJ17" s="7"/>
      <c r="AK17" s="7">
        <v>1.1960999999999999</v>
      </c>
      <c r="AL17" s="7"/>
      <c r="AM17" s="7"/>
      <c r="AN17" s="7"/>
      <c r="AO17" s="7"/>
      <c r="AP17" s="7">
        <v>1.1823999999999999</v>
      </c>
      <c r="AQ17" s="7"/>
      <c r="AR17" s="7"/>
      <c r="AS17" s="7"/>
      <c r="AT17" s="7"/>
      <c r="AU17" s="7">
        <v>1.2267999999999999</v>
      </c>
    </row>
    <row r="18" spans="1:62" s="24" customFormat="1" x14ac:dyDescent="0.3">
      <c r="A18" s="17" t="s">
        <v>1</v>
      </c>
      <c r="B18" s="7">
        <v>1.0821000000000001</v>
      </c>
      <c r="C18" s="7"/>
      <c r="D18" s="7"/>
      <c r="E18" s="7"/>
      <c r="F18" s="7"/>
      <c r="G18" s="7">
        <v>1.0676000000000001</v>
      </c>
      <c r="H18" s="7"/>
      <c r="I18" s="7"/>
      <c r="J18" s="7"/>
      <c r="K18" s="7"/>
      <c r="L18" s="7">
        <v>0.96989999999999998</v>
      </c>
      <c r="M18" s="7"/>
      <c r="N18" s="7"/>
      <c r="O18" s="7"/>
      <c r="P18" s="7"/>
      <c r="Q18" s="7">
        <v>1.0617000000000001</v>
      </c>
      <c r="R18" s="7"/>
      <c r="S18" s="7"/>
      <c r="T18" s="7"/>
      <c r="U18" s="7"/>
      <c r="V18" s="7">
        <v>1.1037999999999999</v>
      </c>
      <c r="W18" s="7"/>
      <c r="X18" s="7"/>
      <c r="Y18" s="7"/>
      <c r="Z18" s="7"/>
      <c r="AA18" s="7">
        <v>1.1366000000000001</v>
      </c>
      <c r="AB18" s="7"/>
      <c r="AC18" s="7"/>
      <c r="AD18" s="7"/>
      <c r="AE18" s="7"/>
      <c r="AF18" s="7">
        <v>1.1754</v>
      </c>
      <c r="AG18" s="7"/>
      <c r="AH18" s="7"/>
      <c r="AI18" s="7"/>
      <c r="AJ18" s="7"/>
      <c r="AK18" s="7">
        <v>1.1963999999999999</v>
      </c>
      <c r="AL18" s="7"/>
      <c r="AM18" s="7"/>
      <c r="AN18" s="7"/>
      <c r="AO18" s="7"/>
      <c r="AP18" s="7">
        <v>1.1829000000000001</v>
      </c>
      <c r="AQ18" s="7"/>
      <c r="AR18" s="7"/>
      <c r="AS18" s="7"/>
      <c r="AT18" s="7"/>
      <c r="AU18" s="7">
        <v>1.2282999999999999</v>
      </c>
    </row>
    <row r="19" spans="1:62" s="24" customFormat="1" x14ac:dyDescent="0.3">
      <c r="A19" s="7" t="s">
        <v>5</v>
      </c>
      <c r="B19" s="7">
        <v>1.087213</v>
      </c>
      <c r="C19" s="7"/>
      <c r="D19" s="7"/>
      <c r="E19" s="7"/>
      <c r="F19" s="7"/>
      <c r="G19" s="7">
        <v>1.0697000000000001</v>
      </c>
      <c r="H19" s="7"/>
      <c r="I19" s="7"/>
      <c r="J19" s="7"/>
      <c r="K19" s="7"/>
      <c r="L19" s="7">
        <v>0.97440000000000004</v>
      </c>
      <c r="M19" s="7"/>
      <c r="N19" s="7"/>
      <c r="O19" s="7"/>
      <c r="P19" s="7"/>
      <c r="Q19" s="7">
        <v>1.0439000000000001</v>
      </c>
      <c r="R19" s="7"/>
      <c r="S19" s="7"/>
      <c r="T19" s="7"/>
      <c r="U19" s="7"/>
      <c r="V19" s="7">
        <v>1.1116999999999999</v>
      </c>
      <c r="W19" s="7"/>
      <c r="X19" s="7"/>
      <c r="Y19" s="7"/>
      <c r="Z19" s="7"/>
      <c r="AA19" s="7">
        <v>1.135</v>
      </c>
      <c r="AB19" s="7"/>
      <c r="AC19" s="7"/>
      <c r="AD19" s="7"/>
      <c r="AE19" s="7"/>
      <c r="AF19" s="7">
        <v>1.1627000000000001</v>
      </c>
      <c r="AG19" s="7"/>
      <c r="AH19" s="7"/>
      <c r="AI19" s="7"/>
      <c r="AJ19" s="7"/>
      <c r="AK19" s="7">
        <v>1.19</v>
      </c>
      <c r="AL19" s="7"/>
      <c r="AM19" s="7"/>
      <c r="AN19" s="7"/>
      <c r="AO19" s="7"/>
      <c r="AP19" s="7">
        <v>1.1778999999999999</v>
      </c>
      <c r="AQ19" s="7"/>
      <c r="AR19" s="7"/>
      <c r="AS19" s="7"/>
      <c r="AT19" s="7"/>
      <c r="AU19" s="7">
        <v>1.233179</v>
      </c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</row>
    <row r="20" spans="1:62" s="24" customFormat="1" x14ac:dyDescent="0.3">
      <c r="A20" s="7" t="s">
        <v>6</v>
      </c>
      <c r="B20" s="7">
        <v>1.0888</v>
      </c>
      <c r="C20" s="7"/>
      <c r="D20" s="7"/>
      <c r="E20" s="7"/>
      <c r="F20" s="7"/>
      <c r="G20" s="7">
        <v>1.0678000000000001</v>
      </c>
      <c r="H20" s="7"/>
      <c r="I20" s="7"/>
      <c r="J20" s="7"/>
      <c r="K20" s="7"/>
      <c r="L20" s="7">
        <v>0.96040000000000003</v>
      </c>
      <c r="M20" s="7"/>
      <c r="N20" s="7"/>
      <c r="O20" s="7"/>
      <c r="P20" s="7"/>
      <c r="Q20" s="7">
        <v>1.0550999999999999</v>
      </c>
      <c r="R20" s="7"/>
      <c r="S20" s="7"/>
      <c r="T20" s="7"/>
      <c r="U20" s="7"/>
      <c r="V20" s="7">
        <v>1.1158999999999999</v>
      </c>
      <c r="W20" s="7"/>
      <c r="X20" s="7"/>
      <c r="Y20" s="7"/>
      <c r="Z20" s="7"/>
      <c r="AA20" s="7">
        <v>1.1331</v>
      </c>
      <c r="AB20" s="7"/>
      <c r="AC20" s="7"/>
      <c r="AD20" s="7"/>
      <c r="AE20" s="7"/>
      <c r="AF20" s="7">
        <v>1.169</v>
      </c>
      <c r="AG20" s="7"/>
      <c r="AH20" s="7"/>
      <c r="AI20" s="7"/>
      <c r="AJ20" s="7"/>
      <c r="AK20" s="7">
        <v>1.1919999999999999</v>
      </c>
      <c r="AL20" s="7"/>
      <c r="AM20" s="7"/>
      <c r="AN20" s="7"/>
      <c r="AO20" s="7"/>
      <c r="AP20" s="7">
        <v>1.1763999999999999</v>
      </c>
      <c r="AQ20" s="7"/>
      <c r="AR20" s="7"/>
      <c r="AS20" s="7"/>
      <c r="AT20" s="7"/>
      <c r="AU20" s="7">
        <v>1.2302999999999999</v>
      </c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</row>
    <row r="21" spans="1:62" s="24" customFormat="1" x14ac:dyDescent="0.3">
      <c r="A21" s="7" t="s">
        <v>12</v>
      </c>
      <c r="B21" s="7">
        <v>1.0911</v>
      </c>
      <c r="C21" s="7"/>
      <c r="D21" s="7"/>
      <c r="E21" s="7"/>
      <c r="F21" s="7"/>
      <c r="G21" s="7">
        <v>1.0668</v>
      </c>
      <c r="H21" s="7"/>
      <c r="I21" s="7"/>
      <c r="J21" s="7"/>
      <c r="K21" s="7"/>
      <c r="L21" s="7">
        <v>0.97440000000000004</v>
      </c>
      <c r="M21" s="7"/>
      <c r="N21" s="7"/>
      <c r="O21" s="7"/>
      <c r="P21" s="7"/>
      <c r="Q21" s="7">
        <v>1.0432999999999999</v>
      </c>
      <c r="R21" s="7"/>
      <c r="S21" s="7"/>
      <c r="T21" s="7"/>
      <c r="U21" s="7"/>
      <c r="V21" s="7">
        <v>1.1125</v>
      </c>
      <c r="W21" s="7"/>
      <c r="X21" s="7"/>
      <c r="Y21" s="7"/>
      <c r="Z21" s="7"/>
      <c r="AA21" s="7">
        <v>1.1354</v>
      </c>
      <c r="AB21" s="7"/>
      <c r="AC21" s="7"/>
      <c r="AD21" s="7"/>
      <c r="AE21" s="7"/>
      <c r="AF21" s="7">
        <v>1.1601999999999999</v>
      </c>
      <c r="AG21" s="7"/>
      <c r="AH21" s="7"/>
      <c r="AI21" s="7"/>
      <c r="AJ21" s="7"/>
      <c r="AK21" s="7">
        <v>1.1859</v>
      </c>
      <c r="AL21" s="7"/>
      <c r="AM21" s="7"/>
      <c r="AN21" s="7"/>
      <c r="AO21" s="7"/>
      <c r="AP21" s="7">
        <v>1.1767000000000001</v>
      </c>
      <c r="AQ21" s="7"/>
      <c r="AR21" s="7"/>
      <c r="AS21" s="7"/>
      <c r="AT21" s="7"/>
      <c r="AU21" s="7">
        <v>1.2324999999999999</v>
      </c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</row>
    <row r="22" spans="1:62" s="24" customFormat="1" x14ac:dyDescent="0.3">
      <c r="A22" s="7" t="s">
        <v>14</v>
      </c>
      <c r="B22" s="7">
        <v>1.0927</v>
      </c>
      <c r="C22" s="7"/>
      <c r="D22" s="7"/>
      <c r="E22" s="7"/>
      <c r="F22" s="7"/>
      <c r="G22" s="7">
        <v>1.0687</v>
      </c>
      <c r="H22" s="7"/>
      <c r="I22" s="7"/>
      <c r="J22" s="7"/>
      <c r="K22" s="7"/>
      <c r="L22" s="7">
        <v>0.97660000000000002</v>
      </c>
      <c r="M22" s="7"/>
      <c r="N22" s="7"/>
      <c r="O22" s="7"/>
      <c r="P22" s="7"/>
      <c r="Q22" s="7">
        <v>1.0456000000000001</v>
      </c>
      <c r="R22" s="7"/>
      <c r="S22" s="7"/>
      <c r="T22" s="7"/>
      <c r="U22" s="7"/>
      <c r="V22" s="7">
        <v>1.1146</v>
      </c>
      <c r="W22" s="7"/>
      <c r="X22" s="7"/>
      <c r="Y22" s="7"/>
      <c r="Z22" s="7"/>
      <c r="AA22" s="7">
        <v>1.1376999999999999</v>
      </c>
      <c r="AB22" s="7"/>
      <c r="AC22" s="7"/>
      <c r="AD22" s="7"/>
      <c r="AE22" s="7"/>
      <c r="AF22" s="7">
        <v>1.1588000000000001</v>
      </c>
      <c r="AG22" s="7"/>
      <c r="AH22" s="7"/>
      <c r="AI22" s="7"/>
      <c r="AJ22" s="7"/>
      <c r="AK22" s="7">
        <v>1.1920999999999999</v>
      </c>
      <c r="AL22" s="7"/>
      <c r="AM22" s="7"/>
      <c r="AN22" s="7"/>
      <c r="AO22" s="7"/>
      <c r="AP22" s="7">
        <v>1.1754</v>
      </c>
      <c r="AQ22" s="7"/>
      <c r="AR22" s="7"/>
      <c r="AS22" s="7"/>
      <c r="AT22" s="7"/>
      <c r="AU22" s="7">
        <v>1.2317</v>
      </c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</row>
    <row r="23" spans="1:62" s="24" customFormat="1" x14ac:dyDescent="0.3">
      <c r="A23" s="6" t="s">
        <v>8</v>
      </c>
      <c r="B23" s="7">
        <v>1.0894999999999999</v>
      </c>
      <c r="C23" s="7"/>
      <c r="D23" s="7"/>
      <c r="E23" s="7"/>
      <c r="F23" s="7"/>
      <c r="G23" s="7">
        <v>1.0667</v>
      </c>
      <c r="H23" s="7"/>
      <c r="I23" s="7"/>
      <c r="J23" s="7"/>
      <c r="K23" s="7"/>
      <c r="L23" s="7">
        <v>0.98470000000000002</v>
      </c>
      <c r="M23" s="7"/>
      <c r="N23" s="7"/>
      <c r="O23" s="7"/>
      <c r="P23" s="7"/>
      <c r="Q23" s="7">
        <v>1.0427</v>
      </c>
      <c r="R23" s="7"/>
      <c r="S23" s="7"/>
      <c r="T23" s="7"/>
      <c r="U23" s="7"/>
      <c r="V23" s="7">
        <v>1.11107</v>
      </c>
      <c r="W23" s="7"/>
      <c r="X23" s="7"/>
      <c r="Y23" s="7"/>
      <c r="Z23" s="7"/>
      <c r="AA23" s="7">
        <v>1.1368100000000001</v>
      </c>
      <c r="AB23" s="7"/>
      <c r="AC23" s="7"/>
      <c r="AD23" s="7"/>
      <c r="AE23" s="7"/>
      <c r="AF23" s="7">
        <v>1.1611</v>
      </c>
      <c r="AG23" s="7"/>
      <c r="AH23" s="7"/>
      <c r="AI23" s="7"/>
      <c r="AJ23" s="7"/>
      <c r="AK23" s="7">
        <v>1.1859999999999999</v>
      </c>
      <c r="AL23" s="7"/>
      <c r="AM23" s="7"/>
      <c r="AN23" s="7"/>
      <c r="AO23" s="7"/>
      <c r="AP23" s="7">
        <v>1.17842</v>
      </c>
      <c r="AQ23" s="7"/>
      <c r="AR23" s="7"/>
      <c r="AS23" s="7"/>
      <c r="AT23" s="7"/>
      <c r="AU23" s="7">
        <v>1.23237</v>
      </c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</row>
    <row r="24" spans="1:62" s="24" customFormat="1" x14ac:dyDescent="0.3">
      <c r="A24" s="24" t="s">
        <v>30</v>
      </c>
      <c r="B24" s="7">
        <v>1.0888</v>
      </c>
      <c r="G24" s="7">
        <v>1.0678000000000001</v>
      </c>
      <c r="L24" s="7">
        <v>0.96040000000000003</v>
      </c>
      <c r="Q24" s="7">
        <v>1.0528999999999999</v>
      </c>
      <c r="V24" s="7">
        <v>1.1158999999999999</v>
      </c>
      <c r="AA24" s="7">
        <v>1.1309</v>
      </c>
      <c r="AF24" s="7">
        <v>1.1668000000000001</v>
      </c>
      <c r="AJ24" s="7"/>
      <c r="AK24" s="7">
        <v>1.1741999999999999</v>
      </c>
      <c r="AN24" s="7"/>
      <c r="AO24" s="7"/>
      <c r="AP24" s="7">
        <v>1.1898</v>
      </c>
      <c r="AR24" s="7"/>
      <c r="AS24" s="7"/>
      <c r="AT24" s="7"/>
      <c r="AU24" s="7">
        <v>1.2302999999999999</v>
      </c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</row>
    <row r="25" spans="1:62" s="31" customFormat="1" x14ac:dyDescent="0.3">
      <c r="A25" s="19" t="s">
        <v>33</v>
      </c>
      <c r="B25" s="30">
        <f>AVERAGE(B17:B24)</f>
        <v>1.087626625</v>
      </c>
      <c r="G25" s="30">
        <f>AVERAGE(G17:G24)</f>
        <v>1.0677749999999999</v>
      </c>
      <c r="L25" s="30">
        <f>AVERAGE(L17:L24)</f>
        <v>0.97120000000000006</v>
      </c>
      <c r="Q25" s="30">
        <f>AVERAGE(Q17:Q24)</f>
        <v>1.0493625</v>
      </c>
      <c r="V25" s="30">
        <f>AVERAGE(V17:V24)</f>
        <v>1.1110462499999998</v>
      </c>
      <c r="AA25" s="30">
        <f>AVERAGE(AA17:AA24)</f>
        <v>1.1352012499999999</v>
      </c>
      <c r="AF25" s="30">
        <f>AVERAGE(AF17:AF24)</f>
        <v>1.164825</v>
      </c>
      <c r="AK25" s="30">
        <f>AVERAGE(AK17:AK24)</f>
        <v>1.1890874999999999</v>
      </c>
      <c r="AP25" s="30">
        <f>AVERAGE(AP17:AP24)</f>
        <v>1.1799899999999999</v>
      </c>
      <c r="AU25" s="30">
        <f>AVERAGE(AU17:AU24)</f>
        <v>1.2306811249999998</v>
      </c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</row>
    <row r="26" spans="1:62" s="24" customFormat="1" x14ac:dyDescent="0.3"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</row>
    <row r="27" spans="1:62" s="24" customFormat="1" ht="57.6" x14ac:dyDescent="0.3">
      <c r="A27" s="20"/>
      <c r="B27" s="26" t="s">
        <v>39</v>
      </c>
      <c r="C27" s="26" t="s">
        <v>34</v>
      </c>
      <c r="D27" s="26" t="s">
        <v>40</v>
      </c>
      <c r="F27" s="20"/>
      <c r="G27" s="26" t="s">
        <v>39</v>
      </c>
      <c r="H27" s="26" t="s">
        <v>34</v>
      </c>
      <c r="I27" s="26" t="s">
        <v>40</v>
      </c>
      <c r="K27" s="20"/>
      <c r="L27" s="26" t="s">
        <v>39</v>
      </c>
      <c r="M27" s="26" t="s">
        <v>34</v>
      </c>
      <c r="N27" s="26" t="s">
        <v>40</v>
      </c>
      <c r="P27" s="20"/>
      <c r="Q27" s="26" t="s">
        <v>39</v>
      </c>
      <c r="R27" s="26" t="s">
        <v>34</v>
      </c>
      <c r="S27" s="26" t="s">
        <v>40</v>
      </c>
      <c r="U27" s="20"/>
      <c r="V27" s="26" t="s">
        <v>39</v>
      </c>
      <c r="W27" s="26" t="s">
        <v>34</v>
      </c>
      <c r="X27" s="26" t="s">
        <v>40</v>
      </c>
      <c r="Z27" s="20"/>
      <c r="AA27" s="26" t="s">
        <v>39</v>
      </c>
      <c r="AB27" s="26" t="s">
        <v>34</v>
      </c>
      <c r="AC27" s="26" t="s">
        <v>40</v>
      </c>
      <c r="AE27" s="20"/>
      <c r="AF27" s="26" t="s">
        <v>39</v>
      </c>
      <c r="AG27" s="26" t="s">
        <v>34</v>
      </c>
      <c r="AH27" s="26" t="s">
        <v>40</v>
      </c>
      <c r="AJ27" s="20"/>
      <c r="AK27" s="26" t="s">
        <v>39</v>
      </c>
      <c r="AL27" s="26" t="s">
        <v>34</v>
      </c>
      <c r="AM27" s="26" t="s">
        <v>40</v>
      </c>
      <c r="AO27" s="20"/>
      <c r="AP27" s="26" t="s">
        <v>39</v>
      </c>
      <c r="AQ27" s="26" t="s">
        <v>34</v>
      </c>
      <c r="AR27" s="26" t="s">
        <v>40</v>
      </c>
      <c r="AT27" s="20"/>
      <c r="AU27" s="26" t="s">
        <v>39</v>
      </c>
      <c r="AV27" s="26" t="s">
        <v>34</v>
      </c>
      <c r="AW27" s="26" t="s">
        <v>40</v>
      </c>
      <c r="AX27" s="26"/>
      <c r="AY27" s="35" t="s">
        <v>28</v>
      </c>
      <c r="AZ27" s="54" t="s">
        <v>41</v>
      </c>
      <c r="BA27" s="35" t="s">
        <v>34</v>
      </c>
      <c r="BB27" s="6"/>
      <c r="BC27" s="37" t="s">
        <v>28</v>
      </c>
      <c r="BD27" s="53" t="s">
        <v>59</v>
      </c>
      <c r="BE27" s="37" t="s">
        <v>34</v>
      </c>
      <c r="BF27" s="6"/>
      <c r="BG27" s="39" t="s">
        <v>28</v>
      </c>
      <c r="BH27" s="52" t="s">
        <v>50</v>
      </c>
      <c r="BI27" s="39" t="s">
        <v>34</v>
      </c>
      <c r="BJ27" s="6"/>
    </row>
    <row r="28" spans="1:62" s="24" customFormat="1" x14ac:dyDescent="0.3">
      <c r="A28" s="17" t="s">
        <v>0</v>
      </c>
      <c r="B28" s="7">
        <f>B17-$B$25</f>
        <v>-6.8266249999999751E-3</v>
      </c>
      <c r="C28" s="6">
        <f>RANK(B28,$B$28:$B$35,1)</f>
        <v>1</v>
      </c>
      <c r="D28" s="29">
        <f t="shared" ref="D28:D34" si="0">SUM(B28/$B$25)</f>
        <v>-6.2766254917674298E-3</v>
      </c>
      <c r="F28" s="17" t="s">
        <v>0</v>
      </c>
      <c r="G28" s="7">
        <f>G17-$G$25</f>
        <v>-6.7499999999998117E-4</v>
      </c>
      <c r="H28" s="6">
        <f>RANK(G28,$G$28:$G$35,1)</f>
        <v>3</v>
      </c>
      <c r="I28" s="29">
        <f>SUM(G28/$G$25)</f>
        <v>-6.3215565076910508E-4</v>
      </c>
      <c r="K28" s="17" t="s">
        <v>0</v>
      </c>
      <c r="L28" s="7">
        <f>L17-$L$25</f>
        <v>-2.4000000000000687E-3</v>
      </c>
      <c r="M28" s="6">
        <f>RANK(L28,$L$28:$L$35,1)</f>
        <v>3</v>
      </c>
      <c r="N28" s="29">
        <f>SUM(L28/$L$25)</f>
        <v>-2.4711696869852435E-3</v>
      </c>
      <c r="P28" s="17" t="s">
        <v>0</v>
      </c>
      <c r="Q28" s="7">
        <f>Q17-$Q$25</f>
        <v>3.3750000000010161E-4</v>
      </c>
      <c r="R28" s="6">
        <f>RANK(Q28,$Q$28:$Q$35,1)</f>
        <v>5</v>
      </c>
      <c r="S28" s="29">
        <f>SUM(Q28/$Q$25)</f>
        <v>3.2162384304766141E-4</v>
      </c>
      <c r="U28" s="17" t="s">
        <v>0</v>
      </c>
      <c r="V28" s="7">
        <f>V17-$V$25</f>
        <v>-8.1462499999997995E-3</v>
      </c>
      <c r="W28" s="6">
        <f>RANK(V28,$V$28:$V$35,1)</f>
        <v>1</v>
      </c>
      <c r="X28" s="29">
        <f>SUM(V28/$V$25)</f>
        <v>-7.3320530085941972E-3</v>
      </c>
      <c r="Z28" s="17" t="s">
        <v>0</v>
      </c>
      <c r="AA28" s="7">
        <f>AA17-$AA$25</f>
        <v>8.9875000000017025E-4</v>
      </c>
      <c r="AB28" s="6">
        <f>RANK(AA28,$AA$28:$AA$35,1)</f>
        <v>5</v>
      </c>
      <c r="AC28" s="29">
        <f>SUM(AA28/$AA$25)</f>
        <v>7.9170983999548119E-4</v>
      </c>
      <c r="AE28" s="17" t="s">
        <v>0</v>
      </c>
      <c r="AF28" s="7">
        <f>AF17-$AF$25</f>
        <v>-2.2499999999991971E-4</v>
      </c>
      <c r="AG28" s="6">
        <f>RANK(AF28,$AF$28:$AF$35,1)</f>
        <v>5</v>
      </c>
      <c r="AH28" s="29">
        <f>SUM(AF28/$AF$25)</f>
        <v>-1.9316206297076359E-4</v>
      </c>
      <c r="AJ28" s="17" t="s">
        <v>0</v>
      </c>
      <c r="AK28" s="7">
        <f>AK17-$AK$25</f>
        <v>7.0125000000000881E-3</v>
      </c>
      <c r="AL28" s="6">
        <f>RANK(AK28,$AK$28:$AK$35,1)</f>
        <v>7</v>
      </c>
      <c r="AM28" s="29">
        <f>SUM(AK28/$AK$25)</f>
        <v>5.8973792929452951E-3</v>
      </c>
      <c r="AO28" s="17" t="s">
        <v>0</v>
      </c>
      <c r="AP28" s="7">
        <f>AP17-$AP$25</f>
        <v>2.4100000000000232E-3</v>
      </c>
      <c r="AQ28" s="6">
        <f>RANK(AP28,$AP$28:$AP$35,1)</f>
        <v>6</v>
      </c>
      <c r="AR28" s="29">
        <f>SUM(AP28/$AP$25)</f>
        <v>2.0423901897473908E-3</v>
      </c>
      <c r="AT28" s="17" t="s">
        <v>0</v>
      </c>
      <c r="AU28" s="7">
        <f>AU17-$AU$25</f>
        <v>-3.8811249999999298E-3</v>
      </c>
      <c r="AV28" s="6">
        <f>RANK(AU28,$AU$28:$AU$35,1)</f>
        <v>1</v>
      </c>
      <c r="AW28" s="29">
        <f>SUM(AU28/$AU$25)</f>
        <v>-3.153639818762907E-3</v>
      </c>
      <c r="AX28" s="29"/>
      <c r="AY28" s="47" t="s">
        <v>0</v>
      </c>
      <c r="AZ28" s="36">
        <f>AVERAGE(C28,H28,M28,R28,W28,AB28,AG28,AL28,AQ28,AV28)</f>
        <v>3.7</v>
      </c>
      <c r="BA28" s="35">
        <f>RANK(AZ28,$AZ$28:$AZ$35,1)</f>
        <v>1</v>
      </c>
      <c r="BB28" s="6"/>
      <c r="BC28" s="50" t="s">
        <v>0</v>
      </c>
      <c r="BD28" s="56">
        <f t="shared" ref="BD28:BD35" si="1">SUM(B28,G28,L28,Q28,V28,AA28,AF28,AK28,AP28,AU28)</f>
        <v>-1.1495249999999291E-2</v>
      </c>
      <c r="BE28" s="37">
        <f>RANK(BD28,$BD$28:$BD$35,1)</f>
        <v>1</v>
      </c>
      <c r="BF28" s="6"/>
      <c r="BG28" s="40" t="s">
        <v>0</v>
      </c>
      <c r="BH28" s="64">
        <f t="shared" ref="BH28:BH35" si="2">AVERAGE(D28,I28,N28,S28,X28,AC28,AH28,AM28,AR28,AW28)</f>
        <v>-1.1005702554113821E-3</v>
      </c>
      <c r="BI28" s="39">
        <f>RANK(BH28,$BH$28:$BH$35,1)</f>
        <v>1</v>
      </c>
      <c r="BJ28" s="17"/>
    </row>
    <row r="29" spans="1:62" s="24" customFormat="1" x14ac:dyDescent="0.3">
      <c r="A29" s="17" t="s">
        <v>1</v>
      </c>
      <c r="B29" s="7">
        <f t="shared" ref="B29:B34" si="3">B18-$B$25</f>
        <v>-5.5266249999998962E-3</v>
      </c>
      <c r="C29" s="6">
        <f t="shared" ref="C29:C35" si="4">RANK(B29,$B$28:$B$35,1)</f>
        <v>2</v>
      </c>
      <c r="D29" s="29">
        <f t="shared" si="0"/>
        <v>-5.0813623655083804E-3</v>
      </c>
      <c r="F29" s="17" t="s">
        <v>1</v>
      </c>
      <c r="G29" s="7">
        <f t="shared" ref="G29:G35" si="5">G18-$G$25</f>
        <v>-1.7499999999981419E-4</v>
      </c>
      <c r="H29" s="6">
        <f t="shared" ref="H29:H35" si="6">RANK(G29,$G$28:$G$35,1)</f>
        <v>4</v>
      </c>
      <c r="I29" s="29">
        <f t="shared" ref="I29:I35" si="7">SUM(G29/$G$25)</f>
        <v>-1.6389220575478374E-4</v>
      </c>
      <c r="K29" s="17" t="s">
        <v>1</v>
      </c>
      <c r="L29" s="7">
        <f t="shared" ref="L29:L35" si="8">L18-$L$25</f>
        <v>-1.3000000000000789E-3</v>
      </c>
      <c r="M29" s="6">
        <f t="shared" ref="M29:M35" si="9">RANK(L29,$L$28:$L$35,1)</f>
        <v>4</v>
      </c>
      <c r="N29" s="29">
        <f t="shared" ref="N29:N35" si="10">SUM(L29/$L$25)</f>
        <v>-1.3385502471170499E-3</v>
      </c>
      <c r="P29" s="17" t="s">
        <v>1</v>
      </c>
      <c r="Q29" s="7">
        <f t="shared" ref="Q29:Q35" si="11">Q18-$Q$25</f>
        <v>1.2337500000000112E-2</v>
      </c>
      <c r="R29" s="6">
        <f t="shared" ref="R29:R35" si="12">RANK(Q29,$Q$28:$Q$35,1)</f>
        <v>8</v>
      </c>
      <c r="S29" s="29">
        <f t="shared" ref="S29:S34" si="13">SUM(Q29/$Q$25)</f>
        <v>1.1757138262516635E-2</v>
      </c>
      <c r="U29" s="17" t="s">
        <v>1</v>
      </c>
      <c r="V29" s="7">
        <f t="shared" ref="V29:V34" si="14">V18-$V$25</f>
        <v>-7.2462499999998986E-3</v>
      </c>
      <c r="W29" s="6">
        <f t="shared" ref="W29:W35" si="15">RANK(V29,$V$28:$V$35,1)</f>
        <v>2</v>
      </c>
      <c r="X29" s="29">
        <f t="shared" ref="X29:X34" si="16">SUM(V29/$V$25)</f>
        <v>-6.5220057220839369E-3</v>
      </c>
      <c r="Z29" s="17" t="s">
        <v>1</v>
      </c>
      <c r="AA29" s="7">
        <f t="shared" ref="AA29:AA34" si="17">AA18-$AA$25</f>
        <v>1.3987500000001152E-3</v>
      </c>
      <c r="AB29" s="6">
        <f t="shared" ref="AB29:AB34" si="18">RANK(AA29,$AA$28:$AA$35,1)</f>
        <v>6</v>
      </c>
      <c r="AC29" s="29">
        <f t="shared" ref="AC29:AC33" si="19">SUM(AA29/$AA$25)</f>
        <v>1.2321603768495808E-3</v>
      </c>
      <c r="AE29" s="17" t="s">
        <v>1</v>
      </c>
      <c r="AF29" s="7">
        <f t="shared" ref="AF29:AF34" si="20">AF18-$AF$25</f>
        <v>1.0575000000000001E-2</v>
      </c>
      <c r="AG29" s="6">
        <f t="shared" ref="AG29:AG35" si="21">RANK(AF29,$AF$28:$AF$35,1)</f>
        <v>8</v>
      </c>
      <c r="AH29" s="29">
        <f t="shared" ref="AH29:AH35" si="22">SUM(AF29/$AF$25)</f>
        <v>9.0786169596291291E-3</v>
      </c>
      <c r="AJ29" s="17" t="s">
        <v>1</v>
      </c>
      <c r="AK29" s="7">
        <f t="shared" ref="AK29:AK35" si="23">AK18-$AK$25</f>
        <v>7.3125000000000551E-3</v>
      </c>
      <c r="AL29" s="6">
        <f t="shared" ref="AL29:AL34" si="24">RANK(AK29,$AK$28:$AK$35,1)</f>
        <v>8</v>
      </c>
      <c r="AM29" s="29">
        <f t="shared" ref="AM29:AM35" si="25">SUM(AK29/$AK$25)</f>
        <v>6.1496735942477374E-3</v>
      </c>
      <c r="AO29" s="17" t="s">
        <v>1</v>
      </c>
      <c r="AP29" s="7">
        <f t="shared" ref="AP29:AP35" si="26">AP18-$AP$25</f>
        <v>2.9100000000001902E-3</v>
      </c>
      <c r="AQ29" s="6">
        <f t="shared" ref="AQ29:AQ35" si="27">RANK(AP29,$AP$28:$AP$35,1)</f>
        <v>7</v>
      </c>
      <c r="AR29" s="29">
        <f t="shared" ref="AR29:AR35" si="28">SUM(AP29/$AP$25)</f>
        <v>2.4661225942594349E-3</v>
      </c>
      <c r="AT29" s="17" t="s">
        <v>1</v>
      </c>
      <c r="AU29" s="7">
        <f t="shared" ref="AU29:AU35" si="29">AU18-$AU$25</f>
        <v>-2.3811249999998729E-3</v>
      </c>
      <c r="AV29" s="6">
        <f t="shared" ref="AV29:AV35" si="30">RANK(AU29,$AU$28:$AU$35,1)</f>
        <v>2</v>
      </c>
      <c r="AW29" s="29">
        <f t="shared" ref="AW29:AW35" si="31">SUM(AU29/$AU$25)</f>
        <v>-1.9348025671555443E-3</v>
      </c>
      <c r="AX29" s="29"/>
      <c r="AY29" s="47" t="s">
        <v>1</v>
      </c>
      <c r="AZ29" s="36">
        <f t="shared" ref="AZ29:AZ35" si="32">AVERAGE(C29,H29,M29,R29,W29,AB29,AG29,AL29,AQ29,AV29)</f>
        <v>5.0999999999999996</v>
      </c>
      <c r="BA29" s="35">
        <f t="shared" ref="BA29:BA35" si="33">RANK(AZ29,$AZ$28:$AZ$35,1)</f>
        <v>7</v>
      </c>
      <c r="BB29" s="6"/>
      <c r="BC29" s="50" t="s">
        <v>1</v>
      </c>
      <c r="BD29" s="56">
        <f t="shared" si="1"/>
        <v>1.7904750000000913E-2</v>
      </c>
      <c r="BE29" s="37">
        <f t="shared" ref="BE29:BE35" si="34">RANK(BD29,$BD$28:$BD$35,1)</f>
        <v>8</v>
      </c>
      <c r="BF29" s="6"/>
      <c r="BG29" s="40" t="s">
        <v>1</v>
      </c>
      <c r="BH29" s="64">
        <f t="shared" si="2"/>
        <v>1.5643098679882824E-3</v>
      </c>
      <c r="BI29" s="39">
        <f t="shared" ref="BI29:BI35" si="35">RANK(BH29,$BH$28:$BH$35,1)</f>
        <v>8</v>
      </c>
      <c r="BJ29" s="17"/>
    </row>
    <row r="30" spans="1:62" s="24" customFormat="1" x14ac:dyDescent="0.3">
      <c r="A30" s="7" t="s">
        <v>5</v>
      </c>
      <c r="B30" s="7">
        <f t="shared" si="3"/>
        <v>-4.1362499999997304E-4</v>
      </c>
      <c r="C30" s="6">
        <f>RANK(B30,$B$28:$B$35,1)</f>
        <v>3</v>
      </c>
      <c r="D30" s="29">
        <f t="shared" si="0"/>
        <v>-3.8030054661449014E-4</v>
      </c>
      <c r="F30" s="7" t="s">
        <v>5</v>
      </c>
      <c r="G30" s="7">
        <f t="shared" si="5"/>
        <v>1.9250000000001766E-3</v>
      </c>
      <c r="H30" s="6">
        <f t="shared" si="6"/>
        <v>8</v>
      </c>
      <c r="I30" s="29">
        <f t="shared" si="7"/>
        <v>1.8028142633047005E-3</v>
      </c>
      <c r="K30" s="7" t="s">
        <v>5</v>
      </c>
      <c r="L30" s="7">
        <f t="shared" si="8"/>
        <v>3.1999999999999806E-3</v>
      </c>
      <c r="M30" s="6">
        <f t="shared" si="9"/>
        <v>5</v>
      </c>
      <c r="N30" s="29">
        <f t="shared" si="10"/>
        <v>3.2948929159802103E-3</v>
      </c>
      <c r="P30" s="7" t="s">
        <v>5</v>
      </c>
      <c r="Q30" s="7">
        <f>Q19-$Q$25</f>
        <v>-5.4624999999999257E-3</v>
      </c>
      <c r="R30" s="6">
        <f>RANK(Q30,$Q$28:$Q$35,1)</f>
        <v>3</v>
      </c>
      <c r="S30" s="29">
        <f>SUM(Q30/$Q$25)</f>
        <v>-5.2055414596956966E-3</v>
      </c>
      <c r="U30" s="7" t="s">
        <v>5</v>
      </c>
      <c r="V30" s="7">
        <f t="shared" si="14"/>
        <v>6.5375000000011951E-4</v>
      </c>
      <c r="W30" s="6">
        <f t="shared" si="15"/>
        <v>4</v>
      </c>
      <c r="X30" s="29">
        <f t="shared" si="16"/>
        <v>5.8840934839582025E-4</v>
      </c>
      <c r="Z30" s="7" t="s">
        <v>5</v>
      </c>
      <c r="AA30" s="7">
        <f t="shared" si="17"/>
        <v>-2.0124999999993065E-4</v>
      </c>
      <c r="AB30" s="6">
        <f t="shared" si="18"/>
        <v>3</v>
      </c>
      <c r="AC30" s="29">
        <f t="shared" si="19"/>
        <v>-1.7728134108373352E-4</v>
      </c>
      <c r="AE30" s="7" t="s">
        <v>5</v>
      </c>
      <c r="AF30" s="7">
        <f t="shared" si="20"/>
        <v>-2.1249999999999325E-3</v>
      </c>
      <c r="AG30" s="6">
        <f t="shared" si="21"/>
        <v>4</v>
      </c>
      <c r="AH30" s="29">
        <f t="shared" si="22"/>
        <v>-1.8243083725022493E-3</v>
      </c>
      <c r="AJ30" s="7" t="s">
        <v>5</v>
      </c>
      <c r="AK30" s="7">
        <f t="shared" si="23"/>
        <v>9.1250000000009379E-4</v>
      </c>
      <c r="AL30" s="6">
        <f t="shared" si="24"/>
        <v>4</v>
      </c>
      <c r="AM30" s="29">
        <f t="shared" si="25"/>
        <v>7.6739516646175652E-4</v>
      </c>
      <c r="AO30" s="7" t="s">
        <v>5</v>
      </c>
      <c r="AP30" s="7">
        <f t="shared" si="26"/>
        <v>-2.0899999999999253E-3</v>
      </c>
      <c r="AQ30" s="6">
        <f t="shared" si="27"/>
        <v>4</v>
      </c>
      <c r="AR30" s="29">
        <f t="shared" si="28"/>
        <v>-1.7712014508596899E-3</v>
      </c>
      <c r="AT30" s="7" t="s">
        <v>5</v>
      </c>
      <c r="AU30" s="7">
        <f t="shared" si="29"/>
        <v>2.4978750000002048E-3</v>
      </c>
      <c r="AV30" s="6">
        <f t="shared" si="30"/>
        <v>8</v>
      </c>
      <c r="AW30" s="29">
        <f t="shared" si="31"/>
        <v>2.0296687332392502E-3</v>
      </c>
      <c r="AX30" s="29"/>
      <c r="AY30" s="48" t="s">
        <v>5</v>
      </c>
      <c r="AZ30" s="36">
        <f t="shared" si="32"/>
        <v>4.5999999999999996</v>
      </c>
      <c r="BA30" s="35">
        <f t="shared" si="33"/>
        <v>6</v>
      </c>
      <c r="BB30" s="6"/>
      <c r="BC30" s="38" t="s">
        <v>5</v>
      </c>
      <c r="BD30" s="56">
        <f t="shared" si="1"/>
        <v>-1.1032499999991119E-3</v>
      </c>
      <c r="BE30" s="37">
        <f t="shared" si="34"/>
        <v>4</v>
      </c>
      <c r="BF30" s="6"/>
      <c r="BG30" s="41" t="s">
        <v>5</v>
      </c>
      <c r="BH30" s="64">
        <f t="shared" si="2"/>
        <v>-8.7545274337412152E-5</v>
      </c>
      <c r="BI30" s="39">
        <f t="shared" si="35"/>
        <v>4</v>
      </c>
      <c r="BJ30" s="7"/>
    </row>
    <row r="31" spans="1:62" s="24" customFormat="1" x14ac:dyDescent="0.3">
      <c r="A31" s="7" t="s">
        <v>6</v>
      </c>
      <c r="B31" s="7">
        <f t="shared" si="3"/>
        <v>1.173375000000032E-3</v>
      </c>
      <c r="C31" s="6">
        <f t="shared" si="4"/>
        <v>4</v>
      </c>
      <c r="D31" s="29">
        <f t="shared" si="0"/>
        <v>1.0788399005955119E-3</v>
      </c>
      <c r="F31" s="7" t="s">
        <v>6</v>
      </c>
      <c r="G31" s="7">
        <f t="shared" si="5"/>
        <v>2.500000000016378E-5</v>
      </c>
      <c r="H31" s="6">
        <f t="shared" si="6"/>
        <v>5</v>
      </c>
      <c r="I31" s="29">
        <f t="shared" si="7"/>
        <v>2.3413172250861636E-5</v>
      </c>
      <c r="K31" s="7" t="s">
        <v>6</v>
      </c>
      <c r="L31" s="7">
        <f t="shared" si="8"/>
        <v>-1.0800000000000032E-2</v>
      </c>
      <c r="M31" s="6">
        <f t="shared" si="9"/>
        <v>1</v>
      </c>
      <c r="N31" s="29">
        <f t="shared" si="10"/>
        <v>-1.112026359143331E-2</v>
      </c>
      <c r="P31" s="7" t="s">
        <v>6</v>
      </c>
      <c r="Q31" s="7">
        <f t="shared" si="11"/>
        <v>5.737499999999951E-3</v>
      </c>
      <c r="R31" s="6">
        <f t="shared" si="12"/>
        <v>7</v>
      </c>
      <c r="S31" s="29">
        <f t="shared" si="13"/>
        <v>5.4676053318085515E-3</v>
      </c>
      <c r="U31" s="7" t="s">
        <v>6</v>
      </c>
      <c r="V31" s="7">
        <f t="shared" si="14"/>
        <v>4.853750000000101E-3</v>
      </c>
      <c r="W31" s="6">
        <f t="shared" si="15"/>
        <v>7</v>
      </c>
      <c r="X31" s="29">
        <f t="shared" si="16"/>
        <v>4.368630018777438E-3</v>
      </c>
      <c r="Z31" s="7" t="s">
        <v>6</v>
      </c>
      <c r="AA31" s="7">
        <f t="shared" si="17"/>
        <v>-2.1012499999999434E-3</v>
      </c>
      <c r="AB31" s="6">
        <f t="shared" si="18"/>
        <v>2</v>
      </c>
      <c r="AC31" s="29">
        <f t="shared" si="19"/>
        <v>-1.8509933811295077E-3</v>
      </c>
      <c r="AE31" s="7" t="s">
        <v>6</v>
      </c>
      <c r="AF31" s="7">
        <f t="shared" si="20"/>
        <v>4.1750000000000398E-3</v>
      </c>
      <c r="AG31" s="6">
        <f t="shared" si="21"/>
        <v>7</v>
      </c>
      <c r="AH31" s="29">
        <f t="shared" si="22"/>
        <v>3.5842293906810378E-3</v>
      </c>
      <c r="AJ31" s="7" t="s">
        <v>6</v>
      </c>
      <c r="AK31" s="7">
        <f t="shared" si="23"/>
        <v>2.9125000000000956E-3</v>
      </c>
      <c r="AL31" s="6">
        <f t="shared" si="24"/>
        <v>5</v>
      </c>
      <c r="AM31" s="29">
        <f t="shared" si="25"/>
        <v>2.449357175144887E-3</v>
      </c>
      <c r="AO31" s="7" t="s">
        <v>6</v>
      </c>
      <c r="AP31" s="7">
        <f t="shared" si="26"/>
        <v>-3.5899999999999821E-3</v>
      </c>
      <c r="AQ31" s="6">
        <f t="shared" si="27"/>
        <v>2</v>
      </c>
      <c r="AR31" s="29">
        <f t="shared" si="28"/>
        <v>-3.0423986643954462E-3</v>
      </c>
      <c r="AT31" s="7" t="s">
        <v>6</v>
      </c>
      <c r="AU31" s="7">
        <f t="shared" si="29"/>
        <v>-3.8112499999987115E-4</v>
      </c>
      <c r="AV31" s="6">
        <f t="shared" si="30"/>
        <v>3</v>
      </c>
      <c r="AW31" s="29">
        <f t="shared" si="31"/>
        <v>-3.0968623167912097E-4</v>
      </c>
      <c r="AX31" s="29"/>
      <c r="AY31" s="48" t="s">
        <v>6</v>
      </c>
      <c r="AZ31" s="36">
        <f t="shared" si="32"/>
        <v>4.3</v>
      </c>
      <c r="BA31" s="35">
        <f t="shared" si="33"/>
        <v>4</v>
      </c>
      <c r="BB31" s="6"/>
      <c r="BC31" s="38" t="s">
        <v>6</v>
      </c>
      <c r="BD31" s="56">
        <f t="shared" si="1"/>
        <v>2.0047500000005547E-3</v>
      </c>
      <c r="BE31" s="37">
        <f t="shared" si="34"/>
        <v>5</v>
      </c>
      <c r="BF31" s="6"/>
      <c r="BG31" s="41" t="s">
        <v>6</v>
      </c>
      <c r="BH31" s="64">
        <f t="shared" si="2"/>
        <v>6.4873312062090307E-5</v>
      </c>
      <c r="BI31" s="39">
        <f t="shared" si="35"/>
        <v>5</v>
      </c>
      <c r="BJ31" s="7"/>
    </row>
    <row r="32" spans="1:62" s="24" customFormat="1" x14ac:dyDescent="0.3">
      <c r="A32" s="7" t="s">
        <v>12</v>
      </c>
      <c r="B32" s="7">
        <f t="shared" si="3"/>
        <v>3.4733750000000008E-3</v>
      </c>
      <c r="C32" s="6">
        <f t="shared" si="4"/>
        <v>7</v>
      </c>
      <c r="D32" s="29">
        <f t="shared" si="0"/>
        <v>3.193536200899827E-3</v>
      </c>
      <c r="F32" s="7" t="s">
        <v>12</v>
      </c>
      <c r="G32" s="7">
        <f t="shared" si="5"/>
        <v>-9.7499999999994813E-4</v>
      </c>
      <c r="H32" s="6">
        <f t="shared" si="6"/>
        <v>2</v>
      </c>
      <c r="I32" s="29">
        <f t="shared" si="7"/>
        <v>-9.1311371777757317E-4</v>
      </c>
      <c r="K32" s="7" t="s">
        <v>12</v>
      </c>
      <c r="L32" s="7">
        <f t="shared" si="8"/>
        <v>3.1999999999999806E-3</v>
      </c>
      <c r="M32" s="6">
        <f t="shared" si="9"/>
        <v>5</v>
      </c>
      <c r="N32" s="29">
        <f t="shared" si="10"/>
        <v>3.2948929159802103E-3</v>
      </c>
      <c r="P32" s="7" t="s">
        <v>12</v>
      </c>
      <c r="Q32" s="7">
        <f t="shared" si="11"/>
        <v>-6.0625000000000817E-3</v>
      </c>
      <c r="R32" s="6">
        <f t="shared" si="12"/>
        <v>2</v>
      </c>
      <c r="S32" s="29">
        <f t="shared" si="13"/>
        <v>-5.7773171806692935E-3</v>
      </c>
      <c r="U32" s="7" t="s">
        <v>12</v>
      </c>
      <c r="V32" s="7">
        <f t="shared" si="14"/>
        <v>1.4537500000002535E-3</v>
      </c>
      <c r="W32" s="6">
        <f t="shared" si="15"/>
        <v>5</v>
      </c>
      <c r="X32" s="29">
        <f t="shared" si="16"/>
        <v>1.3084513808495853E-3</v>
      </c>
      <c r="Z32" s="7" t="s">
        <v>12</v>
      </c>
      <c r="AA32" s="7">
        <f t="shared" si="17"/>
        <v>1.987500000000253E-4</v>
      </c>
      <c r="AB32" s="6">
        <f t="shared" si="18"/>
        <v>4</v>
      </c>
      <c r="AC32" s="29">
        <f t="shared" si="19"/>
        <v>1.7507908839954617E-4</v>
      </c>
      <c r="AE32" s="7" t="s">
        <v>12</v>
      </c>
      <c r="AF32" s="7">
        <f t="shared" si="20"/>
        <v>-4.6250000000001013E-3</v>
      </c>
      <c r="AG32" s="6">
        <f t="shared" si="21"/>
        <v>2</v>
      </c>
      <c r="AH32" s="29">
        <f t="shared" si="22"/>
        <v>-3.9705535166227558E-3</v>
      </c>
      <c r="AJ32" s="7" t="s">
        <v>12</v>
      </c>
      <c r="AK32" s="7">
        <f t="shared" si="23"/>
        <v>-3.1874999999998987E-3</v>
      </c>
      <c r="AL32" s="6">
        <f t="shared" si="24"/>
        <v>2</v>
      </c>
      <c r="AM32" s="29">
        <f t="shared" si="25"/>
        <v>-2.6806269513386517E-3</v>
      </c>
      <c r="AO32" s="7" t="s">
        <v>12</v>
      </c>
      <c r="AP32" s="7">
        <f t="shared" si="26"/>
        <v>-3.2899999999997931E-3</v>
      </c>
      <c r="AQ32" s="6">
        <f t="shared" si="27"/>
        <v>3</v>
      </c>
      <c r="AR32" s="29">
        <f t="shared" si="28"/>
        <v>-2.7881592216881445E-3</v>
      </c>
      <c r="AT32" s="7" t="s">
        <v>12</v>
      </c>
      <c r="AU32" s="7">
        <f t="shared" si="29"/>
        <v>1.8188750000001086E-3</v>
      </c>
      <c r="AV32" s="6">
        <f t="shared" si="30"/>
        <v>7</v>
      </c>
      <c r="AW32" s="29">
        <f t="shared" si="31"/>
        <v>1.4779417373449266E-3</v>
      </c>
      <c r="AX32" s="29"/>
      <c r="AY32" s="48" t="s">
        <v>12</v>
      </c>
      <c r="AZ32" s="36">
        <f t="shared" si="32"/>
        <v>3.9</v>
      </c>
      <c r="BA32" s="35">
        <f t="shared" si="33"/>
        <v>2</v>
      </c>
      <c r="BB32" s="6"/>
      <c r="BC32" s="38" t="s">
        <v>12</v>
      </c>
      <c r="BD32" s="56">
        <f t="shared" si="1"/>
        <v>-7.9952499999994542E-3</v>
      </c>
      <c r="BE32" s="37">
        <f t="shared" si="34"/>
        <v>3</v>
      </c>
      <c r="BF32" s="6"/>
      <c r="BG32" s="41" t="s">
        <v>12</v>
      </c>
      <c r="BH32" s="64">
        <f t="shared" si="2"/>
        <v>-6.6798692646223242E-4</v>
      </c>
      <c r="BI32" s="39">
        <f t="shared" si="35"/>
        <v>3</v>
      </c>
      <c r="BJ32" s="7"/>
    </row>
    <row r="33" spans="1:62" s="24" customFormat="1" x14ac:dyDescent="0.3">
      <c r="A33" s="7" t="s">
        <v>14</v>
      </c>
      <c r="B33" s="7">
        <f t="shared" si="3"/>
        <v>5.0733750000000466E-3</v>
      </c>
      <c r="C33" s="6">
        <f t="shared" si="4"/>
        <v>8</v>
      </c>
      <c r="D33" s="29">
        <f t="shared" si="0"/>
        <v>4.6646292793724566E-3</v>
      </c>
      <c r="F33" s="7" t="s">
        <v>14</v>
      </c>
      <c r="G33" s="7">
        <f t="shared" si="5"/>
        <v>9.2500000000006466E-4</v>
      </c>
      <c r="H33" s="6">
        <f>RANK(G33,$G$28:$G$35,1)</f>
        <v>7</v>
      </c>
      <c r="I33" s="29">
        <f t="shared" si="7"/>
        <v>8.6628737327626578E-4</v>
      </c>
      <c r="K33" s="7" t="s">
        <v>14</v>
      </c>
      <c r="L33" s="7">
        <f t="shared" si="8"/>
        <v>5.3999999999999604E-3</v>
      </c>
      <c r="M33" s="6">
        <f t="shared" si="9"/>
        <v>7</v>
      </c>
      <c r="N33" s="29">
        <f t="shared" si="10"/>
        <v>5.5601317957165979E-3</v>
      </c>
      <c r="P33" s="7" t="s">
        <v>14</v>
      </c>
      <c r="Q33" s="7">
        <f t="shared" si="11"/>
        <v>-3.7624999999998909E-3</v>
      </c>
      <c r="R33" s="6">
        <f t="shared" si="12"/>
        <v>4</v>
      </c>
      <c r="S33" s="29">
        <f t="shared" si="13"/>
        <v>-3.5855102502708939E-3</v>
      </c>
      <c r="U33" s="7" t="s">
        <v>14</v>
      </c>
      <c r="V33" s="7">
        <f t="shared" si="14"/>
        <v>3.5537500000002442E-3</v>
      </c>
      <c r="W33" s="6">
        <f t="shared" si="15"/>
        <v>6</v>
      </c>
      <c r="X33" s="29">
        <f t="shared" si="16"/>
        <v>3.1985617160403945E-3</v>
      </c>
      <c r="Z33" s="7" t="s">
        <v>14</v>
      </c>
      <c r="AA33" s="7">
        <f t="shared" si="17"/>
        <v>2.498749999999994E-3</v>
      </c>
      <c r="AB33" s="6">
        <f t="shared" si="18"/>
        <v>8</v>
      </c>
      <c r="AC33" s="29">
        <f t="shared" si="19"/>
        <v>2.2011515579286002E-3</v>
      </c>
      <c r="AE33" s="7" t="s">
        <v>14</v>
      </c>
      <c r="AF33" s="7">
        <f t="shared" si="20"/>
        <v>-6.0249999999999471E-3</v>
      </c>
      <c r="AG33" s="6">
        <f t="shared" si="21"/>
        <v>1</v>
      </c>
      <c r="AH33" s="29">
        <f t="shared" si="22"/>
        <v>-5.1724507973300252E-3</v>
      </c>
      <c r="AJ33" s="7" t="s">
        <v>14</v>
      </c>
      <c r="AK33" s="7">
        <f t="shared" si="23"/>
        <v>3.0125000000000846E-3</v>
      </c>
      <c r="AL33" s="6">
        <f t="shared" si="24"/>
        <v>6</v>
      </c>
      <c r="AM33" s="29">
        <f t="shared" si="25"/>
        <v>2.5334552755790344E-3</v>
      </c>
      <c r="AO33" s="7" t="s">
        <v>14</v>
      </c>
      <c r="AP33" s="7">
        <f t="shared" si="26"/>
        <v>-4.589999999999872E-3</v>
      </c>
      <c r="AQ33" s="6">
        <f t="shared" si="27"/>
        <v>1</v>
      </c>
      <c r="AR33" s="29">
        <f t="shared" si="28"/>
        <v>-3.8898634734191584E-3</v>
      </c>
      <c r="AT33" s="7" t="s">
        <v>14</v>
      </c>
      <c r="AU33" s="7">
        <f t="shared" si="29"/>
        <v>1.0188750000001967E-3</v>
      </c>
      <c r="AV33" s="6">
        <f t="shared" si="30"/>
        <v>5</v>
      </c>
      <c r="AW33" s="29">
        <f t="shared" si="31"/>
        <v>8.2789520315442952E-4</v>
      </c>
      <c r="AX33" s="29"/>
      <c r="AY33" s="48" t="s">
        <v>14</v>
      </c>
      <c r="AZ33" s="36">
        <f t="shared" si="32"/>
        <v>5.3</v>
      </c>
      <c r="BA33" s="35">
        <f t="shared" si="33"/>
        <v>8</v>
      </c>
      <c r="BB33" s="6"/>
      <c r="BC33" s="38" t="s">
        <v>14</v>
      </c>
      <c r="BD33" s="56">
        <f t="shared" si="1"/>
        <v>7.1047500000008812E-3</v>
      </c>
      <c r="BE33" s="37">
        <f t="shared" si="34"/>
        <v>7</v>
      </c>
      <c r="BF33" s="6"/>
      <c r="BG33" s="41" t="s">
        <v>14</v>
      </c>
      <c r="BH33" s="64">
        <f t="shared" si="2"/>
        <v>7.2042876800476987E-4</v>
      </c>
      <c r="BI33" s="39">
        <f t="shared" si="35"/>
        <v>7</v>
      </c>
      <c r="BJ33" s="7"/>
    </row>
    <row r="34" spans="1:62" s="24" customFormat="1" x14ac:dyDescent="0.3">
      <c r="A34" s="7" t="s">
        <v>8</v>
      </c>
      <c r="B34" s="7">
        <f t="shared" si="3"/>
        <v>1.8733749999999549E-3</v>
      </c>
      <c r="C34" s="6">
        <f t="shared" si="4"/>
        <v>6</v>
      </c>
      <c r="D34" s="29">
        <f t="shared" si="0"/>
        <v>1.7224431224271979E-3</v>
      </c>
      <c r="F34" s="7" t="s">
        <v>8</v>
      </c>
      <c r="G34" s="7">
        <f t="shared" si="5"/>
        <v>-1.0749999999999371E-3</v>
      </c>
      <c r="H34" s="6">
        <f>RANK(G34,$G$28:$G$35,1)</f>
        <v>1</v>
      </c>
      <c r="I34" s="29">
        <f t="shared" si="7"/>
        <v>-1.0067664067803959E-3</v>
      </c>
      <c r="K34" s="7" t="s">
        <v>8</v>
      </c>
      <c r="L34" s="7">
        <f t="shared" si="8"/>
        <v>1.3499999999999956E-2</v>
      </c>
      <c r="M34" s="6">
        <f t="shared" si="9"/>
        <v>8</v>
      </c>
      <c r="N34" s="29">
        <f t="shared" si="10"/>
        <v>1.3900329489291553E-2</v>
      </c>
      <c r="P34" s="7" t="s">
        <v>8</v>
      </c>
      <c r="Q34" s="7">
        <f t="shared" si="11"/>
        <v>-6.6625000000000156E-3</v>
      </c>
      <c r="R34" s="6">
        <f t="shared" si="12"/>
        <v>1</v>
      </c>
      <c r="S34" s="29">
        <f t="shared" si="13"/>
        <v>-6.3490929016426787E-3</v>
      </c>
      <c r="U34" s="7" t="s">
        <v>8</v>
      </c>
      <c r="V34" s="7">
        <f t="shared" si="14"/>
        <v>2.3750000000211102E-5</v>
      </c>
      <c r="W34" s="6">
        <f t="shared" si="15"/>
        <v>3</v>
      </c>
      <c r="X34" s="29">
        <f t="shared" si="16"/>
        <v>2.1376247838657579E-5</v>
      </c>
      <c r="Z34" s="7" t="s">
        <v>8</v>
      </c>
      <c r="AA34" s="7">
        <f t="shared" si="17"/>
        <v>1.6087500000001587E-3</v>
      </c>
      <c r="AB34" s="6">
        <f t="shared" si="18"/>
        <v>7</v>
      </c>
      <c r="AC34" s="29">
        <f>SUM(AA34/$AA$25)</f>
        <v>1.4171496023283614E-3</v>
      </c>
      <c r="AE34" s="7" t="s">
        <v>8</v>
      </c>
      <c r="AF34" s="7">
        <f t="shared" si="20"/>
        <v>-3.7249999999999783E-3</v>
      </c>
      <c r="AG34" s="6">
        <f t="shared" si="21"/>
        <v>3</v>
      </c>
      <c r="AH34" s="29">
        <f t="shared" si="22"/>
        <v>-3.1979052647393199E-3</v>
      </c>
      <c r="AJ34" s="7" t="s">
        <v>8</v>
      </c>
      <c r="AK34" s="7">
        <f t="shared" si="23"/>
        <v>-3.0874999999999098E-3</v>
      </c>
      <c r="AL34" s="6">
        <f t="shared" si="24"/>
        <v>3</v>
      </c>
      <c r="AM34" s="29">
        <f t="shared" si="25"/>
        <v>-2.5965288509045047E-3</v>
      </c>
      <c r="AO34" s="7" t="s">
        <v>8</v>
      </c>
      <c r="AP34" s="7">
        <f t="shared" si="26"/>
        <v>-1.5699999999998493E-3</v>
      </c>
      <c r="AQ34" s="6">
        <f t="shared" si="27"/>
        <v>5</v>
      </c>
      <c r="AR34" s="29">
        <f t="shared" si="28"/>
        <v>-1.3305197501672467E-3</v>
      </c>
      <c r="AT34" s="7" t="s">
        <v>8</v>
      </c>
      <c r="AU34" s="7">
        <f t="shared" si="29"/>
        <v>1.6888750000001451E-3</v>
      </c>
      <c r="AV34" s="6">
        <f t="shared" si="30"/>
        <v>6</v>
      </c>
      <c r="AW34" s="29">
        <f t="shared" si="31"/>
        <v>1.3723091755389889E-3</v>
      </c>
      <c r="AX34" s="29"/>
      <c r="AY34" s="48" t="s">
        <v>8</v>
      </c>
      <c r="AZ34" s="36">
        <f>AVERAGE(C34,H34,M34,R34,W34,AB34,AG34,AL34,AQ34,AV34)</f>
        <v>4.3</v>
      </c>
      <c r="BA34" s="35">
        <f t="shared" si="33"/>
        <v>4</v>
      </c>
      <c r="BB34" s="6"/>
      <c r="BC34" s="38" t="s">
        <v>8</v>
      </c>
      <c r="BD34" s="56">
        <f t="shared" si="1"/>
        <v>2.5747500000007362E-3</v>
      </c>
      <c r="BE34" s="37">
        <f t="shared" si="34"/>
        <v>6</v>
      </c>
      <c r="BF34" s="6"/>
      <c r="BG34" s="41" t="s">
        <v>8</v>
      </c>
      <c r="BH34" s="64">
        <f t="shared" si="2"/>
        <v>3.9527944631906152E-4</v>
      </c>
      <c r="BI34" s="39">
        <f t="shared" si="35"/>
        <v>6</v>
      </c>
      <c r="BJ34" s="7"/>
    </row>
    <row r="35" spans="1:62" s="24" customFormat="1" x14ac:dyDescent="0.3">
      <c r="A35" s="24" t="s">
        <v>42</v>
      </c>
      <c r="B35" s="7">
        <f>B24-$B$25</f>
        <v>1.173375000000032E-3</v>
      </c>
      <c r="C35" s="6">
        <f t="shared" si="4"/>
        <v>4</v>
      </c>
      <c r="D35" s="29">
        <f>SUM(B35/$B$25)</f>
        <v>1.0788399005955119E-3</v>
      </c>
      <c r="F35" s="24" t="s">
        <v>30</v>
      </c>
      <c r="G35" s="7">
        <f t="shared" si="5"/>
        <v>2.500000000016378E-5</v>
      </c>
      <c r="H35" s="6">
        <f t="shared" si="6"/>
        <v>5</v>
      </c>
      <c r="I35" s="29">
        <f t="shared" si="7"/>
        <v>2.3413172250861636E-5</v>
      </c>
      <c r="K35" s="24" t="s">
        <v>30</v>
      </c>
      <c r="L35" s="7">
        <f t="shared" si="8"/>
        <v>-1.0800000000000032E-2</v>
      </c>
      <c r="M35" s="6">
        <f t="shared" si="9"/>
        <v>1</v>
      </c>
      <c r="N35" s="29">
        <f t="shared" si="10"/>
        <v>-1.112026359143331E-2</v>
      </c>
      <c r="P35" s="24" t="s">
        <v>30</v>
      </c>
      <c r="Q35" s="7">
        <f t="shared" si="11"/>
        <v>3.5374999999999712E-3</v>
      </c>
      <c r="R35" s="6">
        <f t="shared" si="12"/>
        <v>6</v>
      </c>
      <c r="S35" s="29">
        <f>SUM(Q35/$Q$25)</f>
        <v>3.3710943549059274E-3</v>
      </c>
      <c r="U35" s="24" t="s">
        <v>30</v>
      </c>
      <c r="V35" s="7">
        <f>V24-$V$25</f>
        <v>4.853750000000101E-3</v>
      </c>
      <c r="W35" s="6">
        <f t="shared" si="15"/>
        <v>7</v>
      </c>
      <c r="X35" s="29">
        <f>SUM(V35/$V$25)</f>
        <v>4.368630018777438E-3</v>
      </c>
      <c r="Z35" s="24" t="s">
        <v>30</v>
      </c>
      <c r="AA35" s="7">
        <f>AA24-$AA$25</f>
        <v>-4.3012499999999232E-3</v>
      </c>
      <c r="AB35" s="6">
        <f>RANK(AA35,$AA$28:$AA$35,1)</f>
        <v>1</v>
      </c>
      <c r="AC35" s="29">
        <f>SUM(AA35/$AA$25)</f>
        <v>-3.7889757432877417E-3</v>
      </c>
      <c r="AE35" s="24" t="s">
        <v>30</v>
      </c>
      <c r="AF35" s="7">
        <f>AF24-$AF$25</f>
        <v>1.97500000000006E-3</v>
      </c>
      <c r="AG35" s="6">
        <f t="shared" si="21"/>
        <v>6</v>
      </c>
      <c r="AH35" s="29">
        <f t="shared" si="22"/>
        <v>1.695533663855137E-3</v>
      </c>
      <c r="AJ35" s="24" t="s">
        <v>30</v>
      </c>
      <c r="AK35" s="7">
        <f t="shared" si="23"/>
        <v>-1.4887499999999942E-2</v>
      </c>
      <c r="AL35" s="6">
        <f>RANK(AK35,$AK$28:$AK$35,1)</f>
        <v>1</v>
      </c>
      <c r="AM35" s="29">
        <f t="shared" si="25"/>
        <v>-1.2520104702134993E-2</v>
      </c>
      <c r="AO35" s="24" t="s">
        <v>30</v>
      </c>
      <c r="AP35" s="7">
        <f t="shared" si="26"/>
        <v>9.8100000000000964E-3</v>
      </c>
      <c r="AQ35" s="6">
        <f t="shared" si="27"/>
        <v>8</v>
      </c>
      <c r="AR35" s="29">
        <f t="shared" si="28"/>
        <v>8.3136297765236122E-3</v>
      </c>
      <c r="AT35" s="24" t="s">
        <v>30</v>
      </c>
      <c r="AU35" s="7">
        <f t="shared" si="29"/>
        <v>-3.8112499999987115E-4</v>
      </c>
      <c r="AV35" s="6">
        <f t="shared" si="30"/>
        <v>3</v>
      </c>
      <c r="AW35" s="29">
        <f t="shared" si="31"/>
        <v>-3.0968623167912097E-4</v>
      </c>
      <c r="AX35" s="29"/>
      <c r="AY35" s="49" t="s">
        <v>42</v>
      </c>
      <c r="AZ35" s="36">
        <f t="shared" si="32"/>
        <v>4.2</v>
      </c>
      <c r="BA35" s="35">
        <f t="shared" si="33"/>
        <v>3</v>
      </c>
      <c r="BB35" s="6"/>
      <c r="BC35" s="51" t="s">
        <v>42</v>
      </c>
      <c r="BD35" s="56">
        <f t="shared" si="1"/>
        <v>-8.995249999999344E-3</v>
      </c>
      <c r="BE35" s="37">
        <f t="shared" si="34"/>
        <v>2</v>
      </c>
      <c r="BF35" s="6"/>
      <c r="BG35" s="42" t="s">
        <v>42</v>
      </c>
      <c r="BH35" s="64">
        <f t="shared" si="2"/>
        <v>-8.8878893816266773E-4</v>
      </c>
      <c r="BI35" s="39">
        <f t="shared" si="35"/>
        <v>2</v>
      </c>
    </row>
    <row r="36" spans="1:62" s="24" customFormat="1" x14ac:dyDescent="0.3">
      <c r="A36" s="24" t="s">
        <v>51</v>
      </c>
      <c r="BD36" s="57"/>
    </row>
  </sheetData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Datensatz</vt:lpstr>
      <vt:lpstr>Ranking 7+</vt:lpstr>
      <vt:lpstr>Rank 7+ nach Abw. v. Mw.</vt:lpstr>
      <vt:lpstr>Ranking 10 ident</vt:lpstr>
      <vt:lpstr>Rank 10 Ident nach Abw. v. Mw.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</dc:creator>
  <cp:lastModifiedBy>Duda</cp:lastModifiedBy>
  <cp:lastPrinted>2023-04-08T23:27:13Z</cp:lastPrinted>
  <dcterms:created xsi:type="dcterms:W3CDTF">2023-04-04T12:20:19Z</dcterms:created>
  <dcterms:modified xsi:type="dcterms:W3CDTF">2023-04-12T20:42:16Z</dcterms:modified>
</cp:coreProperties>
</file>