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<sst xmlns="http://schemas.openxmlformats.org/spreadsheetml/2006/main" count="19" uniqueCount="19">
  <si>
    <t xml:space="preserve">Datum</t>
  </si>
  <si>
    <t xml:space="preserve">WKN</t>
  </si>
  <si>
    <t xml:space="preserve">Kupon/KiSt.</t>
  </si>
  <si>
    <t xml:space="preserve">Stk.</t>
  </si>
  <si>
    <t xml:space="preserve">Soll</t>
  </si>
  <si>
    <t xml:space="preserve">Haben</t>
  </si>
  <si>
    <t xml:space="preserve">EUR</t>
  </si>
  <si>
    <t xml:space="preserve">XIRR</t>
  </si>
  <si>
    <t xml:space="preserve">A1ZC28</t>
  </si>
  <si>
    <t xml:space="preserve">Gebühr</t>
  </si>
  <si>
    <t xml:space="preserve">Aufgel. Zins</t>
  </si>
  <si>
    <t xml:space="preserve">Steuer</t>
  </si>
  <si>
    <t xml:space="preserve">EvS</t>
  </si>
  <si>
    <t xml:space="preserve">EnS</t>
  </si>
  <si>
    <t xml:space="preserve">D3: auf Null setzen, um Gebühren zu ignorieren</t>
  </si>
  <si>
    <t xml:space="preserve">C5: Kupon muß &lt;&gt; 0 sein, wenn Zerobond, dann D5 auf Null setzen</t>
  </si>
  <si>
    <t xml:space="preserve">C6: KiSt., wenn ohne KiSt. Null eingeben</t>
  </si>
  <si>
    <t xml:space="preserve">F5: Zinsen ab Datum in A2 bis A5</t>
  </si>
  <si>
    <t xml:space="preserve">E6: KAP ohne Sparerfreibetrag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</si>
</sst>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yyyy\-mm\-dd"/>
    <numFmt numFmtId="166" formatCode="#,##0.00"/>
    <numFmt numFmtId="167" formatCode="#,##0.000"/>
    <numFmt numFmtId="168" formatCode="0.00\ %"/>
    <numFmt numFmtId="169" formatCode="0.000%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customFormat="false" ht="12.8" hidden="false" customHeight="false" outlineLevel="0" collapsed="false">
      <c r="A2" s="4" t="n">
        <f aca="true">TODAY()</f>
        <v>45068</v>
      </c>
      <c r="B2" s="5" t="s">
        <v>8</v>
      </c>
      <c r="C2" s="5"/>
      <c r="D2" s="5" t="n">
        <v>1000</v>
      </c>
      <c r="E2" s="5" t="n">
        <v>98.8</v>
      </c>
      <c r="F2" s="5"/>
      <c r="G2" s="6" t="n">
        <f aca="false">(F2-D2)*E2</f>
        <v>-98800</v>
      </c>
    </row>
    <row r="3" customFormat="false" ht="12.8" hidden="false" customHeight="false" outlineLevel="0" collapsed="false">
      <c r="A3" s="4" t="n">
        <f aca="true">TODAY()</f>
        <v>45068</v>
      </c>
      <c r="B3" s="5" t="s">
        <v>9</v>
      </c>
      <c r="C3" s="5"/>
      <c r="D3" s="5" t="n">
        <v>1</v>
      </c>
      <c r="E3" s="7" t="n">
        <v>25</v>
      </c>
      <c r="F3" s="5"/>
      <c r="G3" s="6" t="n">
        <f aca="false">(F3-D3)*E3</f>
        <v>-25</v>
      </c>
      <c r="H3" s="8"/>
    </row>
    <row r="4" customFormat="false" ht="12.8" hidden="false" customHeight="false" outlineLevel="0" collapsed="false">
      <c r="A4" s="4" t="n">
        <v>45397</v>
      </c>
      <c r="B4" s="5"/>
      <c r="C4" s="5"/>
      <c r="D4" s="5" t="n">
        <v>1000</v>
      </c>
      <c r="E4" s="5"/>
      <c r="F4" s="5" t="n">
        <v>100</v>
      </c>
      <c r="G4" s="6" t="n">
        <f aca="false">(F4-E4)*D4</f>
        <v>100000</v>
      </c>
      <c r="H4" s="8"/>
    </row>
    <row r="5" customFormat="false" ht="12.8" hidden="false" customHeight="false" outlineLevel="0" collapsed="false">
      <c r="A5" s="4" t="n">
        <v>45397</v>
      </c>
      <c r="B5" s="5" t="s">
        <v>10</v>
      </c>
      <c r="C5" s="9" t="n">
        <v>0.02</v>
      </c>
      <c r="D5" s="5" t="n">
        <v>1000</v>
      </c>
      <c r="E5" s="5"/>
      <c r="F5" s="7" t="n">
        <f aca="false">ACCRINTM(A2,A5,C5,100,1)</f>
        <v>1.8027397260274</v>
      </c>
      <c r="G5" s="6" t="n">
        <f aca="false">(F5-E5)*D5</f>
        <v>1802.7397260274</v>
      </c>
      <c r="H5" s="8"/>
    </row>
    <row r="6" customFormat="false" ht="12.8" hidden="false" customHeight="false" outlineLevel="0" collapsed="false">
      <c r="A6" s="4" t="n">
        <v>45397</v>
      </c>
      <c r="B6" s="2" t="s">
        <v>11</v>
      </c>
      <c r="C6" s="10" t="n">
        <v>0.09</v>
      </c>
      <c r="D6" s="11" t="n">
        <v>1</v>
      </c>
      <c r="E6" s="12" t="n">
        <f aca="false">IF(C6&lt;&gt;0,ROUNDDOWN(SUM(G2:G5)*(100/(4+C6))%*(1+0.055+C6),2),ROUNDDOWN(SUM(G2:G5)*(1-0.73625),2))</f>
        <v>833.62</v>
      </c>
      <c r="G6" s="6" t="n">
        <f aca="false">(F6-E6)*D6</f>
        <v>-833.62</v>
      </c>
    </row>
    <row r="7" customFormat="false" ht="12.8" hidden="false" customHeight="false" outlineLevel="0" collapsed="false">
      <c r="A7" s="11" t="s">
        <v>12</v>
      </c>
      <c r="B7" s="11"/>
      <c r="C7" s="11"/>
      <c r="D7" s="11"/>
      <c r="E7" s="11"/>
      <c r="G7" s="6" t="n">
        <f aca="false">SUM(G2:G5)</f>
        <v>2977.7397260274</v>
      </c>
      <c r="H7" s="13" t="n">
        <f aca="false">XIRR(G2:G5,A2:A5)</f>
        <v>0.0334831209635718</v>
      </c>
    </row>
    <row r="8" customFormat="false" ht="12.8" hidden="false" customHeight="false" outlineLevel="0" collapsed="false">
      <c r="A8" s="1" t="s">
        <v>13</v>
      </c>
      <c r="B8" s="11"/>
      <c r="C8" s="11"/>
      <c r="D8" s="11"/>
      <c r="E8" s="11"/>
      <c r="G8" s="6" t="n">
        <f aca="false">SUM(G2:G6)</f>
        <v>2144.1197260274</v>
      </c>
      <c r="H8" s="13" t="n">
        <f aca="false">XIRR(G2:G6,A2:A6)</f>
        <v>0.0240985606810277</v>
      </c>
    </row>
    <row r="12" customFormat="false" ht="12.8" hidden="false" customHeight="false" outlineLevel="0" collapsed="false">
      <c r="A12" s="11" t="s">
        <v>14</v>
      </c>
    </row>
    <row r="13" customFormat="false" ht="12.8" hidden="false" customHeight="false" outlineLevel="0" collapsed="false">
      <c r="A13" s="11" t="s">
        <v>15</v>
      </c>
    </row>
    <row r="14" customFormat="false" ht="12.8" hidden="false" customHeight="false" outlineLevel="0" collapsed="false">
      <c r="A14" s="11" t="s">
        <v>16</v>
      </c>
    </row>
    <row r="15" customFormat="false" ht="12.8" hidden="false" customHeight="false" outlineLevel="0" collapsed="false">
      <c r="A15" s="0" t="s">
        <v>17</v>
      </c>
    </row>
    <row r="16" customFormat="false" ht="12.8" hidden="false" customHeight="false" outlineLevel="0" collapsed="false">
      <c r="A16" s="11" t="s">
        <v>18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LibreOffice/7.4.6.2$Windows_X86_64 LibreOffice_project/5b1f5509c2decdade7fda905e3e1429a67acd63d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2023-05-22T10:42:16Z</dcterms:created>
  <dc:creator/>
  <dc:description/>
  <dc:language>de-DE</dc:language>
  <cp:lastModifiedBy/>
  <dcterms:modified xsi:type="dcterms:W3CDTF">2023-05-22T11:16:12Z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