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L Kostenrechner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<sst xmlns="http://schemas.openxmlformats.org/spreadsheetml/2006/main" count="36" uniqueCount="34">
  <si>
    <t xml:space="preserve">VL für 7 Jahre, Auszahlung der Ausschüttungen auf anderes Depot, Depotübertrag nach einem Jahr, Kaufkosten aus Delta von Abrechnung zu NAV berechnet, mit Fremdwährungsgebühr, auch bei der Depotgebühr:</t>
  </si>
  <si>
    <t xml:space="preserve">Kauf-/Verkaufkosten</t>
  </si>
  <si>
    <t xml:space="preserve">Inkl. 0,6% Fremdw.</t>
  </si>
  <si>
    <t xml:space="preserve">Endbestand</t>
  </si>
  <si>
    <t xml:space="preserve">Bruchstückeverkaufskosten</t>
  </si>
  <si>
    <t xml:space="preserve">Depotgebühr p.a.</t>
  </si>
  <si>
    <t xml:space="preserve">Gesamtkosten</t>
  </si>
  <si>
    <t xml:space="preserve">Wertsteigerung p.a.</t>
  </si>
  <si>
    <t xml:space="preserve">Durchs. Jährliche Kosten</t>
  </si>
  <si>
    <t xml:space="preserve">Einmalkauf NAV</t>
  </si>
  <si>
    <t xml:space="preserve">Prämienzahlung VL</t>
  </si>
  <si>
    <t xml:space="preserve">Einmalkauf Stk.</t>
  </si>
  <si>
    <t xml:space="preserve">Prämienzahlung Sparplan</t>
  </si>
  <si>
    <t xml:space="preserve">Sparplanrate</t>
  </si>
  <si>
    <t xml:space="preserve">Prämienzahlung Einmalkauf</t>
  </si>
  <si>
    <t xml:space="preserve">VL Rate</t>
  </si>
  <si>
    <t xml:space="preserve">Gewinn</t>
  </si>
  <si>
    <t xml:space="preserve">Ausschüttungsrendite</t>
  </si>
  <si>
    <t xml:space="preserve">Monat</t>
  </si>
  <si>
    <t xml:space="preserve">VL Kauf</t>
  </si>
  <si>
    <t xml:space="preserve">Sparplankauf</t>
  </si>
  <si>
    <t xml:space="preserve">Einmalkauf</t>
  </si>
  <si>
    <t xml:space="preserve">Bestand ohne VL</t>
  </si>
  <si>
    <t xml:space="preserve">Bestand</t>
  </si>
  <si>
    <t xml:space="preserve">Kaufkosten</t>
  </si>
  <si>
    <t xml:space="preserve">Ausschüttung</t>
  </si>
  <si>
    <t xml:space="preserve">Ausschüttungskosten</t>
  </si>
  <si>
    <t xml:space="preserve">Depotgebühr</t>
  </si>
  <si>
    <t xml:space="preserve">Monatskosten</t>
  </si>
  <si>
    <t xml:space="preserve">Proz. Kaufkosten</t>
  </si>
  <si>
    <t xml:space="preserve">Proz. Depotgebühr</t>
  </si>
  <si>
    <t xml:space="preserve">Proz.monatl. Wertsteigerung</t>
  </si>
  <si>
    <t xml:space="preserve">Proz. Ausschüttungsrendite</t>
  </si>
  <si>
    <t xml:space="preserve">Übertrag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</si>
</sst>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"/>
    <numFmt numFmtId="166" formatCode="0.000\ %"/>
    <numFmt numFmtId="167" formatCode="#,##0.00\ [$€-407];[RED]\-#,##0.00\ [$€-407]"/>
    <numFmt numFmtId="168" formatCode="0.00\ %"/>
    <numFmt numFmtId="169" formatCode="#,##0.0000\ [$€-407];[RED]\-#,##0.0000\ [$€-407]"/>
    <numFmt numFmtId="170" formatCode="dd/mm/yy"/>
    <numFmt numFmtId="171" formatCode="#,##0.00"/>
    <numFmt numFmtId="172" formatCode="#,##0.00\ [$€-407];[RED]\-#,##0.00\ [$€-407]"/>
  </numFmts>
  <fonts count="7">
    <font>
      <sz val="10"/>
      <name val="Arial"/>
      <family val="2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0"/>
      <name val="Arial"/>
      <family val="2"/>
      <charset val="134"/>
    </font>
    <font>
      <sz val="10"/>
      <name val="Times New Roman"/>
      <family val="1"/>
      <charset val="134"/>
    </font>
    <font>
      <b val="true"/>
      <sz val="10"/>
      <color rgb="FFC9211E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11.53515625" defaultRowHeight="12.8" zeroHeight="false" outlineLevelRow="0" outlineLevelCol="0"/>
  <cols>
    <col collapsed="false" customWidth="true" hidden="false" outlineLevel="0" max="4" min="4" style="1" width="19.1"/>
    <col collapsed="false" customWidth="true" hidden="false" outlineLevel="0" max="6" min="6" style="1" width="16.31"/>
    <col collapsed="false" customWidth="false" hidden="false" outlineLevel="0" max="7" min="7" style="2" width="11.53"/>
    <col collapsed="false" customWidth="true" hidden="false" outlineLevel="0" max="9" min="9" style="2" width="13.53"/>
    <col collapsed="false" customWidth="true" hidden="false" outlineLevel="0" max="10" min="10" style="2" width="20.21"/>
    <col collapsed="false" customWidth="true" hidden="false" outlineLevel="0" max="11" min="11" style="1" width="24.1"/>
    <col collapsed="false" customWidth="true" hidden="false" outlineLevel="0" max="13" min="12" style="1" width="17.7"/>
    <col collapsed="false" customWidth="true" hidden="false" outlineLevel="0" max="14" min="14" style="1" width="15.62"/>
    <col collapsed="false" customWidth="true" hidden="false" outlineLevel="0" max="15" min="15" style="1" width="16.58"/>
    <col collapsed="false" customWidth="true" hidden="false" outlineLevel="0" max="16" min="16" style="1" width="24.52"/>
  </cols>
  <sheetData>
    <row r="1" customFormat="false" ht="12.8" hidden="false" customHeight="false" outlineLevel="0" collapsed="false">
      <c r="A1" s="3" t="s">
        <v>0</v>
      </c>
    </row>
    <row r="3" customFormat="false" ht="12.8" hidden="false" customHeight="false" outlineLevel="0" collapsed="false">
      <c r="D3" s="1" t="s">
        <v>1</v>
      </c>
      <c r="E3" s="4" t="n">
        <v>0.01103</v>
      </c>
      <c r="F3" s="1" t="s">
        <v>2</v>
      </c>
      <c r="H3" s="1" t="s">
        <v>3</v>
      </c>
      <c r="I3" s="5" t="n">
        <f aca="false">G96</f>
        <v>3073.59768460747</v>
      </c>
      <c r="K3" s="1" t="s">
        <v>4</v>
      </c>
      <c r="L3" s="5" t="n">
        <f aca="false">((E6*(1+E5)^1)*E3)+((E6*(1+E5)^7)*E3)</f>
        <v>3.04054092967502</v>
      </c>
      <c r="N3" s="6"/>
      <c r="XFD3" s="3"/>
    </row>
    <row r="4" customFormat="false" ht="12.8" hidden="false" customHeight="false" outlineLevel="0" collapsed="false">
      <c r="D4" s="1" t="s">
        <v>5</v>
      </c>
      <c r="E4" s="4" t="n">
        <v>0.0011</v>
      </c>
      <c r="F4" s="1" t="s">
        <v>2</v>
      </c>
      <c r="K4" s="3" t="s">
        <v>6</v>
      </c>
      <c r="L4" s="7" t="n">
        <f aca="false">M96+L3</f>
        <v>54.4723520518896</v>
      </c>
    </row>
    <row r="5" customFormat="false" ht="12.8" hidden="false" customHeight="false" outlineLevel="0" collapsed="false">
      <c r="D5" s="1" t="s">
        <v>7</v>
      </c>
      <c r="E5" s="8" t="n">
        <v>0.06</v>
      </c>
      <c r="K5" s="1" t="s">
        <v>8</v>
      </c>
      <c r="L5" s="5" t="n">
        <f aca="false">L4/7</f>
        <v>7.78176457884138</v>
      </c>
    </row>
    <row r="6" customFormat="false" ht="12.8" hidden="false" customHeight="false" outlineLevel="0" collapsed="false">
      <c r="D6" s="1" t="s">
        <v>9</v>
      </c>
      <c r="E6" s="9" t="n">
        <v>107.5276</v>
      </c>
      <c r="F6" s="10" t="n">
        <v>45306</v>
      </c>
      <c r="K6" s="1" t="s">
        <v>10</v>
      </c>
      <c r="L6" s="11" t="n">
        <v>48</v>
      </c>
    </row>
    <row r="7" customFormat="false" ht="12.8" hidden="false" customHeight="false" outlineLevel="0" collapsed="false">
      <c r="D7" s="1" t="s">
        <v>11</v>
      </c>
      <c r="E7" s="12" t="n">
        <v>5</v>
      </c>
      <c r="K7" s="1" t="s">
        <v>12</v>
      </c>
      <c r="L7" s="11" t="n">
        <v>48</v>
      </c>
    </row>
    <row r="8" customFormat="false" ht="12.8" hidden="false" customHeight="false" outlineLevel="0" collapsed="false">
      <c r="D8" s="1" t="s">
        <v>13</v>
      </c>
      <c r="E8" s="11" t="n">
        <v>25</v>
      </c>
      <c r="K8" s="1" t="s">
        <v>14</v>
      </c>
      <c r="L8" s="11" t="n">
        <v>48</v>
      </c>
    </row>
    <row r="9" customFormat="false" ht="12.8" hidden="false" customHeight="false" outlineLevel="0" collapsed="false">
      <c r="D9" s="1" t="s">
        <v>15</v>
      </c>
      <c r="E9" s="11" t="n">
        <v>33.34</v>
      </c>
      <c r="K9" s="3" t="s">
        <v>16</v>
      </c>
      <c r="L9" s="13" t="n">
        <f aca="false">(-L4)+L6+L7+L8</f>
        <v>89.5276479481104</v>
      </c>
    </row>
    <row r="10" customFormat="false" ht="12.8" hidden="false" customHeight="false" outlineLevel="0" collapsed="false">
      <c r="D10" s="1" t="s">
        <v>17</v>
      </c>
      <c r="E10" s="8" t="n">
        <v>0.018</v>
      </c>
      <c r="K10" s="3"/>
      <c r="L10" s="14"/>
    </row>
    <row r="12" s="3" customFormat="true" ht="12.8" hidden="false" customHeight="false" outlineLevel="0" collapsed="false"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15" t="s">
        <v>23</v>
      </c>
      <c r="H12" s="3" t="s">
        <v>24</v>
      </c>
      <c r="I12" s="15" t="s">
        <v>25</v>
      </c>
      <c r="J12" s="15" t="s">
        <v>26</v>
      </c>
      <c r="K12" s="3" t="s">
        <v>27</v>
      </c>
      <c r="L12" s="3" t="s">
        <v>28</v>
      </c>
      <c r="M12" s="3" t="s">
        <v>6</v>
      </c>
      <c r="N12" s="1" t="s">
        <v>29</v>
      </c>
      <c r="O12" s="1" t="s">
        <v>30</v>
      </c>
      <c r="P12" s="1" t="s">
        <v>31</v>
      </c>
      <c r="Q12" s="1" t="s">
        <v>32</v>
      </c>
      <c r="XFD12" s="1"/>
    </row>
    <row r="13" customFormat="false" ht="12.8" hidden="false" customHeight="false" outlineLevel="0" collapsed="false">
      <c r="B13" s="1" t="n">
        <v>1</v>
      </c>
      <c r="C13" s="5" t="n">
        <f aca="false">E9</f>
        <v>33.34</v>
      </c>
      <c r="D13" s="1" t="n">
        <f aca="false">E8</f>
        <v>25</v>
      </c>
      <c r="E13" s="16" t="n">
        <f aca="false">E6*E7</f>
        <v>537.638</v>
      </c>
      <c r="F13" s="16" t="n">
        <f aca="false">D13+E13</f>
        <v>562.638</v>
      </c>
      <c r="G13" s="2" t="n">
        <f aca="false">C13+D13+E13</f>
        <v>595.978</v>
      </c>
      <c r="H13" s="17" t="n">
        <f aca="false">(C13+D13+E13)*N13</f>
        <v>6.57363734</v>
      </c>
      <c r="K13" s="1" t="n">
        <f aca="false">G13*O13</f>
        <v>0.0546313166666667</v>
      </c>
      <c r="L13" s="17" t="n">
        <f aca="false">H13+K13+J13</f>
        <v>6.62826865666667</v>
      </c>
      <c r="M13" s="17" t="n">
        <f aca="false">L13</f>
        <v>6.62826865666667</v>
      </c>
      <c r="N13" s="18" t="n">
        <f aca="false">E3</f>
        <v>0.01103</v>
      </c>
      <c r="O13" s="1" t="n">
        <f aca="false">E4/12</f>
        <v>9.16666666666667E-005</v>
      </c>
      <c r="P13" s="1" t="n">
        <f aca="false">(E5/12)+1</f>
        <v>1.005</v>
      </c>
      <c r="Q13" s="1" t="n">
        <f aca="false">E10/4</f>
        <v>0.0045</v>
      </c>
    </row>
    <row r="14" customFormat="false" ht="12.8" hidden="false" customHeight="false" outlineLevel="0" collapsed="false">
      <c r="B14" s="1" t="n">
        <v>2</v>
      </c>
      <c r="C14" s="5" t="n">
        <f aca="false">C13</f>
        <v>33.34</v>
      </c>
      <c r="D14" s="1" t="n">
        <f aca="false">D13</f>
        <v>25</v>
      </c>
      <c r="F14" s="16" t="n">
        <f aca="false">(D14+E14+F13)*P14</f>
        <v>590.57619</v>
      </c>
      <c r="G14" s="2" t="n">
        <f aca="false">(C14+D14+E14+G13)*P14</f>
        <v>657.58959</v>
      </c>
      <c r="H14" s="17" t="n">
        <f aca="false">(C14+D14+E14)*N14</f>
        <v>0.6434902</v>
      </c>
      <c r="K14" s="1" t="n">
        <f aca="false">G14*O14</f>
        <v>0.06027904575</v>
      </c>
      <c r="L14" s="17" t="n">
        <f aca="false">H14+K14+J14</f>
        <v>0.70376924575</v>
      </c>
      <c r="M14" s="17" t="n">
        <f aca="false">L14+M13</f>
        <v>7.33203790241667</v>
      </c>
      <c r="N14" s="19" t="n">
        <f aca="false">N13</f>
        <v>0.01103</v>
      </c>
      <c r="O14" s="1" t="n">
        <f aca="false">O13</f>
        <v>9.16666666666667E-005</v>
      </c>
      <c r="P14" s="1" t="n">
        <f aca="false">P13</f>
        <v>1.005</v>
      </c>
      <c r="Q14" s="1" t="n">
        <f aca="false">Q13</f>
        <v>0.0045</v>
      </c>
    </row>
    <row r="15" customFormat="false" ht="12.8" hidden="false" customHeight="false" outlineLevel="0" collapsed="false">
      <c r="B15" s="1" t="n">
        <v>3</v>
      </c>
      <c r="C15" s="5" t="n">
        <f aca="false">C14</f>
        <v>33.34</v>
      </c>
      <c r="D15" s="1" t="n">
        <f aca="false">D14</f>
        <v>25</v>
      </c>
      <c r="F15" s="16" t="n">
        <f aca="false">(D15+E15+F14)*P15</f>
        <v>618.65407095</v>
      </c>
      <c r="G15" s="2" t="n">
        <f aca="false">(C15+D15+E15+G14)*P15</f>
        <v>719.50923795</v>
      </c>
      <c r="H15" s="17" t="n">
        <f aca="false">(C15+D15+E15)*N15</f>
        <v>0.6434902</v>
      </c>
      <c r="I15" s="2" t="n">
        <f aca="false">(G15*Q15)*(1-N15)</f>
        <v>3.20207872974935</v>
      </c>
      <c r="J15" s="2" t="n">
        <f aca="false">G15*Q15*N15</f>
        <v>0.0357128410256483</v>
      </c>
      <c r="K15" s="1" t="n">
        <f aca="false">G15*O15</f>
        <v>0.06595501347875</v>
      </c>
      <c r="L15" s="17" t="n">
        <f aca="false">H15+K15+J15</f>
        <v>0.745158054504398</v>
      </c>
      <c r="M15" s="17" t="n">
        <f aca="false">L15+M14</f>
        <v>8.07719595692107</v>
      </c>
      <c r="N15" s="19" t="n">
        <f aca="false">N14</f>
        <v>0.01103</v>
      </c>
      <c r="O15" s="1" t="n">
        <f aca="false">O14</f>
        <v>9.16666666666667E-005</v>
      </c>
      <c r="P15" s="1" t="n">
        <f aca="false">P14</f>
        <v>1.005</v>
      </c>
      <c r="Q15" s="1" t="n">
        <f aca="false">Q14</f>
        <v>0.0045</v>
      </c>
    </row>
    <row r="16" customFormat="false" ht="12.8" hidden="false" customHeight="false" outlineLevel="0" collapsed="false">
      <c r="B16" s="1" t="n">
        <v>4</v>
      </c>
      <c r="C16" s="5" t="n">
        <f aca="false">C15</f>
        <v>33.34</v>
      </c>
      <c r="D16" s="1" t="n">
        <f aca="false">D15</f>
        <v>25</v>
      </c>
      <c r="F16" s="16" t="n">
        <f aca="false">(D16+E16+F15)*P16</f>
        <v>646.87234130475</v>
      </c>
      <c r="G16" s="2" t="n">
        <f aca="false">(C16+D16+E16+G15)*P16</f>
        <v>781.73848413975</v>
      </c>
      <c r="H16" s="17" t="n">
        <f aca="false">(C16+D16+E16)*N16</f>
        <v>0.6434902</v>
      </c>
      <c r="K16" s="1" t="n">
        <f aca="false">G16*O16</f>
        <v>0.0716593610461438</v>
      </c>
      <c r="L16" s="17" t="n">
        <f aca="false">H16+K16+J16</f>
        <v>0.715149561046144</v>
      </c>
      <c r="M16" s="17" t="n">
        <f aca="false">L16+M15</f>
        <v>8.79234551796721</v>
      </c>
      <c r="N16" s="19" t="n">
        <f aca="false">N15</f>
        <v>0.01103</v>
      </c>
      <c r="O16" s="1" t="n">
        <f aca="false">O15</f>
        <v>9.16666666666667E-005</v>
      </c>
      <c r="P16" s="1" t="n">
        <f aca="false">P15</f>
        <v>1.005</v>
      </c>
      <c r="Q16" s="1" t="n">
        <f aca="false">Q15</f>
        <v>0.0045</v>
      </c>
    </row>
    <row r="17" customFormat="false" ht="12.8" hidden="false" customHeight="false" outlineLevel="0" collapsed="false">
      <c r="B17" s="1" t="n">
        <v>5</v>
      </c>
      <c r="C17" s="5" t="n">
        <f aca="false">C16</f>
        <v>33.34</v>
      </c>
      <c r="D17" s="1" t="n">
        <f aca="false">D16</f>
        <v>25</v>
      </c>
      <c r="F17" s="16" t="n">
        <f aca="false">(D17+E17+F16)*P17</f>
        <v>675.231703011274</v>
      </c>
      <c r="G17" s="2" t="n">
        <f aca="false">(C17+D17+E17+G16)*P17</f>
        <v>844.278876560449</v>
      </c>
      <c r="H17" s="17" t="n">
        <f aca="false">(C17+D17+E17)*N17</f>
        <v>0.6434902</v>
      </c>
      <c r="K17" s="1" t="n">
        <f aca="false">G17*O17</f>
        <v>0.0773922303513745</v>
      </c>
      <c r="L17" s="17" t="n">
        <f aca="false">H17+K17+J17</f>
        <v>0.720882430351375</v>
      </c>
      <c r="M17" s="17" t="n">
        <f aca="false">L17+M16</f>
        <v>9.51322794831858</v>
      </c>
      <c r="N17" s="19" t="n">
        <f aca="false">N16</f>
        <v>0.01103</v>
      </c>
      <c r="O17" s="1" t="n">
        <f aca="false">O16</f>
        <v>9.16666666666667E-005</v>
      </c>
      <c r="P17" s="1" t="n">
        <f aca="false">P16</f>
        <v>1.005</v>
      </c>
      <c r="Q17" s="1" t="n">
        <f aca="false">Q16</f>
        <v>0.0045</v>
      </c>
    </row>
    <row r="18" customFormat="false" ht="12.8" hidden="false" customHeight="false" outlineLevel="0" collapsed="false">
      <c r="B18" s="1" t="n">
        <v>6</v>
      </c>
      <c r="C18" s="5" t="n">
        <f aca="false">C17</f>
        <v>33.34</v>
      </c>
      <c r="D18" s="1" t="n">
        <f aca="false">D17</f>
        <v>25</v>
      </c>
      <c r="F18" s="16" t="n">
        <f aca="false">(D18+E18+F17)*P18</f>
        <v>703.73286152633</v>
      </c>
      <c r="G18" s="2" t="n">
        <f aca="false">(C18+D18+E18+G17)*P18</f>
        <v>907.131970943251</v>
      </c>
      <c r="H18" s="17" t="n">
        <f aca="false">(C18+D18+E18)*N18</f>
        <v>0.6434902</v>
      </c>
      <c r="I18" s="2" t="n">
        <f aca="false">(G18*Q18)*(1-N18)</f>
        <v>4.03706837386686</v>
      </c>
      <c r="J18" s="2" t="n">
        <f aca="false">G18*Q18*N18</f>
        <v>0.0450254953777683</v>
      </c>
      <c r="K18" s="1" t="n">
        <f aca="false">G18*O18</f>
        <v>0.0831537640031314</v>
      </c>
      <c r="L18" s="17" t="n">
        <f aca="false">H18+K18+J18</f>
        <v>0.7716694593809</v>
      </c>
      <c r="M18" s="17" t="n">
        <f aca="false">L18+M17</f>
        <v>10.2848974076995</v>
      </c>
      <c r="N18" s="19" t="n">
        <f aca="false">N17</f>
        <v>0.01103</v>
      </c>
      <c r="O18" s="1" t="n">
        <f aca="false">O17</f>
        <v>9.16666666666667E-005</v>
      </c>
      <c r="P18" s="1" t="n">
        <f aca="false">P17</f>
        <v>1.005</v>
      </c>
      <c r="Q18" s="1" t="n">
        <f aca="false">Q17</f>
        <v>0.0045</v>
      </c>
    </row>
    <row r="19" customFormat="false" ht="12.8" hidden="false" customHeight="false" outlineLevel="0" collapsed="false">
      <c r="B19" s="1" t="n">
        <v>7</v>
      </c>
      <c r="C19" s="5" t="n">
        <f aca="false">C18</f>
        <v>33.34</v>
      </c>
      <c r="D19" s="1" t="n">
        <f aca="false">D18</f>
        <v>25</v>
      </c>
      <c r="F19" s="16" t="n">
        <f aca="false">(D19+E19+F18)*P19</f>
        <v>732.376525833961</v>
      </c>
      <c r="G19" s="2" t="n">
        <f aca="false">(C19+D19+E19+G18)*P19</f>
        <v>970.299330797967</v>
      </c>
      <c r="H19" s="17" t="n">
        <f aca="false">(C19+D19+E19)*N19</f>
        <v>0.6434902</v>
      </c>
      <c r="K19" s="1" t="n">
        <f aca="false">G19*O19</f>
        <v>0.088944105323147</v>
      </c>
      <c r="L19" s="17" t="n">
        <f aca="false">H19+K19+J19</f>
        <v>0.732434305323147</v>
      </c>
      <c r="M19" s="17" t="n">
        <f aca="false">L19+M18</f>
        <v>11.0173317130226</v>
      </c>
      <c r="N19" s="19" t="n">
        <f aca="false">N18</f>
        <v>0.01103</v>
      </c>
      <c r="O19" s="1" t="n">
        <f aca="false">O18</f>
        <v>9.16666666666667E-005</v>
      </c>
      <c r="P19" s="1" t="n">
        <f aca="false">P18</f>
        <v>1.005</v>
      </c>
      <c r="Q19" s="1" t="n">
        <f aca="false">Q18</f>
        <v>0.0045</v>
      </c>
    </row>
    <row r="20" customFormat="false" ht="12.8" hidden="false" customHeight="false" outlineLevel="0" collapsed="false">
      <c r="B20" s="1" t="n">
        <v>8</v>
      </c>
      <c r="C20" s="5" t="n">
        <f aca="false">C19</f>
        <v>33.34</v>
      </c>
      <c r="D20" s="1" t="n">
        <f aca="false">D19</f>
        <v>25</v>
      </c>
      <c r="F20" s="16" t="n">
        <f aca="false">(D20+E20+F19)*P20</f>
        <v>761.163408463131</v>
      </c>
      <c r="G20" s="2" t="n">
        <f aca="false">(C20+D20+E20+G19)*P20</f>
        <v>1033.78252745196</v>
      </c>
      <c r="H20" s="17" t="n">
        <f aca="false">(C20+D20+E20)*N20</f>
        <v>0.6434902</v>
      </c>
      <c r="K20" s="1" t="n">
        <f aca="false">G20*O20</f>
        <v>0.0947633983497627</v>
      </c>
      <c r="L20" s="17" t="n">
        <f aca="false">H20+K20+J20</f>
        <v>0.738253598349763</v>
      </c>
      <c r="M20" s="17" t="n">
        <f aca="false">L20+M19</f>
        <v>11.7555853113724</v>
      </c>
      <c r="N20" s="19" t="n">
        <f aca="false">N19</f>
        <v>0.01103</v>
      </c>
      <c r="O20" s="1" t="n">
        <f aca="false">O19</f>
        <v>9.16666666666667E-005</v>
      </c>
      <c r="P20" s="1" t="n">
        <f aca="false">P19</f>
        <v>1.005</v>
      </c>
      <c r="Q20" s="1" t="n">
        <f aca="false">Q19</f>
        <v>0.0045</v>
      </c>
    </row>
    <row r="21" customFormat="false" ht="12.8" hidden="false" customHeight="false" outlineLevel="0" collapsed="false">
      <c r="B21" s="1" t="n">
        <v>9</v>
      </c>
      <c r="C21" s="5" t="n">
        <f aca="false">C20</f>
        <v>33.34</v>
      </c>
      <c r="D21" s="1" t="n">
        <f aca="false">D20</f>
        <v>25</v>
      </c>
      <c r="F21" s="16" t="n">
        <f aca="false">(D21+E21+F20)*P21</f>
        <v>790.094225505447</v>
      </c>
      <c r="G21" s="2" t="n">
        <f aca="false">(C21+D21+E21+G20)*P21</f>
        <v>1097.58314008922</v>
      </c>
      <c r="H21" s="17" t="n">
        <f aca="false">(C21+D21+E21)*N21</f>
        <v>0.6434902</v>
      </c>
      <c r="I21" s="2" t="n">
        <f aca="false">(G21*Q21)*(1-N21)</f>
        <v>4.88464559124314</v>
      </c>
      <c r="J21" s="2" t="n">
        <f aca="false">G21*Q21*N21</f>
        <v>0.0544785391583282</v>
      </c>
      <c r="K21" s="1" t="n">
        <f aca="false">G21*O21</f>
        <v>0.100611787841512</v>
      </c>
      <c r="L21" s="17" t="n">
        <f aca="false">H21+K21+J21</f>
        <v>0.79858052699984</v>
      </c>
      <c r="M21" s="17" t="n">
        <f aca="false">L21+M20</f>
        <v>12.5541658383722</v>
      </c>
      <c r="N21" s="19" t="n">
        <f aca="false">N20</f>
        <v>0.01103</v>
      </c>
      <c r="O21" s="1" t="n">
        <f aca="false">O20</f>
        <v>9.16666666666667E-005</v>
      </c>
      <c r="P21" s="1" t="n">
        <f aca="false">P20</f>
        <v>1.005</v>
      </c>
      <c r="Q21" s="1" t="n">
        <f aca="false">Q20</f>
        <v>0.0045</v>
      </c>
    </row>
    <row r="22" customFormat="false" ht="12.8" hidden="false" customHeight="false" outlineLevel="0" collapsed="false">
      <c r="B22" s="1" t="n">
        <v>10</v>
      </c>
      <c r="C22" s="5" t="n">
        <f aca="false">C21</f>
        <v>33.34</v>
      </c>
      <c r="D22" s="1" t="n">
        <f aca="false">D21</f>
        <v>25</v>
      </c>
      <c r="F22" s="16" t="n">
        <f aca="false">(D22+E22+F21)*P22</f>
        <v>819.169696632974</v>
      </c>
      <c r="G22" s="2" t="n">
        <f aca="false">(C22+D22+E22+G21)*P22</f>
        <v>1161.70275578966</v>
      </c>
      <c r="H22" s="17" t="n">
        <f aca="false">(C22+D22+E22)*N22</f>
        <v>0.6434902</v>
      </c>
      <c r="K22" s="1" t="n">
        <f aca="false">G22*O22</f>
        <v>0.106489419280719</v>
      </c>
      <c r="L22" s="17" t="n">
        <f aca="false">H22+K22+J22</f>
        <v>0.749979619280719</v>
      </c>
      <c r="M22" s="17" t="n">
        <f aca="false">L22+M21</f>
        <v>13.304145457653</v>
      </c>
      <c r="N22" s="19" t="n">
        <f aca="false">N21</f>
        <v>0.01103</v>
      </c>
      <c r="O22" s="1" t="n">
        <f aca="false">O21</f>
        <v>9.16666666666667E-005</v>
      </c>
      <c r="P22" s="1" t="n">
        <f aca="false">P21</f>
        <v>1.005</v>
      </c>
      <c r="Q22" s="1" t="n">
        <f aca="false">Q21</f>
        <v>0.0045</v>
      </c>
    </row>
    <row r="23" customFormat="false" ht="12.8" hidden="false" customHeight="false" outlineLevel="0" collapsed="false">
      <c r="B23" s="1" t="n">
        <v>11</v>
      </c>
      <c r="C23" s="5" t="n">
        <f aca="false">C22</f>
        <v>33.34</v>
      </c>
      <c r="D23" s="1" t="n">
        <f aca="false">D22</f>
        <v>25</v>
      </c>
      <c r="F23" s="16" t="n">
        <f aca="false">(D23+E23+F22)*P23</f>
        <v>848.390545116139</v>
      </c>
      <c r="G23" s="2" t="n">
        <f aca="false">(C23+D23+E23+G22)*P23</f>
        <v>1226.14296956861</v>
      </c>
      <c r="H23" s="17" t="n">
        <f aca="false">(C23+D23+E23)*N23</f>
        <v>0.6434902</v>
      </c>
      <c r="K23" s="1" t="n">
        <f aca="false">G23*O23</f>
        <v>0.112396438877123</v>
      </c>
      <c r="L23" s="17" t="n">
        <f aca="false">H23+K23+J23</f>
        <v>0.755886638877123</v>
      </c>
      <c r="M23" s="17" t="n">
        <f aca="false">L23+M22</f>
        <v>14.0600320965301</v>
      </c>
      <c r="N23" s="19" t="n">
        <f aca="false">N22</f>
        <v>0.01103</v>
      </c>
      <c r="O23" s="1" t="n">
        <f aca="false">O22</f>
        <v>9.16666666666667E-005</v>
      </c>
      <c r="P23" s="1" t="n">
        <f aca="false">P22</f>
        <v>1.005</v>
      </c>
      <c r="Q23" s="1" t="n">
        <f aca="false">Q22</f>
        <v>0.0045</v>
      </c>
    </row>
    <row r="24" customFormat="false" ht="12.8" hidden="false" customHeight="false" outlineLevel="0" collapsed="false">
      <c r="B24" s="1" t="n">
        <v>12</v>
      </c>
      <c r="C24" s="5" t="n">
        <f aca="false">C23</f>
        <v>33.34</v>
      </c>
      <c r="D24" s="1" t="n">
        <f aca="false">D23</f>
        <v>25</v>
      </c>
      <c r="F24" s="16" t="n">
        <f aca="false">(D24+E24+F23)*P24</f>
        <v>877.757497841719</v>
      </c>
      <c r="G24" s="2" t="n">
        <f aca="false">(C24+D24+E24+G23)*P24</f>
        <v>1290.90538441645</v>
      </c>
      <c r="H24" s="17" t="n">
        <f aca="false">(C24+D24+E24)*N24</f>
        <v>0.6434902</v>
      </c>
      <c r="I24" s="2" t="n">
        <f aca="false">(G24*Q24)*(1-N24)</f>
        <v>5.74500014111853</v>
      </c>
      <c r="J24" s="2" t="n">
        <f aca="false">G24*Q24*N24</f>
        <v>0.0640740887555106</v>
      </c>
      <c r="K24" s="1" t="n">
        <f aca="false">G24*O24</f>
        <v>0.118332993571508</v>
      </c>
      <c r="L24" s="17" t="n">
        <f aca="false">H24+K24+J24</f>
        <v>0.825897282327019</v>
      </c>
      <c r="M24" s="17" t="n">
        <f aca="false">L24+M23</f>
        <v>14.8859293788571</v>
      </c>
      <c r="N24" s="19" t="n">
        <f aca="false">N23</f>
        <v>0.01103</v>
      </c>
      <c r="O24" s="1" t="n">
        <f aca="false">O23</f>
        <v>9.16666666666667E-005</v>
      </c>
      <c r="P24" s="1" t="n">
        <f aca="false">P23</f>
        <v>1.005</v>
      </c>
      <c r="Q24" s="1" t="n">
        <f aca="false">Q23</f>
        <v>0.0045</v>
      </c>
    </row>
    <row r="25" customFormat="false" ht="12.8" hidden="false" customHeight="false" outlineLevel="0" collapsed="false">
      <c r="B25" s="1" t="n">
        <v>13</v>
      </c>
      <c r="C25" s="5" t="n">
        <f aca="false">C24</f>
        <v>33.34</v>
      </c>
      <c r="F25" s="16" t="n">
        <f aca="false">(D25+E25+F24)*P25</f>
        <v>882.146285330928</v>
      </c>
      <c r="G25" s="2" t="n">
        <f aca="false">(C25+D25+E25+G24)*P25</f>
        <v>1330.86661133854</v>
      </c>
      <c r="H25" s="17" t="n">
        <f aca="false">(C25+D25+E25)*N25</f>
        <v>0.3677402</v>
      </c>
      <c r="K25" s="1" t="n">
        <f aca="false">G25*O25</f>
        <v>0.121996106039366</v>
      </c>
      <c r="L25" s="17" t="n">
        <f aca="false">H25+K25+J25</f>
        <v>0.489736306039366</v>
      </c>
      <c r="M25" s="17" t="n">
        <f aca="false">L25+M24</f>
        <v>15.3756656848965</v>
      </c>
      <c r="N25" s="19" t="n">
        <f aca="false">N24</f>
        <v>0.01103</v>
      </c>
      <c r="O25" s="1" t="n">
        <f aca="false">O24</f>
        <v>9.16666666666667E-005</v>
      </c>
      <c r="P25" s="1" t="n">
        <f aca="false">P24</f>
        <v>1.005</v>
      </c>
      <c r="Q25" s="1" t="n">
        <f aca="false">Q24</f>
        <v>0.0045</v>
      </c>
    </row>
    <row r="26" customFormat="false" ht="12.8" hidden="false" customHeight="false" outlineLevel="0" collapsed="false">
      <c r="A26" s="1" t="s">
        <v>33</v>
      </c>
      <c r="B26" s="1" t="n">
        <v>14</v>
      </c>
      <c r="C26" s="5" t="n">
        <f aca="false">C25</f>
        <v>33.34</v>
      </c>
      <c r="G26" s="15" t="n">
        <f aca="false">(C26+D26+E26+G25-F25)*P26</f>
        <v>484.470627637645</v>
      </c>
      <c r="H26" s="17" t="n">
        <f aca="false">(C26+D26+E26)*N26</f>
        <v>0.3677402</v>
      </c>
      <c r="I26" s="15"/>
      <c r="J26" s="15"/>
      <c r="K26" s="1" t="n">
        <f aca="false">G26*O26</f>
        <v>0.0444098075334508</v>
      </c>
      <c r="L26" s="17" t="n">
        <f aca="false">H26+K26+J26</f>
        <v>0.412150007533451</v>
      </c>
      <c r="M26" s="17" t="n">
        <f aca="false">L26+M25</f>
        <v>15.7878156924299</v>
      </c>
      <c r="N26" s="19" t="n">
        <f aca="false">N25</f>
        <v>0.01103</v>
      </c>
      <c r="O26" s="1" t="n">
        <f aca="false">O25</f>
        <v>9.16666666666667E-005</v>
      </c>
      <c r="P26" s="1" t="n">
        <f aca="false">P25</f>
        <v>1.005</v>
      </c>
      <c r="Q26" s="1" t="n">
        <f aca="false">Q25</f>
        <v>0.0045</v>
      </c>
    </row>
    <row r="27" customFormat="false" ht="12.8" hidden="false" customHeight="false" outlineLevel="0" collapsed="false">
      <c r="B27" s="1" t="n">
        <v>15</v>
      </c>
      <c r="C27" s="5" t="n">
        <f aca="false">C26</f>
        <v>33.34</v>
      </c>
      <c r="G27" s="2" t="n">
        <f aca="false">(C27+D27+E27+G26)*P27</f>
        <v>520.399680775833</v>
      </c>
      <c r="H27" s="17" t="n">
        <f aca="false">(C27+D27+E27)*N27</f>
        <v>0.3677402</v>
      </c>
      <c r="I27" s="2" t="n">
        <f aca="false">(G27*Q27)*(1-N27)</f>
        <v>2.31596852533594</v>
      </c>
      <c r="J27" s="2" t="n">
        <f aca="false">G27*Q27*N27</f>
        <v>0.0258300381553085</v>
      </c>
      <c r="K27" s="1" t="n">
        <f aca="false">G27*O27</f>
        <v>0.047703304071118</v>
      </c>
      <c r="L27" s="17" t="n">
        <f aca="false">H27+K27+J27</f>
        <v>0.441273542226427</v>
      </c>
      <c r="M27" s="17" t="n">
        <f aca="false">L27+M26</f>
        <v>16.2290892346563</v>
      </c>
      <c r="N27" s="19" t="n">
        <f aca="false">N26</f>
        <v>0.01103</v>
      </c>
      <c r="O27" s="1" t="n">
        <f aca="false">O26</f>
        <v>9.16666666666667E-005</v>
      </c>
      <c r="P27" s="1" t="n">
        <f aca="false">P26</f>
        <v>1.005</v>
      </c>
      <c r="Q27" s="1" t="n">
        <f aca="false">Q26</f>
        <v>0.0045</v>
      </c>
    </row>
    <row r="28" customFormat="false" ht="12.8" hidden="false" customHeight="false" outlineLevel="0" collapsed="false">
      <c r="B28" s="1" t="n">
        <v>16</v>
      </c>
      <c r="C28" s="5" t="n">
        <f aca="false">C27</f>
        <v>33.34</v>
      </c>
      <c r="G28" s="2" t="n">
        <f aca="false">(C28+D28+E28+G27)*P28</f>
        <v>556.508379179712</v>
      </c>
      <c r="H28" s="17" t="n">
        <f aca="false">(C28+D28+E28)*N28</f>
        <v>0.3677402</v>
      </c>
      <c r="K28" s="1" t="n">
        <f aca="false">G28*O28</f>
        <v>0.0510132680914736</v>
      </c>
      <c r="L28" s="17" t="n">
        <f aca="false">H28+K28+J28</f>
        <v>0.418753468091474</v>
      </c>
      <c r="M28" s="17" t="n">
        <f aca="false">L28+M27</f>
        <v>16.6478427027478</v>
      </c>
      <c r="N28" s="19" t="n">
        <f aca="false">N27</f>
        <v>0.01103</v>
      </c>
      <c r="O28" s="1" t="n">
        <f aca="false">O27</f>
        <v>9.16666666666667E-005</v>
      </c>
      <c r="P28" s="1" t="n">
        <f aca="false">P27</f>
        <v>1.005</v>
      </c>
      <c r="Q28" s="1" t="n">
        <f aca="false">Q27</f>
        <v>0.0045</v>
      </c>
    </row>
    <row r="29" customFormat="false" ht="12.8" hidden="false" customHeight="false" outlineLevel="0" collapsed="false">
      <c r="B29" s="1" t="n">
        <v>17</v>
      </c>
      <c r="C29" s="5" t="n">
        <f aca="false">C28</f>
        <v>33.34</v>
      </c>
      <c r="G29" s="2" t="n">
        <f aca="false">(C29+D29+E29+G28)*P29</f>
        <v>592.797621075611</v>
      </c>
      <c r="H29" s="17" t="n">
        <f aca="false">(C29+D29+E29)*N29</f>
        <v>0.3677402</v>
      </c>
      <c r="K29" s="1" t="n">
        <f aca="false">G29*O29</f>
        <v>0.054339781931931</v>
      </c>
      <c r="L29" s="17" t="n">
        <f aca="false">H29+K29+J29</f>
        <v>0.422079981931931</v>
      </c>
      <c r="M29" s="17" t="n">
        <f aca="false">L29+M28</f>
        <v>17.0699226846797</v>
      </c>
      <c r="N29" s="19" t="n">
        <f aca="false">N28</f>
        <v>0.01103</v>
      </c>
      <c r="O29" s="1" t="n">
        <f aca="false">O28</f>
        <v>9.16666666666667E-005</v>
      </c>
      <c r="P29" s="1" t="n">
        <f aca="false">P28</f>
        <v>1.005</v>
      </c>
      <c r="Q29" s="1" t="n">
        <f aca="false">Q28</f>
        <v>0.0045</v>
      </c>
    </row>
    <row r="30" customFormat="false" ht="12.8" hidden="false" customHeight="false" outlineLevel="0" collapsed="false">
      <c r="B30" s="1" t="n">
        <v>18</v>
      </c>
      <c r="C30" s="5" t="n">
        <f aca="false">C29</f>
        <v>33.34</v>
      </c>
      <c r="G30" s="2" t="n">
        <f aca="false">(C30+D30+E30+G29)*P30</f>
        <v>629.268309180989</v>
      </c>
      <c r="H30" s="17" t="n">
        <f aca="false">(C30+D30+E30)*N30</f>
        <v>0.3677402</v>
      </c>
      <c r="I30" s="2" t="n">
        <f aca="false">(G30*Q30)*(1-N30)</f>
        <v>2.80047365878825</v>
      </c>
      <c r="J30" s="2" t="n">
        <f aca="false">G30*Q30*N30</f>
        <v>0.0312337325261984</v>
      </c>
      <c r="K30" s="1" t="n">
        <f aca="false">G30*O30</f>
        <v>0.0576829283415906</v>
      </c>
      <c r="L30" s="17" t="n">
        <f aca="false">H30+K30+J30</f>
        <v>0.456656860867789</v>
      </c>
      <c r="M30" s="17" t="n">
        <f aca="false">L30+M29</f>
        <v>17.5265795455475</v>
      </c>
      <c r="N30" s="19" t="n">
        <f aca="false">N29</f>
        <v>0.01103</v>
      </c>
      <c r="O30" s="1" t="n">
        <f aca="false">O29</f>
        <v>9.16666666666667E-005</v>
      </c>
      <c r="P30" s="1" t="n">
        <f aca="false">P29</f>
        <v>1.005</v>
      </c>
      <c r="Q30" s="1" t="n">
        <f aca="false">Q29</f>
        <v>0.0045</v>
      </c>
    </row>
    <row r="31" customFormat="false" ht="12.8" hidden="false" customHeight="false" outlineLevel="0" collapsed="false">
      <c r="B31" s="1" t="n">
        <v>19</v>
      </c>
      <c r="C31" s="5" t="n">
        <f aca="false">C30</f>
        <v>33.34</v>
      </c>
      <c r="G31" s="2" t="n">
        <f aca="false">(C31+D31+E31+G30)*P31</f>
        <v>665.921350726894</v>
      </c>
      <c r="H31" s="17" t="n">
        <f aca="false">(C31+D31+E31)*N31</f>
        <v>0.3677402</v>
      </c>
      <c r="K31" s="1" t="n">
        <f aca="false">G31*O31</f>
        <v>0.0610427904832986</v>
      </c>
      <c r="L31" s="17" t="n">
        <f aca="false">H31+K31+J31</f>
        <v>0.428782990483299</v>
      </c>
      <c r="M31" s="17" t="n">
        <f aca="false">L31+M30</f>
        <v>17.9553625360308</v>
      </c>
      <c r="N31" s="19" t="n">
        <f aca="false">N30</f>
        <v>0.01103</v>
      </c>
      <c r="O31" s="1" t="n">
        <f aca="false">O30</f>
        <v>9.16666666666667E-005</v>
      </c>
      <c r="P31" s="1" t="n">
        <f aca="false">P30</f>
        <v>1.005</v>
      </c>
      <c r="Q31" s="1" t="n">
        <f aca="false">Q30</f>
        <v>0.0045</v>
      </c>
    </row>
    <row r="32" customFormat="false" ht="12.8" hidden="false" customHeight="false" outlineLevel="0" collapsed="false">
      <c r="B32" s="1" t="n">
        <v>20</v>
      </c>
      <c r="C32" s="5" t="n">
        <f aca="false">C31</f>
        <v>33.34</v>
      </c>
      <c r="G32" s="2" t="n">
        <f aca="false">(C32+D32+E32+G31)*P32</f>
        <v>702.757657480528</v>
      </c>
      <c r="H32" s="17" t="n">
        <f aca="false">(C32+D32+E32)*N32</f>
        <v>0.3677402</v>
      </c>
      <c r="K32" s="1" t="n">
        <f aca="false">G32*O32</f>
        <v>0.0644194519357151</v>
      </c>
      <c r="L32" s="17" t="n">
        <f aca="false">H32+K32+J32</f>
        <v>0.432159651935715</v>
      </c>
      <c r="M32" s="17" t="n">
        <f aca="false">L32+M31</f>
        <v>18.3875221879665</v>
      </c>
      <c r="N32" s="19" t="n">
        <f aca="false">N31</f>
        <v>0.01103</v>
      </c>
      <c r="O32" s="1" t="n">
        <f aca="false">O31</f>
        <v>9.16666666666667E-005</v>
      </c>
      <c r="P32" s="1" t="n">
        <f aca="false">P31</f>
        <v>1.005</v>
      </c>
      <c r="Q32" s="1" t="n">
        <f aca="false">Q31</f>
        <v>0.0045</v>
      </c>
    </row>
    <row r="33" customFormat="false" ht="12.8" hidden="false" customHeight="false" outlineLevel="0" collapsed="false">
      <c r="B33" s="1" t="n">
        <v>21</v>
      </c>
      <c r="C33" s="5" t="n">
        <f aca="false">C32</f>
        <v>33.34</v>
      </c>
      <c r="G33" s="2" t="n">
        <f aca="false">(C33+D33+E33+G32)*P33</f>
        <v>739.778145767931</v>
      </c>
      <c r="H33" s="17" t="n">
        <f aca="false">(C33+D33+E33)*N33</f>
        <v>0.3677402</v>
      </c>
      <c r="I33" s="2" t="n">
        <f aca="false">(G33*Q33)*(1-N33)</f>
        <v>3.2922827676905</v>
      </c>
      <c r="J33" s="2" t="n">
        <f aca="false">G33*Q33*N33</f>
        <v>0.0367188882651912</v>
      </c>
      <c r="K33" s="1" t="n">
        <f aca="false">G33*O33</f>
        <v>0.0678129966953937</v>
      </c>
      <c r="L33" s="17" t="n">
        <f aca="false">H33+K33+J33</f>
        <v>0.472272084960585</v>
      </c>
      <c r="M33" s="17" t="n">
        <f aca="false">L33+M32</f>
        <v>18.8597942729271</v>
      </c>
      <c r="N33" s="19" t="n">
        <f aca="false">N32</f>
        <v>0.01103</v>
      </c>
      <c r="O33" s="1" t="n">
        <f aca="false">O32</f>
        <v>9.16666666666667E-005</v>
      </c>
      <c r="P33" s="1" t="n">
        <f aca="false">P32</f>
        <v>1.005</v>
      </c>
      <c r="Q33" s="1" t="n">
        <f aca="false">Q32</f>
        <v>0.0045</v>
      </c>
    </row>
    <row r="34" customFormat="false" ht="12.8" hidden="false" customHeight="false" outlineLevel="0" collapsed="false">
      <c r="B34" s="1" t="n">
        <v>22</v>
      </c>
      <c r="C34" s="5" t="n">
        <f aca="false">C33</f>
        <v>33.34</v>
      </c>
      <c r="G34" s="2" t="n">
        <f aca="false">(C34+D34+E34+G33)*P34</f>
        <v>776.98373649677</v>
      </c>
      <c r="H34" s="17" t="n">
        <f aca="false">(C34+D34+E34)*N34</f>
        <v>0.3677402</v>
      </c>
      <c r="K34" s="1" t="n">
        <f aca="false">G34*O34</f>
        <v>0.0712235091788706</v>
      </c>
      <c r="L34" s="17" t="n">
        <f aca="false">H34+K34+J34</f>
        <v>0.438963709178871</v>
      </c>
      <c r="M34" s="17" t="n">
        <f aca="false">L34+M33</f>
        <v>19.298757982106</v>
      </c>
      <c r="N34" s="19" t="n">
        <f aca="false">N33</f>
        <v>0.01103</v>
      </c>
      <c r="O34" s="1" t="n">
        <f aca="false">O33</f>
        <v>9.16666666666667E-005</v>
      </c>
      <c r="P34" s="1" t="n">
        <f aca="false">P33</f>
        <v>1.005</v>
      </c>
      <c r="Q34" s="1" t="n">
        <f aca="false">Q33</f>
        <v>0.0045</v>
      </c>
    </row>
    <row r="35" customFormat="false" ht="12.8" hidden="false" customHeight="false" outlineLevel="0" collapsed="false">
      <c r="B35" s="1" t="n">
        <v>23</v>
      </c>
      <c r="C35" s="5" t="n">
        <f aca="false">C34</f>
        <v>33.34</v>
      </c>
      <c r="G35" s="2" t="n">
        <f aca="false">(C35+D35+E35+G34)*P35</f>
        <v>814.375355179254</v>
      </c>
      <c r="H35" s="17" t="n">
        <f aca="false">(C35+D35+E35)*N35</f>
        <v>0.3677402</v>
      </c>
      <c r="K35" s="1" t="n">
        <f aca="false">G35*O35</f>
        <v>0.074651074224765</v>
      </c>
      <c r="L35" s="17" t="n">
        <f aca="false">H35+K35+J35</f>
        <v>0.442391274224765</v>
      </c>
      <c r="M35" s="17" t="n">
        <f aca="false">L35+M34</f>
        <v>19.7411492563308</v>
      </c>
      <c r="N35" s="19" t="n">
        <f aca="false">N34</f>
        <v>0.01103</v>
      </c>
      <c r="O35" s="1" t="n">
        <f aca="false">O34</f>
        <v>9.16666666666667E-005</v>
      </c>
      <c r="P35" s="1" t="n">
        <f aca="false">P34</f>
        <v>1.005</v>
      </c>
      <c r="Q35" s="1" t="n">
        <f aca="false">Q34</f>
        <v>0.0045</v>
      </c>
    </row>
    <row r="36" customFormat="false" ht="12.8" hidden="false" customHeight="false" outlineLevel="0" collapsed="false">
      <c r="B36" s="1" t="n">
        <v>24</v>
      </c>
      <c r="C36" s="5" t="n">
        <f aca="false">C35</f>
        <v>33.34</v>
      </c>
      <c r="G36" s="2" t="n">
        <f aca="false">(C36+D36+E36+G35)*P36</f>
        <v>851.95393195515</v>
      </c>
      <c r="H36" s="17" t="n">
        <f aca="false">(C36+D36+E36)*N36</f>
        <v>0.3677402</v>
      </c>
      <c r="I36" s="2" t="n">
        <f aca="false">(G36*Q36)*(1-N36)</f>
        <v>3.79150596038558</v>
      </c>
      <c r="J36" s="2" t="n">
        <f aca="false">G36*Q36*N36</f>
        <v>0.0422867334125939</v>
      </c>
      <c r="K36" s="1" t="n">
        <f aca="false">G36*O36</f>
        <v>0.0780957770958888</v>
      </c>
      <c r="L36" s="17" t="n">
        <f aca="false">H36+K36+J36</f>
        <v>0.488122710508483</v>
      </c>
      <c r="M36" s="17" t="n">
        <f aca="false">L36+M35</f>
        <v>20.2292719668392</v>
      </c>
      <c r="N36" s="19" t="n">
        <f aca="false">N35</f>
        <v>0.01103</v>
      </c>
      <c r="O36" s="1" t="n">
        <f aca="false">O35</f>
        <v>9.16666666666667E-005</v>
      </c>
      <c r="P36" s="1" t="n">
        <f aca="false">P35</f>
        <v>1.005</v>
      </c>
      <c r="Q36" s="1" t="n">
        <f aca="false">Q35</f>
        <v>0.0045</v>
      </c>
    </row>
    <row r="37" customFormat="false" ht="12.8" hidden="false" customHeight="false" outlineLevel="0" collapsed="false">
      <c r="B37" s="1" t="n">
        <v>25</v>
      </c>
      <c r="C37" s="5" t="n">
        <f aca="false">C36</f>
        <v>33.34</v>
      </c>
      <c r="G37" s="2" t="n">
        <f aca="false">(C37+D37+E37+G36)*P37</f>
        <v>889.720401614926</v>
      </c>
      <c r="H37" s="17" t="n">
        <f aca="false">(C37+D37+E37)*N37</f>
        <v>0.3677402</v>
      </c>
      <c r="K37" s="1" t="n">
        <f aca="false">G37*O37</f>
        <v>0.0815577034813682</v>
      </c>
      <c r="L37" s="17" t="n">
        <f aca="false">H37+K37+J37</f>
        <v>0.449297903481368</v>
      </c>
      <c r="M37" s="17" t="n">
        <f aca="false">L37+M36</f>
        <v>20.6785698703206</v>
      </c>
      <c r="N37" s="19" t="n">
        <f aca="false">N36</f>
        <v>0.01103</v>
      </c>
      <c r="O37" s="1" t="n">
        <f aca="false">O36</f>
        <v>9.16666666666667E-005</v>
      </c>
      <c r="P37" s="1" t="n">
        <f aca="false">P36</f>
        <v>1.005</v>
      </c>
      <c r="Q37" s="1" t="n">
        <f aca="false">Q36</f>
        <v>0.0045</v>
      </c>
    </row>
    <row r="38" customFormat="false" ht="12.8" hidden="false" customHeight="false" outlineLevel="0" collapsed="false">
      <c r="B38" s="1" t="n">
        <v>26</v>
      </c>
      <c r="C38" s="5" t="n">
        <f aca="false">C37</f>
        <v>33.34</v>
      </c>
      <c r="G38" s="2" t="n">
        <f aca="false">(C38+D38+E38+G37)*P38</f>
        <v>927.675703623001</v>
      </c>
      <c r="H38" s="17" t="n">
        <f aca="false">(C38+D38+E38)*N38</f>
        <v>0.3677402</v>
      </c>
      <c r="K38" s="1" t="n">
        <f aca="false">G38*O38</f>
        <v>0.0850369394987751</v>
      </c>
      <c r="L38" s="17" t="n">
        <f aca="false">H38+K38+J38</f>
        <v>0.452777139498775</v>
      </c>
      <c r="M38" s="17" t="n">
        <f aca="false">L38+M37</f>
        <v>21.1313470098194</v>
      </c>
      <c r="N38" s="19" t="n">
        <f aca="false">N37</f>
        <v>0.01103</v>
      </c>
      <c r="O38" s="1" t="n">
        <f aca="false">O37</f>
        <v>9.16666666666667E-005</v>
      </c>
      <c r="P38" s="1" t="n">
        <f aca="false">P37</f>
        <v>1.005</v>
      </c>
      <c r="Q38" s="1" t="n">
        <f aca="false">Q37</f>
        <v>0.0045</v>
      </c>
    </row>
    <row r="39" customFormat="false" ht="12.8" hidden="false" customHeight="false" outlineLevel="0" collapsed="false">
      <c r="B39" s="1" t="n">
        <v>27</v>
      </c>
      <c r="C39" s="5" t="n">
        <f aca="false">C38</f>
        <v>33.34</v>
      </c>
      <c r="G39" s="2" t="n">
        <f aca="false">(C39+D39+E39+G38)*P39</f>
        <v>965.820782141115</v>
      </c>
      <c r="H39" s="17" t="n">
        <f aca="false">(C39+D39+E39)*N39</f>
        <v>0.3677402</v>
      </c>
      <c r="I39" s="2" t="n">
        <f aca="false">(G39*Q39)*(1-N39)</f>
        <v>4.29825500511345</v>
      </c>
      <c r="J39" s="2" t="n">
        <f aca="false">G39*Q39*N39</f>
        <v>0.0479385145215743</v>
      </c>
      <c r="K39" s="1" t="n">
        <f aca="false">G39*O39</f>
        <v>0.0885335716962689</v>
      </c>
      <c r="L39" s="17" t="n">
        <f aca="false">H39+K39+J39</f>
        <v>0.504212286217843</v>
      </c>
      <c r="M39" s="17" t="n">
        <f aca="false">L39+M38</f>
        <v>21.6355592960372</v>
      </c>
      <c r="N39" s="19" t="n">
        <f aca="false">N38</f>
        <v>0.01103</v>
      </c>
      <c r="O39" s="1" t="n">
        <f aca="false">O38</f>
        <v>9.16666666666667E-005</v>
      </c>
      <c r="P39" s="1" t="n">
        <f aca="false">P38</f>
        <v>1.005</v>
      </c>
      <c r="Q39" s="1" t="n">
        <f aca="false">Q38</f>
        <v>0.0045</v>
      </c>
    </row>
    <row r="40" customFormat="false" ht="12.8" hidden="false" customHeight="false" outlineLevel="0" collapsed="false">
      <c r="B40" s="1" t="n">
        <v>28</v>
      </c>
      <c r="C40" s="5" t="n">
        <f aca="false">C39</f>
        <v>33.34</v>
      </c>
      <c r="G40" s="2" t="n">
        <f aca="false">(C40+D40+E40+G39)*P40</f>
        <v>1004.15658605182</v>
      </c>
      <c r="H40" s="17" t="n">
        <f aca="false">(C40+D40+E40)*N40</f>
        <v>0.3677402</v>
      </c>
      <c r="K40" s="1" t="n">
        <f aca="false">G40*O40</f>
        <v>0.0920476870547503</v>
      </c>
      <c r="L40" s="17" t="n">
        <f aca="false">H40+K40+J40</f>
        <v>0.45978788705475</v>
      </c>
      <c r="M40" s="17" t="n">
        <f aca="false">L40+M39</f>
        <v>22.095347183092</v>
      </c>
      <c r="N40" s="19" t="n">
        <f aca="false">N39</f>
        <v>0.01103</v>
      </c>
      <c r="O40" s="1" t="n">
        <f aca="false">O39</f>
        <v>9.16666666666667E-005</v>
      </c>
      <c r="P40" s="1" t="n">
        <f aca="false">P39</f>
        <v>1.005</v>
      </c>
      <c r="Q40" s="1" t="n">
        <f aca="false">Q39</f>
        <v>0.0045</v>
      </c>
    </row>
    <row r="41" customFormat="false" ht="12.8" hidden="false" customHeight="false" outlineLevel="0" collapsed="false">
      <c r="B41" s="1" t="n">
        <v>29</v>
      </c>
      <c r="C41" s="5" t="n">
        <f aca="false">C40</f>
        <v>33.34</v>
      </c>
      <c r="G41" s="2" t="n">
        <f aca="false">(C41+D41+E41+G40)*P41</f>
        <v>1042.68406898208</v>
      </c>
      <c r="H41" s="17" t="n">
        <f aca="false">(C41+D41+E41)*N41</f>
        <v>0.3677402</v>
      </c>
      <c r="K41" s="1" t="n">
        <f aca="false">G41*O41</f>
        <v>0.095579372990024</v>
      </c>
      <c r="L41" s="17" t="n">
        <f aca="false">H41+K41+J41</f>
        <v>0.463319572990024</v>
      </c>
      <c r="M41" s="17" t="n">
        <f aca="false">L41+M40</f>
        <v>22.558666756082</v>
      </c>
      <c r="N41" s="19" t="n">
        <f aca="false">N40</f>
        <v>0.01103</v>
      </c>
      <c r="O41" s="1" t="n">
        <f aca="false">O40</f>
        <v>9.16666666666667E-005</v>
      </c>
      <c r="P41" s="1" t="n">
        <f aca="false">P40</f>
        <v>1.005</v>
      </c>
      <c r="Q41" s="1" t="n">
        <f aca="false">Q40</f>
        <v>0.0045</v>
      </c>
    </row>
    <row r="42" customFormat="false" ht="12.8" hidden="false" customHeight="false" outlineLevel="0" collapsed="false">
      <c r="B42" s="1" t="n">
        <v>30</v>
      </c>
      <c r="C42" s="5" t="n">
        <f aca="false">C41</f>
        <v>33.34</v>
      </c>
      <c r="G42" s="2" t="n">
        <f aca="false">(C42+D42+E42+G41)*P42</f>
        <v>1081.40418932699</v>
      </c>
      <c r="H42" s="17" t="n">
        <f aca="false">(C42+D42+E42)*N42</f>
        <v>0.3677402</v>
      </c>
      <c r="I42" s="2" t="n">
        <f aca="false">(G42*Q42)*(1-N42)</f>
        <v>4.81264335503421</v>
      </c>
      <c r="J42" s="2" t="n">
        <f aca="false">G42*Q42*N42</f>
        <v>0.0536754969372451</v>
      </c>
      <c r="K42" s="1" t="n">
        <f aca="false">G42*O42</f>
        <v>0.0991287173549741</v>
      </c>
      <c r="L42" s="17" t="n">
        <f aca="false">H42+K42+J42</f>
        <v>0.520544414292219</v>
      </c>
      <c r="M42" s="17" t="n">
        <f aca="false">L42+M41</f>
        <v>23.0792111703742</v>
      </c>
      <c r="N42" s="19" t="n">
        <f aca="false">N41</f>
        <v>0.01103</v>
      </c>
      <c r="O42" s="1" t="n">
        <f aca="false">O41</f>
        <v>9.16666666666667E-005</v>
      </c>
      <c r="P42" s="1" t="n">
        <f aca="false">P41</f>
        <v>1.005</v>
      </c>
      <c r="Q42" s="1" t="n">
        <f aca="false">Q41</f>
        <v>0.0045</v>
      </c>
    </row>
    <row r="43" customFormat="false" ht="12.8" hidden="false" customHeight="false" outlineLevel="0" collapsed="false">
      <c r="B43" s="1" t="n">
        <v>31</v>
      </c>
      <c r="C43" s="5" t="n">
        <f aca="false">C42</f>
        <v>33.34</v>
      </c>
      <c r="G43" s="2" t="n">
        <f aca="false">(C43+D43+E43+G42)*P43</f>
        <v>1120.31791027362</v>
      </c>
      <c r="H43" s="17" t="n">
        <f aca="false">(C43+D43+E43)*N43</f>
        <v>0.3677402</v>
      </c>
      <c r="K43" s="1" t="n">
        <f aca="false">G43*O43</f>
        <v>0.102695808441749</v>
      </c>
      <c r="L43" s="17" t="n">
        <f aca="false">H43+K43+J43</f>
        <v>0.470436008441749</v>
      </c>
      <c r="M43" s="17" t="n">
        <f aca="false">L43+M42</f>
        <v>23.549647178816</v>
      </c>
      <c r="N43" s="19" t="n">
        <f aca="false">N42</f>
        <v>0.01103</v>
      </c>
      <c r="O43" s="1" t="n">
        <f aca="false">O42</f>
        <v>9.16666666666667E-005</v>
      </c>
      <c r="P43" s="1" t="n">
        <f aca="false">P42</f>
        <v>1.005</v>
      </c>
      <c r="Q43" s="1" t="n">
        <f aca="false">Q42</f>
        <v>0.0045</v>
      </c>
    </row>
    <row r="44" customFormat="false" ht="12.8" hidden="false" customHeight="false" outlineLevel="0" collapsed="false">
      <c r="B44" s="1" t="n">
        <v>32</v>
      </c>
      <c r="C44" s="5" t="n">
        <f aca="false">C43</f>
        <v>33.34</v>
      </c>
      <c r="G44" s="2" t="n">
        <f aca="false">(C44+D44+E44+G43)*P44</f>
        <v>1159.42619982499</v>
      </c>
      <c r="H44" s="17" t="n">
        <f aca="false">(C44+D44+E44)*N44</f>
        <v>0.3677402</v>
      </c>
      <c r="K44" s="1" t="n">
        <f aca="false">G44*O44</f>
        <v>0.106280734983958</v>
      </c>
      <c r="L44" s="17" t="n">
        <f aca="false">H44+K44+J44</f>
        <v>0.474020934983958</v>
      </c>
      <c r="M44" s="17" t="n">
        <f aca="false">L44+M43</f>
        <v>24.0236681137999</v>
      </c>
      <c r="N44" s="19" t="n">
        <f aca="false">N43</f>
        <v>0.01103</v>
      </c>
      <c r="O44" s="1" t="n">
        <f aca="false">O43</f>
        <v>9.16666666666667E-005</v>
      </c>
      <c r="P44" s="1" t="n">
        <f aca="false">P43</f>
        <v>1.005</v>
      </c>
      <c r="Q44" s="1" t="n">
        <f aca="false">Q43</f>
        <v>0.0045</v>
      </c>
    </row>
    <row r="45" customFormat="false" ht="12.8" hidden="false" customHeight="false" outlineLevel="0" collapsed="false">
      <c r="B45" s="1" t="n">
        <v>33</v>
      </c>
      <c r="C45" s="5" t="n">
        <f aca="false">C44</f>
        <v>33.34</v>
      </c>
      <c r="G45" s="2" t="n">
        <f aca="false">(C45+D45+E45+G44)*P45</f>
        <v>1198.73003082412</v>
      </c>
      <c r="H45" s="17" t="n">
        <f aca="false">(C45+D45+E45)*N45</f>
        <v>0.3677402</v>
      </c>
      <c r="I45" s="2" t="n">
        <f aca="false">(G45*Q45)*(1-N45)</f>
        <v>5.33478617362857</v>
      </c>
      <c r="J45" s="2" t="n">
        <f aca="false">G45*Q45*N45</f>
        <v>0.0594989650799551</v>
      </c>
      <c r="K45" s="1" t="n">
        <f aca="false">G45*O45</f>
        <v>0.109883586158877</v>
      </c>
      <c r="L45" s="17" t="n">
        <f aca="false">H45+K45+J45</f>
        <v>0.537122751238833</v>
      </c>
      <c r="M45" s="17" t="n">
        <f aca="false">L45+M44</f>
        <v>24.5607908650388</v>
      </c>
      <c r="N45" s="19" t="n">
        <f aca="false">N44</f>
        <v>0.01103</v>
      </c>
      <c r="O45" s="1" t="n">
        <f aca="false">O44</f>
        <v>9.16666666666667E-005</v>
      </c>
      <c r="P45" s="1" t="n">
        <f aca="false">P44</f>
        <v>1.005</v>
      </c>
      <c r="Q45" s="1" t="n">
        <f aca="false">Q44</f>
        <v>0.0045</v>
      </c>
    </row>
    <row r="46" customFormat="false" ht="12.8" hidden="false" customHeight="false" outlineLevel="0" collapsed="false">
      <c r="B46" s="1" t="n">
        <v>34</v>
      </c>
      <c r="C46" s="5" t="n">
        <f aca="false">C45</f>
        <v>33.34</v>
      </c>
      <c r="G46" s="2" t="n">
        <f aca="false">(C46+D46+E46+G45)*P46</f>
        <v>1238.23038097824</v>
      </c>
      <c r="H46" s="17" t="n">
        <f aca="false">(C46+D46+E46)*N46</f>
        <v>0.3677402</v>
      </c>
      <c r="K46" s="1" t="n">
        <f aca="false">G46*O46</f>
        <v>0.113504451589672</v>
      </c>
      <c r="L46" s="17" t="n">
        <f aca="false">H46+K46+J46</f>
        <v>0.481244651589672</v>
      </c>
      <c r="M46" s="17" t="n">
        <f aca="false">L46+M45</f>
        <v>25.0420355166284</v>
      </c>
      <c r="N46" s="19" t="n">
        <f aca="false">N45</f>
        <v>0.01103</v>
      </c>
      <c r="O46" s="1" t="n">
        <f aca="false">O45</f>
        <v>9.16666666666667E-005</v>
      </c>
      <c r="P46" s="1" t="n">
        <f aca="false">P45</f>
        <v>1.005</v>
      </c>
      <c r="Q46" s="1" t="n">
        <f aca="false">Q45</f>
        <v>0.0045</v>
      </c>
    </row>
    <row r="47" customFormat="false" ht="12.8" hidden="false" customHeight="false" outlineLevel="0" collapsed="false">
      <c r="B47" s="1" t="n">
        <v>35</v>
      </c>
      <c r="C47" s="5" t="n">
        <f aca="false">C46</f>
        <v>33.34</v>
      </c>
      <c r="G47" s="2" t="n">
        <f aca="false">(C47+D47+E47+G46)*P47</f>
        <v>1277.92823288313</v>
      </c>
      <c r="H47" s="17" t="n">
        <f aca="false">(C47+D47+E47)*N47</f>
        <v>0.3677402</v>
      </c>
      <c r="K47" s="1" t="n">
        <f aca="false">G47*O47</f>
        <v>0.11714342134762</v>
      </c>
      <c r="L47" s="17" t="n">
        <f aca="false">H47+K47+J47</f>
        <v>0.48488362134762</v>
      </c>
      <c r="M47" s="17" t="n">
        <f aca="false">L47+M46</f>
        <v>25.5269191379761</v>
      </c>
      <c r="N47" s="19" t="n">
        <f aca="false">N46</f>
        <v>0.01103</v>
      </c>
      <c r="O47" s="1" t="n">
        <f aca="false">O46</f>
        <v>9.16666666666667E-005</v>
      </c>
      <c r="P47" s="1" t="n">
        <f aca="false">P46</f>
        <v>1.005</v>
      </c>
      <c r="Q47" s="1" t="n">
        <f aca="false">Q46</f>
        <v>0.0045</v>
      </c>
    </row>
    <row r="48" customFormat="false" ht="12.8" hidden="false" customHeight="false" outlineLevel="0" collapsed="false">
      <c r="B48" s="1" t="n">
        <v>36</v>
      </c>
      <c r="C48" s="5" t="n">
        <f aca="false">C47</f>
        <v>33.34</v>
      </c>
      <c r="G48" s="2" t="n">
        <f aca="false">(C48+D48+E48+G47)*P48</f>
        <v>1317.82457404754</v>
      </c>
      <c r="H48" s="17" t="n">
        <f aca="false">(C48+D48+E48)*N48</f>
        <v>0.3677402</v>
      </c>
      <c r="I48" s="2" t="n">
        <f aca="false">(G48*Q48)*(1-N48)</f>
        <v>5.8648003604811</v>
      </c>
      <c r="J48" s="2" t="n">
        <f aca="false">G48*Q48*N48</f>
        <v>0.0654102227328499</v>
      </c>
      <c r="K48" s="1" t="n">
        <f aca="false">G48*O48</f>
        <v>0.120800585954358</v>
      </c>
      <c r="L48" s="17" t="n">
        <f aca="false">H48+K48+J48</f>
        <v>0.553951008687208</v>
      </c>
      <c r="M48" s="17" t="n">
        <f aca="false">L48+M47</f>
        <v>26.0808701466633</v>
      </c>
      <c r="N48" s="19" t="n">
        <f aca="false">N47</f>
        <v>0.01103</v>
      </c>
      <c r="O48" s="1" t="n">
        <f aca="false">O47</f>
        <v>9.16666666666667E-005</v>
      </c>
      <c r="P48" s="1" t="n">
        <f aca="false">P47</f>
        <v>1.005</v>
      </c>
      <c r="Q48" s="1" t="n">
        <f aca="false">Q47</f>
        <v>0.0045</v>
      </c>
    </row>
    <row r="49" customFormat="false" ht="12.8" hidden="false" customHeight="false" outlineLevel="0" collapsed="false">
      <c r="B49" s="1" t="n">
        <v>37</v>
      </c>
      <c r="C49" s="5" t="n">
        <f aca="false">C48</f>
        <v>33.34</v>
      </c>
      <c r="G49" s="2" t="n">
        <f aca="false">(C49+D49+E49+G48)*P49</f>
        <v>1357.92039691778</v>
      </c>
      <c r="H49" s="17" t="n">
        <f aca="false">(C49+D49+E49)*N49</f>
        <v>0.3677402</v>
      </c>
      <c r="K49" s="1" t="n">
        <f aca="false">G49*O49</f>
        <v>0.12447603638413</v>
      </c>
      <c r="L49" s="17" t="n">
        <f aca="false">H49+K49+J49</f>
        <v>0.49221623638413</v>
      </c>
      <c r="M49" s="17" t="n">
        <f aca="false">L49+M48</f>
        <v>26.5730863830474</v>
      </c>
      <c r="N49" s="19" t="n">
        <f aca="false">N48</f>
        <v>0.01103</v>
      </c>
      <c r="O49" s="1" t="n">
        <f aca="false">O48</f>
        <v>9.16666666666667E-005</v>
      </c>
      <c r="P49" s="1" t="n">
        <f aca="false">P48</f>
        <v>1.005</v>
      </c>
      <c r="Q49" s="1" t="n">
        <f aca="false">Q48</f>
        <v>0.0045</v>
      </c>
    </row>
    <row r="50" customFormat="false" ht="12.8" hidden="false" customHeight="false" outlineLevel="0" collapsed="false">
      <c r="B50" s="1" t="n">
        <v>38</v>
      </c>
      <c r="C50" s="5" t="n">
        <f aca="false">C49</f>
        <v>33.34</v>
      </c>
      <c r="G50" s="2" t="n">
        <f aca="false">(C50+D50+E50+G49)*P50</f>
        <v>1398.21669890237</v>
      </c>
      <c r="H50" s="17" t="n">
        <f aca="false">(C50+D50+E50)*N50</f>
        <v>0.3677402</v>
      </c>
      <c r="K50" s="1" t="n">
        <f aca="false">G50*O50</f>
        <v>0.128169864066051</v>
      </c>
      <c r="L50" s="17" t="n">
        <f aca="false">H50+K50+J50</f>
        <v>0.495910064066051</v>
      </c>
      <c r="M50" s="17" t="n">
        <f aca="false">L50+M49</f>
        <v>27.0689964471135</v>
      </c>
      <c r="N50" s="19" t="n">
        <f aca="false">N49</f>
        <v>0.01103</v>
      </c>
      <c r="O50" s="1" t="n">
        <f aca="false">O49</f>
        <v>9.16666666666667E-005</v>
      </c>
      <c r="P50" s="1" t="n">
        <f aca="false">P49</f>
        <v>1.005</v>
      </c>
      <c r="Q50" s="1" t="n">
        <f aca="false">Q49</f>
        <v>0.0045</v>
      </c>
    </row>
    <row r="51" customFormat="false" ht="12.8" hidden="false" customHeight="false" outlineLevel="0" collapsed="false">
      <c r="B51" s="1" t="n">
        <v>39</v>
      </c>
      <c r="C51" s="5" t="n">
        <f aca="false">C50</f>
        <v>33.34</v>
      </c>
      <c r="G51" s="2" t="n">
        <f aca="false">(C51+D51+E51+G50)*P51</f>
        <v>1438.71448239688</v>
      </c>
      <c r="H51" s="17" t="n">
        <f aca="false">(C51+D51+E51)*N51</f>
        <v>0.3677402</v>
      </c>
      <c r="I51" s="2" t="n">
        <f aca="false">(G51*Q51)*(1-N51)</f>
        <v>6.4028045774522</v>
      </c>
      <c r="J51" s="2" t="n">
        <f aca="false">G51*Q51*N51</f>
        <v>0.0714105933337692</v>
      </c>
      <c r="K51" s="1" t="n">
        <f aca="false">G51*O51</f>
        <v>0.131882160886381</v>
      </c>
      <c r="L51" s="17" t="n">
        <f aca="false">H51+K51+J51</f>
        <v>0.57103295422015</v>
      </c>
      <c r="M51" s="17" t="n">
        <f aca="false">L51+M50</f>
        <v>27.6400294013336</v>
      </c>
      <c r="N51" s="19" t="n">
        <f aca="false">N50</f>
        <v>0.01103</v>
      </c>
      <c r="O51" s="1" t="n">
        <f aca="false">O50</f>
        <v>9.16666666666667E-005</v>
      </c>
      <c r="P51" s="1" t="n">
        <f aca="false">P50</f>
        <v>1.005</v>
      </c>
      <c r="Q51" s="1" t="n">
        <f aca="false">Q50</f>
        <v>0.0045</v>
      </c>
    </row>
    <row r="52" customFormat="false" ht="12.8" hidden="false" customHeight="false" outlineLevel="0" collapsed="false">
      <c r="B52" s="1" t="n">
        <v>40</v>
      </c>
      <c r="C52" s="5" t="n">
        <f aca="false">C51</f>
        <v>33.34</v>
      </c>
      <c r="G52" s="2" t="n">
        <f aca="false">(C52+D52+E52+G51)*P52</f>
        <v>1479.41475480887</v>
      </c>
      <c r="H52" s="17" t="n">
        <f aca="false">(C52+D52+E52)*N52</f>
        <v>0.3677402</v>
      </c>
      <c r="K52" s="1" t="n">
        <f aca="false">G52*O52</f>
        <v>0.135613019190813</v>
      </c>
      <c r="L52" s="17" t="n">
        <f aca="false">H52+K52+J52</f>
        <v>0.503353219190813</v>
      </c>
      <c r="M52" s="17" t="n">
        <f aca="false">L52+M51</f>
        <v>28.1433826205244</v>
      </c>
      <c r="N52" s="19" t="n">
        <f aca="false">N51</f>
        <v>0.01103</v>
      </c>
      <c r="O52" s="1" t="n">
        <f aca="false">O51</f>
        <v>9.16666666666667E-005</v>
      </c>
      <c r="P52" s="1" t="n">
        <f aca="false">P51</f>
        <v>1.005</v>
      </c>
      <c r="Q52" s="1" t="n">
        <f aca="false">Q51</f>
        <v>0.0045</v>
      </c>
    </row>
    <row r="53" customFormat="false" ht="12.8" hidden="false" customHeight="false" outlineLevel="0" collapsed="false">
      <c r="B53" s="1" t="n">
        <v>41</v>
      </c>
      <c r="C53" s="5" t="n">
        <f aca="false">C52</f>
        <v>33.34</v>
      </c>
      <c r="G53" s="2" t="n">
        <f aca="false">(C53+D53+E53+G52)*P53</f>
        <v>1520.31852858291</v>
      </c>
      <c r="H53" s="17" t="n">
        <f aca="false">(C53+D53+E53)*N53</f>
        <v>0.3677402</v>
      </c>
      <c r="K53" s="1" t="n">
        <f aca="false">G53*O53</f>
        <v>0.139362531786767</v>
      </c>
      <c r="L53" s="17" t="n">
        <f aca="false">H53+K53+J53</f>
        <v>0.507102731786767</v>
      </c>
      <c r="M53" s="17" t="n">
        <f aca="false">L53+M52</f>
        <v>28.6504853523112</v>
      </c>
      <c r="N53" s="19" t="n">
        <f aca="false">N52</f>
        <v>0.01103</v>
      </c>
      <c r="O53" s="1" t="n">
        <f aca="false">O52</f>
        <v>9.16666666666667E-005</v>
      </c>
      <c r="P53" s="1" t="n">
        <f aca="false">P52</f>
        <v>1.005</v>
      </c>
      <c r="Q53" s="1" t="n">
        <f aca="false">Q52</f>
        <v>0.0045</v>
      </c>
    </row>
    <row r="54" customFormat="false" ht="12.8" hidden="false" customHeight="false" outlineLevel="0" collapsed="false">
      <c r="B54" s="1" t="n">
        <v>42</v>
      </c>
      <c r="C54" s="5" t="n">
        <f aca="false">C53</f>
        <v>33.34</v>
      </c>
      <c r="G54" s="2" t="n">
        <f aca="false">(C54+D54+E54+G53)*P54</f>
        <v>1561.42682122582</v>
      </c>
      <c r="H54" s="17" t="n">
        <f aca="false">(C54+D54+E54)*N54</f>
        <v>0.3677402</v>
      </c>
      <c r="I54" s="2" t="n">
        <f aca="false">(G54*Q54)*(1-N54)</f>
        <v>6.94891927524467</v>
      </c>
      <c r="J54" s="2" t="n">
        <f aca="false">G54*Q54*N54</f>
        <v>0.0775014202715438</v>
      </c>
      <c r="K54" s="1" t="n">
        <f aca="false">G54*O54</f>
        <v>0.143130791945701</v>
      </c>
      <c r="L54" s="17" t="n">
        <f aca="false">H54+K54+J54</f>
        <v>0.588372412217245</v>
      </c>
      <c r="M54" s="17" t="n">
        <f aca="false">L54+M53</f>
        <v>29.2388577645284</v>
      </c>
      <c r="N54" s="19" t="n">
        <f aca="false">N53</f>
        <v>0.01103</v>
      </c>
      <c r="O54" s="1" t="n">
        <f aca="false">O53</f>
        <v>9.16666666666667E-005</v>
      </c>
      <c r="P54" s="1" t="n">
        <f aca="false">P53</f>
        <v>1.005</v>
      </c>
      <c r="Q54" s="1" t="n">
        <f aca="false">Q53</f>
        <v>0.0045</v>
      </c>
    </row>
    <row r="55" customFormat="false" ht="12.8" hidden="false" customHeight="false" outlineLevel="0" collapsed="false">
      <c r="B55" s="1" t="n">
        <v>43</v>
      </c>
      <c r="C55" s="5" t="n">
        <f aca="false">C54</f>
        <v>33.34</v>
      </c>
      <c r="G55" s="2" t="n">
        <f aca="false">(C55+D55+E55+G54)*P55</f>
        <v>1602.74065533195</v>
      </c>
      <c r="H55" s="17" t="n">
        <f aca="false">(C55+D55+E55)*N55</f>
        <v>0.3677402</v>
      </c>
      <c r="K55" s="1" t="n">
        <f aca="false">G55*O55</f>
        <v>0.146917893405429</v>
      </c>
      <c r="L55" s="17" t="n">
        <f aca="false">H55+K55+J55</f>
        <v>0.514658093405429</v>
      </c>
      <c r="M55" s="17" t="n">
        <f aca="false">L55+M54</f>
        <v>29.7535158579339</v>
      </c>
      <c r="N55" s="19" t="n">
        <f aca="false">N54</f>
        <v>0.01103</v>
      </c>
      <c r="O55" s="1" t="n">
        <f aca="false">O54</f>
        <v>9.16666666666667E-005</v>
      </c>
      <c r="P55" s="1" t="n">
        <f aca="false">P54</f>
        <v>1.005</v>
      </c>
      <c r="Q55" s="1" t="n">
        <f aca="false">Q54</f>
        <v>0.0045</v>
      </c>
    </row>
    <row r="56" customFormat="false" ht="12.8" hidden="false" customHeight="false" outlineLevel="0" collapsed="false">
      <c r="B56" s="1" t="n">
        <v>44</v>
      </c>
      <c r="C56" s="5" t="n">
        <f aca="false">C55</f>
        <v>33.34</v>
      </c>
      <c r="G56" s="2" t="n">
        <f aca="false">(C56+D56+E56+G55)*P56</f>
        <v>1644.26105860861</v>
      </c>
      <c r="H56" s="17" t="n">
        <f aca="false">(C56+D56+E56)*N56</f>
        <v>0.3677402</v>
      </c>
      <c r="K56" s="1" t="n">
        <f aca="false">G56*O56</f>
        <v>0.150723930372456</v>
      </c>
      <c r="L56" s="17" t="n">
        <f aca="false">H56+K56+J56</f>
        <v>0.518464130372456</v>
      </c>
      <c r="M56" s="17" t="n">
        <f aca="false">L56+M55</f>
        <v>30.2719799883063</v>
      </c>
      <c r="N56" s="19" t="n">
        <f aca="false">N55</f>
        <v>0.01103</v>
      </c>
      <c r="O56" s="1" t="n">
        <f aca="false">O55</f>
        <v>9.16666666666667E-005</v>
      </c>
      <c r="P56" s="1" t="n">
        <f aca="false">P55</f>
        <v>1.005</v>
      </c>
      <c r="Q56" s="1" t="n">
        <f aca="false">Q55</f>
        <v>0.0045</v>
      </c>
    </row>
    <row r="57" customFormat="false" ht="12.8" hidden="false" customHeight="false" outlineLevel="0" collapsed="false">
      <c r="B57" s="1" t="n">
        <v>45</v>
      </c>
      <c r="C57" s="5" t="n">
        <f aca="false">C56</f>
        <v>33.34</v>
      </c>
      <c r="G57" s="2" t="n">
        <f aca="false">(C57+D57+E57+G56)*P57</f>
        <v>1685.98906390166</v>
      </c>
      <c r="H57" s="17" t="n">
        <f aca="false">(C57+D57+E57)*N57</f>
        <v>0.3677402</v>
      </c>
      <c r="I57" s="2" t="n">
        <f aca="false">(G57*Q57)*(1-N57)</f>
        <v>7.50326672037069</v>
      </c>
      <c r="J57" s="2" t="n">
        <f aca="false">G57*Q57*N57</f>
        <v>0.0836840671867587</v>
      </c>
      <c r="K57" s="1" t="n">
        <f aca="false">G57*O57</f>
        <v>0.154548997524318</v>
      </c>
      <c r="L57" s="17" t="n">
        <f aca="false">H57+K57+J57</f>
        <v>0.605973264711077</v>
      </c>
      <c r="M57" s="17" t="n">
        <f aca="false">L57+M56</f>
        <v>30.8779532530174</v>
      </c>
      <c r="N57" s="19" t="n">
        <f aca="false">N56</f>
        <v>0.01103</v>
      </c>
      <c r="O57" s="1" t="n">
        <f aca="false">O56</f>
        <v>9.16666666666667E-005</v>
      </c>
      <c r="P57" s="1" t="n">
        <f aca="false">P56</f>
        <v>1.005</v>
      </c>
      <c r="Q57" s="1" t="n">
        <f aca="false">Q56</f>
        <v>0.0045</v>
      </c>
    </row>
    <row r="58" customFormat="false" ht="12.8" hidden="false" customHeight="false" outlineLevel="0" collapsed="false">
      <c r="B58" s="1" t="n">
        <v>46</v>
      </c>
      <c r="C58" s="5" t="n">
        <f aca="false">C57</f>
        <v>33.34</v>
      </c>
      <c r="G58" s="2" t="n">
        <f aca="false">(C58+D58+E58+G57)*P58</f>
        <v>1727.92570922116</v>
      </c>
      <c r="H58" s="17" t="n">
        <f aca="false">(C58+D58+E58)*N58</f>
        <v>0.3677402</v>
      </c>
      <c r="K58" s="1" t="n">
        <f aca="false">G58*O58</f>
        <v>0.15839319001194</v>
      </c>
      <c r="L58" s="17" t="n">
        <f aca="false">H58+K58+J58</f>
        <v>0.52613339001194</v>
      </c>
      <c r="M58" s="17" t="n">
        <f aca="false">L58+M57</f>
        <v>31.4040866430293</v>
      </c>
      <c r="N58" s="19" t="n">
        <f aca="false">N57</f>
        <v>0.01103</v>
      </c>
      <c r="O58" s="1" t="n">
        <f aca="false">O57</f>
        <v>9.16666666666667E-005</v>
      </c>
      <c r="P58" s="1" t="n">
        <f aca="false">P57</f>
        <v>1.005</v>
      </c>
      <c r="Q58" s="1" t="n">
        <f aca="false">Q57</f>
        <v>0.0045</v>
      </c>
    </row>
    <row r="59" customFormat="false" ht="12.8" hidden="false" customHeight="false" outlineLevel="0" collapsed="false">
      <c r="B59" s="1" t="n">
        <v>47</v>
      </c>
      <c r="C59" s="5" t="n">
        <f aca="false">C58</f>
        <v>33.34</v>
      </c>
      <c r="G59" s="2" t="n">
        <f aca="false">(C59+D59+E59+G58)*P59</f>
        <v>1770.07203776727</v>
      </c>
      <c r="H59" s="17" t="n">
        <f aca="false">(C59+D59+E59)*N59</f>
        <v>0.3677402</v>
      </c>
      <c r="K59" s="1" t="n">
        <f aca="false">G59*O59</f>
        <v>0.162256603462</v>
      </c>
      <c r="L59" s="17" t="n">
        <f aca="false">H59+K59+J59</f>
        <v>0.529996803462</v>
      </c>
      <c r="M59" s="17" t="n">
        <f aca="false">L59+M58</f>
        <v>31.9340834464913</v>
      </c>
      <c r="N59" s="19" t="n">
        <f aca="false">N58</f>
        <v>0.01103</v>
      </c>
      <c r="O59" s="1" t="n">
        <f aca="false">O58</f>
        <v>9.16666666666667E-005</v>
      </c>
      <c r="P59" s="1" t="n">
        <f aca="false">P58</f>
        <v>1.005</v>
      </c>
      <c r="Q59" s="1" t="n">
        <f aca="false">Q58</f>
        <v>0.0045</v>
      </c>
    </row>
    <row r="60" customFormat="false" ht="12.8" hidden="false" customHeight="false" outlineLevel="0" collapsed="false">
      <c r="B60" s="1" t="n">
        <v>48</v>
      </c>
      <c r="C60" s="5" t="n">
        <f aca="false">C59</f>
        <v>33.34</v>
      </c>
      <c r="G60" s="2" t="n">
        <f aca="false">(C60+D60+E60+G59)*P60</f>
        <v>1812.42909795611</v>
      </c>
      <c r="H60" s="17" t="n">
        <f aca="false">(C60+D60+E60)*N60</f>
        <v>0.3677402</v>
      </c>
      <c r="I60" s="2" t="n">
        <f aca="false">(G60*Q60)*(1-N60)</f>
        <v>8.06597102252542</v>
      </c>
      <c r="J60" s="2" t="n">
        <f aca="false">G60*Q60*N60</f>
        <v>0.0899599182770513</v>
      </c>
      <c r="K60" s="1" t="n">
        <f aca="false">G60*O60</f>
        <v>0.16613933397931</v>
      </c>
      <c r="L60" s="17" t="n">
        <f aca="false">H60+K60+J60</f>
        <v>0.623839452256361</v>
      </c>
      <c r="M60" s="17" t="n">
        <f aca="false">L60+M59</f>
        <v>32.5579228987477</v>
      </c>
      <c r="N60" s="19" t="n">
        <f aca="false">N59</f>
        <v>0.01103</v>
      </c>
      <c r="O60" s="1" t="n">
        <f aca="false">O59</f>
        <v>9.16666666666667E-005</v>
      </c>
      <c r="P60" s="1" t="n">
        <f aca="false">P59</f>
        <v>1.005</v>
      </c>
      <c r="Q60" s="1" t="n">
        <f aca="false">Q59</f>
        <v>0.0045</v>
      </c>
    </row>
    <row r="61" customFormat="false" ht="12.8" hidden="false" customHeight="false" outlineLevel="0" collapsed="false">
      <c r="B61" s="1" t="n">
        <v>49</v>
      </c>
      <c r="C61" s="5" t="n">
        <f aca="false">C60</f>
        <v>33.34</v>
      </c>
      <c r="G61" s="2" t="n">
        <f aca="false">(C61+D61+E61+G60)*P61</f>
        <v>1854.99794344589</v>
      </c>
      <c r="H61" s="17" t="n">
        <f aca="false">(C61+D61+E61)*N61</f>
        <v>0.3677402</v>
      </c>
      <c r="K61" s="1" t="n">
        <f aca="false">G61*O61</f>
        <v>0.170041478149206</v>
      </c>
      <c r="L61" s="17" t="n">
        <f aca="false">H61+K61+J61</f>
        <v>0.537781678149206</v>
      </c>
      <c r="M61" s="17" t="n">
        <f aca="false">L61+M60</f>
        <v>33.0957045768969</v>
      </c>
      <c r="N61" s="19" t="n">
        <f aca="false">N60</f>
        <v>0.01103</v>
      </c>
      <c r="O61" s="1" t="n">
        <f aca="false">O60</f>
        <v>9.16666666666667E-005</v>
      </c>
      <c r="P61" s="1" t="n">
        <f aca="false">P60</f>
        <v>1.005</v>
      </c>
      <c r="Q61" s="1" t="n">
        <f aca="false">Q60</f>
        <v>0.0045</v>
      </c>
    </row>
    <row r="62" customFormat="false" ht="12.8" hidden="false" customHeight="false" outlineLevel="0" collapsed="false">
      <c r="B62" s="1" t="n">
        <v>50</v>
      </c>
      <c r="C62" s="5" t="n">
        <f aca="false">C61</f>
        <v>33.34</v>
      </c>
      <c r="G62" s="2" t="n">
        <f aca="false">(C62+D62+E62+G61)*P62</f>
        <v>1897.77963316311</v>
      </c>
      <c r="H62" s="17" t="n">
        <f aca="false">(C62+D62+E62)*N62</f>
        <v>0.3677402</v>
      </c>
      <c r="K62" s="1" t="n">
        <f aca="false">G62*O62</f>
        <v>0.173963133039952</v>
      </c>
      <c r="L62" s="17" t="n">
        <f aca="false">H62+K62+J62</f>
        <v>0.541703333039952</v>
      </c>
      <c r="M62" s="17" t="n">
        <f aca="false">L62+M61</f>
        <v>33.6374079099369</v>
      </c>
      <c r="N62" s="19" t="n">
        <f aca="false">N61</f>
        <v>0.01103</v>
      </c>
      <c r="O62" s="1" t="n">
        <f aca="false">O61</f>
        <v>9.16666666666667E-005</v>
      </c>
      <c r="P62" s="1" t="n">
        <f aca="false">P61</f>
        <v>1.005</v>
      </c>
      <c r="Q62" s="1" t="n">
        <f aca="false">Q61</f>
        <v>0.0045</v>
      </c>
    </row>
    <row r="63" customFormat="false" ht="12.8" hidden="false" customHeight="false" outlineLevel="0" collapsed="false">
      <c r="B63" s="1" t="n">
        <v>51</v>
      </c>
      <c r="C63" s="5" t="n">
        <f aca="false">C62</f>
        <v>33.34</v>
      </c>
      <c r="G63" s="2" t="n">
        <f aca="false">(C63+D63+E63+G62)*P63</f>
        <v>1940.77523132893</v>
      </c>
      <c r="H63" s="17" t="n">
        <f aca="false">(C63+D63+E63)*N63</f>
        <v>0.3677402</v>
      </c>
      <c r="I63" s="2" t="n">
        <f aca="false">(G63*Q63)*(1-N63)</f>
        <v>8.63715816237317</v>
      </c>
      <c r="J63" s="2" t="n">
        <f aca="false">G63*Q63*N63</f>
        <v>0.0963303786070114</v>
      </c>
      <c r="K63" s="1" t="n">
        <f aca="false">G63*O63</f>
        <v>0.177904396205152</v>
      </c>
      <c r="L63" s="17" t="n">
        <f aca="false">H63+K63+J63</f>
        <v>0.641974974812163</v>
      </c>
      <c r="M63" s="17" t="n">
        <f aca="false">L63+M62</f>
        <v>34.279382884749</v>
      </c>
      <c r="N63" s="19" t="n">
        <f aca="false">N62</f>
        <v>0.01103</v>
      </c>
      <c r="O63" s="1" t="n">
        <f aca="false">O62</f>
        <v>9.16666666666667E-005</v>
      </c>
      <c r="P63" s="1" t="n">
        <f aca="false">P62</f>
        <v>1.005</v>
      </c>
      <c r="Q63" s="1" t="n">
        <f aca="false">Q62</f>
        <v>0.0045</v>
      </c>
    </row>
    <row r="64" customFormat="false" ht="12.8" hidden="false" customHeight="false" outlineLevel="0" collapsed="false">
      <c r="B64" s="1" t="n">
        <v>52</v>
      </c>
      <c r="C64" s="5" t="n">
        <f aca="false">C63</f>
        <v>33.34</v>
      </c>
      <c r="G64" s="2" t="n">
        <f aca="false">(C64+D64+E64+G63)*P64</f>
        <v>1983.98580748557</v>
      </c>
      <c r="H64" s="17" t="n">
        <f aca="false">(C64+D64+E64)*N64</f>
        <v>0.3677402</v>
      </c>
      <c r="K64" s="1" t="n">
        <f aca="false">G64*O64</f>
        <v>0.181865365686178</v>
      </c>
      <c r="L64" s="17" t="n">
        <f aca="false">H64+K64+J64</f>
        <v>0.549605565686178</v>
      </c>
      <c r="M64" s="17" t="n">
        <f aca="false">L64+M63</f>
        <v>34.8289884504352</v>
      </c>
      <c r="N64" s="19" t="n">
        <f aca="false">N63</f>
        <v>0.01103</v>
      </c>
      <c r="O64" s="1" t="n">
        <f aca="false">O63</f>
        <v>9.16666666666667E-005</v>
      </c>
      <c r="P64" s="1" t="n">
        <f aca="false">P63</f>
        <v>1.005</v>
      </c>
      <c r="Q64" s="1" t="n">
        <f aca="false">Q63</f>
        <v>0.0045</v>
      </c>
    </row>
    <row r="65" customFormat="false" ht="12.8" hidden="false" customHeight="false" outlineLevel="0" collapsed="false">
      <c r="B65" s="1" t="n">
        <v>53</v>
      </c>
      <c r="C65" s="5" t="n">
        <f aca="false">C64</f>
        <v>33.34</v>
      </c>
      <c r="G65" s="2" t="n">
        <f aca="false">(C65+D65+E65+G64)*P65</f>
        <v>2027.412436523</v>
      </c>
      <c r="H65" s="17" t="n">
        <f aca="false">(C65+D65+E65)*N65</f>
        <v>0.3677402</v>
      </c>
      <c r="K65" s="1" t="n">
        <f aca="false">G65*O65</f>
        <v>0.185846140014609</v>
      </c>
      <c r="L65" s="17" t="n">
        <f aca="false">H65+K65+J65</f>
        <v>0.553586340014609</v>
      </c>
      <c r="M65" s="17" t="n">
        <f aca="false">L65+M64</f>
        <v>35.3825747904498</v>
      </c>
      <c r="N65" s="19" t="n">
        <f aca="false">N64</f>
        <v>0.01103</v>
      </c>
      <c r="O65" s="1" t="n">
        <f aca="false">O64</f>
        <v>9.16666666666667E-005</v>
      </c>
      <c r="P65" s="1" t="n">
        <f aca="false">P64</f>
        <v>1.005</v>
      </c>
      <c r="Q65" s="1" t="n">
        <f aca="false">Q64</f>
        <v>0.0045</v>
      </c>
    </row>
    <row r="66" customFormat="false" ht="12.8" hidden="false" customHeight="false" outlineLevel="0" collapsed="false">
      <c r="B66" s="1" t="n">
        <v>54</v>
      </c>
      <c r="C66" s="5" t="n">
        <f aca="false">C65</f>
        <v>33.34</v>
      </c>
      <c r="G66" s="2" t="n">
        <f aca="false">(C66+D66+E66+G65)*P66</f>
        <v>2071.05619870562</v>
      </c>
      <c r="H66" s="17" t="n">
        <f aca="false">(C66+D66+E66)*N66</f>
        <v>0.3677402</v>
      </c>
      <c r="I66" s="2" t="n">
        <f aca="false">(G66*Q66)*(1-N66)</f>
        <v>9.21695601975252</v>
      </c>
      <c r="J66" s="2" t="n">
        <f aca="false">G66*Q66*N66</f>
        <v>0.102796874422753</v>
      </c>
      <c r="K66" s="1" t="n">
        <f aca="false">G66*O66</f>
        <v>0.189846818214682</v>
      </c>
      <c r="L66" s="17" t="n">
        <f aca="false">H66+K66+J66</f>
        <v>0.660383892637435</v>
      </c>
      <c r="M66" s="17" t="n">
        <f aca="false">L66+M65</f>
        <v>36.0429586830872</v>
      </c>
      <c r="N66" s="19" t="n">
        <f aca="false">N65</f>
        <v>0.01103</v>
      </c>
      <c r="O66" s="1" t="n">
        <f aca="false">O65</f>
        <v>9.16666666666667E-005</v>
      </c>
      <c r="P66" s="1" t="n">
        <f aca="false">P65</f>
        <v>1.005</v>
      </c>
      <c r="Q66" s="1" t="n">
        <f aca="false">Q65</f>
        <v>0.0045</v>
      </c>
    </row>
    <row r="67" customFormat="false" ht="12.8" hidden="false" customHeight="false" outlineLevel="0" collapsed="false">
      <c r="B67" s="1" t="n">
        <v>55</v>
      </c>
      <c r="C67" s="5" t="n">
        <f aca="false">C66</f>
        <v>33.34</v>
      </c>
      <c r="G67" s="2" t="n">
        <f aca="false">(C67+D67+E67+G66)*P67</f>
        <v>2114.91817969914</v>
      </c>
      <c r="H67" s="17" t="n">
        <f aca="false">(C67+D67+E67)*N67</f>
        <v>0.3677402</v>
      </c>
      <c r="K67" s="1" t="n">
        <f aca="false">G67*O67</f>
        <v>0.193867499805755</v>
      </c>
      <c r="L67" s="17" t="n">
        <f aca="false">H67+K67+J67</f>
        <v>0.561607699805755</v>
      </c>
      <c r="M67" s="17" t="n">
        <f aca="false">L67+M66</f>
        <v>36.604566382893</v>
      </c>
      <c r="N67" s="19" t="n">
        <f aca="false">N66</f>
        <v>0.01103</v>
      </c>
      <c r="O67" s="1" t="n">
        <f aca="false">O66</f>
        <v>9.16666666666667E-005</v>
      </c>
      <c r="P67" s="1" t="n">
        <f aca="false">P66</f>
        <v>1.005</v>
      </c>
      <c r="Q67" s="1" t="n">
        <f aca="false">Q66</f>
        <v>0.0045</v>
      </c>
    </row>
    <row r="68" customFormat="false" ht="12.8" hidden="false" customHeight="false" outlineLevel="0" collapsed="false">
      <c r="B68" s="1" t="n">
        <v>56</v>
      </c>
      <c r="C68" s="5" t="n">
        <f aca="false">C67</f>
        <v>33.34</v>
      </c>
      <c r="G68" s="2" t="n">
        <f aca="false">(C68+D68+E68+G67)*P68</f>
        <v>2158.99947059764</v>
      </c>
      <c r="H68" s="17" t="n">
        <f aca="false">(C68+D68+E68)*N68</f>
        <v>0.3677402</v>
      </c>
      <c r="K68" s="1" t="n">
        <f aca="false">G68*O68</f>
        <v>0.197908284804784</v>
      </c>
      <c r="L68" s="17" t="n">
        <f aca="false">H68+K68+J68</f>
        <v>0.565648484804784</v>
      </c>
      <c r="M68" s="17" t="n">
        <f aca="false">L68+M67</f>
        <v>37.1702148676978</v>
      </c>
      <c r="N68" s="19" t="n">
        <f aca="false">N67</f>
        <v>0.01103</v>
      </c>
      <c r="O68" s="1" t="n">
        <f aca="false">O67</f>
        <v>9.16666666666667E-005</v>
      </c>
      <c r="P68" s="1" t="n">
        <f aca="false">P67</f>
        <v>1.005</v>
      </c>
      <c r="Q68" s="1" t="n">
        <f aca="false">Q67</f>
        <v>0.0045</v>
      </c>
    </row>
    <row r="69" customFormat="false" ht="12.8" hidden="false" customHeight="false" outlineLevel="0" collapsed="false">
      <c r="B69" s="1" t="n">
        <v>57</v>
      </c>
      <c r="C69" s="5" t="n">
        <f aca="false">C68</f>
        <v>33.34</v>
      </c>
      <c r="G69" s="2" t="n">
        <f aca="false">(C69+D69+E69+G68)*P69</f>
        <v>2203.30116795063</v>
      </c>
      <c r="H69" s="17" t="n">
        <f aca="false">(C69+D69+E69)*N69</f>
        <v>0.3677402</v>
      </c>
      <c r="I69" s="2" t="n">
        <f aca="false">(G69*Q69)*(1-N69)</f>
        <v>9.8054944023066</v>
      </c>
      <c r="J69" s="2" t="n">
        <f aca="false">G69*Q69*N69</f>
        <v>0.109360853471229</v>
      </c>
      <c r="K69" s="1" t="n">
        <f aca="false">G69*O69</f>
        <v>0.201969273728808</v>
      </c>
      <c r="L69" s="17" t="n">
        <f aca="false">H69+K69+J69</f>
        <v>0.679070327200037</v>
      </c>
      <c r="M69" s="17" t="n">
        <f aca="false">L69+M68</f>
        <v>37.8492851948978</v>
      </c>
      <c r="N69" s="19" t="n">
        <f aca="false">N68</f>
        <v>0.01103</v>
      </c>
      <c r="O69" s="1" t="n">
        <f aca="false">O68</f>
        <v>9.16666666666667E-005</v>
      </c>
      <c r="P69" s="1" t="n">
        <f aca="false">P68</f>
        <v>1.005</v>
      </c>
      <c r="Q69" s="1" t="n">
        <f aca="false">Q68</f>
        <v>0.0045</v>
      </c>
    </row>
    <row r="70" customFormat="false" ht="12.8" hidden="false" customHeight="false" outlineLevel="0" collapsed="false">
      <c r="B70" s="1" t="n">
        <v>58</v>
      </c>
      <c r="C70" s="5" t="n">
        <f aca="false">C69</f>
        <v>33.34</v>
      </c>
      <c r="G70" s="2" t="n">
        <f aca="false">(C70+D70+E70+G69)*P70</f>
        <v>2247.82437379038</v>
      </c>
      <c r="H70" s="17" t="n">
        <f aca="false">(C70+D70+E70)*N70</f>
        <v>0.3677402</v>
      </c>
      <c r="K70" s="1" t="n">
        <f aca="false">G70*O70</f>
        <v>0.206050567597452</v>
      </c>
      <c r="L70" s="17" t="n">
        <f aca="false">H70+K70+J70</f>
        <v>0.573790767597452</v>
      </c>
      <c r="M70" s="17" t="n">
        <f aca="false">L70+M69</f>
        <v>38.4230759624953</v>
      </c>
      <c r="N70" s="19" t="n">
        <f aca="false">N69</f>
        <v>0.01103</v>
      </c>
      <c r="O70" s="1" t="n">
        <f aca="false">O69</f>
        <v>9.16666666666667E-005</v>
      </c>
      <c r="P70" s="1" t="n">
        <f aca="false">P69</f>
        <v>1.005</v>
      </c>
      <c r="Q70" s="1" t="n">
        <f aca="false">Q69</f>
        <v>0.0045</v>
      </c>
    </row>
    <row r="71" customFormat="false" ht="12.8" hidden="false" customHeight="false" outlineLevel="0" collapsed="false">
      <c r="B71" s="1" t="n">
        <v>59</v>
      </c>
      <c r="C71" s="5" t="n">
        <f aca="false">C70</f>
        <v>33.34</v>
      </c>
      <c r="G71" s="2" t="n">
        <f aca="false">(C71+D71+E71+G70)*P71</f>
        <v>2292.57019565933</v>
      </c>
      <c r="H71" s="17" t="n">
        <f aca="false">(C71+D71+E71)*N71</f>
        <v>0.3677402</v>
      </c>
      <c r="K71" s="1" t="n">
        <f aca="false">G71*O71</f>
        <v>0.210152267935439</v>
      </c>
      <c r="L71" s="17" t="n">
        <f aca="false">H71+K71+J71</f>
        <v>0.577892467935439</v>
      </c>
      <c r="M71" s="17" t="n">
        <f aca="false">L71+M70</f>
        <v>39.0009684304307</v>
      </c>
      <c r="N71" s="19" t="n">
        <f aca="false">N70</f>
        <v>0.01103</v>
      </c>
      <c r="O71" s="1" t="n">
        <f aca="false">O70</f>
        <v>9.16666666666667E-005</v>
      </c>
      <c r="P71" s="1" t="n">
        <f aca="false">P70</f>
        <v>1.005</v>
      </c>
      <c r="Q71" s="1" t="n">
        <f aca="false">Q70</f>
        <v>0.0045</v>
      </c>
    </row>
    <row r="72" customFormat="false" ht="12.8" hidden="false" customHeight="false" outlineLevel="0" collapsed="false">
      <c r="B72" s="1" t="n">
        <v>60</v>
      </c>
      <c r="C72" s="5" t="n">
        <f aca="false">C71</f>
        <v>33.34</v>
      </c>
      <c r="G72" s="2" t="n">
        <f aca="false">(C72+D72+E72+G71)*P72</f>
        <v>2337.53974663763</v>
      </c>
      <c r="H72" s="17" t="n">
        <f aca="false">(C72+D72+E72)*N72</f>
        <v>0.3677402</v>
      </c>
      <c r="I72" s="2" t="n">
        <f aca="false">(G72*Q72)*(1-N72)</f>
        <v>10.402905074545</v>
      </c>
      <c r="J72" s="2" t="n">
        <f aca="false">G72*Q72*N72</f>
        <v>0.116023785324359</v>
      </c>
      <c r="K72" s="1" t="n">
        <f aca="false">G72*O72</f>
        <v>0.214274476775116</v>
      </c>
      <c r="L72" s="17" t="n">
        <f aca="false">H72+K72+J72</f>
        <v>0.698038462099475</v>
      </c>
      <c r="M72" s="17" t="n">
        <f aca="false">L72+M71</f>
        <v>39.6990068925302</v>
      </c>
      <c r="N72" s="19" t="n">
        <f aca="false">N71</f>
        <v>0.01103</v>
      </c>
      <c r="O72" s="1" t="n">
        <f aca="false">O71</f>
        <v>9.16666666666667E-005</v>
      </c>
      <c r="P72" s="1" t="n">
        <f aca="false">P71</f>
        <v>1.005</v>
      </c>
      <c r="Q72" s="1" t="n">
        <f aca="false">Q71</f>
        <v>0.0045</v>
      </c>
    </row>
    <row r="73" customFormat="false" ht="12.8" hidden="false" customHeight="false" outlineLevel="0" collapsed="false">
      <c r="B73" s="1" t="n">
        <v>61</v>
      </c>
      <c r="C73" s="5" t="n">
        <f aca="false">C72</f>
        <v>33.34</v>
      </c>
      <c r="G73" s="2" t="n">
        <f aca="false">(C73+D73+E73+G72)*P73</f>
        <v>2382.73414537082</v>
      </c>
      <c r="H73" s="17" t="n">
        <f aca="false">(C73+D73+E73)*N73</f>
        <v>0.3677402</v>
      </c>
      <c r="K73" s="1" t="n">
        <f aca="false">G73*O73</f>
        <v>0.218417296658992</v>
      </c>
      <c r="L73" s="17" t="n">
        <f aca="false">H73+K73+J73</f>
        <v>0.586157496658992</v>
      </c>
      <c r="M73" s="17" t="n">
        <f aca="false">L73+M72</f>
        <v>40.2851643891892</v>
      </c>
      <c r="N73" s="19" t="n">
        <f aca="false">N72</f>
        <v>0.01103</v>
      </c>
      <c r="O73" s="1" t="n">
        <f aca="false">O72</f>
        <v>9.16666666666667E-005</v>
      </c>
      <c r="P73" s="1" t="n">
        <f aca="false">P72</f>
        <v>1.005</v>
      </c>
      <c r="Q73" s="1" t="n">
        <f aca="false">Q72</f>
        <v>0.0045</v>
      </c>
    </row>
    <row r="74" customFormat="false" ht="12.8" hidden="false" customHeight="false" outlineLevel="0" collapsed="false">
      <c r="B74" s="1" t="n">
        <v>62</v>
      </c>
      <c r="C74" s="5" t="n">
        <f aca="false">C73</f>
        <v>33.34</v>
      </c>
      <c r="G74" s="2" t="n">
        <f aca="false">(C74+D74+E74+G73)*P74</f>
        <v>2428.15451609767</v>
      </c>
      <c r="H74" s="17" t="n">
        <f aca="false">(C74+D74+E74)*N74</f>
        <v>0.3677402</v>
      </c>
      <c r="K74" s="1" t="n">
        <f aca="false">G74*O74</f>
        <v>0.222580830642287</v>
      </c>
      <c r="L74" s="17" t="n">
        <f aca="false">H74+K74+J74</f>
        <v>0.590321030642287</v>
      </c>
      <c r="M74" s="17" t="n">
        <f aca="false">L74+M73</f>
        <v>40.8754854198315</v>
      </c>
      <c r="N74" s="19" t="n">
        <f aca="false">N73</f>
        <v>0.01103</v>
      </c>
      <c r="O74" s="1" t="n">
        <f aca="false">O73</f>
        <v>9.16666666666667E-005</v>
      </c>
      <c r="P74" s="1" t="n">
        <f aca="false">P73</f>
        <v>1.005</v>
      </c>
      <c r="Q74" s="1" t="n">
        <f aca="false">Q73</f>
        <v>0.0045</v>
      </c>
    </row>
    <row r="75" customFormat="false" ht="12.8" hidden="false" customHeight="false" outlineLevel="0" collapsed="false">
      <c r="B75" s="1" t="n">
        <v>63</v>
      </c>
      <c r="C75" s="5" t="n">
        <f aca="false">C74</f>
        <v>33.34</v>
      </c>
      <c r="G75" s="2" t="n">
        <f aca="false">(C75+D75+E75+G74)*P75</f>
        <v>2473.80198867816</v>
      </c>
      <c r="H75" s="17" t="n">
        <f aca="false">(C75+D75+E75)*N75</f>
        <v>0.3677402</v>
      </c>
      <c r="I75" s="2" t="n">
        <f aca="false">(G75*Q75)*(1-N75)</f>
        <v>11.0093217873437</v>
      </c>
      <c r="J75" s="2" t="n">
        <f aca="false">G75*Q75*N75</f>
        <v>0.12278716170804</v>
      </c>
      <c r="K75" s="1" t="n">
        <f aca="false">G75*O75</f>
        <v>0.226765182295498</v>
      </c>
      <c r="L75" s="17" t="n">
        <f aca="false">H75+K75+J75</f>
        <v>0.717292544003538</v>
      </c>
      <c r="M75" s="17" t="n">
        <f aca="false">L75+M74</f>
        <v>41.592777963835</v>
      </c>
      <c r="N75" s="19" t="n">
        <f aca="false">N74</f>
        <v>0.01103</v>
      </c>
      <c r="O75" s="1" t="n">
        <f aca="false">O74</f>
        <v>9.16666666666667E-005</v>
      </c>
      <c r="P75" s="1" t="n">
        <f aca="false">P74</f>
        <v>1.005</v>
      </c>
      <c r="Q75" s="1" t="n">
        <f aca="false">Q74</f>
        <v>0.0045</v>
      </c>
    </row>
    <row r="76" customFormat="false" ht="12.8" hidden="false" customHeight="false" outlineLevel="0" collapsed="false">
      <c r="B76" s="1" t="n">
        <v>64</v>
      </c>
      <c r="C76" s="5" t="n">
        <f aca="false">C75</f>
        <v>33.34</v>
      </c>
      <c r="G76" s="2" t="n">
        <f aca="false">(C76+D76+E76+G75)*P76</f>
        <v>2519.67769862155</v>
      </c>
      <c r="H76" s="17" t="n">
        <f aca="false">(C76+D76+E76)*N76</f>
        <v>0.3677402</v>
      </c>
      <c r="K76" s="1" t="n">
        <f aca="false">G76*O76</f>
        <v>0.230970455706976</v>
      </c>
      <c r="L76" s="17" t="n">
        <f aca="false">H76+K76+J76</f>
        <v>0.598710655706976</v>
      </c>
      <c r="M76" s="17" t="n">
        <f aca="false">L76+M75</f>
        <v>42.191488619542</v>
      </c>
      <c r="N76" s="19" t="n">
        <f aca="false">N75</f>
        <v>0.01103</v>
      </c>
      <c r="O76" s="1" t="n">
        <f aca="false">O75</f>
        <v>9.16666666666667E-005</v>
      </c>
      <c r="P76" s="1" t="n">
        <f aca="false">P75</f>
        <v>1.005</v>
      </c>
      <c r="Q76" s="1" t="n">
        <f aca="false">Q75</f>
        <v>0.0045</v>
      </c>
    </row>
    <row r="77" customFormat="false" ht="12.8" hidden="false" customHeight="false" outlineLevel="0" collapsed="false">
      <c r="B77" s="1" t="n">
        <v>65</v>
      </c>
      <c r="C77" s="5" t="n">
        <f aca="false">C76</f>
        <v>33.34</v>
      </c>
      <c r="G77" s="2" t="n">
        <f aca="false">(C77+D77+E77+G76)*P77</f>
        <v>2565.78278711466</v>
      </c>
      <c r="H77" s="17" t="n">
        <f aca="false">(C77+D77+E77)*N77</f>
        <v>0.3677402</v>
      </c>
      <c r="K77" s="1" t="n">
        <f aca="false">G77*O77</f>
        <v>0.23519675548551</v>
      </c>
      <c r="L77" s="17" t="n">
        <f aca="false">H77+K77+J77</f>
        <v>0.60293695548551</v>
      </c>
      <c r="M77" s="17" t="n">
        <f aca="false">L77+M76</f>
        <v>42.7944255750275</v>
      </c>
      <c r="N77" s="19" t="n">
        <f aca="false">N76</f>
        <v>0.01103</v>
      </c>
      <c r="O77" s="1" t="n">
        <f aca="false">O76</f>
        <v>9.16666666666667E-005</v>
      </c>
      <c r="P77" s="1" t="n">
        <f aca="false">P76</f>
        <v>1.005</v>
      </c>
      <c r="Q77" s="1" t="n">
        <f aca="false">Q76</f>
        <v>0.0045</v>
      </c>
    </row>
    <row r="78" customFormat="false" ht="12.8" hidden="false" customHeight="false" outlineLevel="0" collapsed="false">
      <c r="B78" s="1" t="n">
        <v>66</v>
      </c>
      <c r="C78" s="5" t="n">
        <f aca="false">C77</f>
        <v>33.34</v>
      </c>
      <c r="G78" s="2" t="n">
        <f aca="false">(C78+D78+E78+G77)*P78</f>
        <v>2612.11840105023</v>
      </c>
      <c r="H78" s="17" t="n">
        <f aca="false">(C78+D78+E78)*N78</f>
        <v>0.3677402</v>
      </c>
      <c r="I78" s="2" t="n">
        <f aca="false">(G78*Q78)*(1-N78)</f>
        <v>11.6248803078899</v>
      </c>
      <c r="J78" s="2" t="n">
        <f aca="false">G78*Q78*N78</f>
        <v>0.129652496836128</v>
      </c>
      <c r="K78" s="1" t="n">
        <f aca="false">G78*O78</f>
        <v>0.239444186762938</v>
      </c>
      <c r="L78" s="17" t="n">
        <f aca="false">H78+K78+J78</f>
        <v>0.736836883599066</v>
      </c>
      <c r="M78" s="17" t="n">
        <f aca="false">L78+M77</f>
        <v>43.5312624586266</v>
      </c>
      <c r="N78" s="19" t="n">
        <f aca="false">N77</f>
        <v>0.01103</v>
      </c>
      <c r="O78" s="1" t="n">
        <f aca="false">O77</f>
        <v>9.16666666666667E-005</v>
      </c>
      <c r="P78" s="1" t="n">
        <f aca="false">P77</f>
        <v>1.005</v>
      </c>
      <c r="Q78" s="1" t="n">
        <f aca="false">Q77</f>
        <v>0.0045</v>
      </c>
    </row>
    <row r="79" customFormat="false" ht="12.8" hidden="false" customHeight="false" outlineLevel="0" collapsed="false">
      <c r="B79" s="1" t="n">
        <v>67</v>
      </c>
      <c r="C79" s="5" t="n">
        <f aca="false">C78</f>
        <v>33.34</v>
      </c>
      <c r="G79" s="2" t="n">
        <f aca="false">(C79+D79+E79+G78)*P79</f>
        <v>2658.68569305548</v>
      </c>
      <c r="H79" s="17" t="n">
        <f aca="false">(C79+D79+E79)*N79</f>
        <v>0.3677402</v>
      </c>
      <c r="K79" s="1" t="n">
        <f aca="false">G79*O79</f>
        <v>0.243712855196753</v>
      </c>
      <c r="L79" s="17" t="n">
        <f aca="false">H79+K79+J79</f>
        <v>0.611453055196753</v>
      </c>
      <c r="M79" s="17" t="n">
        <f aca="false">L79+M78</f>
        <v>44.1427155138233</v>
      </c>
      <c r="N79" s="19" t="n">
        <f aca="false">N78</f>
        <v>0.01103</v>
      </c>
      <c r="O79" s="1" t="n">
        <f aca="false">O78</f>
        <v>9.16666666666667E-005</v>
      </c>
      <c r="P79" s="1" t="n">
        <f aca="false">P78</f>
        <v>1.005</v>
      </c>
      <c r="Q79" s="1" t="n">
        <f aca="false">Q78</f>
        <v>0.0045</v>
      </c>
    </row>
    <row r="80" customFormat="false" ht="12.8" hidden="false" customHeight="false" outlineLevel="0" collapsed="false">
      <c r="B80" s="1" t="n">
        <v>68</v>
      </c>
      <c r="C80" s="5" t="n">
        <f aca="false">C79</f>
        <v>33.34</v>
      </c>
      <c r="G80" s="2" t="n">
        <f aca="false">(C80+D80+E80+G79)*P80</f>
        <v>2705.48582152076</v>
      </c>
      <c r="H80" s="17" t="n">
        <f aca="false">(C80+D80+E80)*N80</f>
        <v>0.3677402</v>
      </c>
      <c r="K80" s="1" t="n">
        <f aca="false">G80*O80</f>
        <v>0.248002866972736</v>
      </c>
      <c r="L80" s="17" t="n">
        <f aca="false">H80+K80+J80</f>
        <v>0.615743066972736</v>
      </c>
      <c r="M80" s="17" t="n">
        <f aca="false">L80+M79</f>
        <v>44.758458580796</v>
      </c>
      <c r="N80" s="19" t="n">
        <f aca="false">N79</f>
        <v>0.01103</v>
      </c>
      <c r="O80" s="1" t="n">
        <f aca="false">O79</f>
        <v>9.16666666666667E-005</v>
      </c>
      <c r="P80" s="1" t="n">
        <f aca="false">P79</f>
        <v>1.005</v>
      </c>
      <c r="Q80" s="1" t="n">
        <f aca="false">Q79</f>
        <v>0.0045</v>
      </c>
    </row>
    <row r="81" customFormat="false" ht="12.8" hidden="false" customHeight="false" outlineLevel="0" collapsed="false">
      <c r="B81" s="1" t="n">
        <v>69</v>
      </c>
      <c r="C81" s="5" t="n">
        <f aca="false">C80</f>
        <v>33.34</v>
      </c>
      <c r="G81" s="2" t="n">
        <f aca="false">(C81+D81+E81+G80)*P81</f>
        <v>2752.51995062836</v>
      </c>
      <c r="H81" s="17" t="n">
        <f aca="false">(C81+D81+E81)*N81</f>
        <v>0.3677402</v>
      </c>
      <c r="I81" s="2" t="n">
        <f aca="false">(G81*Q81)*(1-N81)</f>
        <v>12.2497184500782</v>
      </c>
      <c r="J81" s="2" t="n">
        <f aca="false">G81*Q81*N81</f>
        <v>0.136621327749439</v>
      </c>
      <c r="K81" s="1" t="n">
        <f aca="false">G81*O81</f>
        <v>0.2523143288076</v>
      </c>
      <c r="L81" s="17" t="n">
        <f aca="false">H81+K81+J81</f>
        <v>0.756675856557039</v>
      </c>
      <c r="M81" s="17" t="n">
        <f aca="false">L81+M80</f>
        <v>45.5151344373531</v>
      </c>
      <c r="N81" s="19" t="n">
        <f aca="false">N80</f>
        <v>0.01103</v>
      </c>
      <c r="O81" s="1" t="n">
        <f aca="false">O80</f>
        <v>9.16666666666667E-005</v>
      </c>
      <c r="P81" s="1" t="n">
        <f aca="false">P80</f>
        <v>1.005</v>
      </c>
      <c r="Q81" s="1" t="n">
        <f aca="false">Q80</f>
        <v>0.0045</v>
      </c>
    </row>
    <row r="82" customFormat="false" ht="12.8" hidden="false" customHeight="false" outlineLevel="0" collapsed="false">
      <c r="B82" s="1" t="n">
        <v>70</v>
      </c>
      <c r="C82" s="5" t="n">
        <f aca="false">C81</f>
        <v>33.34</v>
      </c>
      <c r="G82" s="2" t="n">
        <f aca="false">(C82+D82+E82+G81)*P82</f>
        <v>2799.78925038151</v>
      </c>
      <c r="H82" s="17" t="n">
        <f aca="false">(C82+D82+E82)*N82</f>
        <v>0.3677402</v>
      </c>
      <c r="K82" s="1" t="n">
        <f aca="false">G82*O82</f>
        <v>0.256647347951638</v>
      </c>
      <c r="L82" s="17" t="n">
        <f aca="false">H82+K82+J82</f>
        <v>0.624387547951638</v>
      </c>
      <c r="M82" s="17" t="n">
        <f aca="false">L82+M81</f>
        <v>46.1395219853047</v>
      </c>
      <c r="N82" s="19" t="n">
        <f aca="false">N81</f>
        <v>0.01103</v>
      </c>
      <c r="O82" s="1" t="n">
        <f aca="false">O81</f>
        <v>9.16666666666667E-005</v>
      </c>
      <c r="P82" s="1" t="n">
        <f aca="false">P81</f>
        <v>1.005</v>
      </c>
      <c r="Q82" s="1" t="n">
        <f aca="false">Q81</f>
        <v>0.0045</v>
      </c>
    </row>
    <row r="83" customFormat="false" ht="12.8" hidden="false" customHeight="false" outlineLevel="0" collapsed="false">
      <c r="B83" s="1" t="n">
        <v>71</v>
      </c>
      <c r="C83" s="5" t="n">
        <f aca="false">C82</f>
        <v>33.34</v>
      </c>
      <c r="G83" s="2" t="n">
        <f aca="false">(C83+D83+E83+G82)*P83</f>
        <v>2847.29489663341</v>
      </c>
      <c r="H83" s="17" t="n">
        <f aca="false">(C83+D83+E83)*N83</f>
        <v>0.3677402</v>
      </c>
      <c r="K83" s="1" t="n">
        <f aca="false">G83*O83</f>
        <v>0.261002032191396</v>
      </c>
      <c r="L83" s="17" t="n">
        <f aca="false">H83+K83+J83</f>
        <v>0.628742232191396</v>
      </c>
      <c r="M83" s="17" t="n">
        <f aca="false">L83+M82</f>
        <v>46.7682642174961</v>
      </c>
      <c r="N83" s="19" t="n">
        <f aca="false">N82</f>
        <v>0.01103</v>
      </c>
      <c r="O83" s="1" t="n">
        <f aca="false">O82</f>
        <v>9.16666666666667E-005</v>
      </c>
      <c r="P83" s="1" t="n">
        <f aca="false">P82</f>
        <v>1.005</v>
      </c>
      <c r="Q83" s="1" t="n">
        <f aca="false">Q82</f>
        <v>0.0045</v>
      </c>
    </row>
    <row r="84" customFormat="false" ht="12.8" hidden="false" customHeight="false" outlineLevel="0" collapsed="false">
      <c r="B84" s="1" t="n">
        <v>72</v>
      </c>
      <c r="C84" s="5" t="n">
        <f aca="false">C83</f>
        <v>33.34</v>
      </c>
      <c r="G84" s="2" t="n">
        <f aca="false">(C84+D84+E84+G83)*P84</f>
        <v>2895.03807111658</v>
      </c>
      <c r="H84" s="17" t="n">
        <f aca="false">(C84+D84+E84)*N84</f>
        <v>0.3677402</v>
      </c>
      <c r="I84" s="2" t="n">
        <f aca="false">(G84*Q84)*(1-N84)</f>
        <v>12.8839761053647</v>
      </c>
      <c r="J84" s="2" t="n">
        <f aca="false">G84*Q84*N84</f>
        <v>0.143695214659871</v>
      </c>
      <c r="K84" s="1" t="n">
        <f aca="false">G84*O84</f>
        <v>0.265378489852353</v>
      </c>
      <c r="L84" s="17" t="n">
        <f aca="false">H84+K84+J84</f>
        <v>0.776813904512225</v>
      </c>
      <c r="M84" s="17" t="n">
        <f aca="false">L84+M83</f>
        <v>47.5450781220083</v>
      </c>
      <c r="N84" s="19" t="n">
        <f aca="false">N83</f>
        <v>0.01103</v>
      </c>
      <c r="O84" s="1" t="n">
        <f aca="false">O83</f>
        <v>9.16666666666667E-005</v>
      </c>
      <c r="P84" s="1" t="n">
        <f aca="false">P83</f>
        <v>1.005</v>
      </c>
      <c r="Q84" s="1" t="n">
        <f aca="false">Q83</f>
        <v>0.0045</v>
      </c>
    </row>
    <row r="85" customFormat="false" ht="12.8" hidden="false" customHeight="false" outlineLevel="0" collapsed="false">
      <c r="B85" s="1" t="n">
        <v>73</v>
      </c>
      <c r="G85" s="2" t="n">
        <f aca="false">(C85+D85+E85+G84)*P85</f>
        <v>2909.51326147216</v>
      </c>
      <c r="H85" s="1" t="n">
        <f aca="false">(C85+D85+E85)*N85</f>
        <v>0</v>
      </c>
      <c r="K85" s="1" t="n">
        <f aca="false">G85*O85</f>
        <v>0.266705382301615</v>
      </c>
      <c r="L85" s="1" t="n">
        <f aca="false">H85+K85+J85</f>
        <v>0.266705382301615</v>
      </c>
      <c r="M85" s="17" t="n">
        <f aca="false">L85+M84</f>
        <v>47.81178350431</v>
      </c>
      <c r="N85" s="19" t="n">
        <f aca="false">N84</f>
        <v>0.01103</v>
      </c>
      <c r="O85" s="1" t="n">
        <f aca="false">O84</f>
        <v>9.16666666666667E-005</v>
      </c>
      <c r="P85" s="1" t="n">
        <f aca="false">P84</f>
        <v>1.005</v>
      </c>
      <c r="Q85" s="1" t="n">
        <f aca="false">Q84</f>
        <v>0.0045</v>
      </c>
    </row>
    <row r="86" customFormat="false" ht="12.8" hidden="false" customHeight="false" outlineLevel="0" collapsed="false">
      <c r="B86" s="1" t="n">
        <v>74</v>
      </c>
      <c r="G86" s="2" t="n">
        <f aca="false">(C86+D86+E86+G85)*P86</f>
        <v>2924.06082777952</v>
      </c>
      <c r="H86" s="1" t="n">
        <f aca="false">(C86+D86+E86)*N86</f>
        <v>0</v>
      </c>
      <c r="K86" s="1" t="n">
        <f aca="false">G86*O86</f>
        <v>0.268038909213123</v>
      </c>
      <c r="L86" s="1" t="n">
        <f aca="false">H86+K86+J86</f>
        <v>0.268038909213123</v>
      </c>
      <c r="M86" s="17" t="n">
        <f aca="false">L86+M85</f>
        <v>48.0798224135231</v>
      </c>
      <c r="N86" s="19" t="n">
        <f aca="false">N85</f>
        <v>0.01103</v>
      </c>
      <c r="O86" s="1" t="n">
        <f aca="false">O85</f>
        <v>9.16666666666667E-005</v>
      </c>
      <c r="P86" s="1" t="n">
        <f aca="false">P85</f>
        <v>1.005</v>
      </c>
      <c r="Q86" s="1" t="n">
        <f aca="false">Q85</f>
        <v>0.0045</v>
      </c>
    </row>
    <row r="87" customFormat="false" ht="12.8" hidden="false" customHeight="false" outlineLevel="0" collapsed="false">
      <c r="B87" s="1" t="n">
        <v>75</v>
      </c>
      <c r="G87" s="2" t="n">
        <f aca="false">(C87+D87+E87+G86)*P87</f>
        <v>2938.68113191842</v>
      </c>
      <c r="H87" s="1" t="n">
        <f aca="false">(C87+D87+E87)*N87</f>
        <v>0</v>
      </c>
      <c r="I87" s="2" t="n">
        <f aca="false">(G87*Q87)*(1-N87)</f>
        <v>13.0782036556501</v>
      </c>
      <c r="J87" s="2" t="n">
        <f aca="false">G87*Q87*N87</f>
        <v>0.145861437982771</v>
      </c>
      <c r="K87" s="1" t="n">
        <f aca="false">G87*O87</f>
        <v>0.269379103759189</v>
      </c>
      <c r="L87" s="1" t="n">
        <f aca="false">H87+K87+J87</f>
        <v>0.415240541741959</v>
      </c>
      <c r="M87" s="17" t="n">
        <f aca="false">L87+M86</f>
        <v>48.495062955265</v>
      </c>
      <c r="N87" s="19" t="n">
        <f aca="false">N86</f>
        <v>0.01103</v>
      </c>
      <c r="O87" s="1" t="n">
        <f aca="false">O86</f>
        <v>9.16666666666667E-005</v>
      </c>
      <c r="P87" s="1" t="n">
        <f aca="false">P86</f>
        <v>1.005</v>
      </c>
      <c r="Q87" s="1" t="n">
        <f aca="false">Q86</f>
        <v>0.0045</v>
      </c>
    </row>
    <row r="88" customFormat="false" ht="12.8" hidden="false" customHeight="false" outlineLevel="0" collapsed="false">
      <c r="B88" s="1" t="n">
        <v>76</v>
      </c>
      <c r="G88" s="2" t="n">
        <f aca="false">(C88+D88+E88+G87)*P88</f>
        <v>2953.37453757801</v>
      </c>
      <c r="H88" s="1" t="n">
        <f aca="false">(C88+D88+E88)*N88</f>
        <v>0</v>
      </c>
      <c r="K88" s="1" t="n">
        <f aca="false">G88*O88</f>
        <v>0.270725999277984</v>
      </c>
      <c r="L88" s="1" t="n">
        <f aca="false">H88+K88+J88</f>
        <v>0.270725999277984</v>
      </c>
      <c r="M88" s="17" t="n">
        <f aca="false">L88+M87</f>
        <v>48.765788954543</v>
      </c>
      <c r="N88" s="19" t="n">
        <f aca="false">N87</f>
        <v>0.01103</v>
      </c>
      <c r="O88" s="1" t="n">
        <f aca="false">O87</f>
        <v>9.16666666666667E-005</v>
      </c>
      <c r="P88" s="1" t="n">
        <f aca="false">P87</f>
        <v>1.005</v>
      </c>
      <c r="Q88" s="1" t="n">
        <f aca="false">Q87</f>
        <v>0.0045</v>
      </c>
    </row>
    <row r="89" customFormat="false" ht="12.8" hidden="false" customHeight="false" outlineLevel="0" collapsed="false">
      <c r="B89" s="1" t="n">
        <v>77</v>
      </c>
      <c r="G89" s="2" t="n">
        <f aca="false">(C89+D89+E89+G88)*P89</f>
        <v>2968.1414102659</v>
      </c>
      <c r="H89" s="1" t="n">
        <f aca="false">(C89+D89+E89)*N89</f>
        <v>0</v>
      </c>
      <c r="K89" s="1" t="n">
        <f aca="false">G89*O89</f>
        <v>0.272079629274374</v>
      </c>
      <c r="L89" s="1" t="n">
        <f aca="false">H89+K89+J89</f>
        <v>0.272079629274374</v>
      </c>
      <c r="M89" s="17" t="n">
        <f aca="false">L89+M88</f>
        <v>49.0378685838174</v>
      </c>
      <c r="N89" s="19" t="n">
        <f aca="false">N88</f>
        <v>0.01103</v>
      </c>
      <c r="O89" s="1" t="n">
        <f aca="false">O88</f>
        <v>9.16666666666667E-005</v>
      </c>
      <c r="P89" s="1" t="n">
        <f aca="false">P88</f>
        <v>1.005</v>
      </c>
      <c r="Q89" s="1" t="n">
        <f aca="false">Q88</f>
        <v>0.0045</v>
      </c>
    </row>
    <row r="90" customFormat="false" ht="12.8" hidden="false" customHeight="false" outlineLevel="0" collapsed="false">
      <c r="B90" s="1" t="n">
        <v>78</v>
      </c>
      <c r="G90" s="2" t="n">
        <f aca="false">(C90+D90+E90+G89)*P90</f>
        <v>2982.98211731723</v>
      </c>
      <c r="H90" s="1" t="n">
        <f aca="false">(C90+D90+E90)*N90</f>
        <v>0</v>
      </c>
      <c r="I90" s="2" t="n">
        <f aca="false">(G90*Q90)*(1-N90)</f>
        <v>13.2753592105345</v>
      </c>
      <c r="J90" s="2" t="n">
        <f aca="false">G90*Q90*N90</f>
        <v>0.148060317393041</v>
      </c>
      <c r="K90" s="1" t="n">
        <f aca="false">G90*O90</f>
        <v>0.273440027420746</v>
      </c>
      <c r="L90" s="1" t="n">
        <f aca="false">H90+K90+J90</f>
        <v>0.421500344813787</v>
      </c>
      <c r="M90" s="17" t="n">
        <f aca="false">L90+M89</f>
        <v>49.4593689286312</v>
      </c>
      <c r="N90" s="19" t="n">
        <f aca="false">N89</f>
        <v>0.01103</v>
      </c>
      <c r="O90" s="1" t="n">
        <f aca="false">O89</f>
        <v>9.16666666666667E-005</v>
      </c>
      <c r="P90" s="1" t="n">
        <f aca="false">P89</f>
        <v>1.005</v>
      </c>
      <c r="Q90" s="1" t="n">
        <f aca="false">Q89</f>
        <v>0.0045</v>
      </c>
    </row>
    <row r="91" customFormat="false" ht="12.8" hidden="false" customHeight="false" outlineLevel="0" collapsed="false">
      <c r="B91" s="1" t="n">
        <v>79</v>
      </c>
      <c r="G91" s="2" t="n">
        <f aca="false">(C91+D91+E91+G90)*P91</f>
        <v>2997.89702790382</v>
      </c>
      <c r="H91" s="1" t="n">
        <f aca="false">(C91+D91+E91)*N91</f>
        <v>0</v>
      </c>
      <c r="K91" s="1" t="n">
        <f aca="false">G91*O91</f>
        <v>0.27480722755785</v>
      </c>
      <c r="L91" s="1" t="n">
        <f aca="false">H91+K91+J91</f>
        <v>0.27480722755785</v>
      </c>
      <c r="M91" s="17" t="n">
        <f aca="false">L91+M90</f>
        <v>49.734176156189</v>
      </c>
      <c r="N91" s="19" t="n">
        <f aca="false">N90</f>
        <v>0.01103</v>
      </c>
      <c r="O91" s="1" t="n">
        <f aca="false">O90</f>
        <v>9.16666666666667E-005</v>
      </c>
      <c r="P91" s="1" t="n">
        <f aca="false">P90</f>
        <v>1.005</v>
      </c>
      <c r="Q91" s="1" t="n">
        <f aca="false">Q90</f>
        <v>0.0045</v>
      </c>
    </row>
    <row r="92" customFormat="false" ht="12.8" hidden="false" customHeight="false" outlineLevel="0" collapsed="false">
      <c r="B92" s="1" t="n">
        <v>80</v>
      </c>
      <c r="G92" s="2" t="n">
        <f aca="false">(C92+D92+E92+G91)*P92</f>
        <v>3012.88651304333</v>
      </c>
      <c r="H92" s="1" t="n">
        <f aca="false">(C92+D92+E92)*N92</f>
        <v>0</v>
      </c>
      <c r="K92" s="1" t="n">
        <f aca="false">G92*O92</f>
        <v>0.276181263695639</v>
      </c>
      <c r="L92" s="1" t="n">
        <f aca="false">H92+K92+J92</f>
        <v>0.276181263695639</v>
      </c>
      <c r="M92" s="17" t="n">
        <f aca="false">L92+M91</f>
        <v>50.0103574198847</v>
      </c>
      <c r="N92" s="19" t="n">
        <f aca="false">N91</f>
        <v>0.01103</v>
      </c>
      <c r="O92" s="1" t="n">
        <f aca="false">O91</f>
        <v>9.16666666666667E-005</v>
      </c>
      <c r="P92" s="1" t="n">
        <f aca="false">P91</f>
        <v>1.005</v>
      </c>
      <c r="Q92" s="1" t="n">
        <f aca="false">Q91</f>
        <v>0.0045</v>
      </c>
    </row>
    <row r="93" customFormat="false" ht="12.8" hidden="false" customHeight="false" outlineLevel="0" collapsed="false">
      <c r="B93" s="1" t="n">
        <v>81</v>
      </c>
      <c r="G93" s="2" t="n">
        <f aca="false">(C93+D93+E93+G92)*P93</f>
        <v>3027.95094560855</v>
      </c>
      <c r="H93" s="1" t="n">
        <f aca="false">(C93+D93+E93)*N93</f>
        <v>0</v>
      </c>
      <c r="I93" s="2" t="n">
        <f aca="false">(G93*Q93)*(1-N93)</f>
        <v>13.4754869100532</v>
      </c>
      <c r="J93" s="2" t="n">
        <f aca="false">G93*Q93*N93</f>
        <v>0.15029234518528</v>
      </c>
      <c r="K93" s="1" t="n">
        <f aca="false">G93*O93</f>
        <v>0.277562170014117</v>
      </c>
      <c r="L93" s="1" t="n">
        <f aca="false">H93+K93+J93</f>
        <v>0.427854515199398</v>
      </c>
      <c r="M93" s="17" t="n">
        <f aca="false">L93+M92</f>
        <v>50.4382119350841</v>
      </c>
      <c r="N93" s="19" t="n">
        <f aca="false">N92</f>
        <v>0.01103</v>
      </c>
      <c r="O93" s="1" t="n">
        <f aca="false">O92</f>
        <v>9.16666666666667E-005</v>
      </c>
      <c r="P93" s="1" t="n">
        <f aca="false">P92</f>
        <v>1.005</v>
      </c>
      <c r="Q93" s="1" t="n">
        <f aca="false">Q92</f>
        <v>0.0045</v>
      </c>
    </row>
    <row r="94" customFormat="false" ht="12.8" hidden="false" customHeight="false" outlineLevel="0" collapsed="false">
      <c r="B94" s="1" t="n">
        <v>82</v>
      </c>
      <c r="G94" s="2" t="n">
        <f aca="false">(C94+D94+E94+G93)*P94</f>
        <v>3043.09070033659</v>
      </c>
      <c r="H94" s="1" t="n">
        <f aca="false">(C94+D94+E94)*N94</f>
        <v>0</v>
      </c>
      <c r="K94" s="1" t="n">
        <f aca="false">G94*O94</f>
        <v>0.278949980864188</v>
      </c>
      <c r="L94" s="1" t="n">
        <f aca="false">H94+K94+J94</f>
        <v>0.278949980864188</v>
      </c>
      <c r="M94" s="17" t="n">
        <f aca="false">L94+M93</f>
        <v>50.7171619159483</v>
      </c>
      <c r="N94" s="19" t="n">
        <f aca="false">N93</f>
        <v>0.01103</v>
      </c>
      <c r="O94" s="1" t="n">
        <f aca="false">O93</f>
        <v>9.16666666666667E-005</v>
      </c>
      <c r="P94" s="1" t="n">
        <f aca="false">P93</f>
        <v>1.005</v>
      </c>
      <c r="Q94" s="1" t="n">
        <f aca="false">Q93</f>
        <v>0.0045</v>
      </c>
    </row>
    <row r="95" customFormat="false" ht="12.8" hidden="false" customHeight="false" outlineLevel="0" collapsed="false">
      <c r="B95" s="1" t="n">
        <v>83</v>
      </c>
      <c r="G95" s="2" t="n">
        <f aca="false">(C95+D95+E95+G94)*P95</f>
        <v>3058.30615383828</v>
      </c>
      <c r="H95" s="1" t="n">
        <f aca="false">(C95+D95+E95)*N95</f>
        <v>0</v>
      </c>
      <c r="K95" s="1" t="n">
        <f aca="false">G95*O95</f>
        <v>0.280344730768509</v>
      </c>
      <c r="L95" s="1" t="n">
        <f aca="false">H95+K95+J95</f>
        <v>0.280344730768509</v>
      </c>
      <c r="M95" s="17" t="n">
        <f aca="false">L95+M94</f>
        <v>50.9975066467168</v>
      </c>
      <c r="N95" s="19" t="n">
        <f aca="false">N94</f>
        <v>0.01103</v>
      </c>
      <c r="O95" s="1" t="n">
        <f aca="false">O94</f>
        <v>9.16666666666667E-005</v>
      </c>
      <c r="P95" s="1" t="n">
        <f aca="false">P94</f>
        <v>1.005</v>
      </c>
      <c r="Q95" s="1" t="n">
        <f aca="false">Q94</f>
        <v>0.0045</v>
      </c>
    </row>
    <row r="96" customFormat="false" ht="12.8" hidden="false" customHeight="false" outlineLevel="0" collapsed="false">
      <c r="B96" s="1" t="n">
        <v>84</v>
      </c>
      <c r="G96" s="2" t="n">
        <f aca="false">(C96+D96+E96+G95)*P96</f>
        <v>3073.59768460747</v>
      </c>
      <c r="H96" s="1" t="n">
        <f aca="false">(C96+D96+E96)*N96</f>
        <v>0</v>
      </c>
      <c r="I96" s="2" t="n">
        <f aca="false">(G96*Q96)*(1-N96)</f>
        <v>13.6786315596581</v>
      </c>
      <c r="J96" s="2" t="n">
        <f aca="false">G96*Q96*N96</f>
        <v>0.152558021075492</v>
      </c>
      <c r="K96" s="1" t="n">
        <f aca="false">G96*O96</f>
        <v>0.281746454422351</v>
      </c>
      <c r="L96" s="1" t="n">
        <f aca="false">H96+K96+J96</f>
        <v>0.434304475497843</v>
      </c>
      <c r="M96" s="17" t="n">
        <f aca="false">L96+M95</f>
        <v>51.4318111222146</v>
      </c>
      <c r="N96" s="19" t="n">
        <f aca="false">N95</f>
        <v>0.01103</v>
      </c>
      <c r="O96" s="1" t="n">
        <f aca="false">O95</f>
        <v>9.16666666666667E-005</v>
      </c>
      <c r="P96" s="1" t="n">
        <f aca="false">P95</f>
        <v>1.005</v>
      </c>
      <c r="Q96" s="1" t="n">
        <f aca="false">Q95</f>
        <v>0.0045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2024-01-18T19:26:50Z</dcterms:created>
  <dc:creator/>
  <dc:description/>
  <dc:language>de-DE</dc:language>
  <cp:lastModifiedBy/>
  <dcterms:modified xsi:type="dcterms:W3CDTF">2024-01-26T21:46:19Z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