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30" windowWidth="21180" windowHeight="11385"/>
  </bookViews>
  <sheets>
    <sheet name="Tabelle1" sheetId="2" r:id="rId1"/>
  </sheets>
  <calcPr calcId="101716" calcMode="autoNoTable" calcOnSave="0"/>
</workbook>
</file>

<file path=xl/calcChain.xml><?xml version="1.0" encoding="utf-8"?>
<calcChain xmlns="http://schemas.openxmlformats.org/spreadsheetml/2006/main">
  <c r="G25" i="2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3"/>
  <c r="G55"/>
  <c r="E73"/>
  <c r="D73"/>
  <c r="D64"/>
  <c r="E72"/>
  <c r="D71"/>
  <c r="D72"/>
  <c r="E71"/>
  <c r="E70"/>
  <c r="D70"/>
  <c r="E69"/>
  <c r="D69"/>
  <c r="E68"/>
  <c r="D68"/>
  <c r="D67"/>
  <c r="E67"/>
  <c r="E66"/>
  <c r="D66"/>
  <c r="E65"/>
  <c r="D55"/>
  <c r="D65"/>
  <c r="E64"/>
  <c r="H55"/>
  <c r="E55"/>
  <c r="H53"/>
  <c r="H52"/>
  <c r="H51"/>
  <c r="H50"/>
  <c r="H49"/>
  <c r="H48"/>
  <c r="H47"/>
  <c r="H46"/>
  <c r="H45"/>
  <c r="H44"/>
  <c r="H43"/>
  <c r="H42"/>
  <c r="H41"/>
  <c r="H40"/>
  <c r="H39"/>
  <c r="H38"/>
  <c r="H37"/>
  <c r="H36"/>
  <c r="H35"/>
  <c r="H34"/>
  <c r="H33"/>
  <c r="H32"/>
  <c r="H31"/>
  <c r="H30"/>
  <c r="H29"/>
  <c r="H28"/>
  <c r="H27"/>
  <c r="H26"/>
  <c r="H25"/>
  <c r="H23"/>
</calcChain>
</file>

<file path=xl/comments1.xml><?xml version="1.0" encoding="utf-8"?>
<comments xmlns="http://schemas.openxmlformats.org/spreadsheetml/2006/main">
  <authors>
    <author>Stefan</author>
  </authors>
  <commentList>
    <comment ref="F21" authorId="0">
      <text>
        <r>
          <rPr>
            <b/>
            <sz val="8"/>
            <color indexed="81"/>
            <rFont val="Tahoma"/>
          </rPr>
          <t>Quelle ist das Merkblatt vom Bundeszentralamt für Steuern</t>
        </r>
      </text>
    </comment>
    <comment ref="H23" authorId="0">
      <text>
        <r>
          <rPr>
            <b/>
            <sz val="8"/>
            <color indexed="81"/>
            <rFont val="Tahoma"/>
          </rPr>
          <t>Abgeltungssteuer plus Soli, sollte ~26,375% sein</t>
        </r>
      </text>
    </comment>
    <comment ref="H25" authorId="0">
      <text>
        <r>
          <rPr>
            <b/>
            <sz val="8"/>
            <color indexed="81"/>
            <rFont val="Tahoma"/>
          </rPr>
          <t>wirklicher Quellensteuersatz</t>
        </r>
      </text>
    </comment>
    <comment ref="H26" authorId="0">
      <text>
        <r>
          <rPr>
            <b/>
            <sz val="8"/>
            <color indexed="81"/>
            <rFont val="Tahoma"/>
          </rPr>
          <t>wirklicher Quellensteuersatz</t>
        </r>
      </text>
    </comment>
    <comment ref="H27" authorId="0">
      <text>
        <r>
          <rPr>
            <b/>
            <sz val="8"/>
            <color indexed="81"/>
            <rFont val="Tahoma"/>
          </rPr>
          <t>wirklicher Quellensteuersatz</t>
        </r>
      </text>
    </comment>
    <comment ref="H28" authorId="0">
      <text>
        <r>
          <rPr>
            <b/>
            <sz val="8"/>
            <color indexed="81"/>
            <rFont val="Tahoma"/>
          </rPr>
          <t>wirklicher Quellensteuersatz</t>
        </r>
      </text>
    </comment>
    <comment ref="H29" authorId="0">
      <text>
        <r>
          <rPr>
            <b/>
            <sz val="8"/>
            <color indexed="81"/>
            <rFont val="Tahoma"/>
          </rPr>
          <t>wirklicher Quellensteuersatz</t>
        </r>
      </text>
    </comment>
    <comment ref="H30" authorId="0">
      <text>
        <r>
          <rPr>
            <b/>
            <sz val="8"/>
            <color indexed="81"/>
            <rFont val="Tahoma"/>
          </rPr>
          <t>wirklicher Quellensteuersatz</t>
        </r>
      </text>
    </comment>
    <comment ref="H31" authorId="0">
      <text>
        <r>
          <rPr>
            <b/>
            <sz val="8"/>
            <color indexed="81"/>
            <rFont val="Tahoma"/>
          </rPr>
          <t>wirklicher Quellensteuersatz</t>
        </r>
      </text>
    </comment>
    <comment ref="H32" authorId="0">
      <text>
        <r>
          <rPr>
            <b/>
            <sz val="8"/>
            <color indexed="81"/>
            <rFont val="Tahoma"/>
          </rPr>
          <t>wirklicher Quellensteuersatz</t>
        </r>
      </text>
    </comment>
    <comment ref="H33" authorId="0">
      <text>
        <r>
          <rPr>
            <b/>
            <sz val="8"/>
            <color indexed="81"/>
            <rFont val="Tahoma"/>
          </rPr>
          <t>wirklicher Quellensteuersatz</t>
        </r>
      </text>
    </comment>
    <comment ref="H34" authorId="0">
      <text>
        <r>
          <rPr>
            <b/>
            <sz val="8"/>
            <color indexed="81"/>
            <rFont val="Tahoma"/>
          </rPr>
          <t>wirklicher Quellensteuersatz</t>
        </r>
      </text>
    </comment>
    <comment ref="H35" authorId="0">
      <text>
        <r>
          <rPr>
            <b/>
            <sz val="8"/>
            <color indexed="81"/>
            <rFont val="Tahoma"/>
          </rPr>
          <t>wirklicher Quellensteuersatz</t>
        </r>
      </text>
    </comment>
    <comment ref="F36" authorId="0">
      <text>
        <r>
          <rPr>
            <b/>
            <sz val="8"/>
            <color indexed="81"/>
            <rFont val="Tahoma"/>
          </rPr>
          <t>eigene Erfahrung</t>
        </r>
      </text>
    </comment>
    <comment ref="H36" authorId="0">
      <text>
        <r>
          <rPr>
            <b/>
            <sz val="8"/>
            <color indexed="81"/>
            <rFont val="Tahoma"/>
          </rPr>
          <t>wirklicher Quellensteuersatz</t>
        </r>
      </text>
    </comment>
    <comment ref="H37" authorId="0">
      <text>
        <r>
          <rPr>
            <b/>
            <sz val="8"/>
            <color indexed="81"/>
            <rFont val="Tahoma"/>
          </rPr>
          <t>wirklicher Quellensteuersatz</t>
        </r>
      </text>
    </comment>
    <comment ref="H38" authorId="0">
      <text>
        <r>
          <rPr>
            <b/>
            <sz val="8"/>
            <color indexed="81"/>
            <rFont val="Tahoma"/>
          </rPr>
          <t>wirklicher Quellensteuersatz</t>
        </r>
      </text>
    </comment>
    <comment ref="H39" authorId="0">
      <text>
        <r>
          <rPr>
            <b/>
            <sz val="8"/>
            <color indexed="81"/>
            <rFont val="Tahoma"/>
          </rPr>
          <t>wirklicher Quellensteuersatz</t>
        </r>
      </text>
    </comment>
    <comment ref="H40" authorId="0">
      <text>
        <r>
          <rPr>
            <b/>
            <sz val="8"/>
            <color indexed="81"/>
            <rFont val="Tahoma"/>
          </rPr>
          <t>wirklicher Quellensteuersatz</t>
        </r>
      </text>
    </comment>
    <comment ref="H41" authorId="0">
      <text>
        <r>
          <rPr>
            <b/>
            <sz val="8"/>
            <color indexed="81"/>
            <rFont val="Tahoma"/>
          </rPr>
          <t>wirklicher Quellensteuersatz</t>
        </r>
      </text>
    </comment>
    <comment ref="H42" authorId="0">
      <text>
        <r>
          <rPr>
            <b/>
            <sz val="8"/>
            <color indexed="81"/>
            <rFont val="Tahoma"/>
          </rPr>
          <t>wirklicher Quellensteuersatz</t>
        </r>
      </text>
    </comment>
    <comment ref="H43" authorId="0">
      <text>
        <r>
          <rPr>
            <b/>
            <sz val="8"/>
            <color indexed="81"/>
            <rFont val="Tahoma"/>
          </rPr>
          <t>wirklicher Quellensteuersatz</t>
        </r>
      </text>
    </comment>
    <comment ref="H44" authorId="0">
      <text>
        <r>
          <rPr>
            <b/>
            <sz val="8"/>
            <color indexed="81"/>
            <rFont val="Tahoma"/>
          </rPr>
          <t>wirklicher Quellensteuersatz</t>
        </r>
      </text>
    </comment>
    <comment ref="H45" authorId="0">
      <text>
        <r>
          <rPr>
            <b/>
            <sz val="8"/>
            <color indexed="81"/>
            <rFont val="Tahoma"/>
          </rPr>
          <t>wirklicher Quellensteuersatz</t>
        </r>
      </text>
    </comment>
    <comment ref="H46" authorId="0">
      <text>
        <r>
          <rPr>
            <b/>
            <sz val="8"/>
            <color indexed="81"/>
            <rFont val="Tahoma"/>
          </rPr>
          <t>wirklicher Quellensteuersatz</t>
        </r>
      </text>
    </comment>
    <comment ref="H47" authorId="0">
      <text>
        <r>
          <rPr>
            <b/>
            <sz val="8"/>
            <color indexed="81"/>
            <rFont val="Tahoma"/>
          </rPr>
          <t>wirklicher Quellensteuersatz</t>
        </r>
      </text>
    </comment>
    <comment ref="H48" authorId="0">
      <text>
        <r>
          <rPr>
            <b/>
            <sz val="8"/>
            <color indexed="81"/>
            <rFont val="Tahoma"/>
          </rPr>
          <t>wirklicher Quellensteuersatz</t>
        </r>
      </text>
    </comment>
    <comment ref="H49" authorId="0">
      <text>
        <r>
          <rPr>
            <b/>
            <sz val="8"/>
            <color indexed="81"/>
            <rFont val="Tahoma"/>
          </rPr>
          <t>wirklicher Quellensteuersatz</t>
        </r>
      </text>
    </comment>
    <comment ref="H50" authorId="0">
      <text>
        <r>
          <rPr>
            <b/>
            <sz val="8"/>
            <color indexed="81"/>
            <rFont val="Tahoma"/>
          </rPr>
          <t>wirklicher Quellensteuersatz</t>
        </r>
      </text>
    </comment>
    <comment ref="H51" authorId="0">
      <text>
        <r>
          <rPr>
            <b/>
            <sz val="8"/>
            <color indexed="81"/>
            <rFont val="Tahoma"/>
          </rPr>
          <t>wirklicher Quellensteuersatz</t>
        </r>
      </text>
    </comment>
    <comment ref="H52" authorId="0">
      <text>
        <r>
          <rPr>
            <b/>
            <sz val="8"/>
            <color indexed="81"/>
            <rFont val="Tahoma"/>
          </rPr>
          <t>wirklicher Quellensteuersatz</t>
        </r>
      </text>
    </comment>
    <comment ref="H53" authorId="0">
      <text>
        <r>
          <rPr>
            <b/>
            <sz val="8"/>
            <color indexed="81"/>
            <rFont val="Tahoma"/>
          </rPr>
          <t>wirklicher Quellensteuersatz</t>
        </r>
      </text>
    </comment>
    <comment ref="H55" authorId="0">
      <text>
        <r>
          <rPr>
            <b/>
            <sz val="8"/>
            <color indexed="81"/>
            <rFont val="Tahoma"/>
          </rPr>
          <t>Summe der Dividenden, zum Abgleich mit der Jahresübersicht</t>
        </r>
      </text>
    </comment>
  </commentList>
</comments>
</file>

<file path=xl/sharedStrings.xml><?xml version="1.0" encoding="utf-8"?>
<sst xmlns="http://schemas.openxmlformats.org/spreadsheetml/2006/main" count="114" uniqueCount="112">
  <si>
    <t>Gewinne aus der Veräußerung von Aktien</t>
  </si>
  <si>
    <t>Verluste aus der Veräußerung von Aktien</t>
  </si>
  <si>
    <t>Gewinne ohne Gewinne aus der Veräußerung von Aktien</t>
  </si>
  <si>
    <t>Verluste ohne Verluste aus der Veräußerung von Aktien</t>
  </si>
  <si>
    <t>Summe erhaltener Zinsen</t>
  </si>
  <si>
    <t>Transaktionsgebühren für geschlossene Positionen aus Aktien</t>
  </si>
  <si>
    <t>Transaktionsgebühren für alle geschlossene Positionen außer Aktien</t>
  </si>
  <si>
    <t>Transaktionssteuer</t>
  </si>
  <si>
    <t>Erhaltene Kompensation gesamt</t>
  </si>
  <si>
    <t>Anlage KAP</t>
  </si>
  <si>
    <t>Alles ohne Gewähr</t>
  </si>
  <si>
    <t>Währungswechselgebühren für geschlossene Positionen</t>
  </si>
  <si>
    <t>Ausschüttungen Geldmarktfonds</t>
  </si>
  <si>
    <t>- Währungswechselgebühren hilfsweise komplett den Aktienverlusten zugerechnet</t>
  </si>
  <si>
    <t xml:space="preserve">  Kapitalerträge</t>
  </si>
  <si>
    <t xml:space="preserve">  Ausländische Kapitalerträge</t>
  </si>
  <si>
    <t xml:space="preserve">  Kapitalertragsteuer</t>
  </si>
  <si>
    <t xml:space="preserve">  Solidaritätszuschlag</t>
  </si>
  <si>
    <t xml:space="preserve">  Anrechenbare noch nicht angerechnete ausländische Steuern</t>
  </si>
  <si>
    <t>Zeile (ab 2020)</t>
  </si>
  <si>
    <t>- Totalverluste nicht berücksichtigt</t>
  </si>
  <si>
    <t>Anmerkungen (allgemein, also nicht fallbezogen)</t>
  </si>
  <si>
    <t>- Aktiengewinne und -verluste saldiert</t>
  </si>
  <si>
    <t xml:space="preserve"> &lt;&lt;&lt; alles ohne Minuszeichen </t>
  </si>
  <si>
    <t>Gewinne aus Stillhalterprämien</t>
  </si>
  <si>
    <t>Verluste aus Stillhalterprämien</t>
  </si>
  <si>
    <t>Gewinne aus Termingeschäften</t>
  </si>
  <si>
    <t>Verluste aus Termingeschäften</t>
  </si>
  <si>
    <t xml:space="preserve">  Verluste aus Termingeschäften</t>
  </si>
  <si>
    <t xml:space="preserve"> &lt;&lt;&lt; gezahlte Stückzinsen bitte ggf. davon abziehen</t>
  </si>
  <si>
    <t xml:space="preserve">     Rechenweg</t>
  </si>
  <si>
    <r>
      <t xml:space="preserve">- die Günstigerprüfung (Zeile 4) geht natürlich auch, dann müssen aber auch </t>
    </r>
    <r>
      <rPr>
        <b/>
        <sz val="10"/>
        <rFont val="Arial"/>
        <family val="2"/>
      </rPr>
      <t>alle</t>
    </r>
    <r>
      <rPr>
        <sz val="10"/>
        <rFont val="Arial"/>
      </rPr>
      <t xml:space="preserve">
  inländische Kapitalerträge erklärt werden</t>
    </r>
  </si>
  <si>
    <t>- ohne Günstigerprüfung kann man die Zeilen 7, 37 und 38 auch
  komplett weglassen</t>
  </si>
  <si>
    <t>- zusätzlich muss noch der Antrag Zeile 5 gestellt und Zeile 17 ausgefüllt werden</t>
  </si>
  <si>
    <t>Jahr:</t>
  </si>
  <si>
    <t>Name:</t>
  </si>
  <si>
    <t>nur gelbe Zellen ausfüllen</t>
  </si>
  <si>
    <t>Ergebnisse in den grünen Zellen</t>
  </si>
  <si>
    <t>Kapitalerträge</t>
  </si>
  <si>
    <t>Kontrollen in den lilafarbigen Zellen</t>
  </si>
  <si>
    <t>Dividenden</t>
  </si>
  <si>
    <t>Brutto</t>
  </si>
  <si>
    <t>Quellensteuer</t>
  </si>
  <si>
    <t>anrechenbar</t>
  </si>
  <si>
    <t>Betrag für Zeile 41</t>
  </si>
  <si>
    <t>DE</t>
  </si>
  <si>
    <t>Deutschland (werden gesondert/anders "angerechnet", KAP Zeile 7, 37 und 38)</t>
  </si>
  <si>
    <t>XXXXXXXXXXXXXXXXXXX</t>
  </si>
  <si>
    <t>AT</t>
  </si>
  <si>
    <t>Österreich</t>
  </si>
  <si>
    <t>AU</t>
  </si>
  <si>
    <t>Australien</t>
  </si>
  <si>
    <t>BE</t>
  </si>
  <si>
    <t>Belgien</t>
  </si>
  <si>
    <t>CA</t>
  </si>
  <si>
    <t>Kanada</t>
  </si>
  <si>
    <t>CH</t>
  </si>
  <si>
    <t>Schweiz</t>
  </si>
  <si>
    <t>CN</t>
  </si>
  <si>
    <t>China</t>
  </si>
  <si>
    <t>DK</t>
  </si>
  <si>
    <t>Dänemark</t>
  </si>
  <si>
    <t>ES</t>
  </si>
  <si>
    <t>Spanien</t>
  </si>
  <si>
    <t>FI</t>
  </si>
  <si>
    <t>Finnland</t>
  </si>
  <si>
    <t>FR</t>
  </si>
  <si>
    <t>Frankreich</t>
  </si>
  <si>
    <t>GB</t>
  </si>
  <si>
    <t>Vereinigtes Königreich / Großbritannien</t>
  </si>
  <si>
    <t>HK</t>
  </si>
  <si>
    <t>China (Hongkong)</t>
  </si>
  <si>
    <t>IN</t>
  </si>
  <si>
    <t>Indien</t>
  </si>
  <si>
    <t>IE</t>
  </si>
  <si>
    <t>Irland</t>
  </si>
  <si>
    <t>IL</t>
  </si>
  <si>
    <t>Israel</t>
  </si>
  <si>
    <t>IT</t>
  </si>
  <si>
    <t>Italien</t>
  </si>
  <si>
    <t>JP</t>
  </si>
  <si>
    <t>Japan</t>
  </si>
  <si>
    <t>KR</t>
  </si>
  <si>
    <t>Korea [Süd]</t>
  </si>
  <si>
    <t>LU</t>
  </si>
  <si>
    <t>Luxemburg</t>
  </si>
  <si>
    <t>MX</t>
  </si>
  <si>
    <t>Mexiko</t>
  </si>
  <si>
    <t>NL</t>
  </si>
  <si>
    <t>Niederlande</t>
  </si>
  <si>
    <t>NO</t>
  </si>
  <si>
    <t>Norwegen</t>
  </si>
  <si>
    <t>PL</t>
  </si>
  <si>
    <t>Polen</t>
  </si>
  <si>
    <t>PT</t>
  </si>
  <si>
    <t>Portugal</t>
  </si>
  <si>
    <t>RU</t>
  </si>
  <si>
    <t>Russland</t>
  </si>
  <si>
    <t>SE</t>
  </si>
  <si>
    <t>Schweden</t>
  </si>
  <si>
    <t>TR</t>
  </si>
  <si>
    <t>Türkei</t>
  </si>
  <si>
    <t>US</t>
  </si>
  <si>
    <t>USA</t>
  </si>
  <si>
    <t>ZA</t>
  </si>
  <si>
    <t>Südafrika</t>
  </si>
  <si>
    <t xml:space="preserve">Summe (ohne Deutschland): </t>
  </si>
  <si>
    <t xml:space="preserve">  In den Zeilen 18 und 19 enthaltene Gewinne aus Aktienveräußerungen</t>
  </si>
  <si>
    <t xml:space="preserve">  In den Zeilen 18 und 19 enthaltene Einkünfte aus Stillhalterprämien und Gewinne aus Termingeschäften</t>
  </si>
  <si>
    <t xml:space="preserve">  In den Zeilen 18 und 19 enthaltene Verluste ohne Verluste aus der Veräußerung von Aktien</t>
  </si>
  <si>
    <t xml:space="preserve">  In den Zeilen 18 und 19 enthaltene Verluste aus der Veräußerung von Aktien</t>
  </si>
  <si>
    <t>- Geldmarktfonds der Einfachheit halber nicht in der KAP INV</t>
  </si>
</sst>
</file>

<file path=xl/styles.xml><?xml version="1.0" encoding="utf-8"?>
<styleSheet xmlns="http://schemas.openxmlformats.org/spreadsheetml/2006/main">
  <numFmts count="3">
    <numFmt numFmtId="43" formatCode="_-* #,##0.00\ _€_-;\-* #,##0.00\ _€_-;_-* &quot;-&quot;??\ _€_-;_-@_-"/>
    <numFmt numFmtId="164" formatCode="0.000%"/>
    <numFmt numFmtId="165" formatCode="0.0%"/>
  </numFmts>
  <fonts count="6">
    <font>
      <sz val="10"/>
      <name val="Arial"/>
    </font>
    <font>
      <sz val="10"/>
      <name val="Arial"/>
    </font>
    <font>
      <b/>
      <sz val="10"/>
      <name val="Arial"/>
      <family val="2"/>
    </font>
    <font>
      <b/>
      <sz val="8"/>
      <color indexed="81"/>
      <name val="Tahoma"/>
    </font>
    <font>
      <i/>
      <sz val="10"/>
      <name val="Arial"/>
      <family val="2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</fills>
  <borders count="9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6">
    <xf numFmtId="0" fontId="0" fillId="0" borderId="0" xfId="0"/>
    <xf numFmtId="43" fontId="0" fillId="2" borderId="1" xfId="1" applyFont="1" applyFill="1" applyBorder="1"/>
    <xf numFmtId="43" fontId="0" fillId="2" borderId="2" xfId="1" applyFont="1" applyFill="1" applyBorder="1"/>
    <xf numFmtId="43" fontId="0" fillId="2" borderId="3" xfId="1" applyFont="1" applyFill="1" applyBorder="1"/>
    <xf numFmtId="0" fontId="2" fillId="0" borderId="0" xfId="0" applyFont="1"/>
    <xf numFmtId="0" fontId="0" fillId="0" borderId="0" xfId="0" quotePrefix="1"/>
    <xf numFmtId="0" fontId="0" fillId="0" borderId="0" xfId="0" quotePrefix="1" applyAlignment="1">
      <alignment wrapText="1"/>
    </xf>
    <xf numFmtId="0" fontId="0" fillId="0" borderId="0" xfId="0" applyAlignment="1">
      <alignment horizontal="center"/>
    </xf>
    <xf numFmtId="0" fontId="0" fillId="2" borderId="0" xfId="1" applyNumberFormat="1" applyFont="1" applyFill="1" applyAlignment="1">
      <alignment horizontal="center"/>
    </xf>
    <xf numFmtId="43" fontId="0" fillId="2" borderId="0" xfId="1" applyFont="1" applyFill="1" applyAlignment="1">
      <alignment horizontal="center"/>
    </xf>
    <xf numFmtId="0" fontId="0" fillId="0" borderId="0" xfId="0" applyFill="1" applyAlignment="1">
      <alignment horizontal="center"/>
    </xf>
    <xf numFmtId="0" fontId="4" fillId="0" borderId="0" xfId="1" applyNumberFormat="1" applyFont="1" applyAlignment="1">
      <alignment horizontal="right"/>
    </xf>
    <xf numFmtId="0" fontId="4" fillId="0" borderId="0" xfId="0" applyFont="1" applyAlignment="1">
      <alignment horizontal="right"/>
    </xf>
    <xf numFmtId="0" fontId="0" fillId="0" borderId="0" xfId="1" applyNumberFormat="1" applyFont="1" applyAlignment="1">
      <alignment horizontal="center"/>
    </xf>
    <xf numFmtId="0" fontId="0" fillId="0" borderId="0" xfId="1" applyNumberFormat="1" applyFont="1" applyFill="1" applyAlignment="1">
      <alignment horizontal="center"/>
    </xf>
    <xf numFmtId="43" fontId="0" fillId="0" borderId="0" xfId="1" applyFont="1" applyAlignment="1">
      <alignment horizontal="center"/>
    </xf>
    <xf numFmtId="0" fontId="0" fillId="0" borderId="4" xfId="0" applyBorder="1"/>
    <xf numFmtId="43" fontId="0" fillId="0" borderId="0" xfId="1" applyFont="1" applyFill="1" applyBorder="1"/>
    <xf numFmtId="43" fontId="0" fillId="4" borderId="0" xfId="1" applyFont="1" applyFill="1" applyBorder="1"/>
    <xf numFmtId="43" fontId="0" fillId="0" borderId="0" xfId="1" applyFont="1"/>
    <xf numFmtId="0" fontId="0" fillId="0" borderId="5" xfId="0" applyBorder="1"/>
    <xf numFmtId="0" fontId="0" fillId="0" borderId="6" xfId="0" applyBorder="1"/>
    <xf numFmtId="0" fontId="0" fillId="0" borderId="6" xfId="0" applyFill="1" applyBorder="1"/>
    <xf numFmtId="0" fontId="0" fillId="0" borderId="4" xfId="0" applyFill="1" applyBorder="1"/>
    <xf numFmtId="0" fontId="0" fillId="0" borderId="5" xfId="0" applyFill="1" applyBorder="1"/>
    <xf numFmtId="0" fontId="0" fillId="0" borderId="0" xfId="0" applyFill="1" applyBorder="1"/>
    <xf numFmtId="43" fontId="0" fillId="0" borderId="0" xfId="1" applyFont="1" applyFill="1" applyBorder="1" applyAlignment="1"/>
    <xf numFmtId="0" fontId="0" fillId="0" borderId="4" xfId="0" applyBorder="1" applyAlignment="1">
      <alignment horizontal="center"/>
    </xf>
    <xf numFmtId="0" fontId="2" fillId="0" borderId="7" xfId="0" applyFont="1" applyFill="1" applyBorder="1"/>
    <xf numFmtId="43" fontId="0" fillId="0" borderId="7" xfId="1" applyFont="1" applyFill="1" applyBorder="1" applyAlignment="1">
      <alignment horizontal="center"/>
    </xf>
    <xf numFmtId="43" fontId="0" fillId="0" borderId="1" xfId="1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2" fillId="0" borderId="0" xfId="0" applyFont="1" applyFill="1" applyBorder="1"/>
    <xf numFmtId="43" fontId="0" fillId="0" borderId="0" xfId="1" applyFont="1" applyFill="1" applyBorder="1" applyAlignment="1">
      <alignment horizontal="center"/>
    </xf>
    <xf numFmtId="43" fontId="0" fillId="0" borderId="3" xfId="1" applyFont="1" applyFill="1" applyBorder="1" applyAlignment="1">
      <alignment horizontal="center"/>
    </xf>
    <xf numFmtId="0" fontId="5" fillId="0" borderId="0" xfId="0" applyFont="1" applyFill="1" applyBorder="1"/>
    <xf numFmtId="43" fontId="0" fillId="2" borderId="0" xfId="1" applyFont="1" applyFill="1" applyBorder="1"/>
    <xf numFmtId="164" fontId="0" fillId="0" borderId="0" xfId="2" applyNumberFormat="1" applyFont="1" applyFill="1" applyBorder="1" applyAlignment="1">
      <alignment horizontal="center"/>
    </xf>
    <xf numFmtId="43" fontId="0" fillId="0" borderId="3" xfId="1" applyFont="1" applyFill="1" applyBorder="1" applyAlignment="1"/>
    <xf numFmtId="164" fontId="0" fillId="4" borderId="0" xfId="2" applyNumberFormat="1" applyFont="1" applyFill="1"/>
    <xf numFmtId="165" fontId="0" fillId="0" borderId="0" xfId="2" applyNumberFormat="1" applyFont="1" applyFill="1" applyBorder="1" applyAlignment="1">
      <alignment horizontal="center"/>
    </xf>
    <xf numFmtId="164" fontId="0" fillId="0" borderId="0" xfId="2" applyNumberFormat="1" applyFont="1" applyFill="1"/>
    <xf numFmtId="43" fontId="0" fillId="2" borderId="0" xfId="1" applyFont="1" applyFill="1" applyBorder="1" applyAlignment="1"/>
    <xf numFmtId="43" fontId="0" fillId="0" borderId="0" xfId="1" applyFont="1" applyBorder="1"/>
    <xf numFmtId="165" fontId="0" fillId="0" borderId="0" xfId="1" applyNumberFormat="1" applyFont="1" applyFill="1" applyBorder="1" applyAlignment="1">
      <alignment horizontal="center"/>
    </xf>
    <xf numFmtId="0" fontId="0" fillId="0" borderId="6" xfId="0" applyBorder="1" applyAlignment="1">
      <alignment horizontal="center"/>
    </xf>
    <xf numFmtId="0" fontId="5" fillId="0" borderId="8" xfId="0" applyFont="1" applyFill="1" applyBorder="1" applyAlignment="1">
      <alignment horizontal="right"/>
    </xf>
    <xf numFmtId="43" fontId="0" fillId="0" borderId="8" xfId="1" applyFont="1" applyFill="1" applyBorder="1" applyAlignment="1"/>
    <xf numFmtId="164" fontId="0" fillId="0" borderId="8" xfId="1" applyNumberFormat="1" applyFont="1" applyFill="1" applyBorder="1" applyAlignment="1">
      <alignment horizontal="center"/>
    </xf>
    <xf numFmtId="43" fontId="0" fillId="3" borderId="2" xfId="1" applyFont="1" applyFill="1" applyBorder="1" applyAlignment="1"/>
    <xf numFmtId="43" fontId="0" fillId="4" borderId="0" xfId="1" applyFont="1" applyFill="1"/>
    <xf numFmtId="0" fontId="5" fillId="0" borderId="0" xfId="0" applyFont="1"/>
    <xf numFmtId="43" fontId="0" fillId="0" borderId="1" xfId="1" applyFont="1" applyBorder="1"/>
    <xf numFmtId="43" fontId="0" fillId="3" borderId="3" xfId="1" applyFont="1" applyFill="1" applyBorder="1"/>
    <xf numFmtId="43" fontId="0" fillId="3" borderId="2" xfId="1" applyFont="1" applyFill="1" applyBorder="1"/>
    <xf numFmtId="43" fontId="0" fillId="0" borderId="0" xfId="1" applyFont="1" applyFill="1"/>
    <xf numFmtId="43" fontId="0" fillId="0" borderId="0" xfId="1" applyFont="1" applyFill="1" applyBorder="1" applyAlignment="1">
      <alignment horizontal="left"/>
    </xf>
    <xf numFmtId="43" fontId="0" fillId="0" borderId="5" xfId="1" applyFont="1" applyFill="1" applyBorder="1" applyAlignment="1">
      <alignment horizontal="left"/>
    </xf>
    <xf numFmtId="43" fontId="0" fillId="0" borderId="5" xfId="1" applyFont="1" applyBorder="1" applyAlignment="1">
      <alignment horizontal="left"/>
    </xf>
    <xf numFmtId="43" fontId="0" fillId="0" borderId="0" xfId="1" applyFont="1" applyBorder="1" applyAlignment="1">
      <alignment horizontal="left"/>
    </xf>
    <xf numFmtId="43" fontId="0" fillId="0" borderId="0" xfId="1" applyFont="1" applyAlignment="1">
      <alignment horizontal="left"/>
    </xf>
    <xf numFmtId="43" fontId="0" fillId="0" borderId="5" xfId="1" applyFont="1" applyFill="1" applyBorder="1" applyAlignment="1">
      <alignment horizontal="left" vertical="center"/>
    </xf>
    <xf numFmtId="43" fontId="0" fillId="0" borderId="0" xfId="1" applyFont="1" applyFill="1" applyBorder="1" applyAlignment="1">
      <alignment horizontal="left" vertical="center"/>
    </xf>
    <xf numFmtId="0" fontId="0" fillId="0" borderId="0" xfId="0" applyAlignment="1">
      <alignment horizontal="center" textRotation="90"/>
    </xf>
    <xf numFmtId="0" fontId="0" fillId="2" borderId="0" xfId="1" applyNumberFormat="1" applyFont="1" applyFill="1" applyAlignment="1">
      <alignment horizontal="center"/>
    </xf>
    <xf numFmtId="0" fontId="0" fillId="3" borderId="0" xfId="0" applyFill="1" applyAlignment="1">
      <alignment horizontal="center"/>
    </xf>
  </cellXfs>
  <cellStyles count="3">
    <cellStyle name="Dezimal" xfId="1" builtinId="3"/>
    <cellStyle name="Prozent" xfId="2" builtinId="5"/>
    <cellStyle name="Standard" xfId="0" builtinId="0"/>
  </cellStyles>
  <dxfs count="1">
    <dxf>
      <fill>
        <patternFill>
          <bgColor indexed="1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H90"/>
  <sheetViews>
    <sheetView tabSelected="1" workbookViewId="0"/>
  </sheetViews>
  <sheetFormatPr baseColWidth="10" defaultRowHeight="12.75"/>
  <cols>
    <col min="1" max="1" width="2.7109375" customWidth="1"/>
    <col min="2" max="2" width="4.7109375" style="7" customWidth="1"/>
    <col min="3" max="3" width="88" customWidth="1"/>
    <col min="4" max="4" width="12.7109375" style="19" customWidth="1"/>
    <col min="5" max="6" width="12.7109375" style="55" customWidth="1"/>
    <col min="7" max="7" width="21.42578125" style="55" customWidth="1"/>
    <col min="8" max="8" width="11.7109375" style="19" customWidth="1"/>
  </cols>
  <sheetData>
    <row r="1" spans="2:8">
      <c r="B1" s="13"/>
      <c r="C1" s="11" t="s">
        <v>34</v>
      </c>
      <c r="D1" s="8"/>
      <c r="E1" s="14"/>
      <c r="F1" s="64" t="s">
        <v>36</v>
      </c>
      <c r="G1" s="64"/>
      <c r="H1" s="13"/>
    </row>
    <row r="2" spans="2:8" ht="13.5" thickBot="1">
      <c r="C2" s="12" t="s">
        <v>35</v>
      </c>
      <c r="D2" s="9"/>
      <c r="E2" s="10"/>
      <c r="F2" s="65" t="s">
        <v>37</v>
      </c>
      <c r="G2" s="65"/>
      <c r="H2" s="15"/>
    </row>
    <row r="3" spans="2:8" ht="13.5" customHeight="1" thickBot="1">
      <c r="C3" s="16" t="s">
        <v>38</v>
      </c>
      <c r="D3" s="1"/>
      <c r="E3" s="17"/>
      <c r="F3" s="18" t="s">
        <v>39</v>
      </c>
      <c r="G3" s="18"/>
    </row>
    <row r="4" spans="2:8">
      <c r="C4" s="16" t="s">
        <v>0</v>
      </c>
      <c r="D4" s="1"/>
      <c r="E4" s="61" t="s">
        <v>23</v>
      </c>
      <c r="F4" s="62"/>
      <c r="G4" s="62"/>
    </row>
    <row r="5" spans="2:8">
      <c r="C5" s="20" t="s">
        <v>1</v>
      </c>
      <c r="D5" s="3"/>
      <c r="E5" s="61"/>
      <c r="F5" s="62"/>
      <c r="G5" s="62"/>
    </row>
    <row r="6" spans="2:8">
      <c r="C6" s="20" t="s">
        <v>3</v>
      </c>
      <c r="D6" s="3"/>
      <c r="E6" s="61"/>
      <c r="F6" s="62"/>
      <c r="G6" s="62"/>
    </row>
    <row r="7" spans="2:8" ht="13.5" thickBot="1">
      <c r="C7" s="21" t="s">
        <v>2</v>
      </c>
      <c r="D7" s="2"/>
      <c r="E7" s="61"/>
      <c r="F7" s="62"/>
      <c r="G7" s="62"/>
    </row>
    <row r="8" spans="2:8">
      <c r="C8" s="16" t="s">
        <v>24</v>
      </c>
      <c r="D8" s="1"/>
      <c r="E8" s="61" t="s">
        <v>23</v>
      </c>
      <c r="F8" s="62"/>
      <c r="G8" s="62"/>
    </row>
    <row r="9" spans="2:8">
      <c r="C9" s="20" t="s">
        <v>25</v>
      </c>
      <c r="D9" s="3"/>
      <c r="E9" s="61"/>
      <c r="F9" s="62"/>
      <c r="G9" s="62"/>
    </row>
    <row r="10" spans="2:8">
      <c r="C10" s="20" t="s">
        <v>26</v>
      </c>
      <c r="D10" s="3"/>
      <c r="E10" s="61"/>
      <c r="F10" s="62"/>
      <c r="G10" s="62"/>
    </row>
    <row r="11" spans="2:8" ht="13.5" thickBot="1">
      <c r="C11" s="21" t="s">
        <v>27</v>
      </c>
      <c r="D11" s="2"/>
      <c r="E11" s="61"/>
      <c r="F11" s="62"/>
      <c r="G11" s="62"/>
    </row>
    <row r="12" spans="2:8" ht="13.5" thickBot="1">
      <c r="C12" s="22" t="s">
        <v>4</v>
      </c>
      <c r="D12" s="2"/>
      <c r="E12" s="61" t="s">
        <v>29</v>
      </c>
      <c r="F12" s="62"/>
      <c r="G12" s="62"/>
    </row>
    <row r="13" spans="2:8">
      <c r="C13" s="23" t="s">
        <v>5</v>
      </c>
      <c r="D13" s="1"/>
      <c r="E13" s="61" t="s">
        <v>23</v>
      </c>
      <c r="F13" s="62"/>
      <c r="G13" s="62"/>
    </row>
    <row r="14" spans="2:8">
      <c r="C14" s="24" t="s">
        <v>6</v>
      </c>
      <c r="D14" s="3"/>
      <c r="E14" s="61"/>
      <c r="F14" s="62"/>
      <c r="G14" s="62"/>
    </row>
    <row r="15" spans="2:8">
      <c r="C15" s="24" t="s">
        <v>11</v>
      </c>
      <c r="D15" s="3"/>
      <c r="E15" s="61"/>
      <c r="F15" s="62"/>
      <c r="G15" s="62"/>
    </row>
    <row r="16" spans="2:8" ht="13.5" thickBot="1">
      <c r="C16" s="22" t="s">
        <v>7</v>
      </c>
      <c r="D16" s="2"/>
      <c r="E16" s="61"/>
      <c r="F16" s="62"/>
      <c r="G16" s="62"/>
    </row>
    <row r="17" spans="2:8">
      <c r="C17" s="23" t="s">
        <v>8</v>
      </c>
      <c r="D17" s="1"/>
      <c r="E17" s="17"/>
      <c r="F17" s="17"/>
      <c r="G17" s="17"/>
    </row>
    <row r="18" spans="2:8" ht="13.5" thickBot="1">
      <c r="C18" s="22" t="s">
        <v>12</v>
      </c>
      <c r="D18" s="2"/>
      <c r="E18" s="17"/>
      <c r="F18" s="17"/>
      <c r="G18" s="17"/>
    </row>
    <row r="19" spans="2:8">
      <c r="C19" s="25"/>
      <c r="D19" s="25"/>
      <c r="E19" s="17"/>
      <c r="F19" s="17"/>
      <c r="G19" s="17"/>
    </row>
    <row r="20" spans="2:8" ht="13.5" thickBot="1">
      <c r="E20" s="26"/>
      <c r="F20" s="26"/>
      <c r="G20" s="26"/>
      <c r="H20" s="26"/>
    </row>
    <row r="21" spans="2:8">
      <c r="B21" s="27"/>
      <c r="C21" s="28" t="s">
        <v>40</v>
      </c>
      <c r="D21" s="29" t="s">
        <v>41</v>
      </c>
      <c r="E21" s="29" t="s">
        <v>42</v>
      </c>
      <c r="F21" s="29" t="s">
        <v>43</v>
      </c>
      <c r="G21" s="30" t="s">
        <v>44</v>
      </c>
    </row>
    <row r="22" spans="2:8" ht="3" customHeight="1">
      <c r="B22" s="31"/>
      <c r="C22" s="32"/>
      <c r="D22" s="33"/>
      <c r="E22" s="33"/>
      <c r="F22" s="33"/>
      <c r="G22" s="34"/>
      <c r="H22" s="26"/>
    </row>
    <row r="23" spans="2:8">
      <c r="B23" s="31" t="s">
        <v>45</v>
      </c>
      <c r="C23" s="35" t="s">
        <v>46</v>
      </c>
      <c r="D23" s="36"/>
      <c r="E23" s="36"/>
      <c r="F23" s="37">
        <v>0.26374999999999998</v>
      </c>
      <c r="G23" s="38" t="s">
        <v>47</v>
      </c>
      <c r="H23" s="39" t="str">
        <f>IF(D23,E23/D23,"")</f>
        <v/>
      </c>
    </row>
    <row r="24" spans="2:8" ht="3" customHeight="1">
      <c r="B24" s="31"/>
      <c r="C24" s="35"/>
      <c r="D24" s="17"/>
      <c r="E24" s="17"/>
      <c r="F24" s="40"/>
      <c r="G24" s="38"/>
      <c r="H24" s="41"/>
    </row>
    <row r="25" spans="2:8">
      <c r="B25" s="31" t="s">
        <v>48</v>
      </c>
      <c r="C25" s="35" t="s">
        <v>49</v>
      </c>
      <c r="D25" s="36"/>
      <c r="E25" s="42"/>
      <c r="F25" s="40">
        <v>0.15</v>
      </c>
      <c r="G25" s="38">
        <f>MIN(VALUE(E25),D25*F25)</f>
        <v>0</v>
      </c>
      <c r="H25" s="39" t="str">
        <f>IF(D25,E25/D25,"")</f>
        <v/>
      </c>
    </row>
    <row r="26" spans="2:8">
      <c r="B26" s="31" t="s">
        <v>50</v>
      </c>
      <c r="C26" s="35" t="s">
        <v>51</v>
      </c>
      <c r="D26" s="36"/>
      <c r="E26" s="42"/>
      <c r="F26" s="40">
        <v>0.15</v>
      </c>
      <c r="G26" s="38">
        <f t="shared" ref="G26:G53" si="0">MIN(VALUE(E26),D26*F26)</f>
        <v>0</v>
      </c>
      <c r="H26" s="39" t="str">
        <f t="shared" ref="H26:H53" si="1">IF(D26,E26/D26,"")</f>
        <v/>
      </c>
    </row>
    <row r="27" spans="2:8">
      <c r="B27" s="31" t="s">
        <v>52</v>
      </c>
      <c r="C27" s="35" t="s">
        <v>53</v>
      </c>
      <c r="D27" s="36"/>
      <c r="E27" s="42"/>
      <c r="F27" s="40">
        <v>0</v>
      </c>
      <c r="G27" s="38">
        <f t="shared" si="0"/>
        <v>0</v>
      </c>
      <c r="H27" s="39" t="str">
        <f t="shared" si="1"/>
        <v/>
      </c>
    </row>
    <row r="28" spans="2:8">
      <c r="B28" s="31" t="s">
        <v>54</v>
      </c>
      <c r="C28" s="35" t="s">
        <v>55</v>
      </c>
      <c r="D28" s="36"/>
      <c r="E28" s="42"/>
      <c r="F28" s="40">
        <v>0.15</v>
      </c>
      <c r="G28" s="38">
        <f t="shared" si="0"/>
        <v>0</v>
      </c>
      <c r="H28" s="39" t="str">
        <f t="shared" si="1"/>
        <v/>
      </c>
    </row>
    <row r="29" spans="2:8">
      <c r="B29" s="31" t="s">
        <v>56</v>
      </c>
      <c r="C29" s="35" t="s">
        <v>57</v>
      </c>
      <c r="D29" s="36"/>
      <c r="E29" s="42"/>
      <c r="F29" s="40">
        <v>0.15</v>
      </c>
      <c r="G29" s="38">
        <f t="shared" si="0"/>
        <v>0</v>
      </c>
      <c r="H29" s="39" t="str">
        <f t="shared" si="1"/>
        <v/>
      </c>
    </row>
    <row r="30" spans="2:8">
      <c r="B30" s="31" t="s">
        <v>58</v>
      </c>
      <c r="C30" s="35" t="s">
        <v>59</v>
      </c>
      <c r="D30" s="36"/>
      <c r="E30" s="42"/>
      <c r="F30" s="40">
        <v>0.1</v>
      </c>
      <c r="G30" s="38">
        <f t="shared" si="0"/>
        <v>0</v>
      </c>
      <c r="H30" s="39" t="str">
        <f t="shared" si="1"/>
        <v/>
      </c>
    </row>
    <row r="31" spans="2:8">
      <c r="B31" s="31" t="s">
        <v>60</v>
      </c>
      <c r="C31" s="35" t="s">
        <v>61</v>
      </c>
      <c r="D31" s="36"/>
      <c r="E31" s="42"/>
      <c r="F31" s="40">
        <v>0.15</v>
      </c>
      <c r="G31" s="38">
        <f t="shared" si="0"/>
        <v>0</v>
      </c>
      <c r="H31" s="39" t="str">
        <f t="shared" si="1"/>
        <v/>
      </c>
    </row>
    <row r="32" spans="2:8">
      <c r="B32" s="31" t="s">
        <v>62</v>
      </c>
      <c r="C32" s="35" t="s">
        <v>63</v>
      </c>
      <c r="D32" s="36"/>
      <c r="E32" s="42"/>
      <c r="F32" s="40">
        <v>0.15</v>
      </c>
      <c r="G32" s="38">
        <f t="shared" si="0"/>
        <v>0</v>
      </c>
      <c r="H32" s="39" t="str">
        <f t="shared" si="1"/>
        <v/>
      </c>
    </row>
    <row r="33" spans="2:8">
      <c r="B33" s="31" t="s">
        <v>64</v>
      </c>
      <c r="C33" s="35" t="s">
        <v>65</v>
      </c>
      <c r="D33" s="36"/>
      <c r="E33" s="42"/>
      <c r="F33" s="40">
        <v>0.15</v>
      </c>
      <c r="G33" s="38">
        <f t="shared" si="0"/>
        <v>0</v>
      </c>
      <c r="H33" s="39" t="str">
        <f t="shared" si="1"/>
        <v/>
      </c>
    </row>
    <row r="34" spans="2:8">
      <c r="B34" s="31" t="s">
        <v>66</v>
      </c>
      <c r="C34" s="35" t="s">
        <v>67</v>
      </c>
      <c r="D34" s="36"/>
      <c r="E34" s="42"/>
      <c r="F34" s="40">
        <v>0.128</v>
      </c>
      <c r="G34" s="38">
        <f t="shared" si="0"/>
        <v>0</v>
      </c>
      <c r="H34" s="39" t="str">
        <f t="shared" si="1"/>
        <v/>
      </c>
    </row>
    <row r="35" spans="2:8">
      <c r="B35" s="31" t="s">
        <v>68</v>
      </c>
      <c r="C35" s="35" t="s">
        <v>69</v>
      </c>
      <c r="D35" s="36"/>
      <c r="E35" s="42"/>
      <c r="F35" s="40">
        <v>0</v>
      </c>
      <c r="G35" s="38">
        <f t="shared" si="0"/>
        <v>0</v>
      </c>
      <c r="H35" s="39" t="str">
        <f t="shared" si="1"/>
        <v/>
      </c>
    </row>
    <row r="36" spans="2:8">
      <c r="B36" s="31" t="s">
        <v>70</v>
      </c>
      <c r="C36" s="35" t="s">
        <v>71</v>
      </c>
      <c r="D36" s="36"/>
      <c r="E36" s="42"/>
      <c r="F36" s="40">
        <v>0.1</v>
      </c>
      <c r="G36" s="38">
        <f t="shared" si="0"/>
        <v>0</v>
      </c>
      <c r="H36" s="39" t="str">
        <f t="shared" si="1"/>
        <v/>
      </c>
    </row>
    <row r="37" spans="2:8">
      <c r="B37" s="31" t="s">
        <v>72</v>
      </c>
      <c r="C37" s="35" t="s">
        <v>73</v>
      </c>
      <c r="D37" s="36"/>
      <c r="E37" s="42"/>
      <c r="F37" s="40">
        <v>0.1</v>
      </c>
      <c r="G37" s="38">
        <f t="shared" si="0"/>
        <v>0</v>
      </c>
      <c r="H37" s="39" t="str">
        <f t="shared" si="1"/>
        <v/>
      </c>
    </row>
    <row r="38" spans="2:8">
      <c r="B38" s="31" t="s">
        <v>74</v>
      </c>
      <c r="C38" s="35" t="s">
        <v>75</v>
      </c>
      <c r="D38" s="36"/>
      <c r="E38" s="42"/>
      <c r="F38" s="40">
        <v>0</v>
      </c>
      <c r="G38" s="38">
        <f t="shared" si="0"/>
        <v>0</v>
      </c>
      <c r="H38" s="39" t="str">
        <f t="shared" si="1"/>
        <v/>
      </c>
    </row>
    <row r="39" spans="2:8">
      <c r="B39" s="31" t="s">
        <v>76</v>
      </c>
      <c r="C39" s="35" t="s">
        <v>77</v>
      </c>
      <c r="D39" s="36"/>
      <c r="E39" s="42"/>
      <c r="F39" s="40">
        <v>0.1</v>
      </c>
      <c r="G39" s="38">
        <f t="shared" si="0"/>
        <v>0</v>
      </c>
      <c r="H39" s="39" t="str">
        <f t="shared" si="1"/>
        <v/>
      </c>
    </row>
    <row r="40" spans="2:8">
      <c r="B40" s="31" t="s">
        <v>78</v>
      </c>
      <c r="C40" s="35" t="s">
        <v>79</v>
      </c>
      <c r="D40" s="36"/>
      <c r="E40" s="42"/>
      <c r="F40" s="40">
        <v>0.15</v>
      </c>
      <c r="G40" s="38">
        <f t="shared" si="0"/>
        <v>0</v>
      </c>
      <c r="H40" s="39" t="str">
        <f t="shared" si="1"/>
        <v/>
      </c>
    </row>
    <row r="41" spans="2:8">
      <c r="B41" s="31" t="s">
        <v>80</v>
      </c>
      <c r="C41" s="35" t="s">
        <v>81</v>
      </c>
      <c r="D41" s="36"/>
      <c r="E41" s="42"/>
      <c r="F41" s="40">
        <v>0.15</v>
      </c>
      <c r="G41" s="38">
        <f t="shared" si="0"/>
        <v>0</v>
      </c>
      <c r="H41" s="39" t="str">
        <f t="shared" si="1"/>
        <v/>
      </c>
    </row>
    <row r="42" spans="2:8">
      <c r="B42" s="31" t="s">
        <v>82</v>
      </c>
      <c r="C42" s="35" t="s">
        <v>83</v>
      </c>
      <c r="D42" s="36"/>
      <c r="E42" s="42"/>
      <c r="F42" s="40">
        <v>0.15</v>
      </c>
      <c r="G42" s="38">
        <f t="shared" si="0"/>
        <v>0</v>
      </c>
      <c r="H42" s="39" t="str">
        <f t="shared" si="1"/>
        <v/>
      </c>
    </row>
    <row r="43" spans="2:8">
      <c r="B43" s="31" t="s">
        <v>84</v>
      </c>
      <c r="C43" s="35" t="s">
        <v>85</v>
      </c>
      <c r="D43" s="36"/>
      <c r="E43" s="42"/>
      <c r="F43" s="40">
        <v>0.15</v>
      </c>
      <c r="G43" s="38">
        <f t="shared" si="0"/>
        <v>0</v>
      </c>
      <c r="H43" s="39" t="str">
        <f t="shared" si="1"/>
        <v/>
      </c>
    </row>
    <row r="44" spans="2:8">
      <c r="B44" s="31" t="s">
        <v>86</v>
      </c>
      <c r="C44" s="35" t="s">
        <v>87</v>
      </c>
      <c r="D44" s="36"/>
      <c r="E44" s="42"/>
      <c r="F44" s="40">
        <v>0.1</v>
      </c>
      <c r="G44" s="38">
        <f t="shared" si="0"/>
        <v>0</v>
      </c>
      <c r="H44" s="39" t="str">
        <f t="shared" si="1"/>
        <v/>
      </c>
    </row>
    <row r="45" spans="2:8">
      <c r="B45" s="31" t="s">
        <v>88</v>
      </c>
      <c r="C45" s="35" t="s">
        <v>89</v>
      </c>
      <c r="D45" s="36"/>
      <c r="E45" s="42"/>
      <c r="F45" s="40">
        <v>0.15</v>
      </c>
      <c r="G45" s="38">
        <f t="shared" si="0"/>
        <v>0</v>
      </c>
      <c r="H45" s="39" t="str">
        <f t="shared" si="1"/>
        <v/>
      </c>
    </row>
    <row r="46" spans="2:8">
      <c r="B46" s="31" t="s">
        <v>90</v>
      </c>
      <c r="C46" s="35" t="s">
        <v>91</v>
      </c>
      <c r="D46" s="36"/>
      <c r="E46" s="42"/>
      <c r="F46" s="40">
        <v>0</v>
      </c>
      <c r="G46" s="38">
        <f t="shared" si="0"/>
        <v>0</v>
      </c>
      <c r="H46" s="39" t="str">
        <f t="shared" si="1"/>
        <v/>
      </c>
    </row>
    <row r="47" spans="2:8">
      <c r="B47" s="31" t="s">
        <v>92</v>
      </c>
      <c r="C47" s="35" t="s">
        <v>93</v>
      </c>
      <c r="D47" s="36"/>
      <c r="E47" s="42"/>
      <c r="F47" s="40">
        <v>0.15</v>
      </c>
      <c r="G47" s="38">
        <f t="shared" si="0"/>
        <v>0</v>
      </c>
      <c r="H47" s="39" t="str">
        <f t="shared" si="1"/>
        <v/>
      </c>
    </row>
    <row r="48" spans="2:8">
      <c r="B48" s="31" t="s">
        <v>94</v>
      </c>
      <c r="C48" s="35" t="s">
        <v>95</v>
      </c>
      <c r="D48" s="36"/>
      <c r="E48" s="42"/>
      <c r="F48" s="40">
        <v>0.15</v>
      </c>
      <c r="G48" s="38">
        <f t="shared" si="0"/>
        <v>0</v>
      </c>
      <c r="H48" s="39" t="str">
        <f t="shared" si="1"/>
        <v/>
      </c>
    </row>
    <row r="49" spans="2:8">
      <c r="B49" s="31" t="s">
        <v>96</v>
      </c>
      <c r="C49" s="35" t="s">
        <v>97</v>
      </c>
      <c r="D49" s="36"/>
      <c r="E49" s="42"/>
      <c r="F49" s="40">
        <v>0.15</v>
      </c>
      <c r="G49" s="38">
        <f t="shared" si="0"/>
        <v>0</v>
      </c>
      <c r="H49" s="39" t="str">
        <f t="shared" si="1"/>
        <v/>
      </c>
    </row>
    <row r="50" spans="2:8">
      <c r="B50" s="31" t="s">
        <v>98</v>
      </c>
      <c r="C50" s="35" t="s">
        <v>99</v>
      </c>
      <c r="D50" s="36"/>
      <c r="E50" s="42"/>
      <c r="F50" s="40">
        <v>0.15</v>
      </c>
      <c r="G50" s="38">
        <f t="shared" si="0"/>
        <v>0</v>
      </c>
      <c r="H50" s="39" t="str">
        <f t="shared" si="1"/>
        <v/>
      </c>
    </row>
    <row r="51" spans="2:8">
      <c r="B51" s="31" t="s">
        <v>100</v>
      </c>
      <c r="C51" s="35" t="s">
        <v>101</v>
      </c>
      <c r="D51" s="36"/>
      <c r="E51" s="42"/>
      <c r="F51" s="40">
        <v>0.1</v>
      </c>
      <c r="G51" s="38">
        <f t="shared" si="0"/>
        <v>0</v>
      </c>
      <c r="H51" s="39" t="str">
        <f t="shared" si="1"/>
        <v/>
      </c>
    </row>
    <row r="52" spans="2:8">
      <c r="B52" s="31" t="s">
        <v>102</v>
      </c>
      <c r="C52" s="35" t="s">
        <v>103</v>
      </c>
      <c r="D52" s="36"/>
      <c r="E52" s="42"/>
      <c r="F52" s="40">
        <v>0.15</v>
      </c>
      <c r="G52" s="38">
        <f t="shared" si="0"/>
        <v>0</v>
      </c>
      <c r="H52" s="39" t="str">
        <f t="shared" si="1"/>
        <v/>
      </c>
    </row>
    <row r="53" spans="2:8">
      <c r="B53" s="31" t="s">
        <v>104</v>
      </c>
      <c r="C53" s="35" t="s">
        <v>105</v>
      </c>
      <c r="D53" s="36"/>
      <c r="E53" s="42"/>
      <c r="F53" s="40">
        <v>0.15</v>
      </c>
      <c r="G53" s="38">
        <f t="shared" si="0"/>
        <v>0</v>
      </c>
      <c r="H53" s="39" t="str">
        <f t="shared" si="1"/>
        <v/>
      </c>
    </row>
    <row r="54" spans="2:8" ht="3" customHeight="1">
      <c r="B54" s="31"/>
      <c r="C54" s="35"/>
      <c r="D54" s="43"/>
      <c r="E54" s="26"/>
      <c r="F54" s="44"/>
      <c r="G54" s="38"/>
      <c r="H54" s="26"/>
    </row>
    <row r="55" spans="2:8" ht="13.5" thickBot="1">
      <c r="B55" s="45"/>
      <c r="C55" s="46" t="s">
        <v>106</v>
      </c>
      <c r="D55" s="47">
        <f>SUM(D24:D54)</f>
        <v>0</v>
      </c>
      <c r="E55" s="47">
        <f>SUM(E24:E54)</f>
        <v>0</v>
      </c>
      <c r="F55" s="48"/>
      <c r="G55" s="49">
        <f>SUM(G24:G54)</f>
        <v>0</v>
      </c>
      <c r="H55" s="50">
        <f>SUM(D23:D54)</f>
        <v>0</v>
      </c>
    </row>
    <row r="56" spans="2:8">
      <c r="C56" s="51"/>
      <c r="E56" s="26"/>
      <c r="F56" s="26"/>
      <c r="G56" s="26"/>
      <c r="H56" s="26"/>
    </row>
    <row r="57" spans="2:8">
      <c r="C57" s="51"/>
      <c r="E57" s="26"/>
      <c r="F57" s="26"/>
      <c r="G57" s="26"/>
      <c r="H57" s="26"/>
    </row>
    <row r="58" spans="2:8">
      <c r="B58" s="63" t="s">
        <v>19</v>
      </c>
      <c r="C58" s="51"/>
      <c r="E58" s="26"/>
      <c r="F58" s="26"/>
      <c r="G58" s="26"/>
      <c r="H58" s="26"/>
    </row>
    <row r="59" spans="2:8">
      <c r="B59" s="63"/>
      <c r="C59" s="51"/>
      <c r="E59" s="26"/>
      <c r="F59" s="26"/>
      <c r="G59" s="26"/>
      <c r="H59" s="26"/>
    </row>
    <row r="60" spans="2:8">
      <c r="B60" s="63"/>
      <c r="C60" s="51"/>
      <c r="E60" s="26"/>
      <c r="F60" s="26"/>
      <c r="G60" s="26"/>
      <c r="H60" s="26"/>
    </row>
    <row r="61" spans="2:8">
      <c r="B61" s="63"/>
      <c r="C61" s="51"/>
      <c r="E61" s="26"/>
      <c r="F61" s="26"/>
      <c r="G61" s="26"/>
      <c r="H61" s="26"/>
    </row>
    <row r="62" spans="2:8" ht="13.5" thickBot="1">
      <c r="B62" s="63"/>
      <c r="E62" s="56"/>
      <c r="F62" s="56"/>
      <c r="G62" s="56"/>
      <c r="H62" s="56"/>
    </row>
    <row r="63" spans="2:8">
      <c r="B63" s="63"/>
      <c r="C63" s="16" t="s">
        <v>9</v>
      </c>
      <c r="D63" s="52"/>
      <c r="E63" s="57" t="s">
        <v>30</v>
      </c>
      <c r="F63" s="56"/>
      <c r="G63" s="56"/>
      <c r="H63" s="56"/>
    </row>
    <row r="64" spans="2:8">
      <c r="B64" s="7">
        <v>7</v>
      </c>
      <c r="C64" s="20" t="s">
        <v>14</v>
      </c>
      <c r="D64" s="53">
        <f>E23/26.375%</f>
        <v>0</v>
      </c>
      <c r="E64" s="58" t="str">
        <f>IF(E23,"="&amp;TEXT(E23,"   0,00; - 0,00;")&amp;" / 26,375%","")</f>
        <v/>
      </c>
      <c r="F64" s="59"/>
      <c r="G64" s="59"/>
      <c r="H64" s="60"/>
    </row>
    <row r="65" spans="2:8">
      <c r="B65" s="7">
        <v>19</v>
      </c>
      <c r="C65" s="20" t="s">
        <v>15</v>
      </c>
      <c r="D65" s="53">
        <f>D3+D12-D13-D14-D15-D16+D17+D55+D23-D64</f>
        <v>0</v>
      </c>
      <c r="E65" s="58" t="str">
        <f>IF(D3,"="&amp;TEXT(D3," + 0,00; - 0,00;")&amp;TEXT(D12," + 0,00; - 0,00;")&amp;TEXT(-D13," + 0,00; - 0,00;")&amp;TEXT(-D14," + 0,00; - 0,00;")&amp;TEXT(-D15," + 0,00; - 0,00;")&amp;TEXT(-D16," + 0,00; - 0,00;")&amp;TEXT(D17," + 0,00; - 0,00;")&amp;TEXT(D55," + 0,00; - 0,00;")&amp;TEXT(D18," + 0,00; - 0,00;")&amp;TEXT(D23," + 0,00; - 0,00;")&amp;TEXT(-D64," + 0,00; - 0,00;"),"")</f>
        <v/>
      </c>
      <c r="F65" s="59"/>
      <c r="G65" s="59"/>
      <c r="H65" s="60"/>
    </row>
    <row r="66" spans="2:8">
      <c r="B66" s="7">
        <v>20</v>
      </c>
      <c r="C66" s="20" t="s">
        <v>107</v>
      </c>
      <c r="D66" s="53">
        <f>IF(D4-D5-D13-D15-D16&gt;0,D4-D5-D13-D15-D16,0)</f>
        <v>0</v>
      </c>
      <c r="E66" s="58" t="str">
        <f>IF(D4-D5-D13-D15-D16&gt;0,"="&amp;TEXT(D4," + 0,00; - 0,00;")&amp;TEXT(-D5," + 0,00; - 0,00;")&amp;TEXT(-D13," + 0,00; - 0,00;")&amp;TEXT(-D15," + 0,00; - 0,00;")&amp;TEXT(-D16," + 0,00; - 0,00;"),"")</f>
        <v/>
      </c>
      <c r="F66" s="59"/>
      <c r="G66" s="59"/>
      <c r="H66" s="60"/>
    </row>
    <row r="67" spans="2:8">
      <c r="B67" s="7">
        <v>21</v>
      </c>
      <c r="C67" s="20" t="s">
        <v>108</v>
      </c>
      <c r="D67" s="53">
        <f>D8-D9+D10</f>
        <v>0</v>
      </c>
      <c r="E67" s="58" t="str">
        <f>IF(D67,"="&amp;TEXT(D8," + 0,00; - 0,00;")&amp;TEXT(D9," - 0,00; - 0,00;")&amp;TEXT(D10," + 0,00; - 0,00;"),"")</f>
        <v/>
      </c>
      <c r="F67" s="59"/>
      <c r="G67" s="59"/>
      <c r="H67" s="60"/>
    </row>
    <row r="68" spans="2:8">
      <c r="B68" s="7">
        <v>22</v>
      </c>
      <c r="C68" s="20" t="s">
        <v>109</v>
      </c>
      <c r="D68" s="53">
        <f>D6+D14</f>
        <v>0</v>
      </c>
      <c r="E68" s="58" t="str">
        <f>IF(D6,"="&amp;TEXT(D6," + 0,00; - 0,00;")&amp;TEXT(D14," + 0,00; - 0,00;"),"")</f>
        <v/>
      </c>
      <c r="F68" s="59"/>
      <c r="G68" s="59"/>
      <c r="H68" s="60"/>
    </row>
    <row r="69" spans="2:8">
      <c r="B69" s="7">
        <v>23</v>
      </c>
      <c r="C69" s="20" t="s">
        <v>110</v>
      </c>
      <c r="D69" s="53">
        <f>IF(D4-D5-D13-D15-D16&lt;0,-(D4-D5-D13-D15-D16),0)</f>
        <v>0</v>
      </c>
      <c r="E69" s="58" t="str">
        <f>IF(D4-D5-D13-D15-D16&lt;0,"= - ["&amp;TEXT(D4," + 0,00; - 0,00;")&amp;TEXT(-D5," + 0,00; - 0,00;")&amp;TEXT(-D13," + 0,00; - 0,00;")&amp;TEXT(-D15," + 0,00; - 0,00;")&amp;TEXT(-D16," + 0,00; - 0,00;")&amp;" ]","")</f>
        <v/>
      </c>
      <c r="F69" s="59"/>
      <c r="G69" s="59"/>
      <c r="H69" s="60"/>
    </row>
    <row r="70" spans="2:8">
      <c r="B70" s="7">
        <v>24</v>
      </c>
      <c r="C70" s="20" t="s">
        <v>28</v>
      </c>
      <c r="D70" s="53">
        <f>D11</f>
        <v>0</v>
      </c>
      <c r="E70" s="57" t="str">
        <f>IF(D11,"="&amp;TEXT(D11,"    0,00; - 0,00;"),"")</f>
        <v/>
      </c>
      <c r="F70" s="56"/>
      <c r="G70" s="56"/>
      <c r="H70" s="56"/>
    </row>
    <row r="71" spans="2:8">
      <c r="B71" s="7">
        <v>37</v>
      </c>
      <c r="C71" s="20" t="s">
        <v>16</v>
      </c>
      <c r="D71" s="53">
        <f>D64*25%</f>
        <v>0</v>
      </c>
      <c r="E71" s="58" t="str">
        <f>IF(D64,"="&amp;TEXT(D64,"    0,00; - 0,00;")&amp;" * 25%","")</f>
        <v/>
      </c>
      <c r="F71" s="59"/>
      <c r="G71" s="59"/>
      <c r="H71" s="60"/>
    </row>
    <row r="72" spans="2:8">
      <c r="B72" s="7">
        <v>38</v>
      </c>
      <c r="C72" s="20" t="s">
        <v>17</v>
      </c>
      <c r="D72" s="53">
        <f>D71*5.5%</f>
        <v>0</v>
      </c>
      <c r="E72" s="57" t="str">
        <f>IF(D64,"="&amp;TEXT(D71,"    0,00; - 0,00;")&amp;" * 5,5%","")</f>
        <v/>
      </c>
      <c r="F72" s="56"/>
      <c r="G72" s="56"/>
      <c r="H72" s="56"/>
    </row>
    <row r="73" spans="2:8" ht="13.5" thickBot="1">
      <c r="B73" s="7">
        <v>41</v>
      </c>
      <c r="C73" s="21" t="s">
        <v>18</v>
      </c>
      <c r="D73" s="54">
        <f>G55</f>
        <v>0</v>
      </c>
      <c r="E73" s="57" t="str">
        <f>IF(G55,"="&amp;TEXT(G55,"    0,00; - 0,00;"),"")</f>
        <v/>
      </c>
      <c r="F73" s="56"/>
      <c r="G73" s="56"/>
      <c r="H73" s="56"/>
    </row>
    <row r="74" spans="2:8">
      <c r="E74" s="56"/>
      <c r="F74" s="56"/>
      <c r="G74" s="56"/>
      <c r="H74" s="56"/>
    </row>
    <row r="75" spans="2:8">
      <c r="E75" s="56"/>
      <c r="F75" s="56"/>
      <c r="G75" s="56"/>
      <c r="H75" s="56"/>
    </row>
    <row r="76" spans="2:8">
      <c r="C76" t="s">
        <v>21</v>
      </c>
      <c r="E76" s="56"/>
      <c r="F76" s="56"/>
      <c r="G76" s="56"/>
      <c r="H76" s="56"/>
    </row>
    <row r="77" spans="2:8">
      <c r="B77" s="7">
        <v>17</v>
      </c>
      <c r="C77" s="5" t="s">
        <v>33</v>
      </c>
      <c r="E77" s="56"/>
      <c r="F77" s="56"/>
      <c r="G77" s="56"/>
      <c r="H77" s="56"/>
    </row>
    <row r="78" spans="2:8">
      <c r="C78" s="5" t="s">
        <v>22</v>
      </c>
      <c r="E78" s="56"/>
      <c r="F78" s="56"/>
      <c r="G78" s="56"/>
      <c r="H78" s="56"/>
    </row>
    <row r="79" spans="2:8">
      <c r="C79" s="5" t="s">
        <v>13</v>
      </c>
      <c r="E79" s="56"/>
      <c r="F79" s="56"/>
      <c r="G79" s="56"/>
      <c r="H79" s="56"/>
    </row>
    <row r="80" spans="2:8">
      <c r="C80" s="5" t="s">
        <v>111</v>
      </c>
      <c r="E80" s="56"/>
      <c r="F80" s="56"/>
      <c r="G80" s="56"/>
      <c r="H80" s="56"/>
    </row>
    <row r="81" spans="3:8">
      <c r="C81" s="5" t="s">
        <v>20</v>
      </c>
      <c r="E81" s="56"/>
      <c r="F81" s="56"/>
      <c r="G81" s="56"/>
      <c r="H81" s="56"/>
    </row>
    <row r="82" spans="3:8" ht="25.5">
      <c r="C82" s="6" t="s">
        <v>31</v>
      </c>
      <c r="E82" s="56"/>
      <c r="F82" s="56"/>
      <c r="G82" s="56"/>
      <c r="H82" s="56"/>
    </row>
    <row r="83" spans="3:8" ht="25.5">
      <c r="C83" s="6" t="s">
        <v>32</v>
      </c>
      <c r="E83" s="56"/>
      <c r="F83" s="56"/>
      <c r="G83" s="56"/>
      <c r="H83" s="56"/>
    </row>
    <row r="84" spans="3:8">
      <c r="E84" s="56"/>
      <c r="F84" s="56"/>
      <c r="G84" s="56"/>
      <c r="H84" s="56"/>
    </row>
    <row r="85" spans="3:8">
      <c r="C85" s="4" t="s">
        <v>10</v>
      </c>
      <c r="E85" s="56"/>
      <c r="F85" s="56"/>
      <c r="G85" s="56"/>
      <c r="H85" s="56"/>
    </row>
    <row r="86" spans="3:8">
      <c r="E86" s="56"/>
      <c r="F86" s="56"/>
      <c r="G86" s="56"/>
      <c r="H86" s="56"/>
    </row>
    <row r="87" spans="3:8">
      <c r="E87" s="56"/>
      <c r="F87" s="56"/>
      <c r="G87" s="56"/>
      <c r="H87" s="56"/>
    </row>
    <row r="88" spans="3:8">
      <c r="E88" s="56"/>
      <c r="F88" s="56"/>
      <c r="G88" s="56"/>
      <c r="H88" s="56"/>
    </row>
    <row r="89" spans="3:8">
      <c r="E89" s="56"/>
      <c r="F89" s="56"/>
      <c r="G89" s="56"/>
      <c r="H89" s="56"/>
    </row>
    <row r="90" spans="3:8">
      <c r="E90" s="56"/>
      <c r="F90" s="56"/>
      <c r="G90" s="56"/>
      <c r="H90" s="56"/>
    </row>
  </sheetData>
  <mergeCells count="36">
    <mergeCell ref="B58:B63"/>
    <mergeCell ref="E62:H62"/>
    <mergeCell ref="E63:H63"/>
    <mergeCell ref="F1:G1"/>
    <mergeCell ref="F2:G2"/>
    <mergeCell ref="E4:G7"/>
    <mergeCell ref="E8:G11"/>
    <mergeCell ref="E64:H64"/>
    <mergeCell ref="E65:H65"/>
    <mergeCell ref="E66:H66"/>
    <mergeCell ref="E67:H67"/>
    <mergeCell ref="E12:G12"/>
    <mergeCell ref="E13:G16"/>
    <mergeCell ref="E72:H72"/>
    <mergeCell ref="E73:H73"/>
    <mergeCell ref="E74:H74"/>
    <mergeCell ref="E75:H75"/>
    <mergeCell ref="E68:H68"/>
    <mergeCell ref="E69:H69"/>
    <mergeCell ref="E70:H70"/>
    <mergeCell ref="E71:H71"/>
    <mergeCell ref="E80:H80"/>
    <mergeCell ref="E81:H81"/>
    <mergeCell ref="E82:H82"/>
    <mergeCell ref="E83:H83"/>
    <mergeCell ref="E76:H76"/>
    <mergeCell ref="E77:H77"/>
    <mergeCell ref="E78:H78"/>
    <mergeCell ref="E79:H79"/>
    <mergeCell ref="E88:H88"/>
    <mergeCell ref="E89:H89"/>
    <mergeCell ref="E90:H90"/>
    <mergeCell ref="E84:H84"/>
    <mergeCell ref="E85:H85"/>
    <mergeCell ref="E86:H86"/>
    <mergeCell ref="E87:H87"/>
  </mergeCells>
  <phoneticPr fontId="0" type="noConversion"/>
  <conditionalFormatting sqref="D4:D11">
    <cfRule type="cellIs" dxfId="0" priority="1" stopIfTrue="1" operator="lessThan">
      <formula>0</formula>
    </cfRule>
  </conditionalFormatting>
  <pageMargins left="0.78740157499999996" right="0.78740157499999996" top="0.984251969" bottom="0.984251969" header="0.4921259845" footer="0.4921259845"/>
  <headerFooter alignWithMargins="0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</dc:creator>
  <cp:lastModifiedBy>Stefan</cp:lastModifiedBy>
  <cp:lastPrinted>2020-05-10T21:39:47Z</cp:lastPrinted>
  <dcterms:created xsi:type="dcterms:W3CDTF">2020-05-02T12:01:53Z</dcterms:created>
  <dcterms:modified xsi:type="dcterms:W3CDTF">2024-04-12T10:39:20Z</dcterms:modified>
</cp:coreProperties>
</file>