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t2\Desktop\"/>
    </mc:Choice>
  </mc:AlternateContent>
  <xr:revisionPtr revIDLastSave="0" documentId="13_ncr:1_{03598EDF-C2EB-4098-9F13-DF3722583BDB}" xr6:coauthVersionLast="47" xr6:coauthVersionMax="47" xr10:uidLastSave="{00000000-0000-0000-0000-000000000000}"/>
  <bookViews>
    <workbookView xWindow="-120" yWindow="-120" windowWidth="29040" windowHeight="15720" xr2:uid="{BE3B3BB4-28FD-411C-BCDC-D6CE2A4EFDEA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6" i="1" l="1"/>
  <c r="M14" i="1"/>
  <c r="M10" i="1"/>
  <c r="M6" i="1"/>
  <c r="M22" i="1"/>
  <c r="M18" i="1"/>
  <c r="N3" i="1"/>
  <c r="M82" i="1"/>
  <c r="M79" i="1"/>
  <c r="M76" i="1"/>
  <c r="M73" i="1"/>
  <c r="M70" i="1"/>
  <c r="M67" i="1"/>
  <c r="M64" i="1"/>
  <c r="M61" i="1"/>
  <c r="M58" i="1"/>
  <c r="M55" i="1"/>
  <c r="M52" i="1"/>
  <c r="M49" i="1"/>
  <c r="M46" i="1"/>
  <c r="M43" i="1"/>
  <c r="M40" i="1"/>
  <c r="M37" i="1"/>
  <c r="M34" i="1"/>
  <c r="M30" i="1"/>
  <c r="N6" i="1" l="1"/>
  <c r="N10" i="1" l="1"/>
  <c r="N14" i="1" s="1"/>
  <c r="N18" i="1" l="1"/>
  <c r="N22" i="1" s="1"/>
  <c r="N26" i="1" s="1"/>
  <c r="N30" i="1" s="1"/>
  <c r="N34" i="1" s="1"/>
  <c r="N37" i="1" s="1"/>
  <c r="N40" i="1" s="1"/>
  <c r="N43" i="1" s="1"/>
  <c r="N46" i="1" s="1"/>
  <c r="N49" i="1" s="1"/>
  <c r="N52" i="1" s="1"/>
  <c r="N55" i="1" s="1"/>
  <c r="N58" i="1" s="1"/>
  <c r="N61" i="1" s="1"/>
  <c r="N64" i="1" s="1"/>
  <c r="N67" i="1" s="1"/>
  <c r="N70" i="1" s="1"/>
  <c r="N73" i="1" s="1"/>
  <c r="N76" i="1" s="1"/>
  <c r="N79" i="1" s="1"/>
  <c r="N82" i="1" s="1"/>
</calcChain>
</file>

<file path=xl/sharedStrings.xml><?xml version="1.0" encoding="utf-8"?>
<sst xmlns="http://schemas.openxmlformats.org/spreadsheetml/2006/main" count="545" uniqueCount="26">
  <si>
    <t>April</t>
  </si>
  <si>
    <t>März</t>
  </si>
  <si>
    <t>Januar</t>
  </si>
  <si>
    <t>Mai</t>
  </si>
  <si>
    <t>Rente</t>
  </si>
  <si>
    <t>Februar</t>
  </si>
  <si>
    <t>Juni</t>
  </si>
  <si>
    <t>Juli</t>
  </si>
  <si>
    <t>August</t>
  </si>
  <si>
    <t>September</t>
  </si>
  <si>
    <t>Oktober</t>
  </si>
  <si>
    <t>November</t>
  </si>
  <si>
    <t>Dezember</t>
  </si>
  <si>
    <t>arbeitslos</t>
  </si>
  <si>
    <t>netto, da direktversteuert ~90k€.</t>
  </si>
  <si>
    <t>am Stück wird präferiert</t>
  </si>
  <si>
    <t>Rentenbeginn mit 14,4% Abschlag</t>
  </si>
  <si>
    <t>mit 64 Jahren mit Rentenbeginn Auszahlung der kompletten Direktvers.</t>
  </si>
  <si>
    <t>Direktvers.</t>
  </si>
  <si>
    <t>Betriebsrente</t>
  </si>
  <si>
    <t>gesamt</t>
  </si>
  <si>
    <t>frühstens mit 60 Auszahlung der Betriebsrente, verteilt auf 12 Jahren 150K€ oder am Stück 111K€</t>
  </si>
  <si>
    <t>Direktversicherung mit 1752€ wird aus eigener Tasche fortgeführt</t>
  </si>
  <si>
    <t xml:space="preserve">Zuschlag aus eigener Tasche </t>
  </si>
  <si>
    <t>Abfindung nach Steuern</t>
  </si>
  <si>
    <t>vorhanden vor Steuern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</si>
</sst>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,##0\ &quot;€&quot;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64" fontId="0" fillId="0" borderId="0" xfId="0" applyNumberFormat="1"/>
    <xf numFmtId="6" fontId="0" fillId="0" borderId="0" xfId="0" applyNumberFormat="1"/>
    <xf numFmtId="164" fontId="1" fillId="0" borderId="0" xfId="0" applyNumberFormat="1" applyFont="1" applyAlignment="1">
      <alignment horizontal="right"/>
    </xf>
    <xf numFmtId="164" fontId="1" fillId="0" borderId="0" xfId="0" applyNumberFormat="1" applyFont="1"/>
    <xf numFmtId="0" fontId="3" fillId="0" borderId="0" xfId="0" applyFont="1"/>
    <xf numFmtId="164" fontId="4" fillId="0" borderId="0" xfId="0" applyNumberFormat="1" applyFont="1" applyAlignment="1">
      <alignment horizontal="right"/>
    </xf>
    <xf numFmtId="164" fontId="3" fillId="0" borderId="0" xfId="0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AE79A-1304-4D27-BCFB-8089F784B03B}">
  <dimension ref="A2:U82"/>
  <sheetViews>
    <sheetView tabSelected="1" zoomScale="90" zoomScaleNormal="90" workbookViewId="0">
      <selection activeCell="R15" sqref="R15"/>
    </sheetView>
  </sheetViews>
  <sheetFormatPr baseColWidth="10" defaultRowHeight="18.75" x14ac:dyDescent="0.3"/>
  <cols>
    <col min="2" max="2" width="13.140625" bestFit="1" customWidth="1"/>
    <col min="8" max="8" width="14.7109375" bestFit="1" customWidth="1"/>
    <col min="9" max="9" width="10.42578125" bestFit="1" customWidth="1"/>
    <col min="10" max="10" width="13.7109375" bestFit="1" customWidth="1"/>
    <col min="11" max="11" width="11.42578125" style="1"/>
    <col min="12" max="12" width="13.85546875" bestFit="1" customWidth="1"/>
    <col min="14" max="14" width="12.5703125" bestFit="1" customWidth="1"/>
    <col min="15" max="15" width="13.28515625" customWidth="1"/>
    <col min="16" max="16" width="14.28515625" customWidth="1"/>
    <col min="17" max="17" width="12.5703125" style="1" bestFit="1" customWidth="1"/>
    <col min="18" max="19" width="12.5703125" bestFit="1" customWidth="1"/>
  </cols>
  <sheetData>
    <row r="2" spans="1:18" ht="30" customHeight="1" x14ac:dyDescent="0.3">
      <c r="N2" s="9" t="s">
        <v>20</v>
      </c>
      <c r="O2" s="10" t="s">
        <v>25</v>
      </c>
      <c r="P2" s="11" t="s">
        <v>24</v>
      </c>
      <c r="Q2" s="9" t="s">
        <v>19</v>
      </c>
      <c r="R2" s="9" t="s">
        <v>18</v>
      </c>
    </row>
    <row r="3" spans="1:18" x14ac:dyDescent="0.3">
      <c r="N3" s="5">
        <f>+SUM(O3:P3)</f>
        <v>871000</v>
      </c>
      <c r="O3" s="4">
        <v>620000</v>
      </c>
      <c r="P3" s="12">
        <v>251000</v>
      </c>
      <c r="Q3" s="4">
        <v>111000</v>
      </c>
      <c r="R3" s="4">
        <v>89000</v>
      </c>
    </row>
    <row r="4" spans="1:18" x14ac:dyDescent="0.3">
      <c r="A4">
        <v>2026</v>
      </c>
      <c r="I4">
        <v>58</v>
      </c>
    </row>
    <row r="5" spans="1:18" x14ac:dyDescent="0.3">
      <c r="A5" t="s">
        <v>2</v>
      </c>
      <c r="B5" t="s">
        <v>5</v>
      </c>
      <c r="C5" t="s">
        <v>1</v>
      </c>
      <c r="D5" t="s">
        <v>0</v>
      </c>
      <c r="E5" t="s">
        <v>3</v>
      </c>
      <c r="F5" t="s">
        <v>6</v>
      </c>
      <c r="G5" t="s">
        <v>7</v>
      </c>
      <c r="H5" t="s">
        <v>8</v>
      </c>
      <c r="I5" t="s">
        <v>9</v>
      </c>
      <c r="J5" t="s">
        <v>10</v>
      </c>
      <c r="K5" t="s">
        <v>11</v>
      </c>
      <c r="L5" t="s">
        <v>12</v>
      </c>
      <c r="N5" s="4"/>
      <c r="O5" s="4"/>
      <c r="P5" s="4"/>
    </row>
    <row r="6" spans="1:18" x14ac:dyDescent="0.3">
      <c r="A6" s="2">
        <v>4500</v>
      </c>
      <c r="K6"/>
      <c r="M6" s="6">
        <f>12*4500+K7</f>
        <v>55752</v>
      </c>
      <c r="N6" s="2">
        <f>+$N$3-$M6</f>
        <v>815248</v>
      </c>
      <c r="P6" s="5"/>
      <c r="Q6"/>
    </row>
    <row r="7" spans="1:18" x14ac:dyDescent="0.3">
      <c r="K7">
        <v>1752</v>
      </c>
      <c r="P7" s="1"/>
      <c r="Q7"/>
      <c r="R7" t="s">
        <v>22</v>
      </c>
    </row>
    <row r="8" spans="1:18" x14ac:dyDescent="0.3">
      <c r="A8">
        <v>2027</v>
      </c>
      <c r="B8" s="3">
        <v>2000</v>
      </c>
      <c r="I8">
        <v>59</v>
      </c>
      <c r="K8"/>
      <c r="P8" s="1"/>
      <c r="Q8"/>
    </row>
    <row r="9" spans="1:18" x14ac:dyDescent="0.3">
      <c r="A9" t="s">
        <v>2</v>
      </c>
      <c r="B9" t="s">
        <v>5</v>
      </c>
      <c r="C9" t="s">
        <v>1</v>
      </c>
      <c r="D9" t="s">
        <v>0</v>
      </c>
      <c r="E9" t="s">
        <v>3</v>
      </c>
      <c r="F9" t="s">
        <v>6</v>
      </c>
      <c r="G9" t="s">
        <v>7</v>
      </c>
      <c r="H9" t="s">
        <v>8</v>
      </c>
      <c r="I9" t="s">
        <v>9</v>
      </c>
      <c r="J9" t="s">
        <v>10</v>
      </c>
      <c r="K9" t="s">
        <v>11</v>
      </c>
      <c r="L9" t="s">
        <v>12</v>
      </c>
      <c r="P9" s="1"/>
      <c r="Q9"/>
    </row>
    <row r="10" spans="1:18" x14ac:dyDescent="0.3">
      <c r="A10" t="s">
        <v>13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s="6">
        <f>+K11+(12*2000)</f>
        <v>25752</v>
      </c>
      <c r="N10" s="2">
        <f>+$N$6-$M10</f>
        <v>789496</v>
      </c>
      <c r="P10" s="5"/>
      <c r="Q10"/>
    </row>
    <row r="11" spans="1:18" x14ac:dyDescent="0.3">
      <c r="K11">
        <v>1752</v>
      </c>
      <c r="P11" s="1"/>
      <c r="Q11"/>
    </row>
    <row r="12" spans="1:18" x14ac:dyDescent="0.3">
      <c r="A12">
        <v>2028</v>
      </c>
      <c r="B12" s="3">
        <v>2000</v>
      </c>
      <c r="I12">
        <v>60</v>
      </c>
      <c r="K12"/>
      <c r="P12" s="1"/>
      <c r="Q12"/>
    </row>
    <row r="13" spans="1:18" x14ac:dyDescent="0.3">
      <c r="A13" t="s">
        <v>2</v>
      </c>
      <c r="B13" t="s">
        <v>5</v>
      </c>
      <c r="C13" t="s">
        <v>1</v>
      </c>
      <c r="D13" t="s">
        <v>0</v>
      </c>
      <c r="E13" t="s">
        <v>3</v>
      </c>
      <c r="F13" t="s">
        <v>6</v>
      </c>
      <c r="G13" t="s">
        <v>7</v>
      </c>
      <c r="H13" t="s">
        <v>8</v>
      </c>
      <c r="I13" t="s">
        <v>9</v>
      </c>
      <c r="J13" t="s">
        <v>10</v>
      </c>
      <c r="K13" t="s">
        <v>11</v>
      </c>
      <c r="L13" t="s">
        <v>12</v>
      </c>
      <c r="P13" s="1"/>
      <c r="Q13"/>
    </row>
    <row r="14" spans="1:18" x14ac:dyDescent="0.3">
      <c r="A14" t="s">
        <v>13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s="6">
        <f>+K15+(12*2000)</f>
        <v>25752</v>
      </c>
      <c r="N14" s="2">
        <f>+$N$10-$M14</f>
        <v>763744</v>
      </c>
      <c r="P14" s="5"/>
      <c r="Q14"/>
    </row>
    <row r="15" spans="1:18" x14ac:dyDescent="0.3">
      <c r="K15">
        <v>1752</v>
      </c>
      <c r="P15" s="1"/>
      <c r="Q15"/>
    </row>
    <row r="16" spans="1:18" x14ac:dyDescent="0.3">
      <c r="A16">
        <v>2029</v>
      </c>
      <c r="I16">
        <v>61</v>
      </c>
      <c r="K16"/>
      <c r="P16" s="1"/>
      <c r="Q16"/>
      <c r="R16" t="s">
        <v>21</v>
      </c>
    </row>
    <row r="17" spans="1:21" x14ac:dyDescent="0.3">
      <c r="A17" t="s">
        <v>2</v>
      </c>
      <c r="B17" t="s">
        <v>5</v>
      </c>
      <c r="C17" t="s">
        <v>1</v>
      </c>
      <c r="D17" t="s">
        <v>0</v>
      </c>
      <c r="E17" t="s">
        <v>3</v>
      </c>
      <c r="F17" t="s">
        <v>6</v>
      </c>
      <c r="G17" t="s">
        <v>7</v>
      </c>
      <c r="H17" t="s">
        <v>8</v>
      </c>
      <c r="I17" t="s">
        <v>9</v>
      </c>
      <c r="J17" t="s">
        <v>10</v>
      </c>
      <c r="K17" t="s">
        <v>11</v>
      </c>
      <c r="L17" t="s">
        <v>12</v>
      </c>
      <c r="P17" s="1"/>
      <c r="Q17"/>
      <c r="R17" t="s">
        <v>15</v>
      </c>
    </row>
    <row r="18" spans="1:21" x14ac:dyDescent="0.3">
      <c r="A18" s="2">
        <v>4500</v>
      </c>
      <c r="K18"/>
      <c r="M18" s="6">
        <f>+K19+(12*4500)</f>
        <v>55752</v>
      </c>
      <c r="N18" s="2">
        <f>+$N$14-$M18+Q3</f>
        <v>818992</v>
      </c>
      <c r="O18" t="s">
        <v>19</v>
      </c>
      <c r="P18" s="5"/>
      <c r="Q18"/>
    </row>
    <row r="19" spans="1:21" x14ac:dyDescent="0.3">
      <c r="K19">
        <v>1752</v>
      </c>
      <c r="P19" s="1"/>
      <c r="Q19"/>
    </row>
    <row r="20" spans="1:21" x14ac:dyDescent="0.3">
      <c r="A20">
        <v>2030</v>
      </c>
      <c r="I20">
        <v>62</v>
      </c>
      <c r="K20"/>
      <c r="P20" s="1"/>
      <c r="Q20"/>
    </row>
    <row r="21" spans="1:21" x14ac:dyDescent="0.3">
      <c r="A21" t="s">
        <v>2</v>
      </c>
      <c r="B21" t="s">
        <v>5</v>
      </c>
      <c r="C21" t="s">
        <v>1</v>
      </c>
      <c r="D21" t="s">
        <v>0</v>
      </c>
      <c r="E21" t="s">
        <v>3</v>
      </c>
      <c r="F21" t="s">
        <v>6</v>
      </c>
      <c r="G21" t="s">
        <v>7</v>
      </c>
      <c r="H21" t="s">
        <v>8</v>
      </c>
      <c r="I21" t="s">
        <v>9</v>
      </c>
      <c r="J21" t="s">
        <v>10</v>
      </c>
      <c r="K21" t="s">
        <v>11</v>
      </c>
      <c r="L21" t="s">
        <v>12</v>
      </c>
      <c r="P21" s="1"/>
      <c r="Q21"/>
    </row>
    <row r="22" spans="1:21" x14ac:dyDescent="0.3">
      <c r="A22" s="2">
        <v>4500</v>
      </c>
      <c r="K22"/>
      <c r="M22" s="6">
        <f>+K23+(12*4500)</f>
        <v>55752</v>
      </c>
      <c r="N22" s="2">
        <f>+$N$18-$M22</f>
        <v>763240</v>
      </c>
      <c r="P22" s="5"/>
      <c r="Q22"/>
    </row>
    <row r="23" spans="1:21" x14ac:dyDescent="0.3">
      <c r="K23">
        <v>1752</v>
      </c>
      <c r="P23" s="1"/>
      <c r="Q23"/>
    </row>
    <row r="24" spans="1:21" x14ac:dyDescent="0.3">
      <c r="A24">
        <v>2031</v>
      </c>
      <c r="B24" s="3">
        <v>2360</v>
      </c>
      <c r="I24">
        <v>63</v>
      </c>
      <c r="K24"/>
      <c r="P24" s="1"/>
      <c r="Q24"/>
    </row>
    <row r="25" spans="1:21" x14ac:dyDescent="0.3">
      <c r="A25" t="s">
        <v>2</v>
      </c>
      <c r="B25" t="s">
        <v>5</v>
      </c>
      <c r="C25" t="s">
        <v>1</v>
      </c>
      <c r="D25" t="s">
        <v>0</v>
      </c>
      <c r="E25" t="s">
        <v>3</v>
      </c>
      <c r="F25" t="s">
        <v>6</v>
      </c>
      <c r="G25" t="s">
        <v>7</v>
      </c>
      <c r="H25" t="s">
        <v>8</v>
      </c>
      <c r="I25" t="s">
        <v>9</v>
      </c>
      <c r="J25" t="s">
        <v>10</v>
      </c>
      <c r="K25" t="s">
        <v>11</v>
      </c>
      <c r="L25" t="s">
        <v>12</v>
      </c>
      <c r="P25" s="1"/>
      <c r="Q25"/>
    </row>
    <row r="26" spans="1:21" x14ac:dyDescent="0.3">
      <c r="A26" s="2">
        <v>4500</v>
      </c>
      <c r="J26" t="s">
        <v>4</v>
      </c>
      <c r="K26" t="s">
        <v>4</v>
      </c>
      <c r="L26" t="s">
        <v>4</v>
      </c>
      <c r="M26" s="6">
        <f>+(9*4500)+(3*2360)</f>
        <v>47580</v>
      </c>
      <c r="N26" s="2">
        <f>+$N$22-$M26</f>
        <v>715660</v>
      </c>
      <c r="P26" s="5"/>
      <c r="Q26"/>
      <c r="R26" t="s">
        <v>16</v>
      </c>
      <c r="U26" s="3">
        <v>2140</v>
      </c>
    </row>
    <row r="27" spans="1:21" x14ac:dyDescent="0.3">
      <c r="K27"/>
      <c r="P27" s="1"/>
      <c r="Q27"/>
      <c r="R27" t="s">
        <v>23</v>
      </c>
      <c r="U27" s="3">
        <v>2360</v>
      </c>
    </row>
    <row r="28" spans="1:21" x14ac:dyDescent="0.3">
      <c r="A28">
        <v>2032</v>
      </c>
      <c r="I28">
        <v>64</v>
      </c>
      <c r="K28"/>
      <c r="P28" s="1"/>
      <c r="Q28"/>
    </row>
    <row r="29" spans="1:21" x14ac:dyDescent="0.3">
      <c r="A29" t="s">
        <v>2</v>
      </c>
      <c r="B29" t="s">
        <v>5</v>
      </c>
      <c r="C29" t="s">
        <v>1</v>
      </c>
      <c r="D29" t="s">
        <v>0</v>
      </c>
      <c r="E29" t="s">
        <v>3</v>
      </c>
      <c r="F29" t="s">
        <v>6</v>
      </c>
      <c r="G29" t="s">
        <v>7</v>
      </c>
      <c r="H29" t="s">
        <v>8</v>
      </c>
      <c r="I29" t="s">
        <v>9</v>
      </c>
      <c r="J29" t="s">
        <v>10</v>
      </c>
      <c r="K29" t="s">
        <v>11</v>
      </c>
      <c r="L29" t="s">
        <v>12</v>
      </c>
      <c r="P29" s="1"/>
      <c r="Q29"/>
    </row>
    <row r="30" spans="1:21" x14ac:dyDescent="0.3">
      <c r="A30" t="s">
        <v>4</v>
      </c>
      <c r="B30" t="s">
        <v>4</v>
      </c>
      <c r="C30" t="s">
        <v>4</v>
      </c>
      <c r="D30" t="s">
        <v>4</v>
      </c>
      <c r="E30" t="s">
        <v>4</v>
      </c>
      <c r="F30" t="s">
        <v>4</v>
      </c>
      <c r="G30" t="s">
        <v>4</v>
      </c>
      <c r="H30" t="s">
        <v>4</v>
      </c>
      <c r="I30" t="s">
        <v>4</v>
      </c>
      <c r="J30" t="s">
        <v>4</v>
      </c>
      <c r="K30" t="s">
        <v>4</v>
      </c>
      <c r="L30" t="s">
        <v>4</v>
      </c>
      <c r="M30" s="6">
        <f>12*2360</f>
        <v>28320</v>
      </c>
      <c r="N30" s="2">
        <f>+$N$26-$M30+R3</f>
        <v>776340</v>
      </c>
      <c r="O30" t="s">
        <v>18</v>
      </c>
      <c r="P30" s="5"/>
      <c r="Q30"/>
    </row>
    <row r="31" spans="1:21" x14ac:dyDescent="0.3">
      <c r="K31"/>
      <c r="P31" s="1"/>
      <c r="Q31"/>
    </row>
    <row r="32" spans="1:21" x14ac:dyDescent="0.3">
      <c r="A32">
        <v>2033</v>
      </c>
      <c r="I32">
        <v>65</v>
      </c>
      <c r="K32"/>
      <c r="P32" s="1"/>
      <c r="Q32"/>
      <c r="R32" t="s">
        <v>17</v>
      </c>
    </row>
    <row r="33" spans="1:18" x14ac:dyDescent="0.3">
      <c r="A33" t="s">
        <v>2</v>
      </c>
      <c r="B33" t="s">
        <v>5</v>
      </c>
      <c r="C33" t="s">
        <v>1</v>
      </c>
      <c r="D33" t="s">
        <v>0</v>
      </c>
      <c r="E33" t="s">
        <v>3</v>
      </c>
      <c r="F33" t="s">
        <v>6</v>
      </c>
      <c r="G33" t="s">
        <v>7</v>
      </c>
      <c r="H33" t="s">
        <v>8</v>
      </c>
      <c r="I33" t="s">
        <v>9</v>
      </c>
      <c r="J33" t="s">
        <v>10</v>
      </c>
      <c r="K33" t="s">
        <v>11</v>
      </c>
      <c r="L33" t="s">
        <v>12</v>
      </c>
      <c r="P33" s="1"/>
      <c r="Q33"/>
      <c r="R33" t="s">
        <v>14</v>
      </c>
    </row>
    <row r="34" spans="1:18" x14ac:dyDescent="0.3">
      <c r="A34" t="s">
        <v>4</v>
      </c>
      <c r="B34" t="s">
        <v>4</v>
      </c>
      <c r="C34" t="s">
        <v>4</v>
      </c>
      <c r="D34" t="s">
        <v>4</v>
      </c>
      <c r="E34" t="s">
        <v>4</v>
      </c>
      <c r="F34" t="s">
        <v>4</v>
      </c>
      <c r="G34" t="s">
        <v>4</v>
      </c>
      <c r="H34" t="s">
        <v>4</v>
      </c>
      <c r="I34" t="s">
        <v>4</v>
      </c>
      <c r="J34" t="s">
        <v>4</v>
      </c>
      <c r="K34" t="s">
        <v>4</v>
      </c>
      <c r="L34" t="s">
        <v>4</v>
      </c>
      <c r="M34" s="6">
        <f>12*2360</f>
        <v>28320</v>
      </c>
      <c r="N34" s="2">
        <f>+$N30-$M34</f>
        <v>748020</v>
      </c>
      <c r="P34" s="5"/>
      <c r="Q34"/>
    </row>
    <row r="35" spans="1:18" x14ac:dyDescent="0.3">
      <c r="A35">
        <v>2034</v>
      </c>
      <c r="B35" s="3"/>
      <c r="I35">
        <v>66</v>
      </c>
      <c r="N35" s="2"/>
      <c r="P35" s="6"/>
      <c r="Q35" s="7"/>
    </row>
    <row r="36" spans="1:18" x14ac:dyDescent="0.3">
      <c r="A36" t="s">
        <v>2</v>
      </c>
      <c r="B36" t="s">
        <v>5</v>
      </c>
      <c r="C36" t="s">
        <v>1</v>
      </c>
      <c r="D36" t="s">
        <v>0</v>
      </c>
      <c r="E36" t="s">
        <v>3</v>
      </c>
      <c r="F36" t="s">
        <v>6</v>
      </c>
      <c r="G36" t="s">
        <v>7</v>
      </c>
      <c r="H36" t="s">
        <v>8</v>
      </c>
      <c r="I36" t="s">
        <v>9</v>
      </c>
      <c r="J36" t="s">
        <v>10</v>
      </c>
      <c r="K36" t="s">
        <v>11</v>
      </c>
      <c r="L36" t="s">
        <v>12</v>
      </c>
      <c r="P36" s="5"/>
      <c r="Q36"/>
    </row>
    <row r="37" spans="1:18" x14ac:dyDescent="0.3">
      <c r="A37" t="s">
        <v>4</v>
      </c>
      <c r="B37" t="s">
        <v>4</v>
      </c>
      <c r="C37" t="s">
        <v>4</v>
      </c>
      <c r="D37" t="s">
        <v>4</v>
      </c>
      <c r="E37" t="s">
        <v>4</v>
      </c>
      <c r="F37" t="s">
        <v>4</v>
      </c>
      <c r="G37" t="s">
        <v>4</v>
      </c>
      <c r="H37" t="s">
        <v>4</v>
      </c>
      <c r="I37" t="s">
        <v>4</v>
      </c>
      <c r="J37" t="s">
        <v>4</v>
      </c>
      <c r="K37" t="s">
        <v>4</v>
      </c>
      <c r="L37" t="s">
        <v>4</v>
      </c>
      <c r="M37" s="6">
        <f>12*2360</f>
        <v>28320</v>
      </c>
      <c r="N37" s="2">
        <f>+$N34-$M37</f>
        <v>719700</v>
      </c>
      <c r="P37" s="5"/>
    </row>
    <row r="38" spans="1:18" x14ac:dyDescent="0.3">
      <c r="A38">
        <v>2035</v>
      </c>
      <c r="B38" s="3"/>
      <c r="I38">
        <v>67</v>
      </c>
    </row>
    <row r="39" spans="1:18" x14ac:dyDescent="0.3">
      <c r="A39" t="s">
        <v>2</v>
      </c>
      <c r="B39" t="s">
        <v>5</v>
      </c>
      <c r="C39" t="s">
        <v>1</v>
      </c>
      <c r="D39" t="s">
        <v>0</v>
      </c>
      <c r="E39" t="s">
        <v>3</v>
      </c>
      <c r="F39" t="s">
        <v>6</v>
      </c>
      <c r="G39" t="s">
        <v>7</v>
      </c>
      <c r="H39" t="s">
        <v>8</v>
      </c>
      <c r="I39" t="s">
        <v>9</v>
      </c>
      <c r="J39" t="s">
        <v>10</v>
      </c>
      <c r="K39" t="s">
        <v>11</v>
      </c>
      <c r="L39" t="s">
        <v>12</v>
      </c>
    </row>
    <row r="40" spans="1:18" x14ac:dyDescent="0.3">
      <c r="A40" t="s">
        <v>4</v>
      </c>
      <c r="B40" t="s">
        <v>4</v>
      </c>
      <c r="C40" t="s">
        <v>4</v>
      </c>
      <c r="D40" t="s">
        <v>4</v>
      </c>
      <c r="E40" t="s">
        <v>4</v>
      </c>
      <c r="F40" t="s">
        <v>4</v>
      </c>
      <c r="G40" t="s">
        <v>4</v>
      </c>
      <c r="H40" t="s">
        <v>4</v>
      </c>
      <c r="I40" t="s">
        <v>4</v>
      </c>
      <c r="J40" t="s">
        <v>4</v>
      </c>
      <c r="K40" t="s">
        <v>4</v>
      </c>
      <c r="L40" t="s">
        <v>4</v>
      </c>
      <c r="M40" s="6">
        <f>12*2360</f>
        <v>28320</v>
      </c>
      <c r="N40" s="2">
        <f>+$N37-$M40</f>
        <v>691380</v>
      </c>
    </row>
    <row r="41" spans="1:18" x14ac:dyDescent="0.3">
      <c r="A41">
        <v>2036</v>
      </c>
      <c r="B41" s="3"/>
      <c r="I41">
        <v>68</v>
      </c>
    </row>
    <row r="42" spans="1:18" x14ac:dyDescent="0.3">
      <c r="A42" t="s">
        <v>2</v>
      </c>
      <c r="B42" t="s">
        <v>5</v>
      </c>
      <c r="C42" t="s">
        <v>1</v>
      </c>
      <c r="D42" t="s">
        <v>0</v>
      </c>
      <c r="E42" t="s">
        <v>3</v>
      </c>
      <c r="F42" t="s">
        <v>6</v>
      </c>
      <c r="G42" t="s">
        <v>7</v>
      </c>
      <c r="H42" t="s">
        <v>8</v>
      </c>
      <c r="I42" t="s">
        <v>9</v>
      </c>
      <c r="J42" t="s">
        <v>10</v>
      </c>
      <c r="K42" t="s">
        <v>11</v>
      </c>
      <c r="L42" t="s">
        <v>12</v>
      </c>
      <c r="R42" s="4"/>
    </row>
    <row r="43" spans="1:18" x14ac:dyDescent="0.3">
      <c r="A43" t="s">
        <v>4</v>
      </c>
      <c r="B43" t="s">
        <v>4</v>
      </c>
      <c r="C43" t="s">
        <v>4</v>
      </c>
      <c r="D43" t="s">
        <v>4</v>
      </c>
      <c r="E43" t="s">
        <v>4</v>
      </c>
      <c r="F43" t="s">
        <v>4</v>
      </c>
      <c r="G43" t="s">
        <v>4</v>
      </c>
      <c r="H43" t="s">
        <v>4</v>
      </c>
      <c r="I43" t="s">
        <v>4</v>
      </c>
      <c r="J43" t="s">
        <v>4</v>
      </c>
      <c r="K43" t="s">
        <v>4</v>
      </c>
      <c r="L43" t="s">
        <v>4</v>
      </c>
      <c r="M43" s="6">
        <f>12*2360</f>
        <v>28320</v>
      </c>
      <c r="N43" s="2">
        <f>+$N40-$M43</f>
        <v>663060</v>
      </c>
    </row>
    <row r="44" spans="1:18" x14ac:dyDescent="0.3">
      <c r="A44">
        <v>2037</v>
      </c>
      <c r="B44" s="3"/>
      <c r="I44">
        <v>69</v>
      </c>
    </row>
    <row r="45" spans="1:18" x14ac:dyDescent="0.3">
      <c r="A45" t="s">
        <v>2</v>
      </c>
      <c r="B45" t="s">
        <v>5</v>
      </c>
      <c r="C45" t="s">
        <v>1</v>
      </c>
      <c r="D45" t="s">
        <v>0</v>
      </c>
      <c r="E45" t="s">
        <v>3</v>
      </c>
      <c r="F45" t="s">
        <v>6</v>
      </c>
      <c r="G45" t="s">
        <v>7</v>
      </c>
      <c r="H45" t="s">
        <v>8</v>
      </c>
      <c r="I45" t="s">
        <v>9</v>
      </c>
      <c r="J45" t="s">
        <v>10</v>
      </c>
      <c r="K45" t="s">
        <v>11</v>
      </c>
      <c r="L45" t="s">
        <v>12</v>
      </c>
    </row>
    <row r="46" spans="1:18" x14ac:dyDescent="0.3">
      <c r="A46" t="s">
        <v>4</v>
      </c>
      <c r="B46" t="s">
        <v>4</v>
      </c>
      <c r="C46" t="s">
        <v>4</v>
      </c>
      <c r="D46" t="s">
        <v>4</v>
      </c>
      <c r="E46" t="s">
        <v>4</v>
      </c>
      <c r="F46" t="s">
        <v>4</v>
      </c>
      <c r="G46" t="s">
        <v>4</v>
      </c>
      <c r="H46" t="s">
        <v>4</v>
      </c>
      <c r="I46" t="s">
        <v>4</v>
      </c>
      <c r="J46" t="s">
        <v>4</v>
      </c>
      <c r="K46" t="s">
        <v>4</v>
      </c>
      <c r="L46" t="s">
        <v>4</v>
      </c>
      <c r="M46" s="6">
        <f>12*2360</f>
        <v>28320</v>
      </c>
      <c r="N46" s="2">
        <f>+$N43-$M46</f>
        <v>634740</v>
      </c>
    </row>
    <row r="47" spans="1:18" x14ac:dyDescent="0.3">
      <c r="A47">
        <v>2038</v>
      </c>
      <c r="B47" s="3"/>
      <c r="I47">
        <v>70</v>
      </c>
    </row>
    <row r="48" spans="1:18" x14ac:dyDescent="0.3">
      <c r="A48" t="s">
        <v>2</v>
      </c>
      <c r="B48" t="s">
        <v>5</v>
      </c>
      <c r="C48" t="s">
        <v>1</v>
      </c>
      <c r="D48" t="s">
        <v>0</v>
      </c>
      <c r="E48" t="s">
        <v>3</v>
      </c>
      <c r="F48" t="s">
        <v>6</v>
      </c>
      <c r="G48" t="s">
        <v>7</v>
      </c>
      <c r="H48" t="s">
        <v>8</v>
      </c>
      <c r="I48" t="s">
        <v>9</v>
      </c>
      <c r="J48" t="s">
        <v>10</v>
      </c>
      <c r="K48" t="s">
        <v>11</v>
      </c>
      <c r="L48" t="s">
        <v>12</v>
      </c>
    </row>
    <row r="49" spans="1:14" x14ac:dyDescent="0.3">
      <c r="A49" t="s">
        <v>4</v>
      </c>
      <c r="B49" t="s">
        <v>4</v>
      </c>
      <c r="C49" t="s">
        <v>4</v>
      </c>
      <c r="D49" t="s">
        <v>4</v>
      </c>
      <c r="E49" t="s">
        <v>4</v>
      </c>
      <c r="F49" t="s">
        <v>4</v>
      </c>
      <c r="G49" t="s">
        <v>4</v>
      </c>
      <c r="H49" t="s">
        <v>4</v>
      </c>
      <c r="I49" t="s">
        <v>4</v>
      </c>
      <c r="J49" t="s">
        <v>4</v>
      </c>
      <c r="K49" t="s">
        <v>4</v>
      </c>
      <c r="L49" t="s">
        <v>4</v>
      </c>
      <c r="M49" s="6">
        <f>12*2360</f>
        <v>28320</v>
      </c>
      <c r="N49" s="2">
        <f>+$N46-$M49</f>
        <v>606420</v>
      </c>
    </row>
    <row r="50" spans="1:14" x14ac:dyDescent="0.3">
      <c r="A50">
        <v>2039</v>
      </c>
      <c r="B50" s="3"/>
      <c r="I50">
        <v>71</v>
      </c>
    </row>
    <row r="51" spans="1:14" x14ac:dyDescent="0.3">
      <c r="A51" t="s">
        <v>2</v>
      </c>
      <c r="B51" t="s">
        <v>5</v>
      </c>
      <c r="C51" t="s">
        <v>1</v>
      </c>
      <c r="D51" t="s">
        <v>0</v>
      </c>
      <c r="E51" t="s">
        <v>3</v>
      </c>
      <c r="F51" t="s">
        <v>6</v>
      </c>
      <c r="G51" t="s">
        <v>7</v>
      </c>
      <c r="H51" t="s">
        <v>8</v>
      </c>
      <c r="I51" t="s">
        <v>9</v>
      </c>
      <c r="J51" t="s">
        <v>10</v>
      </c>
      <c r="K51" t="s">
        <v>11</v>
      </c>
      <c r="L51" t="s">
        <v>12</v>
      </c>
    </row>
    <row r="52" spans="1:14" x14ac:dyDescent="0.3">
      <c r="A52" t="s">
        <v>4</v>
      </c>
      <c r="B52" t="s">
        <v>4</v>
      </c>
      <c r="C52" t="s">
        <v>4</v>
      </c>
      <c r="D52" t="s">
        <v>4</v>
      </c>
      <c r="E52" t="s">
        <v>4</v>
      </c>
      <c r="F52" t="s">
        <v>4</v>
      </c>
      <c r="G52" t="s">
        <v>4</v>
      </c>
      <c r="H52" t="s">
        <v>4</v>
      </c>
      <c r="I52" t="s">
        <v>4</v>
      </c>
      <c r="J52" t="s">
        <v>4</v>
      </c>
      <c r="K52" t="s">
        <v>4</v>
      </c>
      <c r="L52" t="s">
        <v>4</v>
      </c>
      <c r="M52" s="6">
        <f>12*2360</f>
        <v>28320</v>
      </c>
      <c r="N52" s="2">
        <f>+$N49-$M52</f>
        <v>578100</v>
      </c>
    </row>
    <row r="53" spans="1:14" x14ac:dyDescent="0.3">
      <c r="A53">
        <v>2040</v>
      </c>
      <c r="B53" s="3"/>
      <c r="I53">
        <v>72</v>
      </c>
    </row>
    <row r="54" spans="1:14" x14ac:dyDescent="0.3">
      <c r="A54" t="s">
        <v>2</v>
      </c>
      <c r="B54" t="s">
        <v>5</v>
      </c>
      <c r="C54" t="s">
        <v>1</v>
      </c>
      <c r="D54" t="s">
        <v>0</v>
      </c>
      <c r="E54" t="s">
        <v>3</v>
      </c>
      <c r="F54" t="s">
        <v>6</v>
      </c>
      <c r="G54" t="s">
        <v>7</v>
      </c>
      <c r="H54" t="s">
        <v>8</v>
      </c>
      <c r="I54" t="s">
        <v>9</v>
      </c>
      <c r="J54" t="s">
        <v>10</v>
      </c>
      <c r="K54" t="s">
        <v>11</v>
      </c>
      <c r="L54" t="s">
        <v>12</v>
      </c>
    </row>
    <row r="55" spans="1:14" x14ac:dyDescent="0.3">
      <c r="A55" t="s">
        <v>4</v>
      </c>
      <c r="B55" t="s">
        <v>4</v>
      </c>
      <c r="C55" t="s">
        <v>4</v>
      </c>
      <c r="D55" t="s">
        <v>4</v>
      </c>
      <c r="E55" t="s">
        <v>4</v>
      </c>
      <c r="F55" t="s">
        <v>4</v>
      </c>
      <c r="G55" t="s">
        <v>4</v>
      </c>
      <c r="H55" t="s">
        <v>4</v>
      </c>
      <c r="I55" t="s">
        <v>4</v>
      </c>
      <c r="J55" t="s">
        <v>4</v>
      </c>
      <c r="K55" t="s">
        <v>4</v>
      </c>
      <c r="L55" t="s">
        <v>4</v>
      </c>
      <c r="M55" s="6">
        <f>12*2360</f>
        <v>28320</v>
      </c>
      <c r="N55" s="2">
        <f>+$N52-$M55</f>
        <v>549780</v>
      </c>
    </row>
    <row r="56" spans="1:14" x14ac:dyDescent="0.3">
      <c r="A56">
        <v>2041</v>
      </c>
      <c r="B56" s="3"/>
      <c r="I56">
        <v>73</v>
      </c>
    </row>
    <row r="57" spans="1:14" x14ac:dyDescent="0.3">
      <c r="A57" t="s">
        <v>2</v>
      </c>
      <c r="B57" t="s">
        <v>5</v>
      </c>
      <c r="C57" t="s">
        <v>1</v>
      </c>
      <c r="D57" t="s">
        <v>0</v>
      </c>
      <c r="E57" t="s">
        <v>3</v>
      </c>
      <c r="F57" t="s">
        <v>6</v>
      </c>
      <c r="G57" t="s">
        <v>7</v>
      </c>
      <c r="H57" t="s">
        <v>8</v>
      </c>
      <c r="I57" t="s">
        <v>9</v>
      </c>
      <c r="J57" t="s">
        <v>10</v>
      </c>
      <c r="K57" t="s">
        <v>11</v>
      </c>
      <c r="L57" t="s">
        <v>12</v>
      </c>
    </row>
    <row r="58" spans="1:14" x14ac:dyDescent="0.3">
      <c r="A58" t="s">
        <v>4</v>
      </c>
      <c r="B58" t="s">
        <v>4</v>
      </c>
      <c r="C58" t="s">
        <v>4</v>
      </c>
      <c r="D58" t="s">
        <v>4</v>
      </c>
      <c r="E58" t="s">
        <v>4</v>
      </c>
      <c r="F58" t="s">
        <v>4</v>
      </c>
      <c r="G58" t="s">
        <v>4</v>
      </c>
      <c r="H58" t="s">
        <v>4</v>
      </c>
      <c r="I58" t="s">
        <v>4</v>
      </c>
      <c r="J58" t="s">
        <v>4</v>
      </c>
      <c r="K58" t="s">
        <v>4</v>
      </c>
      <c r="L58" t="s">
        <v>4</v>
      </c>
      <c r="M58" s="6">
        <f>12*2360</f>
        <v>28320</v>
      </c>
      <c r="N58" s="2">
        <f>+$N55-$M58</f>
        <v>521460</v>
      </c>
    </row>
    <row r="59" spans="1:14" x14ac:dyDescent="0.3">
      <c r="A59">
        <v>2042</v>
      </c>
      <c r="B59" s="3"/>
      <c r="I59">
        <v>74</v>
      </c>
    </row>
    <row r="60" spans="1:14" x14ac:dyDescent="0.3">
      <c r="A60" t="s">
        <v>2</v>
      </c>
      <c r="B60" t="s">
        <v>5</v>
      </c>
      <c r="C60" t="s">
        <v>1</v>
      </c>
      <c r="D60" t="s">
        <v>0</v>
      </c>
      <c r="E60" t="s">
        <v>3</v>
      </c>
      <c r="F60" t="s">
        <v>6</v>
      </c>
      <c r="G60" t="s">
        <v>7</v>
      </c>
      <c r="H60" t="s">
        <v>8</v>
      </c>
      <c r="I60" t="s">
        <v>9</v>
      </c>
      <c r="J60" t="s">
        <v>10</v>
      </c>
      <c r="K60" t="s">
        <v>11</v>
      </c>
      <c r="L60" t="s">
        <v>12</v>
      </c>
      <c r="N60" s="2"/>
    </row>
    <row r="61" spans="1:14" x14ac:dyDescent="0.3">
      <c r="A61" t="s">
        <v>4</v>
      </c>
      <c r="B61" t="s">
        <v>4</v>
      </c>
      <c r="C61" t="s">
        <v>4</v>
      </c>
      <c r="D61" t="s">
        <v>4</v>
      </c>
      <c r="E61" t="s">
        <v>4</v>
      </c>
      <c r="F61" t="s">
        <v>4</v>
      </c>
      <c r="G61" t="s">
        <v>4</v>
      </c>
      <c r="H61" t="s">
        <v>4</v>
      </c>
      <c r="I61" t="s">
        <v>4</v>
      </c>
      <c r="J61" t="s">
        <v>4</v>
      </c>
      <c r="K61" t="s">
        <v>4</v>
      </c>
      <c r="L61" t="s">
        <v>4</v>
      </c>
      <c r="M61" s="6">
        <f>12*2360</f>
        <v>28320</v>
      </c>
      <c r="N61" s="2">
        <f>+$N58-$M61</f>
        <v>493140</v>
      </c>
    </row>
    <row r="62" spans="1:14" x14ac:dyDescent="0.3">
      <c r="A62">
        <v>2043</v>
      </c>
      <c r="B62" s="3"/>
      <c r="I62">
        <v>75</v>
      </c>
    </row>
    <row r="63" spans="1:14" x14ac:dyDescent="0.3">
      <c r="A63" t="s">
        <v>2</v>
      </c>
      <c r="B63" t="s">
        <v>5</v>
      </c>
      <c r="C63" t="s">
        <v>1</v>
      </c>
      <c r="D63" t="s">
        <v>0</v>
      </c>
      <c r="E63" t="s">
        <v>3</v>
      </c>
      <c r="F63" t="s">
        <v>6</v>
      </c>
      <c r="G63" t="s">
        <v>7</v>
      </c>
      <c r="H63" t="s">
        <v>8</v>
      </c>
      <c r="I63" t="s">
        <v>9</v>
      </c>
      <c r="J63" t="s">
        <v>10</v>
      </c>
      <c r="K63" t="s">
        <v>11</v>
      </c>
      <c r="L63" t="s">
        <v>12</v>
      </c>
    </row>
    <row r="64" spans="1:14" x14ac:dyDescent="0.3">
      <c r="A64" t="s">
        <v>4</v>
      </c>
      <c r="B64" t="s">
        <v>4</v>
      </c>
      <c r="C64" t="s">
        <v>4</v>
      </c>
      <c r="D64" t="s">
        <v>4</v>
      </c>
      <c r="E64" t="s">
        <v>4</v>
      </c>
      <c r="F64" t="s">
        <v>4</v>
      </c>
      <c r="G64" t="s">
        <v>4</v>
      </c>
      <c r="H64" t="s">
        <v>4</v>
      </c>
      <c r="I64" t="s">
        <v>4</v>
      </c>
      <c r="J64" t="s">
        <v>4</v>
      </c>
      <c r="K64" t="s">
        <v>4</v>
      </c>
      <c r="L64" t="s">
        <v>4</v>
      </c>
      <c r="M64" s="6">
        <f>12*2360</f>
        <v>28320</v>
      </c>
      <c r="N64" s="2">
        <f>+$N61-$M64</f>
        <v>464820</v>
      </c>
    </row>
    <row r="65" spans="1:14" x14ac:dyDescent="0.3">
      <c r="A65">
        <v>2044</v>
      </c>
      <c r="B65" s="3"/>
      <c r="I65">
        <v>76</v>
      </c>
    </row>
    <row r="66" spans="1:14" x14ac:dyDescent="0.3">
      <c r="A66" t="s">
        <v>2</v>
      </c>
      <c r="B66" t="s">
        <v>5</v>
      </c>
      <c r="C66" t="s">
        <v>1</v>
      </c>
      <c r="D66" t="s">
        <v>0</v>
      </c>
      <c r="E66" t="s">
        <v>3</v>
      </c>
      <c r="F66" t="s">
        <v>6</v>
      </c>
      <c r="G66" t="s">
        <v>7</v>
      </c>
      <c r="H66" t="s">
        <v>8</v>
      </c>
      <c r="I66" t="s">
        <v>9</v>
      </c>
      <c r="J66" t="s">
        <v>10</v>
      </c>
      <c r="K66" t="s">
        <v>11</v>
      </c>
      <c r="L66" t="s">
        <v>12</v>
      </c>
    </row>
    <row r="67" spans="1:14" x14ac:dyDescent="0.3">
      <c r="A67" t="s">
        <v>4</v>
      </c>
      <c r="B67" t="s">
        <v>4</v>
      </c>
      <c r="C67" t="s">
        <v>4</v>
      </c>
      <c r="D67" t="s">
        <v>4</v>
      </c>
      <c r="E67" t="s">
        <v>4</v>
      </c>
      <c r="F67" t="s">
        <v>4</v>
      </c>
      <c r="G67" t="s">
        <v>4</v>
      </c>
      <c r="H67" t="s">
        <v>4</v>
      </c>
      <c r="I67" t="s">
        <v>4</v>
      </c>
      <c r="J67" t="s">
        <v>4</v>
      </c>
      <c r="K67" t="s">
        <v>4</v>
      </c>
      <c r="L67" t="s">
        <v>4</v>
      </c>
      <c r="M67" s="6">
        <f>12*2360</f>
        <v>28320</v>
      </c>
      <c r="N67" s="2">
        <f>+$N64-$M67</f>
        <v>436500</v>
      </c>
    </row>
    <row r="68" spans="1:14" x14ac:dyDescent="0.3">
      <c r="A68">
        <v>2045</v>
      </c>
      <c r="B68" s="3"/>
      <c r="I68">
        <v>77</v>
      </c>
    </row>
    <row r="69" spans="1:14" x14ac:dyDescent="0.3">
      <c r="A69" t="s">
        <v>2</v>
      </c>
      <c r="B69" t="s">
        <v>5</v>
      </c>
      <c r="C69" t="s">
        <v>1</v>
      </c>
      <c r="D69" t="s">
        <v>0</v>
      </c>
      <c r="E69" t="s">
        <v>3</v>
      </c>
      <c r="F69" t="s">
        <v>6</v>
      </c>
      <c r="G69" t="s">
        <v>7</v>
      </c>
      <c r="H69" t="s">
        <v>8</v>
      </c>
      <c r="I69" t="s">
        <v>9</v>
      </c>
      <c r="J69" t="s">
        <v>10</v>
      </c>
      <c r="K69" t="s">
        <v>11</v>
      </c>
      <c r="L69" t="s">
        <v>12</v>
      </c>
    </row>
    <row r="70" spans="1:14" x14ac:dyDescent="0.3">
      <c r="A70" t="s">
        <v>4</v>
      </c>
      <c r="B70" t="s">
        <v>4</v>
      </c>
      <c r="C70" t="s">
        <v>4</v>
      </c>
      <c r="D70" t="s">
        <v>4</v>
      </c>
      <c r="E70" t="s">
        <v>4</v>
      </c>
      <c r="F70" t="s">
        <v>4</v>
      </c>
      <c r="G70" t="s">
        <v>4</v>
      </c>
      <c r="H70" t="s">
        <v>4</v>
      </c>
      <c r="I70" t="s">
        <v>4</v>
      </c>
      <c r="J70" t="s">
        <v>4</v>
      </c>
      <c r="K70" t="s">
        <v>4</v>
      </c>
      <c r="L70" t="s">
        <v>4</v>
      </c>
      <c r="M70" s="6">
        <f>12*2360</f>
        <v>28320</v>
      </c>
      <c r="N70" s="2">
        <f>+$N67-$M70</f>
        <v>408180</v>
      </c>
    </row>
    <row r="71" spans="1:14" x14ac:dyDescent="0.3">
      <c r="A71">
        <v>2046</v>
      </c>
      <c r="B71" s="3"/>
      <c r="I71">
        <v>78</v>
      </c>
    </row>
    <row r="72" spans="1:14" x14ac:dyDescent="0.3">
      <c r="A72" t="s">
        <v>2</v>
      </c>
      <c r="B72" t="s">
        <v>5</v>
      </c>
      <c r="C72" t="s">
        <v>1</v>
      </c>
      <c r="D72" t="s">
        <v>0</v>
      </c>
      <c r="E72" t="s">
        <v>3</v>
      </c>
      <c r="F72" t="s">
        <v>6</v>
      </c>
      <c r="G72" t="s">
        <v>7</v>
      </c>
      <c r="H72" t="s">
        <v>8</v>
      </c>
      <c r="I72" t="s">
        <v>9</v>
      </c>
      <c r="J72" t="s">
        <v>10</v>
      </c>
      <c r="K72" t="s">
        <v>11</v>
      </c>
      <c r="L72" t="s">
        <v>12</v>
      </c>
    </row>
    <row r="73" spans="1:14" x14ac:dyDescent="0.3">
      <c r="A73" t="s">
        <v>4</v>
      </c>
      <c r="B73" t="s">
        <v>4</v>
      </c>
      <c r="C73" t="s">
        <v>4</v>
      </c>
      <c r="D73" t="s">
        <v>4</v>
      </c>
      <c r="E73" t="s">
        <v>4</v>
      </c>
      <c r="F73" t="s">
        <v>4</v>
      </c>
      <c r="G73" t="s">
        <v>4</v>
      </c>
      <c r="H73" t="s">
        <v>4</v>
      </c>
      <c r="I73" t="s">
        <v>4</v>
      </c>
      <c r="J73" t="s">
        <v>4</v>
      </c>
      <c r="K73" t="s">
        <v>4</v>
      </c>
      <c r="L73" t="s">
        <v>4</v>
      </c>
      <c r="M73" s="6">
        <f>12*2360</f>
        <v>28320</v>
      </c>
      <c r="N73" s="2">
        <f>+$N70-$M73</f>
        <v>379860</v>
      </c>
    </row>
    <row r="74" spans="1:14" x14ac:dyDescent="0.3">
      <c r="A74">
        <v>2047</v>
      </c>
      <c r="B74" s="3"/>
      <c r="I74">
        <v>79</v>
      </c>
    </row>
    <row r="75" spans="1:14" x14ac:dyDescent="0.3">
      <c r="A75" t="s">
        <v>2</v>
      </c>
      <c r="B75" t="s">
        <v>5</v>
      </c>
      <c r="C75" t="s">
        <v>1</v>
      </c>
      <c r="D75" t="s">
        <v>0</v>
      </c>
      <c r="E75" t="s">
        <v>3</v>
      </c>
      <c r="F75" t="s">
        <v>6</v>
      </c>
      <c r="G75" t="s">
        <v>7</v>
      </c>
      <c r="H75" t="s">
        <v>8</v>
      </c>
      <c r="I75" t="s">
        <v>9</v>
      </c>
      <c r="J75" t="s">
        <v>10</v>
      </c>
      <c r="K75" t="s">
        <v>11</v>
      </c>
      <c r="L75" t="s">
        <v>12</v>
      </c>
    </row>
    <row r="76" spans="1:14" x14ac:dyDescent="0.3">
      <c r="A76" t="s">
        <v>4</v>
      </c>
      <c r="B76" t="s">
        <v>4</v>
      </c>
      <c r="C76" t="s">
        <v>4</v>
      </c>
      <c r="D76" t="s">
        <v>4</v>
      </c>
      <c r="E76" t="s">
        <v>4</v>
      </c>
      <c r="F76" t="s">
        <v>4</v>
      </c>
      <c r="G76" t="s">
        <v>4</v>
      </c>
      <c r="H76" t="s">
        <v>4</v>
      </c>
      <c r="I76" t="s">
        <v>4</v>
      </c>
      <c r="J76" t="s">
        <v>4</v>
      </c>
      <c r="K76" t="s">
        <v>4</v>
      </c>
      <c r="L76" t="s">
        <v>4</v>
      </c>
      <c r="M76" s="6">
        <f>12*2360</f>
        <v>28320</v>
      </c>
      <c r="N76" s="2">
        <f>+$N73-$M76</f>
        <v>351540</v>
      </c>
    </row>
    <row r="77" spans="1:14" x14ac:dyDescent="0.3">
      <c r="A77">
        <v>2048</v>
      </c>
      <c r="B77" s="3"/>
      <c r="I77">
        <v>80</v>
      </c>
    </row>
    <row r="78" spans="1:14" x14ac:dyDescent="0.3">
      <c r="A78" t="s">
        <v>2</v>
      </c>
      <c r="B78" t="s">
        <v>5</v>
      </c>
      <c r="C78" t="s">
        <v>1</v>
      </c>
      <c r="D78" t="s">
        <v>0</v>
      </c>
      <c r="E78" t="s">
        <v>3</v>
      </c>
      <c r="F78" t="s">
        <v>6</v>
      </c>
      <c r="G78" t="s">
        <v>7</v>
      </c>
      <c r="H78" t="s">
        <v>8</v>
      </c>
      <c r="I78" t="s">
        <v>9</v>
      </c>
      <c r="J78" t="s">
        <v>10</v>
      </c>
      <c r="K78" t="s">
        <v>11</v>
      </c>
      <c r="L78" t="s">
        <v>12</v>
      </c>
    </row>
    <row r="79" spans="1:14" x14ac:dyDescent="0.3">
      <c r="A79" t="s">
        <v>4</v>
      </c>
      <c r="B79" t="s">
        <v>4</v>
      </c>
      <c r="C79" t="s">
        <v>4</v>
      </c>
      <c r="D79" t="s">
        <v>4</v>
      </c>
      <c r="E79" t="s">
        <v>4</v>
      </c>
      <c r="F79" t="s">
        <v>4</v>
      </c>
      <c r="G79" t="s">
        <v>4</v>
      </c>
      <c r="H79" t="s">
        <v>4</v>
      </c>
      <c r="I79" t="s">
        <v>4</v>
      </c>
      <c r="J79" t="s">
        <v>4</v>
      </c>
      <c r="K79" t="s">
        <v>4</v>
      </c>
      <c r="L79" t="s">
        <v>4</v>
      </c>
      <c r="M79" s="6">
        <f>12*2360</f>
        <v>28320</v>
      </c>
      <c r="N79" s="2">
        <f>+$N76-$M79</f>
        <v>323220</v>
      </c>
    </row>
    <row r="80" spans="1:14" x14ac:dyDescent="0.3">
      <c r="A80">
        <v>2049</v>
      </c>
      <c r="B80" s="3"/>
      <c r="I80">
        <v>81</v>
      </c>
    </row>
    <row r="81" spans="1:14" x14ac:dyDescent="0.3">
      <c r="A81" t="s">
        <v>2</v>
      </c>
      <c r="B81" t="s">
        <v>5</v>
      </c>
      <c r="C81" t="s">
        <v>1</v>
      </c>
      <c r="D81" t="s">
        <v>0</v>
      </c>
      <c r="E81" t="s">
        <v>3</v>
      </c>
      <c r="F81" t="s">
        <v>6</v>
      </c>
      <c r="G81" t="s">
        <v>7</v>
      </c>
      <c r="H81" t="s">
        <v>8</v>
      </c>
      <c r="I81" t="s">
        <v>9</v>
      </c>
      <c r="J81" t="s">
        <v>10</v>
      </c>
      <c r="K81" t="s">
        <v>11</v>
      </c>
      <c r="L81" t="s">
        <v>12</v>
      </c>
    </row>
    <row r="82" spans="1:14" x14ac:dyDescent="0.3">
      <c r="A82" t="s">
        <v>4</v>
      </c>
      <c r="B82" t="s">
        <v>4</v>
      </c>
      <c r="C82" t="s">
        <v>4</v>
      </c>
      <c r="D82" t="s">
        <v>4</v>
      </c>
      <c r="E82" t="s">
        <v>4</v>
      </c>
      <c r="F82" t="s">
        <v>4</v>
      </c>
      <c r="G82" t="s">
        <v>4</v>
      </c>
      <c r="H82" t="s">
        <v>4</v>
      </c>
      <c r="I82" t="s">
        <v>4</v>
      </c>
      <c r="J82" t="s">
        <v>4</v>
      </c>
      <c r="K82" t="s">
        <v>4</v>
      </c>
      <c r="L82" t="s">
        <v>4</v>
      </c>
      <c r="M82" s="6">
        <f>12*2360</f>
        <v>28320</v>
      </c>
      <c r="N82" s="8">
        <f>+$N79-$M82</f>
        <v>294900</v>
      </c>
    </row>
  </sheetData>
  <phoneticPr fontId="2" type="noConversion"/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west2630@yahoo.com</dc:creator>
  <cp:lastModifiedBy>west2630@yahoo.com</cp:lastModifiedBy>
  <dcterms:created xsi:type="dcterms:W3CDTF">2025-05-24T09:09:54Z</dcterms:created>
  <dcterms:modified xsi:type="dcterms:W3CDTF">2025-06-30T21:49:05Z</dcterms:modified>
</cp:coreProperties>
</file>