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laus\Dropbox\Finanzen\"/>
    </mc:Choice>
  </mc:AlternateContent>
  <xr:revisionPtr revIDLastSave="0" documentId="13_ncr:1_{A95F02F5-589E-4CEA-8725-C8D595091982}" xr6:coauthVersionLast="47" xr6:coauthVersionMax="47" xr10:uidLastSave="{00000000-0000-0000-0000-000000000000}"/>
  <bookViews>
    <workbookView xWindow="21630" yWindow="2805" windowWidth="28185" windowHeight="20295" xr2:uid="{00000000-000D-0000-FFFF-FFFF00000000}"/>
  </bookViews>
  <sheets>
    <sheet name="Portfolio Übersicht" sheetId="1" r:id="rId1"/>
    <sheet name="Allokation &amp; Analyse" sheetId="2" r:id="rId2"/>
    <sheet name="Risiken &amp; Rebalancing" sheetId="3" r:id="rId3"/>
  </sheets>
  <calcPr calcId="181029"/>
</workbook>
</file>

<file path=xl/calcChain.xml><?xml version="1.0" encoding="utf-8"?>
<calcChain xmlns="http://schemas.openxmlformats.org/spreadsheetml/2006/main">
  <c r="M31" i="1" l="1"/>
  <c r="K31" i="1"/>
  <c r="J31" i="1"/>
</calcChain>
</file>

<file path=xl/sharedStrings.xml><?xml version="1.0" encoding="utf-8"?>
<sst xmlns="http://schemas.openxmlformats.org/spreadsheetml/2006/main" count="404" uniqueCount="306">
  <si>
    <t>GLOBAL EQUAL-WEIGHT AKTIENPORTFOLIO</t>
  </si>
  <si>
    <t>25 Weltweite Large-Cap-Aktien  ·  ~4,0% Gewicht je Position  ·  Anlagehorizont 10+ Jahre  ·  Erstellt: Februar 2025</t>
  </si>
  <si>
    <t>■ Nordamerika  ~52%</t>
  </si>
  <si>
    <t>■ Europa  ~20%</t>
  </si>
  <si>
    <t>■ Asien / Japan  ~12%</t>
  </si>
  <si>
    <t>■ Rest der Welt  ~8%</t>
  </si>
  <si>
    <t>#</t>
  </si>
  <si>
    <t>Unternehmen</t>
  </si>
  <si>
    <t>Ticker</t>
  </si>
  <si>
    <t>WKN</t>
  </si>
  <si>
    <t>ISIN</t>
  </si>
  <si>
    <t>Land</t>
  </si>
  <si>
    <t>Region</t>
  </si>
  <si>
    <t>Sektor</t>
  </si>
  <si>
    <t>Investment-These (Kurzform)</t>
  </si>
  <si>
    <t>KGV</t>
  </si>
  <si>
    <t>Div.-Rendite</t>
  </si>
  <si>
    <t>5J-Perf.</t>
  </si>
  <si>
    <t>Gewicht</t>
  </si>
  <si>
    <t>NEU</t>
  </si>
  <si>
    <t>Apple Inc.</t>
  </si>
  <si>
    <t>AAPL</t>
  </si>
  <si>
    <t>865985</t>
  </si>
  <si>
    <t>US0378331005</t>
  </si>
  <si>
    <t>USA</t>
  </si>
  <si>
    <t>Nordamerika</t>
  </si>
  <si>
    <t>Technologie</t>
  </si>
  <si>
    <t>Stärkstes Consumer-Ökosystem weltweit; Services-Wachstum sichert strukturell höhere Margen; $100Mrd+ FCF p.a.</t>
  </si>
  <si>
    <t>Microsoft Corp.</t>
  </si>
  <si>
    <t>MSFT</t>
  </si>
  <si>
    <t>870747</t>
  </si>
  <si>
    <t>US5949181045</t>
  </si>
  <si>
    <t>Technologie / Cloud</t>
  </si>
  <si>
    <t>Azure-Wachstum ~25% p.a.; Copilot-Integration hebelt bestehende Enterprise-Basis; defensive Qualitätsprämie gerechtfertigt.</t>
  </si>
  <si>
    <t>Alphabet Inc.</t>
  </si>
  <si>
    <t>GOOGL</t>
  </si>
  <si>
    <t>A14Y6F</t>
  </si>
  <si>
    <t>US02079K3059</t>
  </si>
  <si>
    <t>Technologie / Werbung</t>
  </si>
  <si>
    <t>Search-Monopol + YouTube + GCP; fairer Bewertungsabschlag zu Peers; starke KI-Positionierung.</t>
  </si>
  <si>
    <t>Visa Inc.</t>
  </si>
  <si>
    <t>V</t>
  </si>
  <si>
    <t>A0NC7B</t>
  </si>
  <si>
    <t>US92826C8394</t>
  </si>
  <si>
    <t>Finanzdienstleistungen</t>
  </si>
  <si>
    <t>Asset-light-Netzwerk; profitiert von globalem Cashless-Trend; 50%+ EBIT-Marge; kaum Kreditrisiko.</t>
  </si>
  <si>
    <t>UnitedHealth Group</t>
  </si>
  <si>
    <t>UNH</t>
  </si>
  <si>
    <t>869561</t>
  </si>
  <si>
    <t>US91324P1021</t>
  </si>
  <si>
    <t>Gesundheitswesen</t>
  </si>
  <si>
    <t>Größter US-Krankenversicherer; Optum-Plattform schafft integriertes Ökosystem; stabile, regulierte Cashflows.</t>
  </si>
  <si>
    <t>Mastercard Inc.</t>
  </si>
  <si>
    <t>MA</t>
  </si>
  <si>
    <t>A0F602</t>
  </si>
  <si>
    <t>US57636Q1040</t>
  </si>
  <si>
    <t>Komplementär zu Visa; höheres internationales Exposure; Value-Added Services treiben Margensteigerung.</t>
  </si>
  <si>
    <t>Costco Wholesale</t>
  </si>
  <si>
    <t>COST</t>
  </si>
  <si>
    <t>888351</t>
  </si>
  <si>
    <t>US22160K1051</t>
  </si>
  <si>
    <t>Konsum (Nicht-zyklisch)</t>
  </si>
  <si>
    <t>Mitgliedermodell schafft Preismacht ohne Werbedruck; internationale Expansion bietet langfristiges Wachstum.</t>
  </si>
  <si>
    <t>Danaher Corp.</t>
  </si>
  <si>
    <t>DHR</t>
  </si>
  <si>
    <t>866197</t>
  </si>
  <si>
    <t>US2358511028</t>
  </si>
  <si>
    <t>Industrie / Life Sciences</t>
  </si>
  <si>
    <t>Danaher Business System als nachweisbares Wertsteigerungsmodell; Life-Sciences-Exposure mit hohem Aftermarket-Anteil.</t>
  </si>
  <si>
    <t>Berkshire Hathaway</t>
  </si>
  <si>
    <t>BRK.B</t>
  </si>
  <si>
    <t>A0YJQ2</t>
  </si>
  <si>
    <t>US0846707026</t>
  </si>
  <si>
    <t>Konglomerat / Finanzen</t>
  </si>
  <si>
    <t>Einzigartiges Investmentvehikel mit Float-Finanzierung; $170Mrd+ Cash; Kapitalrückführung via Buybacks; Nachfolge durch Greg Abel adressiert.</t>
  </si>
  <si>
    <t>PepsiCo Inc.</t>
  </si>
  <si>
    <t>PEP</t>
  </si>
  <si>
    <t>851995</t>
  </si>
  <si>
    <t>US7134481081</t>
  </si>
  <si>
    <t>Getränke + Frito-Lay Snacks = einzigartiges Dual-Portfolio; starke Preissetzungsmacht; über 50 Jahre Dividendenwachstum (Dividend Aristocrat).</t>
  </si>
  <si>
    <t>★ NEU</t>
  </si>
  <si>
    <t>NextEra Energy</t>
  </si>
  <si>
    <t>NEE</t>
  </si>
  <si>
    <t>A1CZ4H</t>
  </si>
  <si>
    <t>US65339F1012</t>
  </si>
  <si>
    <t>Versorger / Erneuerbare Energie</t>
  </si>
  <si>
    <t>Weltgrößter Erzeuger von Wind- und Solarenergie; regulierte Florida-Basis sichert stabile Cashflows; profitiert von AI-Datacenter-Stromnachfrage.</t>
  </si>
  <si>
    <t>Chevron Corp.</t>
  </si>
  <si>
    <t>CVX</t>
  </si>
  <si>
    <t>852552</t>
  </si>
  <si>
    <t>US1667641005</t>
  </si>
  <si>
    <t>Energie</t>
  </si>
  <si>
    <t>Konservative Bilanz mit niedrigster Nettoverschuldung der Majors; starkes Permian/LNG-Exposure; solide Dividendenhistorie (37 Jahre Wachstum).</t>
  </si>
  <si>
    <t>Canadian National Rwy.</t>
  </si>
  <si>
    <t>CNR</t>
  </si>
  <si>
    <t>CA1363751027</t>
  </si>
  <si>
    <t>Kanada</t>
  </si>
  <si>
    <t>Industrie / Transport</t>
  </si>
  <si>
    <t>Monopolistisches Schienennetz; Pricing Power; ESG-Vorteil gegenüber LKW-Transport; stabiles Volumenwachstum.</t>
  </si>
  <si>
    <t>Royal Bank of Canada</t>
  </si>
  <si>
    <t>RY</t>
  </si>
  <si>
    <t>852173</t>
  </si>
  <si>
    <t>CA7800871021</t>
  </si>
  <si>
    <t>Kanadas grösste Bank; diversifiziertes Modell aus Retail, Capital Markets und Wealth Mgmt; solide Eigenkapitalrendite ~16%; attraktive Dividende.</t>
  </si>
  <si>
    <t>Brookfield Asset Mgmt.</t>
  </si>
  <si>
    <t>BAM</t>
  </si>
  <si>
    <t>CA11271J1075</t>
  </si>
  <si>
    <t>Finanzdienstleistungen / Alt.</t>
  </si>
  <si>
    <t>Global führend in Real Assets; Infrastruktur/Erneuerbare Energien als Wachstumstreiber; attraktives FRE-Wachstum.</t>
  </si>
  <si>
    <t>LVMH Moët Hennessy</t>
  </si>
  <si>
    <t>MC</t>
  </si>
  <si>
    <t>FR0000121014</t>
  </si>
  <si>
    <t>Frankreich</t>
  </si>
  <si>
    <t>Europa</t>
  </si>
  <si>
    <t>Konsum (Luxus)</t>
  </si>
  <si>
    <t>Portfolioführer im Luxusgütersegment; unübertroffene Preissetzungsmacht; China-Erholung als Katalysator.</t>
  </si>
  <si>
    <t>Novo Nordisk A/S</t>
  </si>
  <si>
    <t>NOVO-B</t>
  </si>
  <si>
    <t>DK0062498333</t>
  </si>
  <si>
    <t>Dänemark</t>
  </si>
  <si>
    <t>Gesundheitswesen / Pharma</t>
  </si>
  <si>
    <t>Dominanz im Adipositas- und Diabetesmarkt (Ozempic/Wegovy); jahrzehntelanges Wachstumspotenzial; starke Pipeline.</t>
  </si>
  <si>
    <t>SAP SE</t>
  </si>
  <si>
    <t>SAP</t>
  </si>
  <si>
    <t>716460</t>
  </si>
  <si>
    <t>DE0007164600</t>
  </si>
  <si>
    <t>Deutschland</t>
  </si>
  <si>
    <t>Technologie / Enterprise SW</t>
  </si>
  <si>
    <t>Cloud-Transformation nahezu abgeschlossen; hohe Kundenbindung im ERP-Markt; 30%+ FCF-Margen in Aussicht.</t>
  </si>
  <si>
    <t>Allianz SE</t>
  </si>
  <si>
    <t>ALV</t>
  </si>
  <si>
    <t>840400</t>
  </si>
  <si>
    <t>DE0008404005</t>
  </si>
  <si>
    <t>Versicherung</t>
  </si>
  <si>
    <t>Europas größter Versicherer; attraktive Dividendenrendite; solides Kapitalmanagement; niedriges Beta.</t>
  </si>
  <si>
    <t>Rio Tinto plc</t>
  </si>
  <si>
    <t>RIO</t>
  </si>
  <si>
    <t>852147</t>
  </si>
  <si>
    <t>GB0007188757</t>
  </si>
  <si>
    <t>UK/Australien</t>
  </si>
  <si>
    <t>Rohstoffe / Bergbau</t>
  </si>
  <si>
    <t>Führend in Eisenerz, Kupfer und Lithium; hohe Dividendenrendite; strategisch positioniert für Energiewende-Metalle (Kupfer, Lithium).</t>
  </si>
  <si>
    <t>Taiwan Semiconductor</t>
  </si>
  <si>
    <t>TSM</t>
  </si>
  <si>
    <t>909800</t>
  </si>
  <si>
    <t>US8740391003</t>
  </si>
  <si>
    <t>Taiwan</t>
  </si>
  <si>
    <t>Asien/Japan</t>
  </si>
  <si>
    <t>Technologie / Halbleiter</t>
  </si>
  <si>
    <t>Unverzichtbarer globaler Chipfertiger; 90%+ Marktanteil in Advanced Nodes; AI-Capex als struktureller Treiber.</t>
  </si>
  <si>
    <t>Sony Group Corp.</t>
  </si>
  <si>
    <t>6758</t>
  </si>
  <si>
    <t>853687</t>
  </si>
  <si>
    <t>JP3435000009</t>
  </si>
  <si>
    <t>Japan</t>
  </si>
  <si>
    <t>Technologie / Medien</t>
  </si>
  <si>
    <t>Transformation zum IP/Content-Unternehmen; PlayStation-Netzwerk + Musik + Film als Recurring-Revenue-Basis.</t>
  </si>
  <si>
    <t>Samsung Electronics</t>
  </si>
  <si>
    <t>005930</t>
  </si>
  <si>
    <t>881823</t>
  </si>
  <si>
    <t>KR7005930003</t>
  </si>
  <si>
    <t>Südkorea</t>
  </si>
  <si>
    <t>Technologie / Hardware</t>
  </si>
  <si>
    <t>Führend in Memory (HBM) und Displays; günstige Bewertung bietet Margin of Safety; AI-Nachfrage als Katalysator.</t>
  </si>
  <si>
    <t>MercadoLibre Inc.</t>
  </si>
  <si>
    <t>MELI</t>
  </si>
  <si>
    <t>A0MYNP</t>
  </si>
  <si>
    <t>US58733R1023</t>
  </si>
  <si>
    <t>Argentinien/USA</t>
  </si>
  <si>
    <t>Rest der Welt</t>
  </si>
  <si>
    <t>E-Commerce / Fintech LatAm</t>
  </si>
  <si>
    <t>Dominanter E-Commerce+Fintech-Player in LatAm; Mercado Credito als zusätzlicher Wertschöpfer.</t>
  </si>
  <si>
    <t>Reliance Industries</t>
  </si>
  <si>
    <t>RELIANCE</t>
  </si>
  <si>
    <t>884241</t>
  </si>
  <si>
    <t>Indien</t>
  </si>
  <si>
    <t>Energie / Telekom / Retail</t>
  </si>
  <si>
    <t>Indiens größtes Konglomerat; Jio mit 450Mio+ Nutzern; Retail-Wachstum + grüne Energieinvestitionen; Profiteur des Indien-Aufstiegs.</t>
  </si>
  <si>
    <t>TOTAL PORTFOLIO  (25 Positionen)</t>
  </si>
  <si>
    <t>Quellen: Bloomberg / FactSet Konsensschätzungen (NTM-Basis). 5J-Perf. = 5-Jahres-Kursperformance per Ende 2024, nicht annualisiert, in Lokalwährung. Blaue Zahlen = veränderbare Eingabewerte. ★ NEU = neu hinzugefügte Positionen. Dieses Dokument stellt keine Anlageberatung dar.</t>
  </si>
  <si>
    <t>ALLOKATION &amp; ANALYSE  |  Global Equal-Weight Portfolio  |  25 Positionen</t>
  </si>
  <si>
    <t>REGIONALE ALLOKATION</t>
  </si>
  <si>
    <t>SEKTORALE ALLOKATION</t>
  </si>
  <si>
    <t>Positionen</t>
  </si>
  <si>
    <t>Ziel-Bandbreite</t>
  </si>
  <si>
    <t>Länder</t>
  </si>
  <si>
    <t>Pos.</t>
  </si>
  <si>
    <t>Beispieltitel</t>
  </si>
  <si>
    <t>50–60%</t>
  </si>
  <si>
    <t>USA, Kanada</t>
  </si>
  <si>
    <t>Technologie &amp; Software</t>
  </si>
  <si>
    <t>AAPL, MSFT, GOOGL, SAP, TSM, Sony, Samsung</t>
  </si>
  <si>
    <t>15–25%</t>
  </si>
  <si>
    <t>DE, FR, DK, UK/AU</t>
  </si>
  <si>
    <t>Visa, Mastercard, Brookfield, Allianz, RBC</t>
  </si>
  <si>
    <t>Asien / Japan</t>
  </si>
  <si>
    <t>10–20%</t>
  </si>
  <si>
    <t>TW, JP, KR</t>
  </si>
  <si>
    <t>Konsum</t>
  </si>
  <si>
    <t>Costco, LVMH, PepsiCo</t>
  </si>
  <si>
    <t>5–10%</t>
  </si>
  <si>
    <t>Indien, LatAm</t>
  </si>
  <si>
    <t>UnitedHealth, Novo Nordisk</t>
  </si>
  <si>
    <t>Industrie</t>
  </si>
  <si>
    <t>Danaher, Canadian National Railway</t>
  </si>
  <si>
    <t>Konglomerat</t>
  </si>
  <si>
    <t>Berkshire Hathaway, Reliance Industries</t>
  </si>
  <si>
    <t>Chevron, Rio Tinto</t>
  </si>
  <si>
    <t>Versorger</t>
  </si>
  <si>
    <t>E-Commerce / Fintech</t>
  </si>
  <si>
    <t>MercadoLibre</t>
  </si>
  <si>
    <t>PORTFOLIO-KENNZAHLEN (GLEICHGEWICHTET)</t>
  </si>
  <si>
    <t>Gewicht/Titel</t>
  </si>
  <si>
    <t>Ø KGV (NTM)</t>
  </si>
  <si>
    <t>Ø Div.-Rendite</t>
  </si>
  <si>
    <t>Regionen</t>
  </si>
  <si>
    <t>Sektoren</t>
  </si>
  <si>
    <t>Anlagehorizont</t>
  </si>
  <si>
    <t>Rebalancing</t>
  </si>
  <si>
    <t>Währungen</t>
  </si>
  <si>
    <t>NEU in V2</t>
  </si>
  <si>
    <t>Strategie</t>
  </si>
  <si>
    <t>25</t>
  </si>
  <si>
    <t>~4,0%</t>
  </si>
  <si>
    <t>~23x</t>
  </si>
  <si>
    <t>~1,6%</t>
  </si>
  <si>
    <t>4</t>
  </si>
  <si>
    <t>9</t>
  </si>
  <si>
    <t>10+ Jahre</t>
  </si>
  <si>
    <t>Jährl. + ±3%</t>
  </si>
  <si>
    <t>5 Positionen</t>
  </si>
  <si>
    <t>Equal Weight</t>
  </si>
  <si>
    <t>NEU HINZUGEFÜGTE POSITIONEN  (Version 2 — Februar 2025)</t>
  </si>
  <si>
    <t>Entscheidung vs. Alternative</t>
  </si>
  <si>
    <t>Begründung Aufnahme</t>
  </si>
  <si>
    <t>Rio Tinto ✓ vs. BHP</t>
  </si>
  <si>
    <t>Besseres Lithium/Kupfer-Profil; Doppelnotiz London+Sydney; höhere Div.-Rendite ~5,3%.</t>
  </si>
  <si>
    <t>Direktaufnahme</t>
  </si>
  <si>
    <t>Über 50 Jahre Dividendenwachstum; Snacks+Getränke = natürlicher Inflationsschutz; defensiver Portfolioanker.</t>
  </si>
  <si>
    <t>Versorger / Erneuerbare</t>
  </si>
  <si>
    <t>Weltgrößter Windproduzent; AI-Datencenter-Stromnachfrage als Katalysator; reguliertes Geschäftsmodell.</t>
  </si>
  <si>
    <t>Royal Bank Canada</t>
  </si>
  <si>
    <t>Kanadas größte Bank; konservative Regulierung; ~16% ROE; attraktive Bewertung vs. US-Peers.</t>
  </si>
  <si>
    <t>Chevron ✓ vs. Exxon</t>
  </si>
  <si>
    <t>Niedrigste Nettoverschuldung der Öl-Majors; 37J. Dividendenwachstum; starkes Permian/LNG-Exposure.</t>
  </si>
  <si>
    <t>RISIKOMATRIX &amp; REBALANCING-STRATEGIE  |  25-Positionen-Portfolio</t>
  </si>
  <si>
    <t>RISIKOMATRIX</t>
  </si>
  <si>
    <t>Risikokategorie</t>
  </si>
  <si>
    <t>Wahrscheinlichkeit</t>
  </si>
  <si>
    <t>Auswirkung</t>
  </si>
  <si>
    <t>Beschreibung &amp; Mitigation</t>
  </si>
  <si>
    <t>Zinsniveau (anhaltend hoch)</t>
  </si>
  <si>
    <t>Mittel</t>
  </si>
  <si>
    <t>Mittel-Hoch</t>
  </si>
  <si>
    <t>Belastet Wachstumstitel (MSFT, COST, MELI, NEE). NEE und Versorger reagieren besonders sensitiv. Mitigation: PepsiCo, Allianz, RBC, Chevron als defensive Gegengewichte.</t>
  </si>
  <si>
    <t>Rezession / Konjunkturflaute</t>
  </si>
  <si>
    <t>Zyklische Titel (LVMH, MELI, RIO) überproportional betroffen. Mitigation: PEP, UNH, NEE, CNR und Allianz (~30% Portfolio) als Stabilitätsanker.</t>
  </si>
  <si>
    <t>Geopolitik / Taiwan</t>
  </si>
  <si>
    <t>Niedrig</t>
  </si>
  <si>
    <t>Sehr Hoch</t>
  </si>
  <si>
    <t>TSMC als kritisches Single-Point-of-Failure. Mitigation: Auf 4% begrenzt; Samsung als partielles Gegengewicht; USA-Chipfabriken im Aufbau.</t>
  </si>
  <si>
    <t>FX-Risiko (Multi-Währung)</t>
  </si>
  <si>
    <t>Hoch</t>
  </si>
  <si>
    <t>9 Währungen; ~48% Non-USD Exposure. Mitigation: Natürliche Diversifikation wirkt; kein aktives Hedging empfohlen bei 10+ Jahren Horizont.</t>
  </si>
  <si>
    <t>Rohstoff-Preisrisiko (RIO)</t>
  </si>
  <si>
    <t>Rio Tinto stark abhängig von Eisenerzpreisen und China-Nachfrage. Mitigation: Auf 4% begrenzt; Kupfer/Lithium-Exposure kompensiert partiell.</t>
  </si>
  <si>
    <t>Regulierung / Antitrust</t>
  </si>
  <si>
    <t>Big-Tech (AAPL, GOOGL, MSFT) unter zunehmendem regulatorischem Druck in USA/EU. Mitigation: Diversifikation über 9 Sektoren.</t>
  </si>
  <si>
    <t>Energiewende-Risiko (CVX)</t>
  </si>
  <si>
    <t>Langfristiger Nachfragerückgang bei fossilen Brennstoffen. Mitigation: Chevron investiert in CCS und erneuerbaren Wasserstoff; hohe FCF bis 2035+.</t>
  </si>
  <si>
    <t>Novo Nordisk (Wettbewerb)</t>
  </si>
  <si>
    <t>Eli Lilly (Mounjaro) als direkter GLP-1-Konkurrent. Mitigation: Novo hat mehrjährigen Pipeline-Vorsprung; Duopol-Marktstruktur wahrscheinlich.</t>
  </si>
  <si>
    <t>EM-Klumpenrisiko</t>
  </si>
  <si>
    <t>MELI + Reliance = ~8% EM-Exposure; politisch/makroökonomisch riskanter. Mitigation: Auf klar definierten Anteil begrenzt.</t>
  </si>
  <si>
    <t>Bewertungsrisiko</t>
  </si>
  <si>
    <t>COST (50x), MELI (60x) bieten kaum Sicherheitspuffer. Mitigation: Ø Portfolio-KGV ~23x durch günstigere Titel (RIO 10x, Allianz 12x, CVX 14x, RBC 13x) ausgeglichen.</t>
  </si>
  <si>
    <t>REBALANCING-STRATEGIE</t>
  </si>
  <si>
    <t>Typ</t>
  </si>
  <si>
    <t>Frequenz / Trigger</t>
  </si>
  <si>
    <t>Schwelle</t>
  </si>
  <si>
    <t>Massnahme</t>
  </si>
  <si>
    <t>Kalendarisch</t>
  </si>
  <si>
    <t>Jährlich (Q1)</t>
  </si>
  <si>
    <t>—</t>
  </si>
  <si>
    <t>Alle 25 Positionen auf exakt 4,0% gleichgewichten; Gewinner trimmen, Nachzügler aufstocken.</t>
  </si>
  <si>
    <t>Threshold-Trigger</t>
  </si>
  <si>
    <t>Unterjährig (lfd.)</t>
  </si>
  <si>
    <t>±3 Pkt.</t>
  </si>
  <si>
    <t>Einzelposition &gt;7% oder &lt;1,5%: sofortige Überprüfung und partielle Umschichtung.</t>
  </si>
  <si>
    <t>Strategische Revision</t>
  </si>
  <si>
    <t>Jährlich (Q1/Q2)</t>
  </si>
  <si>
    <t>Qualit.</t>
  </si>
  <si>
    <t>Investment-These überprüfen; Positionen mit nicht mehr tragenden Thesen ersetzen.</t>
  </si>
  <si>
    <t>Tax-Loss-Harvesting</t>
  </si>
  <si>
    <t>Bedarfsgesteuert</t>
  </si>
  <si>
    <t>Verlustpositionen priorisiert realisieren; Gewinne möglichst nach &gt;12 Monaten (Steueropt.).</t>
  </si>
  <si>
    <t>Max. Positionsgrösse</t>
  </si>
  <si>
    <t>Permanent</t>
  </si>
  <si>
    <t>7%</t>
  </si>
  <si>
    <t>Keine Einzelposition soll 7% überschreiten – nach einem Equal-Weight-Start von 4,0%.</t>
  </si>
  <si>
    <t>Min. Positionsgrösse</t>
  </si>
  <si>
    <t>2%</t>
  </si>
  <si>
    <t>Positionen &lt;2% werden aufgestockt oder entfernt (zu kleiner Portfolioeinfluss).</t>
  </si>
  <si>
    <t>A3D3EV</t>
  </si>
  <si>
    <t>A3EU6F</t>
  </si>
  <si>
    <t>US7594701077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</si>
</sst>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&quot;x&quot;"/>
    <numFmt numFmtId="165" formatCode="0.0%"/>
    <numFmt numFmtId="166" formatCode="\+0%"/>
    <numFmt numFmtId="167" formatCode="0.0&quot;x  Ø-KGV&quot;"/>
    <numFmt numFmtId="168" formatCode="0.00%\ \ &quot;Ø Div.&quot;"/>
  </numFmts>
  <fonts count="27" x14ac:knownFonts="1">
    <font>
      <sz val="11"/>
      <color theme="1"/>
      <name val="Calibri"/>
      <family val="2"/>
      <scheme val="minor"/>
    </font>
    <font>
      <b/>
      <sz val="18"/>
      <color rgb="FFFFFFFF"/>
      <name val="Arial"/>
    </font>
    <font>
      <i/>
      <sz val="10"/>
      <color rgb="FFFFFFFF"/>
      <name val="Arial"/>
    </font>
    <font>
      <b/>
      <sz val="9"/>
      <color rgb="FF2E5FA3"/>
      <name val="Arial"/>
    </font>
    <font>
      <b/>
      <sz val="9"/>
      <color rgb="FF1E7B34"/>
      <name val="Arial"/>
    </font>
    <font>
      <b/>
      <sz val="9"/>
      <color rgb="FFD4800A"/>
      <name val="Arial"/>
    </font>
    <font>
      <b/>
      <sz val="9"/>
      <color rgb="FF7D3C98"/>
      <name val="Arial"/>
    </font>
    <font>
      <b/>
      <sz val="10"/>
      <color rgb="FFFFFFFF"/>
      <name val="Arial"/>
    </font>
    <font>
      <sz val="9"/>
      <color rgb="FF222222"/>
      <name val="Arial"/>
    </font>
    <font>
      <b/>
      <sz val="9"/>
      <color rgb="FF222222"/>
      <name val="Arial"/>
    </font>
    <font>
      <sz val="9"/>
      <color rgb="FF0000FF"/>
      <name val="Arial"/>
    </font>
    <font>
      <b/>
      <sz val="9"/>
      <color rgb="FFB7950B"/>
      <name val="Arial"/>
    </font>
    <font>
      <b/>
      <sz val="9"/>
      <color rgb="FFC0392B"/>
      <name val="Arial"/>
    </font>
    <font>
      <b/>
      <sz val="9"/>
      <color rgb="FFC9A227"/>
      <name val="Arial"/>
    </font>
    <font>
      <b/>
      <sz val="9"/>
      <color rgb="FFFFFFFF"/>
      <name val="Arial"/>
    </font>
    <font>
      <i/>
      <sz val="8"/>
      <color rgb="FF888888"/>
      <name val="Arial"/>
    </font>
    <font>
      <b/>
      <sz val="13"/>
      <color rgb="FFFFFFFF"/>
      <name val="Arial"/>
    </font>
    <font>
      <b/>
      <sz val="11"/>
      <color rgb="FFFFFFFF"/>
      <name val="Arial"/>
    </font>
    <font>
      <b/>
      <sz val="10"/>
      <color rgb="FF2E5FA3"/>
      <name val="Arial"/>
    </font>
    <font>
      <sz val="10"/>
      <color rgb="FF222222"/>
      <name val="Arial"/>
    </font>
    <font>
      <b/>
      <sz val="10"/>
      <color rgb="FF1E7B34"/>
      <name val="Arial"/>
    </font>
    <font>
      <b/>
      <sz val="10"/>
      <color rgb="FFD4800A"/>
      <name val="Arial"/>
    </font>
    <font>
      <b/>
      <sz val="10"/>
      <color rgb="FF7D3C98"/>
      <name val="Arial"/>
    </font>
    <font>
      <b/>
      <sz val="10"/>
      <color rgb="FF222222"/>
      <name val="Arial"/>
    </font>
    <font>
      <b/>
      <sz val="8"/>
      <color rgb="FF1F3864"/>
      <name val="Arial"/>
    </font>
    <font>
      <b/>
      <sz val="10"/>
      <color rgb="FF1F3864"/>
      <name val="Arial"/>
    </font>
    <font>
      <b/>
      <sz val="9"/>
      <color rgb="FF333333"/>
      <name val="Arial"/>
    </font>
  </fonts>
  <fills count="26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D6EAF8"/>
      </patternFill>
    </fill>
    <fill>
      <patternFill patternType="solid">
        <fgColor rgb="FFD5F5E3"/>
      </patternFill>
    </fill>
    <fill>
      <patternFill patternType="solid">
        <fgColor rgb="FFFEF9E7"/>
      </patternFill>
    </fill>
    <fill>
      <patternFill patternType="solid">
        <fgColor rgb="FFF5EEF8"/>
      </patternFill>
    </fill>
    <fill>
      <patternFill patternType="solid">
        <fgColor rgb="FFEAF2FB"/>
      </patternFill>
    </fill>
    <fill>
      <patternFill patternType="solid">
        <fgColor rgb="FFF0F7FD"/>
      </patternFill>
    </fill>
    <fill>
      <patternFill patternType="solid">
        <fgColor rgb="FFFFFBEA"/>
      </patternFill>
    </fill>
    <fill>
      <patternFill patternType="solid">
        <fgColor rgb="FFF3FAF5"/>
      </patternFill>
    </fill>
    <fill>
      <patternFill patternType="solid">
        <fgColor rgb="FFEAF7EE"/>
      </patternFill>
    </fill>
    <fill>
      <patternFill patternType="solid">
        <fgColor rgb="FFFFFDF0"/>
      </patternFill>
    </fill>
    <fill>
      <patternFill patternType="solid">
        <fgColor rgb="FFFAF4FC"/>
      </patternFill>
    </fill>
    <fill>
      <patternFill patternType="solid">
        <fgColor rgb="FF2E5FA3"/>
      </patternFill>
    </fill>
    <fill>
      <patternFill patternType="solid">
        <fgColor rgb="FFF5F5F5"/>
      </patternFill>
    </fill>
    <fill>
      <patternFill patternType="solid">
        <fgColor rgb="FFFFFFFF"/>
      </patternFill>
    </fill>
    <fill>
      <patternFill patternType="solid">
        <fgColor rgb="FFD6E4F7"/>
      </patternFill>
    </fill>
    <fill>
      <patternFill patternType="solid">
        <fgColor rgb="FFC9A227"/>
      </patternFill>
    </fill>
    <fill>
      <patternFill patternType="solid">
        <fgColor rgb="FFFFFFF5"/>
      </patternFill>
    </fill>
    <fill>
      <patternFill patternType="solid">
        <fgColor rgb="FFFFF9C4"/>
      </patternFill>
    </fill>
    <fill>
      <patternFill patternType="solid">
        <fgColor rgb="FFFFE0B2"/>
      </patternFill>
    </fill>
    <fill>
      <patternFill patternType="solid">
        <fgColor rgb="FFC8E6C9"/>
      </patternFill>
    </fill>
    <fill>
      <patternFill patternType="solid">
        <fgColor rgb="FFFFCDD2"/>
      </patternFill>
    </fill>
    <fill>
      <patternFill patternType="solid">
        <fgColor rgb="FFFFCCBC"/>
      </patternFill>
    </fill>
    <fill>
      <patternFill patternType="solid">
        <fgColor rgb="FFEBF5FB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1F3864"/>
      </left>
      <right style="thin">
        <color rgb="FF1F3864"/>
      </right>
      <top style="thin">
        <color rgb="FF1F3864"/>
      </top>
      <bottom style="thin">
        <color rgb="FF1F38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7" fillId="2" borderId="2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164" fontId="10" fillId="7" borderId="1" xfId="0" applyNumberFormat="1" applyFont="1" applyFill="1" applyBorder="1" applyAlignment="1">
      <alignment horizontal="center" vertical="center" wrapText="1"/>
    </xf>
    <xf numFmtId="165" fontId="10" fillId="7" borderId="1" xfId="0" applyNumberFormat="1" applyFont="1" applyFill="1" applyBorder="1" applyAlignment="1">
      <alignment horizontal="center" vertical="center" wrapText="1"/>
    </xf>
    <xf numFmtId="166" fontId="4" fillId="7" borderId="1" xfId="0" applyNumberFormat="1" applyFont="1" applyFill="1" applyBorder="1" applyAlignment="1">
      <alignment horizontal="center" vertical="center" wrapText="1"/>
    </xf>
    <xf numFmtId="165" fontId="8" fillId="7" borderId="1" xfId="0" applyNumberFormat="1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left" vertical="center" wrapText="1"/>
    </xf>
    <xf numFmtId="164" fontId="10" fillId="8" borderId="1" xfId="0" applyNumberFormat="1" applyFont="1" applyFill="1" applyBorder="1" applyAlignment="1">
      <alignment horizontal="center" vertical="center" wrapText="1"/>
    </xf>
    <xf numFmtId="165" fontId="10" fillId="8" borderId="1" xfId="0" applyNumberFormat="1" applyFont="1" applyFill="1" applyBorder="1" applyAlignment="1">
      <alignment horizontal="center" vertical="center" wrapText="1"/>
    </xf>
    <xf numFmtId="166" fontId="4" fillId="8" borderId="1" xfId="0" applyNumberFormat="1" applyFont="1" applyFill="1" applyBorder="1" applyAlignment="1">
      <alignment horizontal="center" vertical="center" wrapText="1"/>
    </xf>
    <xf numFmtId="165" fontId="8" fillId="8" borderId="1" xfId="0" applyNumberFormat="1" applyFont="1" applyFill="1" applyBorder="1" applyAlignment="1">
      <alignment horizontal="center" vertical="center" wrapText="1"/>
    </xf>
    <xf numFmtId="166" fontId="11" fillId="8" borderId="1" xfId="0" applyNumberFormat="1" applyFont="1" applyFill="1" applyBorder="1" applyAlignment="1">
      <alignment horizontal="center" vertical="center" wrapText="1"/>
    </xf>
    <xf numFmtId="166" fontId="12" fillId="8" borderId="1" xfId="0" applyNumberFormat="1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166" fontId="12" fillId="7" borderId="1" xfId="0" applyNumberFormat="1" applyFont="1" applyFill="1" applyBorder="1" applyAlignment="1">
      <alignment horizontal="center" vertical="center" wrapText="1"/>
    </xf>
    <xf numFmtId="166" fontId="11" fillId="7" borderId="1" xfId="0" applyNumberFormat="1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left" vertical="center" wrapText="1"/>
    </xf>
    <xf numFmtId="0" fontId="8" fillId="10" borderId="1" xfId="0" applyFont="1" applyFill="1" applyBorder="1" applyAlignment="1">
      <alignment horizontal="left" vertical="center" wrapText="1"/>
    </xf>
    <xf numFmtId="164" fontId="10" fillId="10" borderId="1" xfId="0" applyNumberFormat="1" applyFont="1" applyFill="1" applyBorder="1" applyAlignment="1">
      <alignment horizontal="center" vertical="center" wrapText="1"/>
    </xf>
    <xf numFmtId="165" fontId="10" fillId="10" borderId="1" xfId="0" applyNumberFormat="1" applyFont="1" applyFill="1" applyBorder="1" applyAlignment="1">
      <alignment horizontal="center" vertical="center" wrapText="1"/>
    </xf>
    <xf numFmtId="166" fontId="4" fillId="10" borderId="1" xfId="0" applyNumberFormat="1" applyFont="1" applyFill="1" applyBorder="1" applyAlignment="1">
      <alignment horizontal="center" vertical="center" wrapText="1"/>
    </xf>
    <xf numFmtId="165" fontId="8" fillId="10" borderId="1" xfId="0" applyNumberFormat="1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left" vertical="center" wrapText="1"/>
    </xf>
    <xf numFmtId="0" fontId="8" fillId="11" borderId="1" xfId="0" applyFont="1" applyFill="1" applyBorder="1" applyAlignment="1">
      <alignment horizontal="left" vertical="center" wrapText="1"/>
    </xf>
    <xf numFmtId="164" fontId="10" fillId="11" borderId="1" xfId="0" applyNumberFormat="1" applyFont="1" applyFill="1" applyBorder="1" applyAlignment="1">
      <alignment horizontal="center" vertical="center" wrapText="1"/>
    </xf>
    <xf numFmtId="165" fontId="10" fillId="11" borderId="1" xfId="0" applyNumberFormat="1" applyFont="1" applyFill="1" applyBorder="1" applyAlignment="1">
      <alignment horizontal="center" vertical="center" wrapText="1"/>
    </xf>
    <xf numFmtId="166" fontId="4" fillId="11" borderId="1" xfId="0" applyNumberFormat="1" applyFont="1" applyFill="1" applyBorder="1" applyAlignment="1">
      <alignment horizontal="center" vertical="center" wrapText="1"/>
    </xf>
    <xf numFmtId="165" fontId="8" fillId="11" borderId="1" xfId="0" applyNumberFormat="1" applyFont="1" applyFill="1" applyBorder="1" applyAlignment="1">
      <alignment horizontal="center" vertical="center" wrapText="1"/>
    </xf>
    <xf numFmtId="166" fontId="11" fillId="11" borderId="1" xfId="0" applyNumberFormat="1" applyFont="1" applyFill="1" applyBorder="1" applyAlignment="1">
      <alignment horizontal="center" vertical="center" wrapText="1"/>
    </xf>
    <xf numFmtId="166" fontId="12" fillId="10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165" fontId="10" fillId="5" borderId="1" xfId="0" applyNumberFormat="1" applyFont="1" applyFill="1" applyBorder="1" applyAlignment="1">
      <alignment horizontal="center" vertical="center" wrapText="1"/>
    </xf>
    <xf numFmtId="166" fontId="4" fillId="5" borderId="1" xfId="0" applyNumberFormat="1" applyFont="1" applyFill="1" applyBorder="1" applyAlignment="1">
      <alignment horizontal="center" vertic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left" vertical="center" wrapText="1"/>
    </xf>
    <xf numFmtId="0" fontId="8" fillId="12" borderId="1" xfId="0" applyFont="1" applyFill="1" applyBorder="1" applyAlignment="1">
      <alignment horizontal="left" vertical="center" wrapText="1"/>
    </xf>
    <xf numFmtId="164" fontId="10" fillId="12" borderId="1" xfId="0" applyNumberFormat="1" applyFont="1" applyFill="1" applyBorder="1" applyAlignment="1">
      <alignment horizontal="center" vertical="center" wrapText="1"/>
    </xf>
    <xf numFmtId="165" fontId="10" fillId="12" borderId="1" xfId="0" applyNumberFormat="1" applyFont="1" applyFill="1" applyBorder="1" applyAlignment="1">
      <alignment horizontal="center" vertical="center" wrapText="1"/>
    </xf>
    <xf numFmtId="166" fontId="4" fillId="12" borderId="1" xfId="0" applyNumberFormat="1" applyFont="1" applyFill="1" applyBorder="1" applyAlignment="1">
      <alignment horizontal="center" vertical="center" wrapText="1"/>
    </xf>
    <xf numFmtId="165" fontId="8" fillId="12" borderId="1" xfId="0" applyNumberFormat="1" applyFont="1" applyFill="1" applyBorder="1" applyAlignment="1">
      <alignment horizontal="center" vertical="center" wrapText="1"/>
    </xf>
    <xf numFmtId="166" fontId="12" fillId="5" borderId="1" xfId="0" applyNumberFormat="1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left" vertical="center" wrapText="1"/>
    </xf>
    <xf numFmtId="0" fontId="8" fillId="13" borderId="1" xfId="0" applyFont="1" applyFill="1" applyBorder="1" applyAlignment="1">
      <alignment horizontal="left" vertical="center" wrapText="1"/>
    </xf>
    <xf numFmtId="164" fontId="10" fillId="13" borderId="1" xfId="0" applyNumberFormat="1" applyFont="1" applyFill="1" applyBorder="1" applyAlignment="1">
      <alignment horizontal="center" vertical="center" wrapText="1"/>
    </xf>
    <xf numFmtId="165" fontId="10" fillId="13" borderId="1" xfId="0" applyNumberFormat="1" applyFont="1" applyFill="1" applyBorder="1" applyAlignment="1">
      <alignment horizontal="center" vertical="center" wrapText="1"/>
    </xf>
    <xf numFmtId="166" fontId="4" fillId="13" borderId="1" xfId="0" applyNumberFormat="1" applyFont="1" applyFill="1" applyBorder="1" applyAlignment="1">
      <alignment horizontal="center" vertical="center" wrapText="1"/>
    </xf>
    <xf numFmtId="165" fontId="8" fillId="13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164" fontId="10" fillId="6" borderId="1" xfId="0" applyNumberFormat="1" applyFont="1" applyFill="1" applyBorder="1" applyAlignment="1">
      <alignment horizontal="center" vertical="center" wrapText="1"/>
    </xf>
    <xf numFmtId="165" fontId="10" fillId="6" borderId="1" xfId="0" applyNumberFormat="1" applyFont="1" applyFill="1" applyBorder="1" applyAlignment="1">
      <alignment horizontal="center" vertical="center" wrapText="1"/>
    </xf>
    <xf numFmtId="166" fontId="11" fillId="6" borderId="1" xfId="0" applyNumberFormat="1" applyFont="1" applyFill="1" applyBorder="1" applyAlignment="1">
      <alignment horizontal="center" vertical="center" wrapText="1"/>
    </xf>
    <xf numFmtId="165" fontId="8" fillId="6" borderId="1" xfId="0" applyNumberFormat="1" applyFont="1" applyFill="1" applyBorder="1" applyAlignment="1">
      <alignment horizontal="center" vertical="center" wrapText="1"/>
    </xf>
    <xf numFmtId="167" fontId="14" fillId="2" borderId="2" xfId="0" applyNumberFormat="1" applyFont="1" applyFill="1" applyBorder="1"/>
    <xf numFmtId="168" fontId="14" fillId="2" borderId="2" xfId="0" applyNumberFormat="1" applyFont="1" applyFill="1" applyBorder="1"/>
    <xf numFmtId="0" fontId="0" fillId="2" borderId="2" xfId="0" applyFill="1" applyBorder="1"/>
    <xf numFmtId="9" fontId="14" fillId="2" borderId="2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left" vertical="center" wrapText="1"/>
    </xf>
    <xf numFmtId="0" fontId="19" fillId="15" borderId="1" xfId="0" applyFont="1" applyFill="1" applyBorder="1" applyAlignment="1">
      <alignment horizontal="center" vertical="center" wrapText="1"/>
    </xf>
    <xf numFmtId="9" fontId="19" fillId="15" borderId="1" xfId="0" applyNumberFormat="1" applyFont="1" applyFill="1" applyBorder="1" applyAlignment="1">
      <alignment horizontal="center" vertical="center" wrapText="1"/>
    </xf>
    <xf numFmtId="0" fontId="23" fillId="15" borderId="1" xfId="0" applyFont="1" applyFill="1" applyBorder="1" applyAlignment="1">
      <alignment horizontal="left" vertical="center" wrapText="1"/>
    </xf>
    <xf numFmtId="0" fontId="19" fillId="15" borderId="1" xfId="0" applyFont="1" applyFill="1" applyBorder="1" applyAlignment="1">
      <alignment horizontal="left" vertical="center" wrapText="1"/>
    </xf>
    <xf numFmtId="0" fontId="20" fillId="11" borderId="1" xfId="0" applyFont="1" applyFill="1" applyBorder="1" applyAlignment="1">
      <alignment horizontal="left" vertical="center" wrapText="1"/>
    </xf>
    <xf numFmtId="0" fontId="19" fillId="16" borderId="1" xfId="0" applyFont="1" applyFill="1" applyBorder="1" applyAlignment="1">
      <alignment horizontal="center" vertical="center" wrapText="1"/>
    </xf>
    <xf numFmtId="9" fontId="19" fillId="16" borderId="1" xfId="0" applyNumberFormat="1" applyFont="1" applyFill="1" applyBorder="1" applyAlignment="1">
      <alignment horizontal="center" vertical="center" wrapText="1"/>
    </xf>
    <xf numFmtId="0" fontId="23" fillId="16" borderId="1" xfId="0" applyFont="1" applyFill="1" applyBorder="1" applyAlignment="1">
      <alignment horizontal="left" vertical="center" wrapText="1"/>
    </xf>
    <xf numFmtId="0" fontId="19" fillId="16" borderId="1" xfId="0" applyFont="1" applyFill="1" applyBorder="1" applyAlignment="1">
      <alignment horizontal="left" vertical="center" wrapText="1"/>
    </xf>
    <xf numFmtId="0" fontId="21" fillId="5" borderId="1" xfId="0" applyFont="1" applyFill="1" applyBorder="1" applyAlignment="1">
      <alignment horizontal="left" vertical="center" wrapText="1"/>
    </xf>
    <xf numFmtId="0" fontId="22" fillId="6" borderId="1" xfId="0" applyFont="1" applyFill="1" applyBorder="1" applyAlignment="1">
      <alignment horizontal="left" vertical="center" wrapText="1"/>
    </xf>
    <xf numFmtId="0" fontId="24" fillId="17" borderId="1" xfId="0" applyFont="1" applyFill="1" applyBorder="1" applyAlignment="1">
      <alignment horizontal="center" vertical="center" wrapText="1"/>
    </xf>
    <xf numFmtId="0" fontId="25" fillId="16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left" vertical="center" wrapText="1"/>
    </xf>
    <xf numFmtId="164" fontId="10" fillId="9" borderId="1" xfId="0" applyNumberFormat="1" applyFont="1" applyFill="1" applyBorder="1" applyAlignment="1">
      <alignment horizontal="center" vertical="center" wrapText="1"/>
    </xf>
    <xf numFmtId="165" fontId="10" fillId="9" borderId="1" xfId="0" applyNumberFormat="1" applyFont="1" applyFill="1" applyBorder="1" applyAlignment="1">
      <alignment horizontal="center" vertical="center" wrapText="1"/>
    </xf>
    <xf numFmtId="0" fontId="9" fillId="19" borderId="1" xfId="0" applyFont="1" applyFill="1" applyBorder="1" applyAlignment="1">
      <alignment horizontal="left" vertical="center" wrapText="1"/>
    </xf>
    <xf numFmtId="0" fontId="8" fillId="19" borderId="1" xfId="0" applyFont="1" applyFill="1" applyBorder="1" applyAlignment="1">
      <alignment horizontal="center" vertical="center" wrapText="1"/>
    </xf>
    <xf numFmtId="0" fontId="8" fillId="19" borderId="1" xfId="0" applyFont="1" applyFill="1" applyBorder="1" applyAlignment="1">
      <alignment horizontal="left" vertical="center" wrapText="1"/>
    </xf>
    <xf numFmtId="164" fontId="10" fillId="19" borderId="1" xfId="0" applyNumberFormat="1" applyFont="1" applyFill="1" applyBorder="1" applyAlignment="1">
      <alignment horizontal="center" vertical="center" wrapText="1"/>
    </xf>
    <xf numFmtId="165" fontId="10" fillId="19" borderId="1" xfId="0" applyNumberFormat="1" applyFont="1" applyFill="1" applyBorder="1" applyAlignment="1">
      <alignment horizontal="center" vertical="center" wrapText="1"/>
    </xf>
    <xf numFmtId="0" fontId="9" fillId="15" borderId="1" xfId="0" applyFont="1" applyFill="1" applyBorder="1" applyAlignment="1">
      <alignment horizontal="center" vertical="center" wrapText="1"/>
    </xf>
    <xf numFmtId="0" fontId="26" fillId="20" borderId="1" xfId="0" applyFont="1" applyFill="1" applyBorder="1" applyAlignment="1">
      <alignment horizontal="center" vertical="center" wrapText="1"/>
    </xf>
    <xf numFmtId="0" fontId="26" fillId="21" borderId="1" xfId="0" applyFont="1" applyFill="1" applyBorder="1" applyAlignment="1">
      <alignment horizontal="center" vertical="center" wrapText="1"/>
    </xf>
    <xf numFmtId="0" fontId="8" fillId="15" borderId="1" xfId="0" applyFont="1" applyFill="1" applyBorder="1" applyAlignment="1">
      <alignment horizontal="left" vertical="center" wrapText="1"/>
    </xf>
    <xf numFmtId="0" fontId="9" fillId="16" borderId="1" xfId="0" applyFont="1" applyFill="1" applyBorder="1" applyAlignment="1">
      <alignment horizontal="center" vertical="center" wrapText="1"/>
    </xf>
    <xf numFmtId="0" fontId="8" fillId="16" borderId="1" xfId="0" applyFont="1" applyFill="1" applyBorder="1" applyAlignment="1">
      <alignment horizontal="left" vertical="center" wrapText="1"/>
    </xf>
    <xf numFmtId="0" fontId="26" fillId="22" borderId="1" xfId="0" applyFont="1" applyFill="1" applyBorder="1" applyAlignment="1">
      <alignment horizontal="center" vertical="center" wrapText="1"/>
    </xf>
    <xf numFmtId="0" fontId="26" fillId="23" borderId="1" xfId="0" applyFont="1" applyFill="1" applyBorder="1" applyAlignment="1">
      <alignment horizontal="center" vertical="center" wrapText="1"/>
    </xf>
    <xf numFmtId="0" fontId="26" fillId="24" borderId="1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left" vertical="center" wrapText="1"/>
    </xf>
    <xf numFmtId="0" fontId="8" fillId="25" borderId="1" xfId="0" applyFont="1" applyFill="1" applyBorder="1" applyAlignment="1">
      <alignment horizontal="center" vertical="center" wrapText="1"/>
    </xf>
    <xf numFmtId="0" fontId="8" fillId="25" borderId="1" xfId="0" applyFont="1" applyFill="1" applyBorder="1" applyAlignment="1">
      <alignment horizontal="left" vertical="center" wrapText="1"/>
    </xf>
    <xf numFmtId="0" fontId="9" fillId="16" borderId="1" xfId="0" applyFont="1" applyFill="1" applyBorder="1" applyAlignment="1">
      <alignment horizontal="left" vertical="center" wrapText="1"/>
    </xf>
    <xf numFmtId="0" fontId="8" fillId="1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7" fillId="18" borderId="0" xfId="0" applyFont="1" applyFill="1" applyAlignment="1">
      <alignment horizontal="center" vertical="center" wrapText="1"/>
    </xf>
    <xf numFmtId="0" fontId="17" fillId="14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showGridLines="0" tabSelected="1" workbookViewId="0">
      <pane ySplit="5" topLeftCell="A12" activePane="bottomLeft" state="frozen"/>
      <selection pane="bottomLeft" activeCell="D23" sqref="D23"/>
    </sheetView>
  </sheetViews>
  <sheetFormatPr baseColWidth="10" defaultColWidth="9.140625" defaultRowHeight="15" x14ac:dyDescent="0.25"/>
  <cols>
    <col min="1" max="1" width="4" customWidth="1"/>
    <col min="2" max="2" width="22" customWidth="1"/>
    <col min="3" max="4" width="9" customWidth="1"/>
    <col min="5" max="5" width="16" customWidth="1"/>
    <col min="6" max="6" width="14" customWidth="1"/>
    <col min="7" max="7" width="13" customWidth="1"/>
    <col min="8" max="8" width="24" customWidth="1"/>
    <col min="9" max="9" width="50" customWidth="1"/>
    <col min="10" max="10" width="11.5703125" bestFit="1" customWidth="1"/>
    <col min="11" max="11" width="11" customWidth="1"/>
    <col min="12" max="12" width="10" customWidth="1"/>
    <col min="13" max="13" width="9" customWidth="1"/>
    <col min="14" max="14" width="10.28515625" customWidth="1"/>
  </cols>
  <sheetData>
    <row r="1" spans="1:14" ht="20.100000000000001" customHeight="1" x14ac:dyDescent="0.25">
      <c r="A1" s="117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1:14" ht="20.100000000000001" customHeight="1" x14ac:dyDescent="0.25">
      <c r="A2" s="112" t="s">
        <v>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4" ht="15.95" customHeight="1" x14ac:dyDescent="0.25">
      <c r="A3" s="111" t="s">
        <v>2</v>
      </c>
      <c r="B3" s="110"/>
      <c r="C3" s="110"/>
      <c r="D3" s="110"/>
      <c r="E3" s="115" t="s">
        <v>3</v>
      </c>
      <c r="F3" s="110"/>
      <c r="G3" s="110"/>
      <c r="H3" s="116" t="s">
        <v>4</v>
      </c>
      <c r="I3" s="110"/>
      <c r="J3" s="110"/>
      <c r="K3" s="109" t="s">
        <v>5</v>
      </c>
      <c r="L3" s="110"/>
      <c r="M3" s="110"/>
      <c r="N3" s="110"/>
    </row>
    <row r="4" spans="1:14" ht="5.0999999999999996" customHeight="1" x14ac:dyDescent="0.25"/>
    <row r="5" spans="1:14" ht="27.95" customHeight="1" x14ac:dyDescent="0.25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  <c r="F5" s="1" t="s">
        <v>11</v>
      </c>
      <c r="G5" s="1" t="s">
        <v>12</v>
      </c>
      <c r="H5" s="1" t="s">
        <v>13</v>
      </c>
      <c r="I5" s="1" t="s">
        <v>14</v>
      </c>
      <c r="J5" s="1" t="s">
        <v>15</v>
      </c>
      <c r="K5" s="1" t="s">
        <v>16</v>
      </c>
      <c r="L5" s="1" t="s">
        <v>17</v>
      </c>
      <c r="M5" s="1" t="s">
        <v>18</v>
      </c>
      <c r="N5" s="1" t="s">
        <v>19</v>
      </c>
    </row>
    <row r="6" spans="1:14" ht="33.950000000000003" customHeight="1" x14ac:dyDescent="0.25">
      <c r="A6" s="2">
        <v>1</v>
      </c>
      <c r="B6" s="3" t="s">
        <v>20</v>
      </c>
      <c r="C6" s="2" t="s">
        <v>21</v>
      </c>
      <c r="D6" s="2" t="s">
        <v>22</v>
      </c>
      <c r="E6" s="2" t="s">
        <v>23</v>
      </c>
      <c r="F6" s="2" t="s">
        <v>24</v>
      </c>
      <c r="G6" s="2" t="s">
        <v>25</v>
      </c>
      <c r="H6" s="4" t="s">
        <v>26</v>
      </c>
      <c r="I6" s="4" t="s">
        <v>27</v>
      </c>
      <c r="J6" s="5">
        <v>29</v>
      </c>
      <c r="K6" s="6">
        <v>5.0000000000000001E-3</v>
      </c>
      <c r="L6" s="7">
        <v>2.5</v>
      </c>
      <c r="M6" s="8">
        <v>0.04</v>
      </c>
      <c r="N6" s="2"/>
    </row>
    <row r="7" spans="1:14" ht="33.950000000000003" customHeight="1" x14ac:dyDescent="0.25">
      <c r="A7" s="9">
        <v>2</v>
      </c>
      <c r="B7" s="10" t="s">
        <v>28</v>
      </c>
      <c r="C7" s="9" t="s">
        <v>29</v>
      </c>
      <c r="D7" s="9" t="s">
        <v>30</v>
      </c>
      <c r="E7" s="9" t="s">
        <v>31</v>
      </c>
      <c r="F7" s="9" t="s">
        <v>24</v>
      </c>
      <c r="G7" s="9" t="s">
        <v>25</v>
      </c>
      <c r="H7" s="11" t="s">
        <v>32</v>
      </c>
      <c r="I7" s="11" t="s">
        <v>33</v>
      </c>
      <c r="J7" s="12">
        <v>32</v>
      </c>
      <c r="K7" s="13">
        <v>8.0000000000000002E-3</v>
      </c>
      <c r="L7" s="14">
        <v>2.2000000000000002</v>
      </c>
      <c r="M7" s="15">
        <v>0.04</v>
      </c>
      <c r="N7" s="9"/>
    </row>
    <row r="8" spans="1:14" ht="33.950000000000003" customHeight="1" x14ac:dyDescent="0.25">
      <c r="A8" s="2">
        <v>3</v>
      </c>
      <c r="B8" s="3" t="s">
        <v>34</v>
      </c>
      <c r="C8" s="2" t="s">
        <v>35</v>
      </c>
      <c r="D8" s="2" t="s">
        <v>36</v>
      </c>
      <c r="E8" s="2" t="s">
        <v>37</v>
      </c>
      <c r="F8" s="2" t="s">
        <v>24</v>
      </c>
      <c r="G8" s="2" t="s">
        <v>25</v>
      </c>
      <c r="H8" s="4" t="s">
        <v>38</v>
      </c>
      <c r="I8" s="4" t="s">
        <v>39</v>
      </c>
      <c r="J8" s="5">
        <v>22</v>
      </c>
      <c r="K8" s="6">
        <v>5.0000000000000001E-3</v>
      </c>
      <c r="L8" s="7">
        <v>1.85</v>
      </c>
      <c r="M8" s="8">
        <v>0.04</v>
      </c>
      <c r="N8" s="2"/>
    </row>
    <row r="9" spans="1:14" ht="33.950000000000003" customHeight="1" x14ac:dyDescent="0.25">
      <c r="A9" s="9">
        <v>4</v>
      </c>
      <c r="B9" s="10" t="s">
        <v>40</v>
      </c>
      <c r="C9" s="9" t="s">
        <v>41</v>
      </c>
      <c r="D9" s="9" t="s">
        <v>42</v>
      </c>
      <c r="E9" s="9" t="s">
        <v>43</v>
      </c>
      <c r="F9" s="9" t="s">
        <v>24</v>
      </c>
      <c r="G9" s="9" t="s">
        <v>25</v>
      </c>
      <c r="H9" s="11" t="s">
        <v>44</v>
      </c>
      <c r="I9" s="11" t="s">
        <v>45</v>
      </c>
      <c r="J9" s="12">
        <v>28</v>
      </c>
      <c r="K9" s="13">
        <v>8.0000000000000002E-3</v>
      </c>
      <c r="L9" s="14">
        <v>1.1000000000000001</v>
      </c>
      <c r="M9" s="15">
        <v>0.04</v>
      </c>
      <c r="N9" s="9"/>
    </row>
    <row r="10" spans="1:14" ht="33.950000000000003" customHeight="1" x14ac:dyDescent="0.25">
      <c r="A10" s="2">
        <v>5</v>
      </c>
      <c r="B10" s="3" t="s">
        <v>46</v>
      </c>
      <c r="C10" s="2" t="s">
        <v>47</v>
      </c>
      <c r="D10" s="2" t="s">
        <v>48</v>
      </c>
      <c r="E10" s="2" t="s">
        <v>49</v>
      </c>
      <c r="F10" s="2" t="s">
        <v>24</v>
      </c>
      <c r="G10" s="2" t="s">
        <v>25</v>
      </c>
      <c r="H10" s="4" t="s">
        <v>50</v>
      </c>
      <c r="I10" s="4" t="s">
        <v>51</v>
      </c>
      <c r="J10" s="5">
        <v>19</v>
      </c>
      <c r="K10" s="6">
        <v>1.4999999999999999E-2</v>
      </c>
      <c r="L10" s="7">
        <v>1.3</v>
      </c>
      <c r="M10" s="8">
        <v>0.04</v>
      </c>
      <c r="N10" s="2"/>
    </row>
    <row r="11" spans="1:14" ht="33.950000000000003" customHeight="1" x14ac:dyDescent="0.25">
      <c r="A11" s="9">
        <v>6</v>
      </c>
      <c r="B11" s="10" t="s">
        <v>52</v>
      </c>
      <c r="C11" s="9" t="s">
        <v>53</v>
      </c>
      <c r="D11" s="9" t="s">
        <v>54</v>
      </c>
      <c r="E11" s="9" t="s">
        <v>55</v>
      </c>
      <c r="F11" s="9" t="s">
        <v>24</v>
      </c>
      <c r="G11" s="9" t="s">
        <v>25</v>
      </c>
      <c r="H11" s="11" t="s">
        <v>44</v>
      </c>
      <c r="I11" s="11" t="s">
        <v>56</v>
      </c>
      <c r="J11" s="12">
        <v>34</v>
      </c>
      <c r="K11" s="13">
        <v>6.0000000000000001E-3</v>
      </c>
      <c r="L11" s="14">
        <v>1.25</v>
      </c>
      <c r="M11" s="15">
        <v>0.04</v>
      </c>
      <c r="N11" s="9"/>
    </row>
    <row r="12" spans="1:14" ht="33.950000000000003" customHeight="1" x14ac:dyDescent="0.25">
      <c r="A12" s="2">
        <v>7</v>
      </c>
      <c r="B12" s="3" t="s">
        <v>57</v>
      </c>
      <c r="C12" s="2" t="s">
        <v>58</v>
      </c>
      <c r="D12" s="2" t="s">
        <v>59</v>
      </c>
      <c r="E12" s="2" t="s">
        <v>60</v>
      </c>
      <c r="F12" s="2" t="s">
        <v>24</v>
      </c>
      <c r="G12" s="2" t="s">
        <v>25</v>
      </c>
      <c r="H12" s="4" t="s">
        <v>61</v>
      </c>
      <c r="I12" s="4" t="s">
        <v>62</v>
      </c>
      <c r="J12" s="5">
        <v>50</v>
      </c>
      <c r="K12" s="6">
        <v>6.0000000000000001E-3</v>
      </c>
      <c r="L12" s="7">
        <v>2.0499999999999998</v>
      </c>
      <c r="M12" s="8">
        <v>0.04</v>
      </c>
      <c r="N12" s="2"/>
    </row>
    <row r="13" spans="1:14" ht="33.950000000000003" customHeight="1" x14ac:dyDescent="0.25">
      <c r="A13" s="9">
        <v>8</v>
      </c>
      <c r="B13" s="10" t="s">
        <v>63</v>
      </c>
      <c r="C13" s="9" t="s">
        <v>64</v>
      </c>
      <c r="D13" s="9" t="s">
        <v>65</v>
      </c>
      <c r="E13" s="9" t="s">
        <v>66</v>
      </c>
      <c r="F13" s="9" t="s">
        <v>24</v>
      </c>
      <c r="G13" s="9" t="s">
        <v>25</v>
      </c>
      <c r="H13" s="11" t="s">
        <v>67</v>
      </c>
      <c r="I13" s="11" t="s">
        <v>68</v>
      </c>
      <c r="J13" s="12">
        <v>27</v>
      </c>
      <c r="K13" s="13">
        <v>4.0000000000000001E-3</v>
      </c>
      <c r="L13" s="16">
        <v>0.85</v>
      </c>
      <c r="M13" s="15">
        <v>0.04</v>
      </c>
      <c r="N13" s="9"/>
    </row>
    <row r="14" spans="1:14" ht="33.950000000000003" customHeight="1" x14ac:dyDescent="0.25">
      <c r="A14" s="2">
        <v>9</v>
      </c>
      <c r="B14" s="3" t="s">
        <v>69</v>
      </c>
      <c r="C14" s="2" t="s">
        <v>70</v>
      </c>
      <c r="D14" s="2" t="s">
        <v>71</v>
      </c>
      <c r="E14" s="2" t="s">
        <v>72</v>
      </c>
      <c r="F14" s="2" t="s">
        <v>24</v>
      </c>
      <c r="G14" s="2" t="s">
        <v>25</v>
      </c>
      <c r="H14" s="4" t="s">
        <v>73</v>
      </c>
      <c r="I14" s="4" t="s">
        <v>74</v>
      </c>
      <c r="J14" s="5">
        <v>22</v>
      </c>
      <c r="K14" s="6">
        <v>0</v>
      </c>
      <c r="L14" s="7">
        <v>1.3</v>
      </c>
      <c r="M14" s="8">
        <v>0.04</v>
      </c>
      <c r="N14" s="2"/>
    </row>
    <row r="15" spans="1:14" ht="33.950000000000003" customHeight="1" x14ac:dyDescent="0.25">
      <c r="A15" s="9">
        <v>10</v>
      </c>
      <c r="B15" s="10" t="s">
        <v>75</v>
      </c>
      <c r="C15" s="9" t="s">
        <v>76</v>
      </c>
      <c r="D15" s="9" t="s">
        <v>77</v>
      </c>
      <c r="E15" s="9" t="s">
        <v>78</v>
      </c>
      <c r="F15" s="9" t="s">
        <v>24</v>
      </c>
      <c r="G15" s="9" t="s">
        <v>25</v>
      </c>
      <c r="H15" s="11" t="s">
        <v>61</v>
      </c>
      <c r="I15" s="11" t="s">
        <v>79</v>
      </c>
      <c r="J15" s="12">
        <v>22</v>
      </c>
      <c r="K15" s="13">
        <v>3.3000000000000002E-2</v>
      </c>
      <c r="L15" s="17">
        <v>0.35</v>
      </c>
      <c r="M15" s="15">
        <v>0.04</v>
      </c>
      <c r="N15" s="18" t="s">
        <v>80</v>
      </c>
    </row>
    <row r="16" spans="1:14" ht="33.950000000000003" customHeight="1" x14ac:dyDescent="0.25">
      <c r="A16" s="2">
        <v>11</v>
      </c>
      <c r="B16" s="3" t="s">
        <v>81</v>
      </c>
      <c r="C16" s="2" t="s">
        <v>82</v>
      </c>
      <c r="D16" s="2" t="s">
        <v>83</v>
      </c>
      <c r="E16" s="2" t="s">
        <v>84</v>
      </c>
      <c r="F16" s="2" t="s">
        <v>24</v>
      </c>
      <c r="G16" s="2" t="s">
        <v>25</v>
      </c>
      <c r="H16" s="4" t="s">
        <v>85</v>
      </c>
      <c r="I16" s="4" t="s">
        <v>86</v>
      </c>
      <c r="J16" s="5">
        <v>21</v>
      </c>
      <c r="K16" s="6">
        <v>3.1E-2</v>
      </c>
      <c r="L16" s="19">
        <v>0.3</v>
      </c>
      <c r="M16" s="8">
        <v>0.04</v>
      </c>
      <c r="N16" s="18" t="s">
        <v>80</v>
      </c>
    </row>
    <row r="17" spans="1:14" ht="33.950000000000003" customHeight="1" x14ac:dyDescent="0.25">
      <c r="A17" s="9">
        <v>12</v>
      </c>
      <c r="B17" s="10" t="s">
        <v>87</v>
      </c>
      <c r="C17" s="9" t="s">
        <v>88</v>
      </c>
      <c r="D17" s="9" t="s">
        <v>89</v>
      </c>
      <c r="E17" s="9" t="s">
        <v>90</v>
      </c>
      <c r="F17" s="9" t="s">
        <v>24</v>
      </c>
      <c r="G17" s="9" t="s">
        <v>25</v>
      </c>
      <c r="H17" s="11" t="s">
        <v>91</v>
      </c>
      <c r="I17" s="11" t="s">
        <v>92</v>
      </c>
      <c r="J17" s="12">
        <v>14</v>
      </c>
      <c r="K17" s="13">
        <v>4.2999999999999997E-2</v>
      </c>
      <c r="L17" s="17">
        <v>0.4</v>
      </c>
      <c r="M17" s="15">
        <v>0.04</v>
      </c>
      <c r="N17" s="18" t="s">
        <v>80</v>
      </c>
    </row>
    <row r="18" spans="1:14" ht="33.950000000000003" customHeight="1" x14ac:dyDescent="0.25">
      <c r="A18" s="2">
        <v>13</v>
      </c>
      <c r="B18" s="3" t="s">
        <v>93</v>
      </c>
      <c r="C18" s="2" t="s">
        <v>94</v>
      </c>
      <c r="D18" s="2">
        <v>897879</v>
      </c>
      <c r="E18" s="2" t="s">
        <v>95</v>
      </c>
      <c r="F18" s="2" t="s">
        <v>96</v>
      </c>
      <c r="G18" s="2" t="s">
        <v>25</v>
      </c>
      <c r="H18" s="4" t="s">
        <v>97</v>
      </c>
      <c r="I18" s="4" t="s">
        <v>98</v>
      </c>
      <c r="J18" s="5">
        <v>22</v>
      </c>
      <c r="K18" s="6">
        <v>1.9E-2</v>
      </c>
      <c r="L18" s="20">
        <v>0.65</v>
      </c>
      <c r="M18" s="8">
        <v>0.04</v>
      </c>
      <c r="N18" s="2"/>
    </row>
    <row r="19" spans="1:14" ht="33.950000000000003" customHeight="1" x14ac:dyDescent="0.25">
      <c r="A19" s="9">
        <v>14</v>
      </c>
      <c r="B19" s="10" t="s">
        <v>99</v>
      </c>
      <c r="C19" s="9" t="s">
        <v>100</v>
      </c>
      <c r="D19" s="9" t="s">
        <v>101</v>
      </c>
      <c r="E19" s="9" t="s">
        <v>102</v>
      </c>
      <c r="F19" s="9" t="s">
        <v>96</v>
      </c>
      <c r="G19" s="9" t="s">
        <v>25</v>
      </c>
      <c r="H19" s="11" t="s">
        <v>44</v>
      </c>
      <c r="I19" s="11" t="s">
        <v>103</v>
      </c>
      <c r="J19" s="12">
        <v>13</v>
      </c>
      <c r="K19" s="13">
        <v>3.6999999999999998E-2</v>
      </c>
      <c r="L19" s="16">
        <v>0.75</v>
      </c>
      <c r="M19" s="15">
        <v>0.04</v>
      </c>
      <c r="N19" s="18" t="s">
        <v>80</v>
      </c>
    </row>
    <row r="20" spans="1:14" ht="33.950000000000003" customHeight="1" x14ac:dyDescent="0.25">
      <c r="A20" s="2">
        <v>15</v>
      </c>
      <c r="B20" s="3" t="s">
        <v>104</v>
      </c>
      <c r="C20" s="2" t="s">
        <v>105</v>
      </c>
      <c r="D20" s="2" t="s">
        <v>303</v>
      </c>
      <c r="E20" s="2" t="s">
        <v>106</v>
      </c>
      <c r="F20" s="2" t="s">
        <v>96</v>
      </c>
      <c r="G20" s="2" t="s">
        <v>25</v>
      </c>
      <c r="H20" s="4" t="s">
        <v>107</v>
      </c>
      <c r="I20" s="4" t="s">
        <v>108</v>
      </c>
      <c r="J20" s="5">
        <v>20</v>
      </c>
      <c r="K20" s="6">
        <v>3.5000000000000003E-2</v>
      </c>
      <c r="L20" s="20">
        <v>0.95</v>
      </c>
      <c r="M20" s="8">
        <v>0.04</v>
      </c>
      <c r="N20" s="2"/>
    </row>
    <row r="21" spans="1:14" ht="33.950000000000003" customHeight="1" x14ac:dyDescent="0.25">
      <c r="A21" s="21">
        <v>16</v>
      </c>
      <c r="B21" s="22" t="s">
        <v>109</v>
      </c>
      <c r="C21" s="21" t="s">
        <v>110</v>
      </c>
      <c r="D21" s="21">
        <v>853292</v>
      </c>
      <c r="E21" s="21" t="s">
        <v>111</v>
      </c>
      <c r="F21" s="21" t="s">
        <v>112</v>
      </c>
      <c r="G21" s="21" t="s">
        <v>113</v>
      </c>
      <c r="H21" s="23" t="s">
        <v>114</v>
      </c>
      <c r="I21" s="23" t="s">
        <v>115</v>
      </c>
      <c r="J21" s="24">
        <v>23</v>
      </c>
      <c r="K21" s="25">
        <v>0.02</v>
      </c>
      <c r="L21" s="26">
        <v>1.5</v>
      </c>
      <c r="M21" s="27">
        <v>0.04</v>
      </c>
      <c r="N21" s="21"/>
    </row>
    <row r="22" spans="1:14" ht="33.950000000000003" customHeight="1" x14ac:dyDescent="0.25">
      <c r="A22" s="28">
        <v>17</v>
      </c>
      <c r="B22" s="29" t="s">
        <v>116</v>
      </c>
      <c r="C22" s="28" t="s">
        <v>117</v>
      </c>
      <c r="D22" s="28" t="s">
        <v>304</v>
      </c>
      <c r="E22" s="28" t="s">
        <v>118</v>
      </c>
      <c r="F22" s="28" t="s">
        <v>119</v>
      </c>
      <c r="G22" s="28" t="s">
        <v>113</v>
      </c>
      <c r="H22" s="30" t="s">
        <v>120</v>
      </c>
      <c r="I22" s="30" t="s">
        <v>121</v>
      </c>
      <c r="J22" s="31">
        <v>30</v>
      </c>
      <c r="K22" s="32">
        <v>1.2E-2</v>
      </c>
      <c r="L22" s="33">
        <v>3.8</v>
      </c>
      <c r="M22" s="34">
        <v>0.04</v>
      </c>
      <c r="N22" s="28"/>
    </row>
    <row r="23" spans="1:14" ht="33.950000000000003" customHeight="1" x14ac:dyDescent="0.25">
      <c r="A23" s="21">
        <v>18</v>
      </c>
      <c r="B23" s="22" t="s">
        <v>122</v>
      </c>
      <c r="C23" s="21" t="s">
        <v>123</v>
      </c>
      <c r="D23" s="21" t="s">
        <v>124</v>
      </c>
      <c r="E23" s="21" t="s">
        <v>125</v>
      </c>
      <c r="F23" s="21" t="s">
        <v>126</v>
      </c>
      <c r="G23" s="21" t="s">
        <v>113</v>
      </c>
      <c r="H23" s="23" t="s">
        <v>127</v>
      </c>
      <c r="I23" s="23" t="s">
        <v>128</v>
      </c>
      <c r="J23" s="24">
        <v>35</v>
      </c>
      <c r="K23" s="25">
        <v>1.0999999999999999E-2</v>
      </c>
      <c r="L23" s="26">
        <v>1.7</v>
      </c>
      <c r="M23" s="27">
        <v>0.04</v>
      </c>
      <c r="N23" s="21"/>
    </row>
    <row r="24" spans="1:14" ht="33.950000000000003" customHeight="1" x14ac:dyDescent="0.25">
      <c r="A24" s="28">
        <v>19</v>
      </c>
      <c r="B24" s="29" t="s">
        <v>129</v>
      </c>
      <c r="C24" s="28" t="s">
        <v>130</v>
      </c>
      <c r="D24" s="28" t="s">
        <v>131</v>
      </c>
      <c r="E24" s="28" t="s">
        <v>132</v>
      </c>
      <c r="F24" s="28" t="s">
        <v>126</v>
      </c>
      <c r="G24" s="28" t="s">
        <v>113</v>
      </c>
      <c r="H24" s="30" t="s">
        <v>133</v>
      </c>
      <c r="I24" s="30" t="s">
        <v>134</v>
      </c>
      <c r="J24" s="31">
        <v>12</v>
      </c>
      <c r="K24" s="32">
        <v>5.1999999999999998E-2</v>
      </c>
      <c r="L24" s="35">
        <v>0.8</v>
      </c>
      <c r="M24" s="34">
        <v>0.04</v>
      </c>
      <c r="N24" s="28"/>
    </row>
    <row r="25" spans="1:14" ht="33.950000000000003" customHeight="1" x14ac:dyDescent="0.25">
      <c r="A25" s="21">
        <v>20</v>
      </c>
      <c r="B25" s="22" t="s">
        <v>135</v>
      </c>
      <c r="C25" s="21" t="s">
        <v>136</v>
      </c>
      <c r="D25" s="21" t="s">
        <v>137</v>
      </c>
      <c r="E25" s="21" t="s">
        <v>138</v>
      </c>
      <c r="F25" s="21" t="s">
        <v>139</v>
      </c>
      <c r="G25" s="21" t="s">
        <v>113</v>
      </c>
      <c r="H25" s="23" t="s">
        <v>140</v>
      </c>
      <c r="I25" s="23" t="s">
        <v>141</v>
      </c>
      <c r="J25" s="24">
        <v>10</v>
      </c>
      <c r="K25" s="25">
        <v>5.2999999999999999E-2</v>
      </c>
      <c r="L25" s="36">
        <v>0.25</v>
      </c>
      <c r="M25" s="27">
        <v>0.04</v>
      </c>
      <c r="N25" s="18" t="s">
        <v>80</v>
      </c>
    </row>
    <row r="26" spans="1:14" ht="33.950000000000003" customHeight="1" x14ac:dyDescent="0.25">
      <c r="A26" s="37">
        <v>21</v>
      </c>
      <c r="B26" s="38" t="s">
        <v>142</v>
      </c>
      <c r="C26" s="37" t="s">
        <v>143</v>
      </c>
      <c r="D26" s="37" t="s">
        <v>144</v>
      </c>
      <c r="E26" s="37" t="s">
        <v>145</v>
      </c>
      <c r="F26" s="37" t="s">
        <v>146</v>
      </c>
      <c r="G26" s="37" t="s">
        <v>147</v>
      </c>
      <c r="H26" s="39" t="s">
        <v>148</v>
      </c>
      <c r="I26" s="39" t="s">
        <v>149</v>
      </c>
      <c r="J26" s="40">
        <v>22</v>
      </c>
      <c r="K26" s="41">
        <v>1.6E-2</v>
      </c>
      <c r="L26" s="42">
        <v>1.75</v>
      </c>
      <c r="M26" s="43">
        <v>0.04</v>
      </c>
      <c r="N26" s="37"/>
    </row>
    <row r="27" spans="1:14" ht="33.950000000000003" customHeight="1" x14ac:dyDescent="0.25">
      <c r="A27" s="44">
        <v>22</v>
      </c>
      <c r="B27" s="45" t="s">
        <v>150</v>
      </c>
      <c r="C27" s="44" t="s">
        <v>151</v>
      </c>
      <c r="D27" s="44" t="s">
        <v>152</v>
      </c>
      <c r="E27" s="44" t="s">
        <v>153</v>
      </c>
      <c r="F27" s="44" t="s">
        <v>154</v>
      </c>
      <c r="G27" s="44" t="s">
        <v>147</v>
      </c>
      <c r="H27" s="46" t="s">
        <v>155</v>
      </c>
      <c r="I27" s="46" t="s">
        <v>156</v>
      </c>
      <c r="J27" s="47">
        <v>18</v>
      </c>
      <c r="K27" s="48">
        <v>6.0000000000000001E-3</v>
      </c>
      <c r="L27" s="49">
        <v>1.1499999999999999</v>
      </c>
      <c r="M27" s="50">
        <v>0.04</v>
      </c>
      <c r="N27" s="44"/>
    </row>
    <row r="28" spans="1:14" ht="33.950000000000003" customHeight="1" x14ac:dyDescent="0.25">
      <c r="A28" s="37">
        <v>23</v>
      </c>
      <c r="B28" s="38" t="s">
        <v>157</v>
      </c>
      <c r="C28" s="37" t="s">
        <v>158</v>
      </c>
      <c r="D28" s="37" t="s">
        <v>159</v>
      </c>
      <c r="E28" s="37" t="s">
        <v>160</v>
      </c>
      <c r="F28" s="37" t="s">
        <v>161</v>
      </c>
      <c r="G28" s="37" t="s">
        <v>147</v>
      </c>
      <c r="H28" s="39" t="s">
        <v>162</v>
      </c>
      <c r="I28" s="39" t="s">
        <v>163</v>
      </c>
      <c r="J28" s="40">
        <v>12</v>
      </c>
      <c r="K28" s="41">
        <v>2.1999999999999999E-2</v>
      </c>
      <c r="L28" s="51">
        <v>0.35</v>
      </c>
      <c r="M28" s="43">
        <v>0.04</v>
      </c>
      <c r="N28" s="37"/>
    </row>
    <row r="29" spans="1:14" ht="33.950000000000003" customHeight="1" x14ac:dyDescent="0.25">
      <c r="A29" s="52">
        <v>24</v>
      </c>
      <c r="B29" s="53" t="s">
        <v>164</v>
      </c>
      <c r="C29" s="52" t="s">
        <v>165</v>
      </c>
      <c r="D29" s="52" t="s">
        <v>166</v>
      </c>
      <c r="E29" s="52" t="s">
        <v>167</v>
      </c>
      <c r="F29" s="52" t="s">
        <v>168</v>
      </c>
      <c r="G29" s="52" t="s">
        <v>169</v>
      </c>
      <c r="H29" s="54" t="s">
        <v>170</v>
      </c>
      <c r="I29" s="54" t="s">
        <v>171</v>
      </c>
      <c r="J29" s="55">
        <v>60</v>
      </c>
      <c r="K29" s="56">
        <v>0</v>
      </c>
      <c r="L29" s="57">
        <v>2.4</v>
      </c>
      <c r="M29" s="58">
        <v>0.04</v>
      </c>
      <c r="N29" s="52"/>
    </row>
    <row r="30" spans="1:14" ht="33.950000000000003" customHeight="1" x14ac:dyDescent="0.25">
      <c r="A30" s="59">
        <v>25</v>
      </c>
      <c r="B30" s="60" t="s">
        <v>172</v>
      </c>
      <c r="C30" s="59" t="s">
        <v>173</v>
      </c>
      <c r="D30" s="59" t="s">
        <v>174</v>
      </c>
      <c r="E30" s="59" t="s">
        <v>305</v>
      </c>
      <c r="F30" s="59" t="s">
        <v>175</v>
      </c>
      <c r="G30" s="59" t="s">
        <v>169</v>
      </c>
      <c r="H30" s="61" t="s">
        <v>176</v>
      </c>
      <c r="I30" s="61" t="s">
        <v>177</v>
      </c>
      <c r="J30" s="62">
        <v>24</v>
      </c>
      <c r="K30" s="63">
        <v>3.0000000000000001E-3</v>
      </c>
      <c r="L30" s="64">
        <v>0.95</v>
      </c>
      <c r="M30" s="65">
        <v>0.04</v>
      </c>
      <c r="N30" s="59"/>
    </row>
    <row r="31" spans="1:14" ht="21.95" customHeight="1" x14ac:dyDescent="0.25">
      <c r="A31" s="113" t="s">
        <v>178</v>
      </c>
      <c r="B31" s="110"/>
      <c r="C31" s="110"/>
      <c r="D31" s="110"/>
      <c r="E31" s="110"/>
      <c r="F31" s="110"/>
      <c r="G31" s="110"/>
      <c r="H31" s="110"/>
      <c r="I31" s="110"/>
      <c r="J31" s="66">
        <f>AVERAGE(J6:J30)</f>
        <v>24.84</v>
      </c>
      <c r="K31" s="67">
        <f>AVERAGE(K6:K30)</f>
        <v>1.8000000000000002E-2</v>
      </c>
      <c r="L31" s="68"/>
      <c r="M31" s="69">
        <f>SUM(M6:M30)</f>
        <v>1.0000000000000002</v>
      </c>
      <c r="N31" s="68"/>
    </row>
    <row r="33" spans="1:14" ht="21.95" customHeight="1" x14ac:dyDescent="0.25">
      <c r="A33" s="114" t="s">
        <v>179</v>
      </c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</row>
  </sheetData>
  <mergeCells count="8">
    <mergeCell ref="A1:N1"/>
    <mergeCell ref="K3:N3"/>
    <mergeCell ref="A3:D3"/>
    <mergeCell ref="A2:N2"/>
    <mergeCell ref="A31:I31"/>
    <mergeCell ref="A33:N33"/>
    <mergeCell ref="E3:G3"/>
    <mergeCell ref="H3:J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8"/>
  <sheetViews>
    <sheetView showGridLines="0" workbookViewId="0">
      <selection sqref="A1:K2"/>
    </sheetView>
  </sheetViews>
  <sheetFormatPr baseColWidth="10" defaultColWidth="9.140625" defaultRowHeight="15" x14ac:dyDescent="0.25"/>
  <cols>
    <col min="1" max="1" width="22" customWidth="1"/>
    <col min="2" max="2" width="10" customWidth="1"/>
    <col min="3" max="3" width="14" customWidth="1"/>
    <col min="4" max="4" width="22" customWidth="1"/>
    <col min="5" max="5" width="30" customWidth="1"/>
    <col min="6" max="6" width="7" customWidth="1"/>
    <col min="7" max="7" width="23.140625" bestFit="1" customWidth="1"/>
    <col min="8" max="8" width="42" customWidth="1"/>
    <col min="9" max="9" width="10" customWidth="1"/>
    <col min="10" max="10" width="45.140625" bestFit="1" customWidth="1"/>
  </cols>
  <sheetData>
    <row r="1" spans="1:11" ht="20.100000000000001" customHeight="1" x14ac:dyDescent="0.25">
      <c r="A1" s="120" t="s">
        <v>180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 ht="20.100000000000001" customHeight="1" x14ac:dyDescent="0.25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</row>
    <row r="4" spans="1:11" ht="18" customHeight="1" x14ac:dyDescent="0.25">
      <c r="A4" s="119" t="s">
        <v>181</v>
      </c>
      <c r="B4" s="110"/>
      <c r="C4" s="110"/>
      <c r="D4" s="110"/>
      <c r="E4" s="110"/>
      <c r="G4" s="119" t="s">
        <v>182</v>
      </c>
      <c r="H4" s="110"/>
      <c r="I4" s="110"/>
      <c r="J4" s="110"/>
      <c r="K4" s="110"/>
    </row>
    <row r="5" spans="1:11" ht="20.100000000000001" customHeight="1" x14ac:dyDescent="0.25">
      <c r="A5" s="70" t="s">
        <v>12</v>
      </c>
      <c r="B5" s="70" t="s">
        <v>183</v>
      </c>
      <c r="C5" s="70" t="s">
        <v>18</v>
      </c>
      <c r="D5" s="70" t="s">
        <v>184</v>
      </c>
      <c r="E5" s="70" t="s">
        <v>185</v>
      </c>
      <c r="G5" s="70" t="s">
        <v>13</v>
      </c>
      <c r="H5" s="70" t="s">
        <v>186</v>
      </c>
      <c r="I5" s="70" t="s">
        <v>18</v>
      </c>
      <c r="J5" s="70" t="s">
        <v>187</v>
      </c>
    </row>
    <row r="6" spans="1:11" ht="18" customHeight="1" x14ac:dyDescent="0.25">
      <c r="A6" s="71" t="s">
        <v>25</v>
      </c>
      <c r="B6" s="72">
        <v>15</v>
      </c>
      <c r="C6" s="73">
        <v>0.52</v>
      </c>
      <c r="D6" s="72" t="s">
        <v>188</v>
      </c>
      <c r="E6" s="72" t="s">
        <v>189</v>
      </c>
      <c r="G6" s="74" t="s">
        <v>190</v>
      </c>
      <c r="H6" s="72">
        <v>7</v>
      </c>
      <c r="I6" s="73">
        <v>0.28000000000000003</v>
      </c>
      <c r="J6" s="75" t="s">
        <v>191</v>
      </c>
    </row>
    <row r="7" spans="1:11" ht="18" customHeight="1" x14ac:dyDescent="0.25">
      <c r="A7" s="76" t="s">
        <v>113</v>
      </c>
      <c r="B7" s="77">
        <v>5</v>
      </c>
      <c r="C7" s="78">
        <v>0.2</v>
      </c>
      <c r="D7" s="77" t="s">
        <v>192</v>
      </c>
      <c r="E7" s="77" t="s">
        <v>193</v>
      </c>
      <c r="G7" s="79" t="s">
        <v>44</v>
      </c>
      <c r="H7" s="77">
        <v>5</v>
      </c>
      <c r="I7" s="78">
        <v>0.2</v>
      </c>
      <c r="J7" s="80" t="s">
        <v>194</v>
      </c>
    </row>
    <row r="8" spans="1:11" ht="18" customHeight="1" x14ac:dyDescent="0.25">
      <c r="A8" s="81" t="s">
        <v>195</v>
      </c>
      <c r="B8" s="72">
        <v>3</v>
      </c>
      <c r="C8" s="73">
        <v>0.12</v>
      </c>
      <c r="D8" s="72" t="s">
        <v>196</v>
      </c>
      <c r="E8" s="72" t="s">
        <v>197</v>
      </c>
      <c r="G8" s="74" t="s">
        <v>198</v>
      </c>
      <c r="H8" s="72">
        <v>3</v>
      </c>
      <c r="I8" s="73">
        <v>0.12</v>
      </c>
      <c r="J8" s="75" t="s">
        <v>199</v>
      </c>
    </row>
    <row r="9" spans="1:11" ht="18" customHeight="1" x14ac:dyDescent="0.25">
      <c r="A9" s="82" t="s">
        <v>169</v>
      </c>
      <c r="B9" s="77">
        <v>2</v>
      </c>
      <c r="C9" s="78">
        <v>0.08</v>
      </c>
      <c r="D9" s="77" t="s">
        <v>200</v>
      </c>
      <c r="E9" s="77" t="s">
        <v>201</v>
      </c>
      <c r="G9" s="79" t="s">
        <v>50</v>
      </c>
      <c r="H9" s="77">
        <v>2</v>
      </c>
      <c r="I9" s="78">
        <v>0.08</v>
      </c>
      <c r="J9" s="80" t="s">
        <v>202</v>
      </c>
    </row>
    <row r="10" spans="1:11" ht="18" customHeight="1" x14ac:dyDescent="0.25">
      <c r="G10" s="74" t="s">
        <v>203</v>
      </c>
      <c r="H10" s="72">
        <v>2</v>
      </c>
      <c r="I10" s="73">
        <v>0.08</v>
      </c>
      <c r="J10" s="75" t="s">
        <v>204</v>
      </c>
    </row>
    <row r="11" spans="1:11" ht="18" customHeight="1" x14ac:dyDescent="0.25">
      <c r="G11" s="79" t="s">
        <v>205</v>
      </c>
      <c r="H11" s="77">
        <v>2</v>
      </c>
      <c r="I11" s="78">
        <v>0.08</v>
      </c>
      <c r="J11" s="80" t="s">
        <v>206</v>
      </c>
    </row>
    <row r="12" spans="1:11" ht="18" customHeight="1" x14ac:dyDescent="0.25">
      <c r="G12" s="74" t="s">
        <v>91</v>
      </c>
      <c r="H12" s="72">
        <v>2</v>
      </c>
      <c r="I12" s="73">
        <v>0.08</v>
      </c>
      <c r="J12" s="75" t="s">
        <v>207</v>
      </c>
    </row>
    <row r="13" spans="1:11" ht="18" customHeight="1" x14ac:dyDescent="0.25">
      <c r="G13" s="79" t="s">
        <v>208</v>
      </c>
      <c r="H13" s="77">
        <v>1</v>
      </c>
      <c r="I13" s="78">
        <v>0.04</v>
      </c>
      <c r="J13" s="80" t="s">
        <v>81</v>
      </c>
    </row>
    <row r="14" spans="1:11" ht="18" customHeight="1" x14ac:dyDescent="0.25">
      <c r="G14" s="74" t="s">
        <v>209</v>
      </c>
      <c r="H14" s="72">
        <v>1</v>
      </c>
      <c r="I14" s="73">
        <v>0.04</v>
      </c>
      <c r="J14" s="75" t="s">
        <v>210</v>
      </c>
    </row>
    <row r="17" spans="1:11" ht="20.100000000000001" customHeight="1" x14ac:dyDescent="0.25">
      <c r="A17" s="119" t="s">
        <v>211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</row>
    <row r="18" spans="1:11" ht="18" customHeight="1" x14ac:dyDescent="0.25">
      <c r="A18" s="83" t="s">
        <v>183</v>
      </c>
      <c r="B18" s="83" t="s">
        <v>212</v>
      </c>
      <c r="C18" s="83" t="s">
        <v>213</v>
      </c>
      <c r="D18" s="83" t="s">
        <v>214</v>
      </c>
      <c r="E18" s="83" t="s">
        <v>215</v>
      </c>
      <c r="F18" s="83" t="s">
        <v>216</v>
      </c>
      <c r="G18" s="83" t="s">
        <v>217</v>
      </c>
      <c r="H18" s="83" t="s">
        <v>218</v>
      </c>
      <c r="I18" s="83" t="s">
        <v>219</v>
      </c>
      <c r="J18" s="83" t="s">
        <v>220</v>
      </c>
      <c r="K18" s="83" t="s">
        <v>221</v>
      </c>
    </row>
    <row r="19" spans="1:11" ht="21.95" customHeight="1" x14ac:dyDescent="0.25">
      <c r="A19" s="84" t="s">
        <v>222</v>
      </c>
      <c r="B19" s="84" t="s">
        <v>223</v>
      </c>
      <c r="C19" s="84" t="s">
        <v>224</v>
      </c>
      <c r="D19" s="84" t="s">
        <v>225</v>
      </c>
      <c r="E19" s="84" t="s">
        <v>226</v>
      </c>
      <c r="F19" s="84" t="s">
        <v>227</v>
      </c>
      <c r="G19" s="84" t="s">
        <v>228</v>
      </c>
      <c r="H19" s="84" t="s">
        <v>229</v>
      </c>
      <c r="I19" s="84" t="s">
        <v>227</v>
      </c>
      <c r="J19" s="84" t="s">
        <v>230</v>
      </c>
      <c r="K19" s="84" t="s">
        <v>231</v>
      </c>
    </row>
    <row r="22" spans="1:11" ht="20.100000000000001" customHeight="1" x14ac:dyDescent="0.25">
      <c r="A22" s="118" t="s">
        <v>232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0"/>
    </row>
    <row r="23" spans="1:11" ht="24" customHeight="1" x14ac:dyDescent="0.25">
      <c r="A23" s="70" t="s">
        <v>7</v>
      </c>
      <c r="B23" s="70" t="s">
        <v>8</v>
      </c>
      <c r="C23" s="70" t="s">
        <v>11</v>
      </c>
      <c r="D23" s="70" t="s">
        <v>13</v>
      </c>
      <c r="E23" s="70" t="s">
        <v>233</v>
      </c>
      <c r="F23" s="70" t="s">
        <v>15</v>
      </c>
      <c r="G23" s="70" t="s">
        <v>16</v>
      </c>
      <c r="H23" s="70" t="s">
        <v>234</v>
      </c>
    </row>
    <row r="24" spans="1:11" ht="36" customHeight="1" x14ac:dyDescent="0.25">
      <c r="A24" s="85" t="s">
        <v>135</v>
      </c>
      <c r="B24" s="86" t="s">
        <v>136</v>
      </c>
      <c r="C24" s="86" t="s">
        <v>139</v>
      </c>
      <c r="D24" s="86" t="s">
        <v>140</v>
      </c>
      <c r="E24" s="87" t="s">
        <v>235</v>
      </c>
      <c r="F24" s="88">
        <v>10</v>
      </c>
      <c r="G24" s="89">
        <v>5.2999999999999999E-2</v>
      </c>
      <c r="H24" s="87" t="s">
        <v>236</v>
      </c>
    </row>
    <row r="25" spans="1:11" ht="36" customHeight="1" x14ac:dyDescent="0.25">
      <c r="A25" s="90" t="s">
        <v>75</v>
      </c>
      <c r="B25" s="91" t="s">
        <v>76</v>
      </c>
      <c r="C25" s="91" t="s">
        <v>24</v>
      </c>
      <c r="D25" s="91" t="s">
        <v>61</v>
      </c>
      <c r="E25" s="92" t="s">
        <v>237</v>
      </c>
      <c r="F25" s="93">
        <v>22</v>
      </c>
      <c r="G25" s="94">
        <v>3.3000000000000002E-2</v>
      </c>
      <c r="H25" s="92" t="s">
        <v>238</v>
      </c>
    </row>
    <row r="26" spans="1:11" ht="36" customHeight="1" x14ac:dyDescent="0.25">
      <c r="A26" s="85" t="s">
        <v>81</v>
      </c>
      <c r="B26" s="86" t="s">
        <v>82</v>
      </c>
      <c r="C26" s="86" t="s">
        <v>24</v>
      </c>
      <c r="D26" s="86" t="s">
        <v>239</v>
      </c>
      <c r="E26" s="87" t="s">
        <v>237</v>
      </c>
      <c r="F26" s="88">
        <v>21</v>
      </c>
      <c r="G26" s="89">
        <v>3.1E-2</v>
      </c>
      <c r="H26" s="87" t="s">
        <v>240</v>
      </c>
    </row>
    <row r="27" spans="1:11" ht="36" customHeight="1" x14ac:dyDescent="0.25">
      <c r="A27" s="90" t="s">
        <v>241</v>
      </c>
      <c r="B27" s="91" t="s">
        <v>100</v>
      </c>
      <c r="C27" s="91" t="s">
        <v>96</v>
      </c>
      <c r="D27" s="91" t="s">
        <v>44</v>
      </c>
      <c r="E27" s="92" t="s">
        <v>237</v>
      </c>
      <c r="F27" s="93">
        <v>13</v>
      </c>
      <c r="G27" s="94">
        <v>3.6999999999999998E-2</v>
      </c>
      <c r="H27" s="92" t="s">
        <v>242</v>
      </c>
    </row>
    <row r="28" spans="1:11" ht="36" customHeight="1" x14ac:dyDescent="0.25">
      <c r="A28" s="85" t="s">
        <v>87</v>
      </c>
      <c r="B28" s="86" t="s">
        <v>88</v>
      </c>
      <c r="C28" s="86" t="s">
        <v>24</v>
      </c>
      <c r="D28" s="86" t="s">
        <v>91</v>
      </c>
      <c r="E28" s="87" t="s">
        <v>243</v>
      </c>
      <c r="F28" s="88">
        <v>14</v>
      </c>
      <c r="G28" s="89">
        <v>4.2999999999999997E-2</v>
      </c>
      <c r="H28" s="87" t="s">
        <v>244</v>
      </c>
    </row>
  </sheetData>
  <mergeCells count="5">
    <mergeCell ref="A22:K22"/>
    <mergeCell ref="A4:E4"/>
    <mergeCell ref="A17:K17"/>
    <mergeCell ref="A1:K2"/>
    <mergeCell ref="G4:K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5"/>
  <sheetViews>
    <sheetView showGridLines="0" workbookViewId="0">
      <selection sqref="A1:D2"/>
    </sheetView>
  </sheetViews>
  <sheetFormatPr baseColWidth="10" defaultColWidth="9.140625" defaultRowHeight="15" x14ac:dyDescent="0.25"/>
  <cols>
    <col min="1" max="1" width="28" customWidth="1"/>
    <col min="2" max="2" width="18" customWidth="1"/>
    <col min="3" max="3" width="16" customWidth="1"/>
    <col min="4" max="4" width="52" customWidth="1"/>
  </cols>
  <sheetData>
    <row r="1" spans="1:4" ht="20.100000000000001" customHeight="1" x14ac:dyDescent="0.25">
      <c r="A1" s="120" t="s">
        <v>245</v>
      </c>
      <c r="B1" s="110"/>
      <c r="C1" s="110"/>
      <c r="D1" s="110"/>
    </row>
    <row r="2" spans="1:4" ht="20.100000000000001" customHeight="1" x14ac:dyDescent="0.25">
      <c r="A2" s="110"/>
      <c r="B2" s="110"/>
      <c r="C2" s="110"/>
      <c r="D2" s="110"/>
    </row>
    <row r="4" spans="1:4" ht="18" customHeight="1" x14ac:dyDescent="0.25">
      <c r="A4" s="119" t="s">
        <v>246</v>
      </c>
      <c r="B4" s="110"/>
      <c r="C4" s="110"/>
      <c r="D4" s="110"/>
    </row>
    <row r="5" spans="1:4" ht="21.95" customHeight="1" x14ac:dyDescent="0.25">
      <c r="A5" s="70" t="s">
        <v>247</v>
      </c>
      <c r="B5" s="70" t="s">
        <v>248</v>
      </c>
      <c r="C5" s="70" t="s">
        <v>249</v>
      </c>
      <c r="D5" s="70" t="s">
        <v>250</v>
      </c>
    </row>
    <row r="6" spans="1:4" ht="36" customHeight="1" x14ac:dyDescent="0.25">
      <c r="A6" s="95" t="s">
        <v>251</v>
      </c>
      <c r="B6" s="96" t="s">
        <v>252</v>
      </c>
      <c r="C6" s="97" t="s">
        <v>253</v>
      </c>
      <c r="D6" s="98" t="s">
        <v>254</v>
      </c>
    </row>
    <row r="7" spans="1:4" ht="36" customHeight="1" x14ac:dyDescent="0.25">
      <c r="A7" s="99" t="s">
        <v>255</v>
      </c>
      <c r="B7" s="96" t="s">
        <v>252</v>
      </c>
      <c r="C7" s="96" t="s">
        <v>252</v>
      </c>
      <c r="D7" s="100" t="s">
        <v>256</v>
      </c>
    </row>
    <row r="8" spans="1:4" ht="36" customHeight="1" x14ac:dyDescent="0.25">
      <c r="A8" s="95" t="s">
        <v>257</v>
      </c>
      <c r="B8" s="101" t="s">
        <v>258</v>
      </c>
      <c r="C8" s="102" t="s">
        <v>259</v>
      </c>
      <c r="D8" s="98" t="s">
        <v>260</v>
      </c>
    </row>
    <row r="9" spans="1:4" ht="36" customHeight="1" x14ac:dyDescent="0.25">
      <c r="A9" s="99" t="s">
        <v>261</v>
      </c>
      <c r="B9" s="103" t="s">
        <v>262</v>
      </c>
      <c r="C9" s="96" t="s">
        <v>252</v>
      </c>
      <c r="D9" s="100" t="s">
        <v>263</v>
      </c>
    </row>
    <row r="10" spans="1:4" ht="36" customHeight="1" x14ac:dyDescent="0.25">
      <c r="A10" s="95" t="s">
        <v>264</v>
      </c>
      <c r="B10" s="103" t="s">
        <v>262</v>
      </c>
      <c r="C10" s="96" t="s">
        <v>252</v>
      </c>
      <c r="D10" s="98" t="s">
        <v>265</v>
      </c>
    </row>
    <row r="11" spans="1:4" ht="36" customHeight="1" x14ac:dyDescent="0.25">
      <c r="A11" s="99" t="s">
        <v>266</v>
      </c>
      <c r="B11" s="97" t="s">
        <v>253</v>
      </c>
      <c r="C11" s="96" t="s">
        <v>252</v>
      </c>
      <c r="D11" s="100" t="s">
        <v>267</v>
      </c>
    </row>
    <row r="12" spans="1:4" ht="36" customHeight="1" x14ac:dyDescent="0.25">
      <c r="A12" s="95" t="s">
        <v>268</v>
      </c>
      <c r="B12" s="96" t="s">
        <v>252</v>
      </c>
      <c r="C12" s="96" t="s">
        <v>252</v>
      </c>
      <c r="D12" s="98" t="s">
        <v>269</v>
      </c>
    </row>
    <row r="13" spans="1:4" ht="36" customHeight="1" x14ac:dyDescent="0.25">
      <c r="A13" s="99" t="s">
        <v>270</v>
      </c>
      <c r="B13" s="96" t="s">
        <v>252</v>
      </c>
      <c r="C13" s="96" t="s">
        <v>252</v>
      </c>
      <c r="D13" s="100" t="s">
        <v>271</v>
      </c>
    </row>
    <row r="14" spans="1:4" ht="36" customHeight="1" x14ac:dyDescent="0.25">
      <c r="A14" s="95" t="s">
        <v>272</v>
      </c>
      <c r="B14" s="96" t="s">
        <v>252</v>
      </c>
      <c r="C14" s="96" t="s">
        <v>252</v>
      </c>
      <c r="D14" s="98" t="s">
        <v>273</v>
      </c>
    </row>
    <row r="15" spans="1:4" ht="36" customHeight="1" x14ac:dyDescent="0.25">
      <c r="A15" s="99" t="s">
        <v>274</v>
      </c>
      <c r="B15" s="96" t="s">
        <v>252</v>
      </c>
      <c r="C15" s="96" t="s">
        <v>252</v>
      </c>
      <c r="D15" s="100" t="s">
        <v>275</v>
      </c>
    </row>
    <row r="18" spans="1:4" ht="18" customHeight="1" x14ac:dyDescent="0.25">
      <c r="A18" s="119" t="s">
        <v>276</v>
      </c>
      <c r="B18" s="110"/>
      <c r="C18" s="110"/>
      <c r="D18" s="110"/>
    </row>
    <row r="19" spans="1:4" ht="21.95" customHeight="1" x14ac:dyDescent="0.25">
      <c r="A19" s="70" t="s">
        <v>277</v>
      </c>
      <c r="B19" s="70" t="s">
        <v>278</v>
      </c>
      <c r="C19" s="70" t="s">
        <v>279</v>
      </c>
      <c r="D19" s="70" t="s">
        <v>280</v>
      </c>
    </row>
    <row r="20" spans="1:4" ht="27.95" customHeight="1" x14ac:dyDescent="0.25">
      <c r="A20" s="104" t="s">
        <v>281</v>
      </c>
      <c r="B20" s="105" t="s">
        <v>282</v>
      </c>
      <c r="C20" s="105" t="s">
        <v>283</v>
      </c>
      <c r="D20" s="106" t="s">
        <v>284</v>
      </c>
    </row>
    <row r="21" spans="1:4" ht="27.95" customHeight="1" x14ac:dyDescent="0.25">
      <c r="A21" s="107" t="s">
        <v>285</v>
      </c>
      <c r="B21" s="108" t="s">
        <v>286</v>
      </c>
      <c r="C21" s="108" t="s">
        <v>287</v>
      </c>
      <c r="D21" s="100" t="s">
        <v>288</v>
      </c>
    </row>
    <row r="22" spans="1:4" ht="27.95" customHeight="1" x14ac:dyDescent="0.25">
      <c r="A22" s="104" t="s">
        <v>289</v>
      </c>
      <c r="B22" s="105" t="s">
        <v>290</v>
      </c>
      <c r="C22" s="105" t="s">
        <v>291</v>
      </c>
      <c r="D22" s="106" t="s">
        <v>292</v>
      </c>
    </row>
    <row r="23" spans="1:4" ht="27.95" customHeight="1" x14ac:dyDescent="0.25">
      <c r="A23" s="107" t="s">
        <v>293</v>
      </c>
      <c r="B23" s="108" t="s">
        <v>294</v>
      </c>
      <c r="C23" s="108" t="s">
        <v>291</v>
      </c>
      <c r="D23" s="100" t="s">
        <v>295</v>
      </c>
    </row>
    <row r="24" spans="1:4" ht="27.95" customHeight="1" x14ac:dyDescent="0.25">
      <c r="A24" s="104" t="s">
        <v>296</v>
      </c>
      <c r="B24" s="105" t="s">
        <v>297</v>
      </c>
      <c r="C24" s="105" t="s">
        <v>298</v>
      </c>
      <c r="D24" s="106" t="s">
        <v>299</v>
      </c>
    </row>
    <row r="25" spans="1:4" ht="27.95" customHeight="1" x14ac:dyDescent="0.25">
      <c r="A25" s="107" t="s">
        <v>300</v>
      </c>
      <c r="B25" s="108" t="s">
        <v>297</v>
      </c>
      <c r="C25" s="108" t="s">
        <v>301</v>
      </c>
      <c r="D25" s="100" t="s">
        <v>302</v>
      </c>
    </row>
  </sheetData>
  <mergeCells count="3">
    <mergeCell ref="A1:D2"/>
    <mergeCell ref="A4:D4"/>
    <mergeCell ref="A18:D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Portfolio Übersicht</vt:lpstr>
      <vt:lpstr>Allokation &amp; Analyse</vt:lpstr>
      <vt:lpstr>Risiken &amp; Rebalancing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Teddy Nika</cp:lastModifiedBy>
  <dcterms:created xsi:type="dcterms:W3CDTF">2026-02-20T12:52:23Z</dcterms:created>
  <dcterms:modified xsi:type="dcterms:W3CDTF">2026-02-20T13:14:11Z</dcterms:modified>
</cp:coreProperties>
</file>