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1"/>
  </bookViews>
  <sheets>
    <sheet name="History Index" sheetId="1" r:id="rId1"/>
    <sheet name="tabelle" sheetId="2" r:id="rId2"/>
    <sheet name="Sheet2" sheetId="3" r:id="rId3"/>
  </sheets>
  <definedNames>
    <definedName name="EM_bh">'History Index'!$H$21:$H$123</definedName>
    <definedName name="em_small_bh">'History Index'!$O$21:$O$123</definedName>
    <definedName name="em_small_tac">'History Index'!$N$21:$N$123</definedName>
    <definedName name="EM_TAC">'History Index'!$G$21:$G$123</definedName>
    <definedName name="time">'History Index'!$A$21:$A$123</definedName>
  </definedNames>
  <calcPr calcId="125725"/>
</workbook>
</file>

<file path=xl/calcChain.xml><?xml version="1.0" encoding="utf-8"?>
<calcChain xmlns="http://schemas.openxmlformats.org/spreadsheetml/2006/main">
  <c r="C109" i="2"/>
  <c r="D109"/>
  <c r="E109"/>
  <c r="F109"/>
  <c r="G109"/>
  <c r="H109"/>
  <c r="I109"/>
  <c r="J109"/>
  <c r="K109"/>
  <c r="L109"/>
  <c r="M109"/>
  <c r="N109"/>
  <c r="O109"/>
  <c r="P109"/>
  <c r="Q109"/>
  <c r="B109"/>
  <c r="J7"/>
  <c r="K7"/>
  <c r="L7"/>
  <c r="M7"/>
  <c r="N7"/>
  <c r="O7"/>
  <c r="P7"/>
  <c r="Q7"/>
  <c r="J8"/>
  <c r="K8"/>
  <c r="L8"/>
  <c r="M8"/>
  <c r="N8"/>
  <c r="O8"/>
  <c r="P8"/>
  <c r="Q8"/>
  <c r="J9"/>
  <c r="K9"/>
  <c r="L9"/>
  <c r="M9"/>
  <c r="N9"/>
  <c r="O9"/>
  <c r="P9"/>
  <c r="Q9"/>
  <c r="J10"/>
  <c r="K10"/>
  <c r="L10"/>
  <c r="M10"/>
  <c r="N10"/>
  <c r="O10"/>
  <c r="P10"/>
  <c r="Q10"/>
  <c r="J11"/>
  <c r="K11"/>
  <c r="L11"/>
  <c r="M11"/>
  <c r="N11"/>
  <c r="O11"/>
  <c r="P11"/>
  <c r="Q11"/>
  <c r="J12"/>
  <c r="K12"/>
  <c r="L12"/>
  <c r="M12"/>
  <c r="N12"/>
  <c r="O12"/>
  <c r="P12"/>
  <c r="Q12"/>
  <c r="J13"/>
  <c r="K13"/>
  <c r="L13"/>
  <c r="M13"/>
  <c r="N13"/>
  <c r="O13"/>
  <c r="P13"/>
  <c r="Q13"/>
  <c r="J14"/>
  <c r="K14"/>
  <c r="L14"/>
  <c r="M14"/>
  <c r="N14"/>
  <c r="O14"/>
  <c r="P14"/>
  <c r="Q14"/>
  <c r="J15"/>
  <c r="K15"/>
  <c r="L15"/>
  <c r="M15"/>
  <c r="N15"/>
  <c r="O15"/>
  <c r="P15"/>
  <c r="Q15"/>
  <c r="J16"/>
  <c r="K16"/>
  <c r="L16"/>
  <c r="M16"/>
  <c r="N16"/>
  <c r="O16"/>
  <c r="P16"/>
  <c r="Q16"/>
  <c r="J17"/>
  <c r="K17"/>
  <c r="L17"/>
  <c r="M17"/>
  <c r="N17"/>
  <c r="O17"/>
  <c r="P17"/>
  <c r="Q17"/>
  <c r="J18"/>
  <c r="K18"/>
  <c r="L18"/>
  <c r="M18"/>
  <c r="N18"/>
  <c r="O18"/>
  <c r="P18"/>
  <c r="Q18"/>
  <c r="J19"/>
  <c r="K19"/>
  <c r="L19"/>
  <c r="M19"/>
  <c r="N19"/>
  <c r="O19"/>
  <c r="P19"/>
  <c r="Q19"/>
  <c r="J20"/>
  <c r="K20"/>
  <c r="L20"/>
  <c r="M20"/>
  <c r="N20"/>
  <c r="O20"/>
  <c r="P20"/>
  <c r="Q20"/>
  <c r="J21"/>
  <c r="K21"/>
  <c r="L21"/>
  <c r="M21"/>
  <c r="N21"/>
  <c r="O21"/>
  <c r="P21"/>
  <c r="Q21"/>
  <c r="J22"/>
  <c r="K22"/>
  <c r="L22"/>
  <c r="M22"/>
  <c r="N22"/>
  <c r="O22"/>
  <c r="P22"/>
  <c r="Q22"/>
  <c r="J23"/>
  <c r="K23"/>
  <c r="L23"/>
  <c r="M23"/>
  <c r="N23"/>
  <c r="O23"/>
  <c r="P23"/>
  <c r="Q23"/>
  <c r="J24"/>
  <c r="K24"/>
  <c r="L24"/>
  <c r="M24"/>
  <c r="N24"/>
  <c r="O24"/>
  <c r="P24"/>
  <c r="Q24"/>
  <c r="J25"/>
  <c r="K25"/>
  <c r="L25"/>
  <c r="M25"/>
  <c r="N25"/>
  <c r="O25"/>
  <c r="P25"/>
  <c r="Q25"/>
  <c r="J26"/>
  <c r="K26"/>
  <c r="L26"/>
  <c r="M26"/>
  <c r="N26"/>
  <c r="O26"/>
  <c r="P26"/>
  <c r="Q26"/>
  <c r="J27"/>
  <c r="K27"/>
  <c r="L27"/>
  <c r="M27"/>
  <c r="N27"/>
  <c r="O27"/>
  <c r="P27"/>
  <c r="Q27"/>
  <c r="J28"/>
  <c r="K28"/>
  <c r="L28"/>
  <c r="M28"/>
  <c r="N28"/>
  <c r="O28"/>
  <c r="P28"/>
  <c r="Q28"/>
  <c r="J29"/>
  <c r="K29"/>
  <c r="L29"/>
  <c r="M29"/>
  <c r="N29"/>
  <c r="O29"/>
  <c r="P29"/>
  <c r="Q29"/>
  <c r="J30"/>
  <c r="K30"/>
  <c r="L30"/>
  <c r="M30"/>
  <c r="N30"/>
  <c r="O30"/>
  <c r="P30"/>
  <c r="Q30"/>
  <c r="J31"/>
  <c r="K31"/>
  <c r="L31"/>
  <c r="M31"/>
  <c r="N31"/>
  <c r="O31"/>
  <c r="P31"/>
  <c r="Q31"/>
  <c r="J32"/>
  <c r="K32"/>
  <c r="L32"/>
  <c r="M32"/>
  <c r="N32"/>
  <c r="O32"/>
  <c r="P32"/>
  <c r="Q32"/>
  <c r="J33"/>
  <c r="K33"/>
  <c r="L33"/>
  <c r="M33"/>
  <c r="N33"/>
  <c r="O33"/>
  <c r="P33"/>
  <c r="Q33"/>
  <c r="J34"/>
  <c r="K34"/>
  <c r="L34"/>
  <c r="M34"/>
  <c r="N34"/>
  <c r="O34"/>
  <c r="P34"/>
  <c r="Q34"/>
  <c r="J35"/>
  <c r="K35"/>
  <c r="L35"/>
  <c r="M35"/>
  <c r="N35"/>
  <c r="O35"/>
  <c r="P35"/>
  <c r="Q35"/>
  <c r="J36"/>
  <c r="K36"/>
  <c r="L36"/>
  <c r="M36"/>
  <c r="N36"/>
  <c r="O36"/>
  <c r="P36"/>
  <c r="Q36"/>
  <c r="J37"/>
  <c r="K37"/>
  <c r="L37"/>
  <c r="M37"/>
  <c r="N37"/>
  <c r="O37"/>
  <c r="P37"/>
  <c r="Q37"/>
  <c r="J38"/>
  <c r="K38"/>
  <c r="L38"/>
  <c r="M38"/>
  <c r="N38"/>
  <c r="O38"/>
  <c r="P38"/>
  <c r="Q38"/>
  <c r="J39"/>
  <c r="K39"/>
  <c r="L39"/>
  <c r="M39"/>
  <c r="N39"/>
  <c r="O39"/>
  <c r="P39"/>
  <c r="Q39"/>
  <c r="J40"/>
  <c r="K40"/>
  <c r="L40"/>
  <c r="M40"/>
  <c r="N40"/>
  <c r="O40"/>
  <c r="P40"/>
  <c r="Q40"/>
  <c r="J41"/>
  <c r="K41"/>
  <c r="L41"/>
  <c r="M41"/>
  <c r="N41"/>
  <c r="O41"/>
  <c r="P41"/>
  <c r="Q41"/>
  <c r="J42"/>
  <c r="K42"/>
  <c r="L42"/>
  <c r="M42"/>
  <c r="N42"/>
  <c r="O42"/>
  <c r="P42"/>
  <c r="Q42"/>
  <c r="J43"/>
  <c r="K43"/>
  <c r="L43"/>
  <c r="M43"/>
  <c r="N43"/>
  <c r="O43"/>
  <c r="P43"/>
  <c r="Q43"/>
  <c r="J44"/>
  <c r="K44"/>
  <c r="L44"/>
  <c r="M44"/>
  <c r="N44"/>
  <c r="O44"/>
  <c r="P44"/>
  <c r="Q44"/>
  <c r="J45"/>
  <c r="K45"/>
  <c r="L45"/>
  <c r="M45"/>
  <c r="N45"/>
  <c r="O45"/>
  <c r="P45"/>
  <c r="Q45"/>
  <c r="J46"/>
  <c r="K46"/>
  <c r="L46"/>
  <c r="M46"/>
  <c r="N46"/>
  <c r="O46"/>
  <c r="P46"/>
  <c r="Q46"/>
  <c r="J47"/>
  <c r="K47"/>
  <c r="L47"/>
  <c r="M47"/>
  <c r="N47"/>
  <c r="O47"/>
  <c r="P47"/>
  <c r="Q47"/>
  <c r="J48"/>
  <c r="K48"/>
  <c r="L48"/>
  <c r="M48"/>
  <c r="N48"/>
  <c r="O48"/>
  <c r="P48"/>
  <c r="Q48"/>
  <c r="J49"/>
  <c r="K49"/>
  <c r="L49"/>
  <c r="M49"/>
  <c r="N49"/>
  <c r="O49"/>
  <c r="P49"/>
  <c r="Q49"/>
  <c r="J50"/>
  <c r="K50"/>
  <c r="L50"/>
  <c r="M50"/>
  <c r="N50"/>
  <c r="O50"/>
  <c r="P50"/>
  <c r="Q50"/>
  <c r="J51"/>
  <c r="K51"/>
  <c r="L51"/>
  <c r="M51"/>
  <c r="N51"/>
  <c r="O51"/>
  <c r="P51"/>
  <c r="Q51"/>
  <c r="J52"/>
  <c r="K52"/>
  <c r="L52"/>
  <c r="M52"/>
  <c r="N52"/>
  <c r="O52"/>
  <c r="P52"/>
  <c r="Q52"/>
  <c r="J53"/>
  <c r="K53"/>
  <c r="L53"/>
  <c r="M53"/>
  <c r="N53"/>
  <c r="O53"/>
  <c r="P53"/>
  <c r="Q53"/>
  <c r="J54"/>
  <c r="K54"/>
  <c r="L54"/>
  <c r="M54"/>
  <c r="N54"/>
  <c r="O54"/>
  <c r="P54"/>
  <c r="Q54"/>
  <c r="J55"/>
  <c r="K55"/>
  <c r="L55"/>
  <c r="M55"/>
  <c r="N55"/>
  <c r="O55"/>
  <c r="P55"/>
  <c r="Q55"/>
  <c r="J56"/>
  <c r="K56"/>
  <c r="L56"/>
  <c r="M56"/>
  <c r="N56"/>
  <c r="O56"/>
  <c r="P56"/>
  <c r="Q56"/>
  <c r="J57"/>
  <c r="K57"/>
  <c r="L57"/>
  <c r="M57"/>
  <c r="N57"/>
  <c r="O57"/>
  <c r="P57"/>
  <c r="Q57"/>
  <c r="J58"/>
  <c r="K58"/>
  <c r="L58"/>
  <c r="M58"/>
  <c r="N58"/>
  <c r="O58"/>
  <c r="P58"/>
  <c r="Q58"/>
  <c r="J59"/>
  <c r="K59"/>
  <c r="L59"/>
  <c r="M59"/>
  <c r="N59"/>
  <c r="O59"/>
  <c r="P59"/>
  <c r="Q59"/>
  <c r="J60"/>
  <c r="K60"/>
  <c r="L60"/>
  <c r="M60"/>
  <c r="N60"/>
  <c r="O60"/>
  <c r="P60"/>
  <c r="Q60"/>
  <c r="J61"/>
  <c r="K61"/>
  <c r="L61"/>
  <c r="M61"/>
  <c r="N61"/>
  <c r="O61"/>
  <c r="P61"/>
  <c r="Q61"/>
  <c r="J62"/>
  <c r="K62"/>
  <c r="L62"/>
  <c r="M62"/>
  <c r="N62"/>
  <c r="O62"/>
  <c r="P62"/>
  <c r="Q62"/>
  <c r="J63"/>
  <c r="K63"/>
  <c r="L63"/>
  <c r="M63"/>
  <c r="N63"/>
  <c r="O63"/>
  <c r="P63"/>
  <c r="Q63"/>
  <c r="J64"/>
  <c r="K64"/>
  <c r="L64"/>
  <c r="M64"/>
  <c r="N64"/>
  <c r="O64"/>
  <c r="P64"/>
  <c r="Q64"/>
  <c r="J65"/>
  <c r="K65"/>
  <c r="L65"/>
  <c r="M65"/>
  <c r="N65"/>
  <c r="O65"/>
  <c r="P65"/>
  <c r="Q65"/>
  <c r="J66"/>
  <c r="K66"/>
  <c r="L66"/>
  <c r="M66"/>
  <c r="N66"/>
  <c r="O66"/>
  <c r="P66"/>
  <c r="Q66"/>
  <c r="J67"/>
  <c r="K67"/>
  <c r="L67"/>
  <c r="M67"/>
  <c r="N67"/>
  <c r="O67"/>
  <c r="P67"/>
  <c r="Q67"/>
  <c r="J68"/>
  <c r="K68"/>
  <c r="L68"/>
  <c r="M68"/>
  <c r="N68"/>
  <c r="O68"/>
  <c r="P68"/>
  <c r="Q68"/>
  <c r="J69"/>
  <c r="K69"/>
  <c r="L69"/>
  <c r="M69"/>
  <c r="N69"/>
  <c r="O69"/>
  <c r="P69"/>
  <c r="Q69"/>
  <c r="J70"/>
  <c r="K70"/>
  <c r="L70"/>
  <c r="M70"/>
  <c r="N70"/>
  <c r="O70"/>
  <c r="P70"/>
  <c r="Q70"/>
  <c r="J71"/>
  <c r="K71"/>
  <c r="L71"/>
  <c r="M71"/>
  <c r="N71"/>
  <c r="O71"/>
  <c r="P71"/>
  <c r="Q71"/>
  <c r="J72"/>
  <c r="K72"/>
  <c r="L72"/>
  <c r="M72"/>
  <c r="N72"/>
  <c r="O72"/>
  <c r="P72"/>
  <c r="Q72"/>
  <c r="J73"/>
  <c r="K73"/>
  <c r="L73"/>
  <c r="M73"/>
  <c r="N73"/>
  <c r="O73"/>
  <c r="P73"/>
  <c r="Q73"/>
  <c r="J74"/>
  <c r="K74"/>
  <c r="L74"/>
  <c r="M74"/>
  <c r="N74"/>
  <c r="O74"/>
  <c r="P74"/>
  <c r="Q74"/>
  <c r="J75"/>
  <c r="K75"/>
  <c r="L75"/>
  <c r="M75"/>
  <c r="N75"/>
  <c r="O75"/>
  <c r="P75"/>
  <c r="Q75"/>
  <c r="J76"/>
  <c r="K76"/>
  <c r="L76"/>
  <c r="M76"/>
  <c r="N76"/>
  <c r="O76"/>
  <c r="P76"/>
  <c r="Q76"/>
  <c r="J77"/>
  <c r="K77"/>
  <c r="L77"/>
  <c r="M77"/>
  <c r="N77"/>
  <c r="O77"/>
  <c r="P77"/>
  <c r="Q77"/>
  <c r="J78"/>
  <c r="K78"/>
  <c r="L78"/>
  <c r="M78"/>
  <c r="N78"/>
  <c r="O78"/>
  <c r="P78"/>
  <c r="Q78"/>
  <c r="J79"/>
  <c r="K79"/>
  <c r="L79"/>
  <c r="M79"/>
  <c r="N79"/>
  <c r="O79"/>
  <c r="P79"/>
  <c r="Q79"/>
  <c r="J80"/>
  <c r="K80"/>
  <c r="L80"/>
  <c r="M80"/>
  <c r="N80"/>
  <c r="O80"/>
  <c r="P80"/>
  <c r="Q80"/>
  <c r="J81"/>
  <c r="K81"/>
  <c r="L81"/>
  <c r="M81"/>
  <c r="N81"/>
  <c r="O81"/>
  <c r="P81"/>
  <c r="Q81"/>
  <c r="J82"/>
  <c r="K82"/>
  <c r="L82"/>
  <c r="M82"/>
  <c r="N82"/>
  <c r="O82"/>
  <c r="P82"/>
  <c r="Q82"/>
  <c r="J83"/>
  <c r="K83"/>
  <c r="L83"/>
  <c r="M83"/>
  <c r="N83"/>
  <c r="O83"/>
  <c r="P83"/>
  <c r="Q83"/>
  <c r="J84"/>
  <c r="K84"/>
  <c r="L84"/>
  <c r="M84"/>
  <c r="N84"/>
  <c r="O84"/>
  <c r="P84"/>
  <c r="Q84"/>
  <c r="J85"/>
  <c r="K85"/>
  <c r="L85"/>
  <c r="M85"/>
  <c r="N85"/>
  <c r="O85"/>
  <c r="P85"/>
  <c r="Q85"/>
  <c r="J86"/>
  <c r="K86"/>
  <c r="L86"/>
  <c r="M86"/>
  <c r="N86"/>
  <c r="O86"/>
  <c r="P86"/>
  <c r="Q86"/>
  <c r="J87"/>
  <c r="K87"/>
  <c r="L87"/>
  <c r="M87"/>
  <c r="N87"/>
  <c r="O87"/>
  <c r="P87"/>
  <c r="Q87"/>
  <c r="J88"/>
  <c r="K88"/>
  <c r="L88"/>
  <c r="M88"/>
  <c r="N88"/>
  <c r="O88"/>
  <c r="P88"/>
  <c r="Q88"/>
  <c r="J89"/>
  <c r="K89"/>
  <c r="L89"/>
  <c r="M89"/>
  <c r="N89"/>
  <c r="O89"/>
  <c r="P89"/>
  <c r="Q89"/>
  <c r="J90"/>
  <c r="K90"/>
  <c r="L90"/>
  <c r="M90"/>
  <c r="N90"/>
  <c r="O90"/>
  <c r="P90"/>
  <c r="Q90"/>
  <c r="J91"/>
  <c r="K91"/>
  <c r="L91"/>
  <c r="M91"/>
  <c r="N91"/>
  <c r="O91"/>
  <c r="P91"/>
  <c r="Q91"/>
  <c r="J92"/>
  <c r="K92"/>
  <c r="L92"/>
  <c r="M92"/>
  <c r="N92"/>
  <c r="O92"/>
  <c r="P92"/>
  <c r="Q92"/>
  <c r="J93"/>
  <c r="K93"/>
  <c r="L93"/>
  <c r="M93"/>
  <c r="N93"/>
  <c r="O93"/>
  <c r="P93"/>
  <c r="Q93"/>
  <c r="J94"/>
  <c r="K94"/>
  <c r="L94"/>
  <c r="M94"/>
  <c r="N94"/>
  <c r="O94"/>
  <c r="P94"/>
  <c r="Q94"/>
  <c r="J95"/>
  <c r="K95"/>
  <c r="L95"/>
  <c r="M95"/>
  <c r="N95"/>
  <c r="O95"/>
  <c r="P95"/>
  <c r="Q95"/>
  <c r="J96"/>
  <c r="K96"/>
  <c r="L96"/>
  <c r="M96"/>
  <c r="N96"/>
  <c r="O96"/>
  <c r="P96"/>
  <c r="Q96"/>
  <c r="J97"/>
  <c r="K97"/>
  <c r="L97"/>
  <c r="M97"/>
  <c r="N97"/>
  <c r="O97"/>
  <c r="P97"/>
  <c r="Q97"/>
  <c r="J98"/>
  <c r="K98"/>
  <c r="L98"/>
  <c r="M98"/>
  <c r="N98"/>
  <c r="O98"/>
  <c r="P98"/>
  <c r="Q98"/>
  <c r="J99"/>
  <c r="K99"/>
  <c r="L99"/>
  <c r="M99"/>
  <c r="N99"/>
  <c r="O99"/>
  <c r="P99"/>
  <c r="Q99"/>
  <c r="J100"/>
  <c r="K100"/>
  <c r="L100"/>
  <c r="M100"/>
  <c r="N100"/>
  <c r="O100"/>
  <c r="P100"/>
  <c r="Q100"/>
  <c r="J101"/>
  <c r="K101"/>
  <c r="L101"/>
  <c r="M101"/>
  <c r="N101"/>
  <c r="O101"/>
  <c r="P101"/>
  <c r="Q101"/>
  <c r="J102"/>
  <c r="K102"/>
  <c r="L102"/>
  <c r="M102"/>
  <c r="N102"/>
  <c r="O102"/>
  <c r="P102"/>
  <c r="Q102"/>
  <c r="J103"/>
  <c r="K103"/>
  <c r="L103"/>
  <c r="M103"/>
  <c r="N103"/>
  <c r="O103"/>
  <c r="P103"/>
  <c r="Q103"/>
  <c r="J104"/>
  <c r="K104"/>
  <c r="L104"/>
  <c r="M104"/>
  <c r="N104"/>
  <c r="O104"/>
  <c r="P104"/>
  <c r="Q104"/>
  <c r="J105"/>
  <c r="K105"/>
  <c r="L105"/>
  <c r="M105"/>
  <c r="N105"/>
  <c r="O105"/>
  <c r="P105"/>
  <c r="Q105"/>
  <c r="J106"/>
  <c r="K106"/>
  <c r="L106"/>
  <c r="M106"/>
  <c r="N106"/>
  <c r="O106"/>
  <c r="P106"/>
  <c r="Q106"/>
  <c r="J107"/>
  <c r="K107"/>
  <c r="L107"/>
  <c r="M107"/>
  <c r="N107"/>
  <c r="O107"/>
  <c r="P107"/>
  <c r="Q107"/>
  <c r="J108"/>
  <c r="J111" s="1"/>
  <c r="K108"/>
  <c r="L108"/>
  <c r="J112" s="1"/>
  <c r="M108"/>
  <c r="K113" s="1"/>
  <c r="N108"/>
  <c r="N111" s="1"/>
  <c r="O108"/>
  <c r="P108"/>
  <c r="P111" s="1"/>
  <c r="Q108"/>
  <c r="O113" s="1"/>
  <c r="Q6"/>
  <c r="P6"/>
  <c r="O6"/>
  <c r="N6"/>
  <c r="M6"/>
  <c r="L6"/>
  <c r="K6"/>
  <c r="J6"/>
  <c r="AZ23" i="1"/>
  <c r="BA23" s="1"/>
  <c r="BB23"/>
  <c r="BC23" s="1"/>
  <c r="BD23" s="1"/>
  <c r="AZ24"/>
  <c r="BA24" s="1"/>
  <c r="BB24"/>
  <c r="BC24" s="1"/>
  <c r="AZ25"/>
  <c r="BA25" s="1"/>
  <c r="BB25"/>
  <c r="BC25" s="1"/>
  <c r="AZ26"/>
  <c r="BA26" s="1"/>
  <c r="BB26"/>
  <c r="BC26" s="1"/>
  <c r="AZ27"/>
  <c r="BA27" s="1"/>
  <c r="BB27"/>
  <c r="BC27" s="1"/>
  <c r="AZ28"/>
  <c r="BA28" s="1"/>
  <c r="BB28"/>
  <c r="BC28" s="1"/>
  <c r="AZ29"/>
  <c r="BA29" s="1"/>
  <c r="BB29"/>
  <c r="BC29" s="1"/>
  <c r="AZ30"/>
  <c r="BA30" s="1"/>
  <c r="BB30"/>
  <c r="BC30" s="1"/>
  <c r="AZ31"/>
  <c r="BA31" s="1"/>
  <c r="BB31"/>
  <c r="BC31" s="1"/>
  <c r="AZ32"/>
  <c r="BA32" s="1"/>
  <c r="BB32"/>
  <c r="BC32" s="1"/>
  <c r="AZ33"/>
  <c r="BA33" s="1"/>
  <c r="BB33"/>
  <c r="BC33" s="1"/>
  <c r="AZ34"/>
  <c r="BA34" s="1"/>
  <c r="BB34"/>
  <c r="BC34" s="1"/>
  <c r="AZ35"/>
  <c r="BA35" s="1"/>
  <c r="BB35"/>
  <c r="BC35" s="1"/>
  <c r="AZ36"/>
  <c r="BA36" s="1"/>
  <c r="BB36"/>
  <c r="BC36" s="1"/>
  <c r="AZ37"/>
  <c r="BA37" s="1"/>
  <c r="BB37"/>
  <c r="BC37" s="1"/>
  <c r="AZ38"/>
  <c r="BA38" s="1"/>
  <c r="BB38"/>
  <c r="BC38" s="1"/>
  <c r="AZ39"/>
  <c r="BA39" s="1"/>
  <c r="BB39"/>
  <c r="BC39" s="1"/>
  <c r="AZ40"/>
  <c r="BA40" s="1"/>
  <c r="BB40"/>
  <c r="BC40" s="1"/>
  <c r="AZ41"/>
  <c r="BA41" s="1"/>
  <c r="BB41"/>
  <c r="BC41" s="1"/>
  <c r="AZ42"/>
  <c r="BA42" s="1"/>
  <c r="BB42"/>
  <c r="BC42" s="1"/>
  <c r="AZ43"/>
  <c r="BA43" s="1"/>
  <c r="BB43"/>
  <c r="BC43" s="1"/>
  <c r="AZ44"/>
  <c r="BA44" s="1"/>
  <c r="BB44"/>
  <c r="BC44" s="1"/>
  <c r="AZ45"/>
  <c r="BA45" s="1"/>
  <c r="BB45"/>
  <c r="BC45" s="1"/>
  <c r="AZ46"/>
  <c r="BA46" s="1"/>
  <c r="BB46"/>
  <c r="BC46" s="1"/>
  <c r="AZ47"/>
  <c r="BA47" s="1"/>
  <c r="BB47"/>
  <c r="BC47" s="1"/>
  <c r="AZ48"/>
  <c r="BA48" s="1"/>
  <c r="BB48"/>
  <c r="BC48" s="1"/>
  <c r="AZ49"/>
  <c r="BA49" s="1"/>
  <c r="BB49"/>
  <c r="BC49" s="1"/>
  <c r="AZ50"/>
  <c r="BA50" s="1"/>
  <c r="BB50"/>
  <c r="BC50" s="1"/>
  <c r="AZ51"/>
  <c r="BA51" s="1"/>
  <c r="BB51"/>
  <c r="BC51" s="1"/>
  <c r="AZ52"/>
  <c r="BA52" s="1"/>
  <c r="BB52"/>
  <c r="BC52" s="1"/>
  <c r="AZ53"/>
  <c r="BA53" s="1"/>
  <c r="BB53"/>
  <c r="BC53" s="1"/>
  <c r="AZ54"/>
  <c r="BA54" s="1"/>
  <c r="BB54"/>
  <c r="BC54" s="1"/>
  <c r="AZ55"/>
  <c r="BA55" s="1"/>
  <c r="BB55"/>
  <c r="BC55" s="1"/>
  <c r="AZ56"/>
  <c r="BA56" s="1"/>
  <c r="BB56"/>
  <c r="BC56" s="1"/>
  <c r="AZ57"/>
  <c r="BA57" s="1"/>
  <c r="BB57"/>
  <c r="BC57" s="1"/>
  <c r="AZ58"/>
  <c r="BA58" s="1"/>
  <c r="BB58"/>
  <c r="BC58" s="1"/>
  <c r="AZ59"/>
  <c r="BA59" s="1"/>
  <c r="BB59"/>
  <c r="BC59" s="1"/>
  <c r="AZ60"/>
  <c r="BA60" s="1"/>
  <c r="BB60"/>
  <c r="BC60" s="1"/>
  <c r="AZ61"/>
  <c r="BA61" s="1"/>
  <c r="BB61"/>
  <c r="BC61" s="1"/>
  <c r="AZ62"/>
  <c r="BA62" s="1"/>
  <c r="BB62"/>
  <c r="BC62" s="1"/>
  <c r="AZ63"/>
  <c r="BA63" s="1"/>
  <c r="BB63"/>
  <c r="BC63" s="1"/>
  <c r="AZ64"/>
  <c r="BA64" s="1"/>
  <c r="BB64"/>
  <c r="BC64" s="1"/>
  <c r="AZ65"/>
  <c r="BA65" s="1"/>
  <c r="BB65"/>
  <c r="BC65" s="1"/>
  <c r="AZ66"/>
  <c r="BA66" s="1"/>
  <c r="BB66"/>
  <c r="BC66" s="1"/>
  <c r="AZ67"/>
  <c r="BA67" s="1"/>
  <c r="BB67"/>
  <c r="BC67" s="1"/>
  <c r="AZ68"/>
  <c r="BA68" s="1"/>
  <c r="BB68"/>
  <c r="BC68" s="1"/>
  <c r="AZ69"/>
  <c r="BA69" s="1"/>
  <c r="BB69"/>
  <c r="BC69" s="1"/>
  <c r="AZ70"/>
  <c r="BA70" s="1"/>
  <c r="BB70"/>
  <c r="BC70" s="1"/>
  <c r="AZ71"/>
  <c r="BA71" s="1"/>
  <c r="BC71" s="1"/>
  <c r="BB71"/>
  <c r="AZ72"/>
  <c r="BA72"/>
  <c r="BB72"/>
  <c r="BC72"/>
  <c r="AZ73"/>
  <c r="BA73"/>
  <c r="BB73"/>
  <c r="BC73"/>
  <c r="AZ74"/>
  <c r="BA74"/>
  <c r="BB74"/>
  <c r="BC74"/>
  <c r="AZ75"/>
  <c r="BA75"/>
  <c r="BB75"/>
  <c r="BC75"/>
  <c r="AZ76"/>
  <c r="BA76"/>
  <c r="BB76"/>
  <c r="BC76"/>
  <c r="AZ77"/>
  <c r="BA77"/>
  <c r="BB77"/>
  <c r="BC77"/>
  <c r="AZ78"/>
  <c r="BA78"/>
  <c r="BB78"/>
  <c r="BC78"/>
  <c r="AZ79"/>
  <c r="BA79"/>
  <c r="BB79"/>
  <c r="BC79"/>
  <c r="AZ80"/>
  <c r="BA80"/>
  <c r="BB80"/>
  <c r="BC80"/>
  <c r="AZ81"/>
  <c r="BA81"/>
  <c r="BB81"/>
  <c r="BC81"/>
  <c r="AZ82"/>
  <c r="BA82"/>
  <c r="BB82"/>
  <c r="BC82"/>
  <c r="AZ83"/>
  <c r="BA83"/>
  <c r="BB83"/>
  <c r="BC83"/>
  <c r="AZ84"/>
  <c r="BA84"/>
  <c r="BB84"/>
  <c r="BC84"/>
  <c r="AZ85"/>
  <c r="BA85"/>
  <c r="BB85"/>
  <c r="BC85"/>
  <c r="AZ86"/>
  <c r="BA86"/>
  <c r="BB86"/>
  <c r="BC86"/>
  <c r="AZ87"/>
  <c r="BA87"/>
  <c r="BB87"/>
  <c r="BC87"/>
  <c r="AZ88"/>
  <c r="BA88"/>
  <c r="BB88"/>
  <c r="BC88"/>
  <c r="AZ89"/>
  <c r="BA89"/>
  <c r="BB89"/>
  <c r="BC89"/>
  <c r="AZ90"/>
  <c r="BA90"/>
  <c r="BB90"/>
  <c r="BC90"/>
  <c r="AZ91"/>
  <c r="BA91"/>
  <c r="BB91"/>
  <c r="BC91"/>
  <c r="AZ92"/>
  <c r="BA92"/>
  <c r="BB92"/>
  <c r="BC92"/>
  <c r="AZ93"/>
  <c r="BA93"/>
  <c r="BB93"/>
  <c r="BC93"/>
  <c r="AZ94"/>
  <c r="BA94"/>
  <c r="BB94"/>
  <c r="BC94"/>
  <c r="AZ95"/>
  <c r="BA95"/>
  <c r="BB95"/>
  <c r="BC95"/>
  <c r="AZ96"/>
  <c r="BA96"/>
  <c r="BB96"/>
  <c r="BC96"/>
  <c r="AZ97"/>
  <c r="BA97"/>
  <c r="BB97"/>
  <c r="BC97"/>
  <c r="AZ98"/>
  <c r="BA98"/>
  <c r="BB98"/>
  <c r="BC98"/>
  <c r="AZ99"/>
  <c r="BA99"/>
  <c r="BB99"/>
  <c r="BC99"/>
  <c r="AZ100"/>
  <c r="BA100"/>
  <c r="BB100"/>
  <c r="BC100"/>
  <c r="AZ101"/>
  <c r="BA101"/>
  <c r="BB101"/>
  <c r="BC101"/>
  <c r="AZ102"/>
  <c r="BA102"/>
  <c r="BB102"/>
  <c r="BC102"/>
  <c r="AZ103"/>
  <c r="BA103"/>
  <c r="BB103"/>
  <c r="BC103"/>
  <c r="AZ104"/>
  <c r="BA104"/>
  <c r="BB104"/>
  <c r="BC104"/>
  <c r="AZ105"/>
  <c r="BA105"/>
  <c r="BB105"/>
  <c r="BC105"/>
  <c r="AZ106"/>
  <c r="BA106"/>
  <c r="BB106"/>
  <c r="BC106"/>
  <c r="AZ107"/>
  <c r="BA107"/>
  <c r="BB107"/>
  <c r="BC107"/>
  <c r="AZ108"/>
  <c r="BA108"/>
  <c r="BB108"/>
  <c r="BC108"/>
  <c r="AZ109"/>
  <c r="BA109"/>
  <c r="BB109"/>
  <c r="BC109"/>
  <c r="AZ110"/>
  <c r="BA110"/>
  <c r="BB110"/>
  <c r="BC110"/>
  <c r="AZ111"/>
  <c r="BA111"/>
  <c r="BB111"/>
  <c r="BC111"/>
  <c r="AZ112"/>
  <c r="BA112"/>
  <c r="BB112"/>
  <c r="BC112"/>
  <c r="AZ113"/>
  <c r="BA113"/>
  <c r="BB113"/>
  <c r="BC113"/>
  <c r="AZ114"/>
  <c r="BA114"/>
  <c r="BB114"/>
  <c r="BC114"/>
  <c r="AZ115"/>
  <c r="BA115"/>
  <c r="BB115"/>
  <c r="BC115"/>
  <c r="AZ116"/>
  <c r="BA116"/>
  <c r="BB116"/>
  <c r="BC116"/>
  <c r="AZ117"/>
  <c r="BA117"/>
  <c r="BB117"/>
  <c r="BC117"/>
  <c r="AZ118"/>
  <c r="BA118"/>
  <c r="BB118"/>
  <c r="BC118"/>
  <c r="AZ119"/>
  <c r="BA119"/>
  <c r="BB119"/>
  <c r="BC119"/>
  <c r="AZ120"/>
  <c r="BA120"/>
  <c r="BB120"/>
  <c r="BC120"/>
  <c r="AZ121"/>
  <c r="BA121"/>
  <c r="BB121"/>
  <c r="BC121"/>
  <c r="AZ122"/>
  <c r="BA122"/>
  <c r="BB122"/>
  <c r="BC122"/>
  <c r="AZ123"/>
  <c r="BA123"/>
  <c r="BB123"/>
  <c r="BC123"/>
  <c r="BB22"/>
  <c r="AZ22"/>
  <c r="BA22" s="1"/>
  <c r="BB21"/>
  <c r="BE21" s="1"/>
  <c r="BE22" s="1"/>
  <c r="AZ21"/>
  <c r="BA21" s="1"/>
  <c r="AZ20"/>
  <c r="AS23"/>
  <c r="AT23"/>
  <c r="AU23"/>
  <c r="AV23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X23"/>
  <c r="AS24"/>
  <c r="AT24"/>
  <c r="AU24"/>
  <c r="AV24"/>
  <c r="AX24"/>
  <c r="AS25"/>
  <c r="AT25"/>
  <c r="AU25"/>
  <c r="AV25"/>
  <c r="AX25"/>
  <c r="AS26"/>
  <c r="AT26"/>
  <c r="AU26"/>
  <c r="AV26"/>
  <c r="AX26"/>
  <c r="AS27"/>
  <c r="AT27"/>
  <c r="AU27"/>
  <c r="AV27"/>
  <c r="AX27"/>
  <c r="AS28"/>
  <c r="AT28"/>
  <c r="AU28"/>
  <c r="AV28"/>
  <c r="AX28"/>
  <c r="AS29"/>
  <c r="AT29"/>
  <c r="AU29"/>
  <c r="AV29"/>
  <c r="AX29"/>
  <c r="AS30"/>
  <c r="AT30"/>
  <c r="AU30"/>
  <c r="AV30"/>
  <c r="AX30"/>
  <c r="AS31"/>
  <c r="AT31"/>
  <c r="AU31"/>
  <c r="AV31"/>
  <c r="AX31"/>
  <c r="AS32"/>
  <c r="AT32"/>
  <c r="AU32"/>
  <c r="AV32"/>
  <c r="AX32"/>
  <c r="AS33"/>
  <c r="AT33"/>
  <c r="AU33"/>
  <c r="AV33"/>
  <c r="AX33"/>
  <c r="AS34"/>
  <c r="AT34"/>
  <c r="AU34"/>
  <c r="AV34"/>
  <c r="AX34"/>
  <c r="AS35"/>
  <c r="AT35"/>
  <c r="AU35"/>
  <c r="AV35"/>
  <c r="AX35"/>
  <c r="AS36"/>
  <c r="AT36"/>
  <c r="AU36"/>
  <c r="AV36"/>
  <c r="AX36"/>
  <c r="AS37"/>
  <c r="AT37"/>
  <c r="AU37"/>
  <c r="AV37"/>
  <c r="AX37"/>
  <c r="AS38"/>
  <c r="AT38"/>
  <c r="AU38"/>
  <c r="AV38"/>
  <c r="AX38"/>
  <c r="AS39"/>
  <c r="AT39"/>
  <c r="AU39"/>
  <c r="AV39"/>
  <c r="AX39"/>
  <c r="AS40"/>
  <c r="AT40"/>
  <c r="AU40"/>
  <c r="AV40"/>
  <c r="AX40"/>
  <c r="AS41"/>
  <c r="AT41"/>
  <c r="AU41"/>
  <c r="AV41"/>
  <c r="AX41"/>
  <c r="AS42"/>
  <c r="AT42"/>
  <c r="AU42"/>
  <c r="AV42"/>
  <c r="AX42"/>
  <c r="AS43"/>
  <c r="AT43"/>
  <c r="AU43"/>
  <c r="AV43"/>
  <c r="AX43"/>
  <c r="AS44"/>
  <c r="AT44"/>
  <c r="AU44"/>
  <c r="AV44"/>
  <c r="AX44"/>
  <c r="AS45"/>
  <c r="AT45"/>
  <c r="AU45"/>
  <c r="AV45"/>
  <c r="AX45"/>
  <c r="AS46"/>
  <c r="AT46"/>
  <c r="AU46"/>
  <c r="AV46"/>
  <c r="AX46"/>
  <c r="AS47"/>
  <c r="AT47"/>
  <c r="AU47"/>
  <c r="AV47"/>
  <c r="AX47"/>
  <c r="AS48"/>
  <c r="AT48"/>
  <c r="AU48"/>
  <c r="AV48"/>
  <c r="AX48"/>
  <c r="AS49"/>
  <c r="AT49"/>
  <c r="AU49"/>
  <c r="AV49"/>
  <c r="AX49"/>
  <c r="AS50"/>
  <c r="AT50"/>
  <c r="AU50"/>
  <c r="AV50"/>
  <c r="AX50"/>
  <c r="AS51"/>
  <c r="AT51"/>
  <c r="AU51"/>
  <c r="AV51"/>
  <c r="AX51"/>
  <c r="AS52"/>
  <c r="AT52"/>
  <c r="AU52"/>
  <c r="AV52"/>
  <c r="AX52"/>
  <c r="AS53"/>
  <c r="AT53"/>
  <c r="AU53"/>
  <c r="AV53"/>
  <c r="AX53"/>
  <c r="AS54"/>
  <c r="AT54"/>
  <c r="AU54"/>
  <c r="AV54"/>
  <c r="AX54"/>
  <c r="AS55"/>
  <c r="AT55"/>
  <c r="AU55"/>
  <c r="AV55"/>
  <c r="AX55"/>
  <c r="AS56"/>
  <c r="AT56"/>
  <c r="AU56"/>
  <c r="AV56"/>
  <c r="AX56"/>
  <c r="AS57"/>
  <c r="AT57"/>
  <c r="AU57"/>
  <c r="AV57"/>
  <c r="AX57"/>
  <c r="AS58"/>
  <c r="AT58"/>
  <c r="AU58"/>
  <c r="AV58"/>
  <c r="AX58"/>
  <c r="AS59"/>
  <c r="AT59"/>
  <c r="AU59"/>
  <c r="AV59"/>
  <c r="AX59"/>
  <c r="AS60"/>
  <c r="AT60"/>
  <c r="AU60"/>
  <c r="AV60"/>
  <c r="AX60"/>
  <c r="AS61"/>
  <c r="AT61"/>
  <c r="AU61"/>
  <c r="AV61"/>
  <c r="AX61"/>
  <c r="AS62"/>
  <c r="AT62"/>
  <c r="AU62"/>
  <c r="AV62"/>
  <c r="AX62"/>
  <c r="AS63"/>
  <c r="AT63"/>
  <c r="AU63"/>
  <c r="AV63"/>
  <c r="AX63"/>
  <c r="AS64"/>
  <c r="AT64"/>
  <c r="AU64"/>
  <c r="AV64"/>
  <c r="AX64"/>
  <c r="AS65"/>
  <c r="AT65"/>
  <c r="AU65"/>
  <c r="AV65"/>
  <c r="AX65"/>
  <c r="AS66"/>
  <c r="AT66"/>
  <c r="AU66"/>
  <c r="AV66"/>
  <c r="AX66"/>
  <c r="AS67"/>
  <c r="AT67"/>
  <c r="AU67"/>
  <c r="AV67"/>
  <c r="AX67"/>
  <c r="AS68"/>
  <c r="AT68"/>
  <c r="AU68"/>
  <c r="AV68"/>
  <c r="AX68"/>
  <c r="AS69"/>
  <c r="AT69"/>
  <c r="AU69"/>
  <c r="AV69"/>
  <c r="AX69"/>
  <c r="AS70"/>
  <c r="AT70"/>
  <c r="AU70"/>
  <c r="AV70"/>
  <c r="AX70"/>
  <c r="AS71"/>
  <c r="AT71"/>
  <c r="AU71"/>
  <c r="AV71"/>
  <c r="AX71"/>
  <c r="AS72"/>
  <c r="AT72"/>
  <c r="AU72"/>
  <c r="AV72"/>
  <c r="AX72"/>
  <c r="AS73"/>
  <c r="AT73"/>
  <c r="AU73"/>
  <c r="AV73"/>
  <c r="AX73"/>
  <c r="AS74"/>
  <c r="AT74"/>
  <c r="AU74"/>
  <c r="AV74"/>
  <c r="AX74"/>
  <c r="AS75"/>
  <c r="AT75"/>
  <c r="AU75"/>
  <c r="AV75"/>
  <c r="AX75"/>
  <c r="AS76"/>
  <c r="AT76"/>
  <c r="AU76"/>
  <c r="AV76"/>
  <c r="AX76"/>
  <c r="AS77"/>
  <c r="AT77"/>
  <c r="AU77"/>
  <c r="AV77"/>
  <c r="AX77"/>
  <c r="AS78"/>
  <c r="AT78"/>
  <c r="AU78"/>
  <c r="AV78"/>
  <c r="AX78"/>
  <c r="AS79"/>
  <c r="AT79"/>
  <c r="AU79"/>
  <c r="AV79"/>
  <c r="AX79"/>
  <c r="AS80"/>
  <c r="AT80"/>
  <c r="AU80"/>
  <c r="AV80"/>
  <c r="AX80"/>
  <c r="AS81"/>
  <c r="AT81"/>
  <c r="AU81"/>
  <c r="AV81"/>
  <c r="AX81"/>
  <c r="AS82"/>
  <c r="AT82"/>
  <c r="AU82"/>
  <c r="AV82"/>
  <c r="AX82"/>
  <c r="AS83"/>
  <c r="AT83"/>
  <c r="AU83"/>
  <c r="AV83"/>
  <c r="AX83"/>
  <c r="AS84"/>
  <c r="AT84"/>
  <c r="AU84"/>
  <c r="AV84"/>
  <c r="AX84"/>
  <c r="AS85"/>
  <c r="AT85"/>
  <c r="AU85"/>
  <c r="AV85"/>
  <c r="AX85"/>
  <c r="AS86"/>
  <c r="AT86"/>
  <c r="AU86"/>
  <c r="AV86"/>
  <c r="AX86"/>
  <c r="AS87"/>
  <c r="AT87"/>
  <c r="AU87"/>
  <c r="AV87"/>
  <c r="AX87"/>
  <c r="AS88"/>
  <c r="AT88"/>
  <c r="AU88"/>
  <c r="AV88"/>
  <c r="AX88"/>
  <c r="AS89"/>
  <c r="AT89"/>
  <c r="AU89"/>
  <c r="AV89"/>
  <c r="AX89"/>
  <c r="AS90"/>
  <c r="AT90"/>
  <c r="AU90"/>
  <c r="AV90"/>
  <c r="AX90"/>
  <c r="AS91"/>
  <c r="AT91"/>
  <c r="AU91"/>
  <c r="AV91"/>
  <c r="AX91"/>
  <c r="AS92"/>
  <c r="AT92"/>
  <c r="AU92"/>
  <c r="AV92"/>
  <c r="AX92"/>
  <c r="AS93"/>
  <c r="AT93"/>
  <c r="AU93"/>
  <c r="AV93"/>
  <c r="AX93"/>
  <c r="AS94"/>
  <c r="AT94"/>
  <c r="AU94"/>
  <c r="AV94"/>
  <c r="AX94"/>
  <c r="AS95"/>
  <c r="AT95"/>
  <c r="AU95"/>
  <c r="AV95"/>
  <c r="AX95"/>
  <c r="AS96"/>
  <c r="AT96"/>
  <c r="AU96"/>
  <c r="AV96"/>
  <c r="AX96"/>
  <c r="AS97"/>
  <c r="AT97"/>
  <c r="AU97"/>
  <c r="AV97"/>
  <c r="AX97"/>
  <c r="AS98"/>
  <c r="AT98"/>
  <c r="AU98"/>
  <c r="AV98"/>
  <c r="AX98"/>
  <c r="AS99"/>
  <c r="AT99"/>
  <c r="AU99"/>
  <c r="AV99"/>
  <c r="AX99"/>
  <c r="AS100"/>
  <c r="AT100"/>
  <c r="AU100"/>
  <c r="AV100"/>
  <c r="AX100"/>
  <c r="AS101"/>
  <c r="AT101"/>
  <c r="AU101"/>
  <c r="AV101"/>
  <c r="AX101"/>
  <c r="AS102"/>
  <c r="AT102"/>
  <c r="AU102"/>
  <c r="AV102"/>
  <c r="AX102"/>
  <c r="AS103"/>
  <c r="AT103"/>
  <c r="AU103"/>
  <c r="AV103"/>
  <c r="AX103"/>
  <c r="AS104"/>
  <c r="AT104"/>
  <c r="AU104"/>
  <c r="AV104"/>
  <c r="AX104"/>
  <c r="AS105"/>
  <c r="AT105"/>
  <c r="AU105"/>
  <c r="AV105"/>
  <c r="AX105"/>
  <c r="AS106"/>
  <c r="AT106"/>
  <c r="AU106"/>
  <c r="AV106"/>
  <c r="AX106"/>
  <c r="AS107"/>
  <c r="AT107"/>
  <c r="AU107"/>
  <c r="AV107"/>
  <c r="AX107"/>
  <c r="AS108"/>
  <c r="AT108"/>
  <c r="AU108"/>
  <c r="AV108"/>
  <c r="AX108"/>
  <c r="AS109"/>
  <c r="AT109"/>
  <c r="AU109"/>
  <c r="AV109"/>
  <c r="AX109"/>
  <c r="AS110"/>
  <c r="AT110"/>
  <c r="AU110"/>
  <c r="AV110"/>
  <c r="AX110"/>
  <c r="AS111"/>
  <c r="AT111"/>
  <c r="AU111"/>
  <c r="AV111"/>
  <c r="AX111"/>
  <c r="AS112"/>
  <c r="AT112"/>
  <c r="AU112"/>
  <c r="AV112"/>
  <c r="AX112"/>
  <c r="AS113"/>
  <c r="AT113"/>
  <c r="AU113"/>
  <c r="AV113"/>
  <c r="AX113"/>
  <c r="AS114"/>
  <c r="AT114"/>
  <c r="AU114"/>
  <c r="AV114"/>
  <c r="AX114"/>
  <c r="AS115"/>
  <c r="AT115"/>
  <c r="AU115"/>
  <c r="AV115"/>
  <c r="AX115"/>
  <c r="AS116"/>
  <c r="AT116"/>
  <c r="AU116"/>
  <c r="AV116"/>
  <c r="AX116"/>
  <c r="AS117"/>
  <c r="AT117"/>
  <c r="AU117"/>
  <c r="AV117"/>
  <c r="AX117"/>
  <c r="AS118"/>
  <c r="AT118"/>
  <c r="AU118"/>
  <c r="AV118"/>
  <c r="AX118"/>
  <c r="AS119"/>
  <c r="AT119"/>
  <c r="AU119"/>
  <c r="AV119"/>
  <c r="AX119"/>
  <c r="AS120"/>
  <c r="AT120"/>
  <c r="AU120"/>
  <c r="AV120"/>
  <c r="AX120"/>
  <c r="AS121"/>
  <c r="AT121"/>
  <c r="AU121"/>
  <c r="AV121"/>
  <c r="AX121"/>
  <c r="AS122"/>
  <c r="AT122"/>
  <c r="AU122"/>
  <c r="AV122"/>
  <c r="AX122"/>
  <c r="AS123"/>
  <c r="AT123"/>
  <c r="AU123"/>
  <c r="AV123"/>
  <c r="AX123"/>
  <c r="AL23"/>
  <c r="AM23" s="1"/>
  <c r="AN23"/>
  <c r="AO23" s="1"/>
  <c r="AP23" s="1"/>
  <c r="AL24"/>
  <c r="AM24" s="1"/>
  <c r="AN24"/>
  <c r="AO24" s="1"/>
  <c r="AL25"/>
  <c r="AM25" s="1"/>
  <c r="AN25"/>
  <c r="AO25" s="1"/>
  <c r="AL26"/>
  <c r="AM26" s="1"/>
  <c r="AN26"/>
  <c r="AO26" s="1"/>
  <c r="AL27"/>
  <c r="AM27" s="1"/>
  <c r="AN27"/>
  <c r="AO27" s="1"/>
  <c r="AL28"/>
  <c r="AM28" s="1"/>
  <c r="AN28"/>
  <c r="AO28" s="1"/>
  <c r="AL29"/>
  <c r="AM29" s="1"/>
  <c r="AN29"/>
  <c r="AO29" s="1"/>
  <c r="AL30"/>
  <c r="AM30" s="1"/>
  <c r="AN30"/>
  <c r="AO30" s="1"/>
  <c r="AL31"/>
  <c r="AM31" s="1"/>
  <c r="AN31"/>
  <c r="AO31" s="1"/>
  <c r="AL32"/>
  <c r="AM32" s="1"/>
  <c r="AN32"/>
  <c r="AO32" s="1"/>
  <c r="AL33"/>
  <c r="AM33" s="1"/>
  <c r="AN33"/>
  <c r="AO33" s="1"/>
  <c r="AL34"/>
  <c r="AM34" s="1"/>
  <c r="AN34"/>
  <c r="AO34" s="1"/>
  <c r="AL35"/>
  <c r="AM35" s="1"/>
  <c r="AN35"/>
  <c r="AO35" s="1"/>
  <c r="AL36"/>
  <c r="AM36" s="1"/>
  <c r="AN36"/>
  <c r="AO36" s="1"/>
  <c r="AL37"/>
  <c r="AM37" s="1"/>
  <c r="AN37"/>
  <c r="AO37" s="1"/>
  <c r="AL38"/>
  <c r="AM38" s="1"/>
  <c r="AN38"/>
  <c r="AO38" s="1"/>
  <c r="AL39"/>
  <c r="AM39" s="1"/>
  <c r="AN39"/>
  <c r="AO39" s="1"/>
  <c r="AL40"/>
  <c r="AM40" s="1"/>
  <c r="AN40"/>
  <c r="AO40" s="1"/>
  <c r="AL41"/>
  <c r="AM41" s="1"/>
  <c r="AN41"/>
  <c r="AO41" s="1"/>
  <c r="AL42"/>
  <c r="AM42" s="1"/>
  <c r="AN42"/>
  <c r="AO42" s="1"/>
  <c r="AL43"/>
  <c r="AM43" s="1"/>
  <c r="AN43"/>
  <c r="AO43" s="1"/>
  <c r="AL44"/>
  <c r="AM44" s="1"/>
  <c r="AN44"/>
  <c r="AO44" s="1"/>
  <c r="AL45"/>
  <c r="AM45" s="1"/>
  <c r="AN45"/>
  <c r="AO45" s="1"/>
  <c r="AL46"/>
  <c r="AM46" s="1"/>
  <c r="AN46"/>
  <c r="AO46" s="1"/>
  <c r="AL47"/>
  <c r="AM47" s="1"/>
  <c r="AN47"/>
  <c r="AO47" s="1"/>
  <c r="AL48"/>
  <c r="AM48" s="1"/>
  <c r="AN48"/>
  <c r="AO48" s="1"/>
  <c r="AL49"/>
  <c r="AM49" s="1"/>
  <c r="AN49"/>
  <c r="AO49" s="1"/>
  <c r="AL50"/>
  <c r="AM50" s="1"/>
  <c r="AN50"/>
  <c r="AO50" s="1"/>
  <c r="AL51"/>
  <c r="AM51" s="1"/>
  <c r="AN51"/>
  <c r="AO51" s="1"/>
  <c r="AL52"/>
  <c r="AM52" s="1"/>
  <c r="AN52"/>
  <c r="AO52" s="1"/>
  <c r="AL53"/>
  <c r="AM53" s="1"/>
  <c r="AN53"/>
  <c r="AO53" s="1"/>
  <c r="AL54"/>
  <c r="AM54" s="1"/>
  <c r="AN54"/>
  <c r="AO54" s="1"/>
  <c r="AL55"/>
  <c r="AM55" s="1"/>
  <c r="AN55"/>
  <c r="AO55" s="1"/>
  <c r="AL56"/>
  <c r="AM56" s="1"/>
  <c r="AN56"/>
  <c r="AO56" s="1"/>
  <c r="AL57"/>
  <c r="AM57" s="1"/>
  <c r="AN57"/>
  <c r="AO57" s="1"/>
  <c r="AL58"/>
  <c r="AM58" s="1"/>
  <c r="AN58"/>
  <c r="AO58" s="1"/>
  <c r="AL59"/>
  <c r="AM59" s="1"/>
  <c r="AN59"/>
  <c r="AO59" s="1"/>
  <c r="AL60"/>
  <c r="AM60" s="1"/>
  <c r="AN60"/>
  <c r="AO60" s="1"/>
  <c r="AL61"/>
  <c r="AM61" s="1"/>
  <c r="AN61"/>
  <c r="AO61" s="1"/>
  <c r="AL62"/>
  <c r="AM62" s="1"/>
  <c r="AN62"/>
  <c r="AO62" s="1"/>
  <c r="AL63"/>
  <c r="AM63" s="1"/>
  <c r="AN63"/>
  <c r="AL64"/>
  <c r="AM64" s="1"/>
  <c r="AN64"/>
  <c r="AO64" s="1"/>
  <c r="AL65"/>
  <c r="AM65" s="1"/>
  <c r="AN65"/>
  <c r="AL66"/>
  <c r="AM66" s="1"/>
  <c r="AN66"/>
  <c r="AO66" s="1"/>
  <c r="AL67"/>
  <c r="AM67" s="1"/>
  <c r="AN67"/>
  <c r="AL68"/>
  <c r="AM68" s="1"/>
  <c r="AN68"/>
  <c r="AO68" s="1"/>
  <c r="AL69"/>
  <c r="AM69" s="1"/>
  <c r="AN69"/>
  <c r="AL70"/>
  <c r="AM70" s="1"/>
  <c r="AN70"/>
  <c r="AO70" s="1"/>
  <c r="AL71"/>
  <c r="AM71" s="1"/>
  <c r="AN71"/>
  <c r="AL72"/>
  <c r="AM72" s="1"/>
  <c r="AN72"/>
  <c r="AO72" s="1"/>
  <c r="AL73"/>
  <c r="AM73" s="1"/>
  <c r="AN73"/>
  <c r="AL74"/>
  <c r="AM74" s="1"/>
  <c r="AN74"/>
  <c r="AO74" s="1"/>
  <c r="AL75"/>
  <c r="AM75" s="1"/>
  <c r="AN75"/>
  <c r="AL76"/>
  <c r="AM76" s="1"/>
  <c r="AN76"/>
  <c r="AO76" s="1"/>
  <c r="AL77"/>
  <c r="AM77" s="1"/>
  <c r="AN77"/>
  <c r="AL78"/>
  <c r="AM78" s="1"/>
  <c r="AN78"/>
  <c r="AO78" s="1"/>
  <c r="AL79"/>
  <c r="AM79" s="1"/>
  <c r="AN79"/>
  <c r="AL80"/>
  <c r="AM80" s="1"/>
  <c r="AN80"/>
  <c r="AO80" s="1"/>
  <c r="AL81"/>
  <c r="AM81" s="1"/>
  <c r="AN81"/>
  <c r="AL82"/>
  <c r="AM82" s="1"/>
  <c r="AN82"/>
  <c r="AO82" s="1"/>
  <c r="AL83"/>
  <c r="AM83" s="1"/>
  <c r="AN83"/>
  <c r="AL84"/>
  <c r="AM84" s="1"/>
  <c r="AN84"/>
  <c r="AO84" s="1"/>
  <c r="AL85"/>
  <c r="AM85" s="1"/>
  <c r="AN85"/>
  <c r="AL86"/>
  <c r="AM86" s="1"/>
  <c r="AN86"/>
  <c r="AO86" s="1"/>
  <c r="AL87"/>
  <c r="AM87" s="1"/>
  <c r="AN87"/>
  <c r="AL88"/>
  <c r="AM88" s="1"/>
  <c r="AN88"/>
  <c r="AO88" s="1"/>
  <c r="AL89"/>
  <c r="AM89" s="1"/>
  <c r="AN89"/>
  <c r="AL90"/>
  <c r="AM90" s="1"/>
  <c r="AN90"/>
  <c r="AO90" s="1"/>
  <c r="AL91"/>
  <c r="AM91" s="1"/>
  <c r="AN91"/>
  <c r="AL92"/>
  <c r="AM92" s="1"/>
  <c r="AN92"/>
  <c r="AO92" s="1"/>
  <c r="AL93"/>
  <c r="AM93" s="1"/>
  <c r="AN93"/>
  <c r="AL94"/>
  <c r="AM94" s="1"/>
  <c r="AN94"/>
  <c r="AO94" s="1"/>
  <c r="AL95"/>
  <c r="AM95" s="1"/>
  <c r="AN95"/>
  <c r="AL96"/>
  <c r="AM96" s="1"/>
  <c r="AN96"/>
  <c r="AO96" s="1"/>
  <c r="AL97"/>
  <c r="AM97" s="1"/>
  <c r="AN97"/>
  <c r="AL98"/>
  <c r="AM98" s="1"/>
  <c r="AN98"/>
  <c r="AO98" s="1"/>
  <c r="AL99"/>
  <c r="AM99" s="1"/>
  <c r="AN99"/>
  <c r="AL100"/>
  <c r="AM100" s="1"/>
  <c r="AN100"/>
  <c r="AO100" s="1"/>
  <c r="AL101"/>
  <c r="AM101" s="1"/>
  <c r="AN101"/>
  <c r="AL102"/>
  <c r="AM102" s="1"/>
  <c r="AN102"/>
  <c r="AO102" s="1"/>
  <c r="AL103"/>
  <c r="AM103" s="1"/>
  <c r="AN103"/>
  <c r="AL104"/>
  <c r="AM104" s="1"/>
  <c r="AN104"/>
  <c r="AO104" s="1"/>
  <c r="AL105"/>
  <c r="AM105" s="1"/>
  <c r="AN105"/>
  <c r="AL106"/>
  <c r="AM106" s="1"/>
  <c r="AN106"/>
  <c r="AO106" s="1"/>
  <c r="AL107"/>
  <c r="AM107" s="1"/>
  <c r="AN107"/>
  <c r="AL108"/>
  <c r="AM108" s="1"/>
  <c r="AN108"/>
  <c r="AO108" s="1"/>
  <c r="AL109"/>
  <c r="AM109" s="1"/>
  <c r="AN109"/>
  <c r="AO109" s="1"/>
  <c r="AL110"/>
  <c r="AM110" s="1"/>
  <c r="AN110"/>
  <c r="AO110" s="1"/>
  <c r="AL111"/>
  <c r="AM111" s="1"/>
  <c r="AN111"/>
  <c r="AO111" s="1"/>
  <c r="AL112"/>
  <c r="AM112" s="1"/>
  <c r="AN112"/>
  <c r="AO112" s="1"/>
  <c r="AL113"/>
  <c r="AM113" s="1"/>
  <c r="AN113"/>
  <c r="AO113" s="1"/>
  <c r="AL114"/>
  <c r="AM114" s="1"/>
  <c r="AN114"/>
  <c r="AO114" s="1"/>
  <c r="AL115"/>
  <c r="AM115" s="1"/>
  <c r="AN115"/>
  <c r="AO115" s="1"/>
  <c r="AL116"/>
  <c r="AM116" s="1"/>
  <c r="AN116"/>
  <c r="AO116" s="1"/>
  <c r="AL117"/>
  <c r="AM117" s="1"/>
  <c r="AN117"/>
  <c r="AO117" s="1"/>
  <c r="AL118"/>
  <c r="AM118" s="1"/>
  <c r="AN118"/>
  <c r="AO118" s="1"/>
  <c r="AL119"/>
  <c r="AM119" s="1"/>
  <c r="AN119"/>
  <c r="AO119" s="1"/>
  <c r="AL120"/>
  <c r="AM120" s="1"/>
  <c r="AN120"/>
  <c r="AO120" s="1"/>
  <c r="AL121"/>
  <c r="AM121" s="1"/>
  <c r="AN121"/>
  <c r="AO121" s="1"/>
  <c r="AL122"/>
  <c r="AM122" s="1"/>
  <c r="AN122"/>
  <c r="AO122" s="1"/>
  <c r="AL123"/>
  <c r="AM123" s="1"/>
  <c r="AN123"/>
  <c r="AO123" s="1"/>
  <c r="AU22"/>
  <c r="AS22"/>
  <c r="AT22" s="1"/>
  <c r="AU21"/>
  <c r="AX21" s="1"/>
  <c r="AX22" s="1"/>
  <c r="AS21"/>
  <c r="AT21" s="1"/>
  <c r="AS20"/>
  <c r="AN22"/>
  <c r="AL22"/>
  <c r="AM22" s="1"/>
  <c r="AN21"/>
  <c r="AQ21" s="1"/>
  <c r="AQ22" s="1"/>
  <c r="AL21"/>
  <c r="AM21" s="1"/>
  <c r="AL20"/>
  <c r="AE23"/>
  <c r="AF23" s="1"/>
  <c r="AG23"/>
  <c r="AE24"/>
  <c r="AF24" s="1"/>
  <c r="AG24"/>
  <c r="AH24" s="1"/>
  <c r="AE25"/>
  <c r="AF25" s="1"/>
  <c r="AG25"/>
  <c r="AH25" s="1"/>
  <c r="AE26"/>
  <c r="AF26" s="1"/>
  <c r="AG26"/>
  <c r="AH26" s="1"/>
  <c r="AE27"/>
  <c r="AF27" s="1"/>
  <c r="AG27"/>
  <c r="AH27" s="1"/>
  <c r="AE28"/>
  <c r="AF28" s="1"/>
  <c r="AG28"/>
  <c r="AH28" s="1"/>
  <c r="AE29"/>
  <c r="AF29" s="1"/>
  <c r="AG29"/>
  <c r="AH29" s="1"/>
  <c r="AE30"/>
  <c r="AF30" s="1"/>
  <c r="AG30"/>
  <c r="AH30" s="1"/>
  <c r="AE31"/>
  <c r="AF31" s="1"/>
  <c r="AG31"/>
  <c r="AH31" s="1"/>
  <c r="AE32"/>
  <c r="AF32" s="1"/>
  <c r="AG32"/>
  <c r="AH32" s="1"/>
  <c r="AE33"/>
  <c r="AF33" s="1"/>
  <c r="AG33"/>
  <c r="AH33" s="1"/>
  <c r="AE34"/>
  <c r="AF34" s="1"/>
  <c r="AG34"/>
  <c r="AH34" s="1"/>
  <c r="AE35"/>
  <c r="AF35" s="1"/>
  <c r="AG35"/>
  <c r="AH35" s="1"/>
  <c r="AE36"/>
  <c r="AF36" s="1"/>
  <c r="AG36"/>
  <c r="AH36" s="1"/>
  <c r="AE37"/>
  <c r="AF37" s="1"/>
  <c r="AG37"/>
  <c r="AH37" s="1"/>
  <c r="AE38"/>
  <c r="AF38" s="1"/>
  <c r="AG38"/>
  <c r="AH38" s="1"/>
  <c r="AE39"/>
  <c r="AF39" s="1"/>
  <c r="AG39"/>
  <c r="AH39" s="1"/>
  <c r="AE40"/>
  <c r="AF40" s="1"/>
  <c r="AG40"/>
  <c r="AH40" s="1"/>
  <c r="AE41"/>
  <c r="AF41" s="1"/>
  <c r="AG41"/>
  <c r="AH41" s="1"/>
  <c r="AE42"/>
  <c r="AF42" s="1"/>
  <c r="AG42"/>
  <c r="AH42" s="1"/>
  <c r="AE43"/>
  <c r="AF43" s="1"/>
  <c r="AG43"/>
  <c r="AH43" s="1"/>
  <c r="AE44"/>
  <c r="AF44" s="1"/>
  <c r="AG44"/>
  <c r="AH44" s="1"/>
  <c r="AE45"/>
  <c r="AF45" s="1"/>
  <c r="AG45"/>
  <c r="AH45" s="1"/>
  <c r="AE46"/>
  <c r="AF46" s="1"/>
  <c r="AG46"/>
  <c r="AH46" s="1"/>
  <c r="AE47"/>
  <c r="AF47" s="1"/>
  <c r="AG47"/>
  <c r="AH47" s="1"/>
  <c r="AE48"/>
  <c r="AF48" s="1"/>
  <c r="AG48"/>
  <c r="AH48" s="1"/>
  <c r="AE49"/>
  <c r="AF49" s="1"/>
  <c r="AG49"/>
  <c r="AH49" s="1"/>
  <c r="AE50"/>
  <c r="AF50" s="1"/>
  <c r="AG50"/>
  <c r="AH50" s="1"/>
  <c r="AE51"/>
  <c r="AF51" s="1"/>
  <c r="AG51"/>
  <c r="AH51" s="1"/>
  <c r="AE52"/>
  <c r="AF52" s="1"/>
  <c r="AG52"/>
  <c r="AH52" s="1"/>
  <c r="AE53"/>
  <c r="AF53" s="1"/>
  <c r="AG53"/>
  <c r="AH53" s="1"/>
  <c r="AE54"/>
  <c r="AF54" s="1"/>
  <c r="AG54"/>
  <c r="AH54" s="1"/>
  <c r="AE55"/>
  <c r="AF55" s="1"/>
  <c r="AG55"/>
  <c r="AH55" s="1"/>
  <c r="AE56"/>
  <c r="AF56" s="1"/>
  <c r="AG56"/>
  <c r="AH56" s="1"/>
  <c r="AE57"/>
  <c r="AF57" s="1"/>
  <c r="AG57"/>
  <c r="AH57" s="1"/>
  <c r="AE58"/>
  <c r="AF58" s="1"/>
  <c r="AG58"/>
  <c r="AH58" s="1"/>
  <c r="AE59"/>
  <c r="AF59" s="1"/>
  <c r="AG59"/>
  <c r="AH59" s="1"/>
  <c r="AE60"/>
  <c r="AF60" s="1"/>
  <c r="AG60"/>
  <c r="AH60" s="1"/>
  <c r="AE61"/>
  <c r="AF61" s="1"/>
  <c r="AG61"/>
  <c r="AH61" s="1"/>
  <c r="AE62"/>
  <c r="AF62" s="1"/>
  <c r="AG62"/>
  <c r="AH62" s="1"/>
  <c r="AE63"/>
  <c r="AF63" s="1"/>
  <c r="AG63"/>
  <c r="AE64"/>
  <c r="AF64" s="1"/>
  <c r="AG64"/>
  <c r="AH64" s="1"/>
  <c r="AE65"/>
  <c r="AF65" s="1"/>
  <c r="AG65"/>
  <c r="AE66"/>
  <c r="AF66" s="1"/>
  <c r="AG66"/>
  <c r="AH66" s="1"/>
  <c r="AE67"/>
  <c r="AF67" s="1"/>
  <c r="AG67"/>
  <c r="AE68"/>
  <c r="AF68" s="1"/>
  <c r="AG68"/>
  <c r="AH68" s="1"/>
  <c r="AE69"/>
  <c r="AF69" s="1"/>
  <c r="AG69"/>
  <c r="AE70"/>
  <c r="AF70" s="1"/>
  <c r="AG70"/>
  <c r="AH70" s="1"/>
  <c r="AE71"/>
  <c r="AF71" s="1"/>
  <c r="AG71"/>
  <c r="AE72"/>
  <c r="AF72" s="1"/>
  <c r="AG72"/>
  <c r="AH72" s="1"/>
  <c r="AE73"/>
  <c r="AF73" s="1"/>
  <c r="AG73"/>
  <c r="AE74"/>
  <c r="AF74" s="1"/>
  <c r="AG74"/>
  <c r="AH74" s="1"/>
  <c r="AE75"/>
  <c r="AF75" s="1"/>
  <c r="AG75"/>
  <c r="AE76"/>
  <c r="AF76" s="1"/>
  <c r="AG76"/>
  <c r="AH76" s="1"/>
  <c r="AE77"/>
  <c r="AF77" s="1"/>
  <c r="AG77"/>
  <c r="AE78"/>
  <c r="AF78" s="1"/>
  <c r="AG78"/>
  <c r="AH78" s="1"/>
  <c r="AE79"/>
  <c r="AF79" s="1"/>
  <c r="AG79"/>
  <c r="AE80"/>
  <c r="AF80" s="1"/>
  <c r="AG80"/>
  <c r="AH80" s="1"/>
  <c r="AE81"/>
  <c r="AF81" s="1"/>
  <c r="AG81"/>
  <c r="AE82"/>
  <c r="AF82" s="1"/>
  <c r="AG82"/>
  <c r="AH82" s="1"/>
  <c r="AE83"/>
  <c r="AF83" s="1"/>
  <c r="AG83"/>
  <c r="AE84"/>
  <c r="AF84" s="1"/>
  <c r="AG84"/>
  <c r="AH84" s="1"/>
  <c r="AE85"/>
  <c r="AF85" s="1"/>
  <c r="AG85"/>
  <c r="AE86"/>
  <c r="AF86" s="1"/>
  <c r="AG86"/>
  <c r="AH86" s="1"/>
  <c r="AE87"/>
  <c r="AF87" s="1"/>
  <c r="AG87"/>
  <c r="AE88"/>
  <c r="AF88" s="1"/>
  <c r="AG88"/>
  <c r="AH88" s="1"/>
  <c r="AE89"/>
  <c r="AF89" s="1"/>
  <c r="AG89"/>
  <c r="AE90"/>
  <c r="AF90" s="1"/>
  <c r="AG90"/>
  <c r="AH90" s="1"/>
  <c r="AE91"/>
  <c r="AF91" s="1"/>
  <c r="AG91"/>
  <c r="AE92"/>
  <c r="AF92" s="1"/>
  <c r="AG92"/>
  <c r="AH92" s="1"/>
  <c r="AE93"/>
  <c r="AF93" s="1"/>
  <c r="AG93"/>
  <c r="AE94"/>
  <c r="AF94" s="1"/>
  <c r="AG94"/>
  <c r="AH94" s="1"/>
  <c r="AE95"/>
  <c r="AF95" s="1"/>
  <c r="AG95"/>
  <c r="AE96"/>
  <c r="AF96" s="1"/>
  <c r="AG96"/>
  <c r="AH96" s="1"/>
  <c r="AE97"/>
  <c r="AF97" s="1"/>
  <c r="AG97"/>
  <c r="AE98"/>
  <c r="AF98" s="1"/>
  <c r="AG98"/>
  <c r="AH98" s="1"/>
  <c r="AE99"/>
  <c r="AF99" s="1"/>
  <c r="AG99"/>
  <c r="AE100"/>
  <c r="AF100" s="1"/>
  <c r="AG100"/>
  <c r="AH100" s="1"/>
  <c r="AE101"/>
  <c r="AF101" s="1"/>
  <c r="AG101"/>
  <c r="AE102"/>
  <c r="AF102" s="1"/>
  <c r="AG102"/>
  <c r="AH102" s="1"/>
  <c r="AE103"/>
  <c r="AF103" s="1"/>
  <c r="AG103"/>
  <c r="AE104"/>
  <c r="AF104" s="1"/>
  <c r="AG104"/>
  <c r="AH104" s="1"/>
  <c r="AE105"/>
  <c r="AF105" s="1"/>
  <c r="AG105"/>
  <c r="AE106"/>
  <c r="AF106" s="1"/>
  <c r="AG106"/>
  <c r="AH106" s="1"/>
  <c r="AE107"/>
  <c r="AF107" s="1"/>
  <c r="AG107"/>
  <c r="AE108"/>
  <c r="AF108" s="1"/>
  <c r="AG108"/>
  <c r="AH108" s="1"/>
  <c r="AE109"/>
  <c r="AF109" s="1"/>
  <c r="AG109"/>
  <c r="AH109" s="1"/>
  <c r="AE110"/>
  <c r="AF110" s="1"/>
  <c r="AG110"/>
  <c r="AH110" s="1"/>
  <c r="AE111"/>
  <c r="AF111" s="1"/>
  <c r="AG111"/>
  <c r="AH111" s="1"/>
  <c r="AE112"/>
  <c r="AF112" s="1"/>
  <c r="AG112"/>
  <c r="AH112" s="1"/>
  <c r="AE113"/>
  <c r="AF113" s="1"/>
  <c r="AG113"/>
  <c r="AH113" s="1"/>
  <c r="AE114"/>
  <c r="AF114" s="1"/>
  <c r="AG114"/>
  <c r="AH114" s="1"/>
  <c r="AE115"/>
  <c r="AF115" s="1"/>
  <c r="AG115"/>
  <c r="AH115" s="1"/>
  <c r="AE116"/>
  <c r="AF116" s="1"/>
  <c r="AG116"/>
  <c r="AH116" s="1"/>
  <c r="AE117"/>
  <c r="AF117" s="1"/>
  <c r="AG117"/>
  <c r="AH117" s="1"/>
  <c r="AE118"/>
  <c r="AF118" s="1"/>
  <c r="AG118"/>
  <c r="AH118" s="1"/>
  <c r="AE119"/>
  <c r="AF119" s="1"/>
  <c r="AG119"/>
  <c r="AH119" s="1"/>
  <c r="AE120"/>
  <c r="AF120" s="1"/>
  <c r="AG120"/>
  <c r="AH120" s="1"/>
  <c r="AE121"/>
  <c r="AF121" s="1"/>
  <c r="AG121"/>
  <c r="AH121" s="1"/>
  <c r="AE122"/>
  <c r="AF122" s="1"/>
  <c r="AG122"/>
  <c r="AH122" s="1"/>
  <c r="AE123"/>
  <c r="AF123" s="1"/>
  <c r="AG123"/>
  <c r="AH123" s="1"/>
  <c r="AG22"/>
  <c r="AE22"/>
  <c r="AF22" s="1"/>
  <c r="AG21"/>
  <c r="AJ21" s="1"/>
  <c r="AJ22" s="1"/>
  <c r="AE21"/>
  <c r="AF21" s="1"/>
  <c r="AE20"/>
  <c r="A62" i="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54"/>
  <c r="A55"/>
  <c r="A56"/>
  <c r="A57"/>
  <c r="A58"/>
  <c r="A59"/>
  <c r="A60"/>
  <c r="A61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Z22" i="1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21"/>
  <c r="AC21" s="1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22"/>
  <c r="S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21"/>
  <c r="O21" s="1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21"/>
  <c r="H21" s="1"/>
  <c r="E22"/>
  <c r="E24"/>
  <c r="E25"/>
  <c r="E23"/>
  <c r="X12"/>
  <c r="X13"/>
  <c r="X14"/>
  <c r="X15"/>
  <c r="X16"/>
  <c r="X17"/>
  <c r="X18"/>
  <c r="X20"/>
  <c r="X21"/>
  <c r="Y21" s="1"/>
  <c r="X22"/>
  <c r="Y22" s="1"/>
  <c r="X23"/>
  <c r="Y23" s="1"/>
  <c r="X24"/>
  <c r="Y24" s="1"/>
  <c r="X25"/>
  <c r="Y25" s="1"/>
  <c r="X26"/>
  <c r="Y26" s="1"/>
  <c r="X27"/>
  <c r="Y27" s="1"/>
  <c r="X28"/>
  <c r="Y28" s="1"/>
  <c r="X29"/>
  <c r="Y29" s="1"/>
  <c r="X30"/>
  <c r="Y30" s="1"/>
  <c r="X31"/>
  <c r="Y31" s="1"/>
  <c r="X32"/>
  <c r="Y32" s="1"/>
  <c r="X33"/>
  <c r="Y33" s="1"/>
  <c r="X34"/>
  <c r="Y34" s="1"/>
  <c r="X35"/>
  <c r="Y35" s="1"/>
  <c r="X36"/>
  <c r="Y36" s="1"/>
  <c r="X37"/>
  <c r="Y37" s="1"/>
  <c r="X38"/>
  <c r="Y38" s="1"/>
  <c r="X39"/>
  <c r="Y39" s="1"/>
  <c r="X40"/>
  <c r="Y40" s="1"/>
  <c r="X41"/>
  <c r="Y41" s="1"/>
  <c r="X42"/>
  <c r="Y42" s="1"/>
  <c r="X43"/>
  <c r="Y43" s="1"/>
  <c r="X44"/>
  <c r="Y44" s="1"/>
  <c r="X45"/>
  <c r="Y45" s="1"/>
  <c r="X46"/>
  <c r="Y46" s="1"/>
  <c r="X47"/>
  <c r="Y47" s="1"/>
  <c r="X48"/>
  <c r="Y48" s="1"/>
  <c r="X49"/>
  <c r="Y49" s="1"/>
  <c r="X50"/>
  <c r="Y50" s="1"/>
  <c r="X51"/>
  <c r="Y51" s="1"/>
  <c r="X52"/>
  <c r="Y52" s="1"/>
  <c r="X53"/>
  <c r="Y53" s="1"/>
  <c r="X54"/>
  <c r="Y54" s="1"/>
  <c r="X55"/>
  <c r="Y55" s="1"/>
  <c r="X56"/>
  <c r="Y56" s="1"/>
  <c r="X57"/>
  <c r="Y57" s="1"/>
  <c r="X58"/>
  <c r="Y58" s="1"/>
  <c r="X59"/>
  <c r="Y59" s="1"/>
  <c r="X60"/>
  <c r="Y60" s="1"/>
  <c r="X61"/>
  <c r="Y61" s="1"/>
  <c r="X62"/>
  <c r="Y62" s="1"/>
  <c r="X63"/>
  <c r="Y63" s="1"/>
  <c r="X64"/>
  <c r="Y64" s="1"/>
  <c r="X65"/>
  <c r="Y65" s="1"/>
  <c r="X66"/>
  <c r="Y66" s="1"/>
  <c r="X67"/>
  <c r="Y67" s="1"/>
  <c r="X68"/>
  <c r="Y68" s="1"/>
  <c r="X69"/>
  <c r="Y69" s="1"/>
  <c r="X70"/>
  <c r="Y70" s="1"/>
  <c r="X71"/>
  <c r="Y71" s="1"/>
  <c r="X72"/>
  <c r="Y72" s="1"/>
  <c r="X73"/>
  <c r="Y73" s="1"/>
  <c r="X74"/>
  <c r="Y74" s="1"/>
  <c r="X75"/>
  <c r="Y75" s="1"/>
  <c r="X76"/>
  <c r="Y76" s="1"/>
  <c r="X77"/>
  <c r="Y77" s="1"/>
  <c r="X78"/>
  <c r="Y78" s="1"/>
  <c r="X79"/>
  <c r="Y79" s="1"/>
  <c r="X80"/>
  <c r="Y80" s="1"/>
  <c r="X81"/>
  <c r="Y81" s="1"/>
  <c r="X82"/>
  <c r="Y82" s="1"/>
  <c r="X83"/>
  <c r="Y83" s="1"/>
  <c r="X84"/>
  <c r="Y84" s="1"/>
  <c r="X85"/>
  <c r="Y85" s="1"/>
  <c r="X86"/>
  <c r="Y86" s="1"/>
  <c r="X87"/>
  <c r="Y87" s="1"/>
  <c r="X88"/>
  <c r="Y88" s="1"/>
  <c r="X89"/>
  <c r="Y89" s="1"/>
  <c r="X90"/>
  <c r="Y90" s="1"/>
  <c r="X91"/>
  <c r="Y91" s="1"/>
  <c r="X92"/>
  <c r="Y92" s="1"/>
  <c r="X93"/>
  <c r="Y93" s="1"/>
  <c r="X94"/>
  <c r="Y94" s="1"/>
  <c r="X95"/>
  <c r="Y95" s="1"/>
  <c r="X96"/>
  <c r="Y96" s="1"/>
  <c r="X97"/>
  <c r="Y97" s="1"/>
  <c r="X98"/>
  <c r="Y98" s="1"/>
  <c r="X99"/>
  <c r="Y99" s="1"/>
  <c r="X100"/>
  <c r="Y100" s="1"/>
  <c r="X101"/>
  <c r="Y101" s="1"/>
  <c r="X102"/>
  <c r="Y102" s="1"/>
  <c r="X103"/>
  <c r="Y103" s="1"/>
  <c r="X104"/>
  <c r="Y104" s="1"/>
  <c r="X105"/>
  <c r="Y105" s="1"/>
  <c r="X106"/>
  <c r="Y106" s="1"/>
  <c r="X107"/>
  <c r="Y107" s="1"/>
  <c r="X108"/>
  <c r="Y108" s="1"/>
  <c r="X109"/>
  <c r="Y109" s="1"/>
  <c r="X110"/>
  <c r="Y110" s="1"/>
  <c r="X111"/>
  <c r="Y111" s="1"/>
  <c r="X112"/>
  <c r="Y112" s="1"/>
  <c r="X113"/>
  <c r="Y113" s="1"/>
  <c r="X114"/>
  <c r="Y114" s="1"/>
  <c r="X115"/>
  <c r="Y115" s="1"/>
  <c r="X116"/>
  <c r="Y116" s="1"/>
  <c r="X117"/>
  <c r="Y117" s="1"/>
  <c r="X118"/>
  <c r="Y118" s="1"/>
  <c r="X119"/>
  <c r="Y119" s="1"/>
  <c r="X120"/>
  <c r="Y120" s="1"/>
  <c r="X121"/>
  <c r="Y121" s="1"/>
  <c r="X122"/>
  <c r="Y122" s="1"/>
  <c r="X123"/>
  <c r="Y123" s="1"/>
  <c r="Q12"/>
  <c r="Q13"/>
  <c r="Q14"/>
  <c r="Q15"/>
  <c r="Q16"/>
  <c r="Q17"/>
  <c r="Q18"/>
  <c r="Q20"/>
  <c r="Q21"/>
  <c r="R21" s="1"/>
  <c r="Q22"/>
  <c r="R22" s="1"/>
  <c r="Q23"/>
  <c r="R23" s="1"/>
  <c r="Q24"/>
  <c r="R24" s="1"/>
  <c r="Q25"/>
  <c r="R25" s="1"/>
  <c r="Q26"/>
  <c r="R26" s="1"/>
  <c r="Q27"/>
  <c r="R27" s="1"/>
  <c r="Q28"/>
  <c r="R28" s="1"/>
  <c r="Q29"/>
  <c r="R29" s="1"/>
  <c r="Q30"/>
  <c r="R30" s="1"/>
  <c r="Q31"/>
  <c r="R31" s="1"/>
  <c r="Q32"/>
  <c r="R32" s="1"/>
  <c r="Q33"/>
  <c r="R33" s="1"/>
  <c r="Q34"/>
  <c r="R34" s="1"/>
  <c r="Q35"/>
  <c r="R35" s="1"/>
  <c r="Q36"/>
  <c r="R36" s="1"/>
  <c r="Q37"/>
  <c r="R37" s="1"/>
  <c r="Q38"/>
  <c r="R38" s="1"/>
  <c r="Q39"/>
  <c r="R39" s="1"/>
  <c r="Q40"/>
  <c r="R40" s="1"/>
  <c r="Q41"/>
  <c r="R41" s="1"/>
  <c r="Q42"/>
  <c r="R42" s="1"/>
  <c r="Q43"/>
  <c r="R43" s="1"/>
  <c r="Q44"/>
  <c r="R44" s="1"/>
  <c r="Q45"/>
  <c r="R45" s="1"/>
  <c r="Q46"/>
  <c r="R46" s="1"/>
  <c r="Q47"/>
  <c r="R47" s="1"/>
  <c r="Q48"/>
  <c r="R48" s="1"/>
  <c r="Q49"/>
  <c r="R49" s="1"/>
  <c r="Q50"/>
  <c r="R50" s="1"/>
  <c r="Q51"/>
  <c r="R51" s="1"/>
  <c r="Q52"/>
  <c r="R52" s="1"/>
  <c r="Q53"/>
  <c r="R53" s="1"/>
  <c r="Q54"/>
  <c r="R54" s="1"/>
  <c r="Q55"/>
  <c r="R55" s="1"/>
  <c r="Q56"/>
  <c r="R56" s="1"/>
  <c r="Q57"/>
  <c r="R57" s="1"/>
  <c r="Q58"/>
  <c r="R58" s="1"/>
  <c r="Q59"/>
  <c r="R59" s="1"/>
  <c r="Q60"/>
  <c r="R60" s="1"/>
  <c r="Q61"/>
  <c r="R61" s="1"/>
  <c r="Q62"/>
  <c r="R62" s="1"/>
  <c r="Q63"/>
  <c r="R63" s="1"/>
  <c r="Q64"/>
  <c r="R64" s="1"/>
  <c r="Q65"/>
  <c r="R65" s="1"/>
  <c r="Q66"/>
  <c r="R66" s="1"/>
  <c r="Q67"/>
  <c r="R67" s="1"/>
  <c r="Q68"/>
  <c r="R68" s="1"/>
  <c r="Q69"/>
  <c r="R69" s="1"/>
  <c r="Q70"/>
  <c r="R70" s="1"/>
  <c r="Q71"/>
  <c r="R71" s="1"/>
  <c r="Q72"/>
  <c r="R72" s="1"/>
  <c r="Q73"/>
  <c r="R73" s="1"/>
  <c r="Q74"/>
  <c r="R74" s="1"/>
  <c r="Q75"/>
  <c r="R75" s="1"/>
  <c r="Q76"/>
  <c r="R76" s="1"/>
  <c r="Q77"/>
  <c r="R77" s="1"/>
  <c r="Q78"/>
  <c r="R78" s="1"/>
  <c r="Q79"/>
  <c r="R79" s="1"/>
  <c r="Q80"/>
  <c r="R80" s="1"/>
  <c r="Q81"/>
  <c r="R81" s="1"/>
  <c r="Q82"/>
  <c r="R82" s="1"/>
  <c r="Q83"/>
  <c r="R83" s="1"/>
  <c r="Q84"/>
  <c r="R84" s="1"/>
  <c r="Q85"/>
  <c r="R85" s="1"/>
  <c r="Q86"/>
  <c r="R86" s="1"/>
  <c r="Q87"/>
  <c r="R87" s="1"/>
  <c r="Q88"/>
  <c r="R88" s="1"/>
  <c r="Q89"/>
  <c r="R89" s="1"/>
  <c r="Q90"/>
  <c r="R90" s="1"/>
  <c r="Q91"/>
  <c r="R91" s="1"/>
  <c r="Q92"/>
  <c r="R92" s="1"/>
  <c r="Q93"/>
  <c r="R93" s="1"/>
  <c r="Q94"/>
  <c r="R94" s="1"/>
  <c r="Q95"/>
  <c r="R95" s="1"/>
  <c r="Q96"/>
  <c r="R96" s="1"/>
  <c r="Q97"/>
  <c r="R97" s="1"/>
  <c r="Q98"/>
  <c r="R98" s="1"/>
  <c r="Q99"/>
  <c r="R99" s="1"/>
  <c r="Q100"/>
  <c r="R100" s="1"/>
  <c r="Q101"/>
  <c r="R101" s="1"/>
  <c r="Q102"/>
  <c r="R102" s="1"/>
  <c r="Q103"/>
  <c r="R103" s="1"/>
  <c r="Q104"/>
  <c r="R104" s="1"/>
  <c r="Q105"/>
  <c r="R105" s="1"/>
  <c r="Q106"/>
  <c r="R106" s="1"/>
  <c r="Q107"/>
  <c r="R107" s="1"/>
  <c r="Q108"/>
  <c r="R108" s="1"/>
  <c r="Q109"/>
  <c r="R109" s="1"/>
  <c r="Q110"/>
  <c r="R110" s="1"/>
  <c r="Q111"/>
  <c r="R111" s="1"/>
  <c r="Q112"/>
  <c r="R112" s="1"/>
  <c r="Q113"/>
  <c r="R113" s="1"/>
  <c r="Q114"/>
  <c r="R114" s="1"/>
  <c r="Q115"/>
  <c r="R115" s="1"/>
  <c r="Q116"/>
  <c r="R116" s="1"/>
  <c r="Q117"/>
  <c r="R117" s="1"/>
  <c r="Q118"/>
  <c r="R118" s="1"/>
  <c r="Q119"/>
  <c r="R119" s="1"/>
  <c r="Q120"/>
  <c r="R120" s="1"/>
  <c r="Q121"/>
  <c r="R121" s="1"/>
  <c r="Q122"/>
  <c r="R122" s="1"/>
  <c r="Q123"/>
  <c r="R123" s="1"/>
  <c r="X11"/>
  <c r="Q11"/>
  <c r="J10"/>
  <c r="J11"/>
  <c r="J12"/>
  <c r="J13"/>
  <c r="J14"/>
  <c r="J15"/>
  <c r="J16"/>
  <c r="J18"/>
  <c r="J20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7"/>
  <c r="C23"/>
  <c r="D23" s="1"/>
  <c r="F23" s="1"/>
  <c r="C24"/>
  <c r="D24" s="1"/>
  <c r="F24" s="1"/>
  <c r="C25"/>
  <c r="D25" s="1"/>
  <c r="F25" s="1"/>
  <c r="C26"/>
  <c r="D26" s="1"/>
  <c r="F26" s="1"/>
  <c r="C27"/>
  <c r="D27" s="1"/>
  <c r="F27" s="1"/>
  <c r="C28"/>
  <c r="D28" s="1"/>
  <c r="F28" s="1"/>
  <c r="C29"/>
  <c r="D29" s="1"/>
  <c r="F29" s="1"/>
  <c r="C30"/>
  <c r="D30" s="1"/>
  <c r="F30" s="1"/>
  <c r="C31"/>
  <c r="D31" s="1"/>
  <c r="F31" s="1"/>
  <c r="C32"/>
  <c r="D32" s="1"/>
  <c r="F32" s="1"/>
  <c r="C33"/>
  <c r="D33" s="1"/>
  <c r="F33" s="1"/>
  <c r="C34"/>
  <c r="D34" s="1"/>
  <c r="F34" s="1"/>
  <c r="C35"/>
  <c r="D35" s="1"/>
  <c r="F35" s="1"/>
  <c r="C36"/>
  <c r="D36" s="1"/>
  <c r="F36" s="1"/>
  <c r="C37"/>
  <c r="D37" s="1"/>
  <c r="F37" s="1"/>
  <c r="C38"/>
  <c r="D38" s="1"/>
  <c r="F38" s="1"/>
  <c r="C39"/>
  <c r="D39" s="1"/>
  <c r="F39" s="1"/>
  <c r="C40"/>
  <c r="D40" s="1"/>
  <c r="F40" s="1"/>
  <c r="C41"/>
  <c r="D41" s="1"/>
  <c r="F41" s="1"/>
  <c r="C42"/>
  <c r="D42" s="1"/>
  <c r="F42" s="1"/>
  <c r="C43"/>
  <c r="D43" s="1"/>
  <c r="F43" s="1"/>
  <c r="C44"/>
  <c r="D44" s="1"/>
  <c r="F44" s="1"/>
  <c r="C45"/>
  <c r="D45" s="1"/>
  <c r="F45" s="1"/>
  <c r="C46"/>
  <c r="D46" s="1"/>
  <c r="F46" s="1"/>
  <c r="C47"/>
  <c r="D47" s="1"/>
  <c r="F47" s="1"/>
  <c r="C48"/>
  <c r="D48" s="1"/>
  <c r="F48" s="1"/>
  <c r="C49"/>
  <c r="D49" s="1"/>
  <c r="F49" s="1"/>
  <c r="C50"/>
  <c r="D50" s="1"/>
  <c r="F50" s="1"/>
  <c r="C51"/>
  <c r="D51" s="1"/>
  <c r="F51" s="1"/>
  <c r="C52"/>
  <c r="D52" s="1"/>
  <c r="F52" s="1"/>
  <c r="C53"/>
  <c r="D53" s="1"/>
  <c r="F53" s="1"/>
  <c r="C54"/>
  <c r="D54" s="1"/>
  <c r="F54" s="1"/>
  <c r="C55"/>
  <c r="D55" s="1"/>
  <c r="F55" s="1"/>
  <c r="C56"/>
  <c r="D56" s="1"/>
  <c r="F56" s="1"/>
  <c r="C57"/>
  <c r="D57" s="1"/>
  <c r="F57" s="1"/>
  <c r="C58"/>
  <c r="D58" s="1"/>
  <c r="F58" s="1"/>
  <c r="C59"/>
  <c r="D59" s="1"/>
  <c r="F59" s="1"/>
  <c r="C60"/>
  <c r="D60" s="1"/>
  <c r="F60" s="1"/>
  <c r="C61"/>
  <c r="D61" s="1"/>
  <c r="F61" s="1"/>
  <c r="C62"/>
  <c r="D62" s="1"/>
  <c r="F62" s="1"/>
  <c r="C63"/>
  <c r="D63" s="1"/>
  <c r="F63" s="1"/>
  <c r="C64"/>
  <c r="D64" s="1"/>
  <c r="C65"/>
  <c r="D65" s="1"/>
  <c r="C66"/>
  <c r="D66" s="1"/>
  <c r="C67"/>
  <c r="D67" s="1"/>
  <c r="C68"/>
  <c r="D68" s="1"/>
  <c r="C69"/>
  <c r="D69" s="1"/>
  <c r="C70"/>
  <c r="D70" s="1"/>
  <c r="C71"/>
  <c r="D71" s="1"/>
  <c r="C72"/>
  <c r="D72" s="1"/>
  <c r="C73"/>
  <c r="D73" s="1"/>
  <c r="C74"/>
  <c r="D74" s="1"/>
  <c r="C75"/>
  <c r="D75" s="1"/>
  <c r="C76"/>
  <c r="D76" s="1"/>
  <c r="C77"/>
  <c r="D77" s="1"/>
  <c r="C78"/>
  <c r="D78" s="1"/>
  <c r="C79"/>
  <c r="D79" s="1"/>
  <c r="C80"/>
  <c r="D80" s="1"/>
  <c r="C81"/>
  <c r="D81" s="1"/>
  <c r="C82"/>
  <c r="D82" s="1"/>
  <c r="C83"/>
  <c r="D83" s="1"/>
  <c r="C84"/>
  <c r="D84" s="1"/>
  <c r="C85"/>
  <c r="D85" s="1"/>
  <c r="C86"/>
  <c r="D86" s="1"/>
  <c r="C87"/>
  <c r="D87" s="1"/>
  <c r="C88"/>
  <c r="D88" s="1"/>
  <c r="C89"/>
  <c r="D89" s="1"/>
  <c r="C90"/>
  <c r="D90" s="1"/>
  <c r="C91"/>
  <c r="D91" s="1"/>
  <c r="C92"/>
  <c r="D92" s="1"/>
  <c r="C93"/>
  <c r="D93" s="1"/>
  <c r="C94"/>
  <c r="D94" s="1"/>
  <c r="C95"/>
  <c r="D95" s="1"/>
  <c r="C96"/>
  <c r="D96" s="1"/>
  <c r="C97"/>
  <c r="D97" s="1"/>
  <c r="C98"/>
  <c r="D98" s="1"/>
  <c r="C99"/>
  <c r="D99" s="1"/>
  <c r="C100"/>
  <c r="D100" s="1"/>
  <c r="C101"/>
  <c r="D101" s="1"/>
  <c r="C102"/>
  <c r="D102" s="1"/>
  <c r="C103"/>
  <c r="D103" s="1"/>
  <c r="C104"/>
  <c r="D104" s="1"/>
  <c r="C105"/>
  <c r="D105" s="1"/>
  <c r="C106"/>
  <c r="D106" s="1"/>
  <c r="C107"/>
  <c r="D107" s="1"/>
  <c r="C108"/>
  <c r="D108" s="1"/>
  <c r="C109"/>
  <c r="D109" s="1"/>
  <c r="C110"/>
  <c r="D110" s="1"/>
  <c r="C111"/>
  <c r="D111" s="1"/>
  <c r="C112"/>
  <c r="D112" s="1"/>
  <c r="C113"/>
  <c r="D113" s="1"/>
  <c r="C114"/>
  <c r="D114" s="1"/>
  <c r="C115"/>
  <c r="D115" s="1"/>
  <c r="C116"/>
  <c r="D116" s="1"/>
  <c r="C117"/>
  <c r="D117" s="1"/>
  <c r="C118"/>
  <c r="D118" s="1"/>
  <c r="C119"/>
  <c r="D119" s="1"/>
  <c r="C120"/>
  <c r="D120" s="1"/>
  <c r="C121"/>
  <c r="D121" s="1"/>
  <c r="C122"/>
  <c r="D122" s="1"/>
  <c r="C123"/>
  <c r="D123" s="1"/>
  <c r="C8"/>
  <c r="C9"/>
  <c r="C10"/>
  <c r="C11"/>
  <c r="C12"/>
  <c r="C13"/>
  <c r="C14"/>
  <c r="C15"/>
  <c r="C16"/>
  <c r="C17"/>
  <c r="C18"/>
  <c r="C20"/>
  <c r="C21"/>
  <c r="D21" s="1"/>
  <c r="F21" s="1"/>
  <c r="G21" s="1"/>
  <c r="B6" i="2" s="1"/>
  <c r="C22" i="1"/>
  <c r="D22" s="1"/>
  <c r="F22" s="1"/>
  <c r="N110" i="2" l="1"/>
  <c r="J110"/>
  <c r="N112"/>
  <c r="P110"/>
  <c r="L110"/>
  <c r="L111"/>
  <c r="BD24" i="1"/>
  <c r="BD25" s="1"/>
  <c r="BD26" s="1"/>
  <c r="BD27" s="1"/>
  <c r="BD28" s="1"/>
  <c r="BD29" s="1"/>
  <c r="BD30" s="1"/>
  <c r="BD31" s="1"/>
  <c r="BD32" s="1"/>
  <c r="BD33" s="1"/>
  <c r="BD34" s="1"/>
  <c r="BD35" s="1"/>
  <c r="BD36" s="1"/>
  <c r="BD37" s="1"/>
  <c r="BD38" s="1"/>
  <c r="BD39" s="1"/>
  <c r="BD40" s="1"/>
  <c r="BD41" s="1"/>
  <c r="BD42" s="1"/>
  <c r="BD43" s="1"/>
  <c r="BD44" s="1"/>
  <c r="BD45" s="1"/>
  <c r="BD46" s="1"/>
  <c r="BD47" s="1"/>
  <c r="BD48" s="1"/>
  <c r="BD49" s="1"/>
  <c r="BD50" s="1"/>
  <c r="BD51" s="1"/>
  <c r="BD52" s="1"/>
  <c r="BD53" s="1"/>
  <c r="BD54" s="1"/>
  <c r="BD55" s="1"/>
  <c r="BD56" s="1"/>
  <c r="BD57" s="1"/>
  <c r="BD58" s="1"/>
  <c r="BD59" s="1"/>
  <c r="BD60" s="1"/>
  <c r="BD61" s="1"/>
  <c r="BD62" s="1"/>
  <c r="BD63" s="1"/>
  <c r="BD64" s="1"/>
  <c r="BD65" s="1"/>
  <c r="BD66" s="1"/>
  <c r="BD67" s="1"/>
  <c r="BD68" s="1"/>
  <c r="BD69" s="1"/>
  <c r="BD70" s="1"/>
  <c r="BD71" s="1"/>
  <c r="BD72" s="1"/>
  <c r="BD73" s="1"/>
  <c r="BD74" s="1"/>
  <c r="BD75" s="1"/>
  <c r="BD76" s="1"/>
  <c r="BD77" s="1"/>
  <c r="BD78" s="1"/>
  <c r="BD79" s="1"/>
  <c r="BD80" s="1"/>
  <c r="BD81" s="1"/>
  <c r="BD82" s="1"/>
  <c r="BD83" s="1"/>
  <c r="BD84" s="1"/>
  <c r="BD85" s="1"/>
  <c r="BD86" s="1"/>
  <c r="BD87" s="1"/>
  <c r="BD88" s="1"/>
  <c r="BD89" s="1"/>
  <c r="BD90" s="1"/>
  <c r="BD91" s="1"/>
  <c r="BD92" s="1"/>
  <c r="BD93" s="1"/>
  <c r="BD94" s="1"/>
  <c r="BD95" s="1"/>
  <c r="BD96" s="1"/>
  <c r="BD97" s="1"/>
  <c r="BD98" s="1"/>
  <c r="BD99" s="1"/>
  <c r="BD100" s="1"/>
  <c r="BD101" s="1"/>
  <c r="BD102" s="1"/>
  <c r="BD103" s="1"/>
  <c r="BD104" s="1"/>
  <c r="BD105" s="1"/>
  <c r="BD106" s="1"/>
  <c r="BD107" s="1"/>
  <c r="BD108" s="1"/>
  <c r="BD109" s="1"/>
  <c r="BD110" s="1"/>
  <c r="BD111" s="1"/>
  <c r="BD112" s="1"/>
  <c r="BD113" s="1"/>
  <c r="BD114" s="1"/>
  <c r="BD115" s="1"/>
  <c r="BD116" s="1"/>
  <c r="BD117" s="1"/>
  <c r="BD118" s="1"/>
  <c r="BD119" s="1"/>
  <c r="BD120" s="1"/>
  <c r="BD121" s="1"/>
  <c r="BD122" s="1"/>
  <c r="BD123" s="1"/>
  <c r="BE23"/>
  <c r="BE24" s="1"/>
  <c r="BE25" s="1"/>
  <c r="BE26" s="1"/>
  <c r="BE27" s="1"/>
  <c r="BE28" s="1"/>
  <c r="BE29" s="1"/>
  <c r="BE30" s="1"/>
  <c r="BE31" s="1"/>
  <c r="BE32" s="1"/>
  <c r="BE33" s="1"/>
  <c r="BE34" s="1"/>
  <c r="BE35" s="1"/>
  <c r="BE36" s="1"/>
  <c r="BE37" s="1"/>
  <c r="BE38" s="1"/>
  <c r="BE39" s="1"/>
  <c r="BE40" s="1"/>
  <c r="BE41" s="1"/>
  <c r="BE42" s="1"/>
  <c r="BE43" s="1"/>
  <c r="BE44" s="1"/>
  <c r="BE45" s="1"/>
  <c r="BE46" s="1"/>
  <c r="BE47" s="1"/>
  <c r="BE48" s="1"/>
  <c r="BE49" s="1"/>
  <c r="BE50" s="1"/>
  <c r="BE51" s="1"/>
  <c r="BE52" s="1"/>
  <c r="BE53" s="1"/>
  <c r="BE54" s="1"/>
  <c r="BE55" s="1"/>
  <c r="BE56" s="1"/>
  <c r="BE57" s="1"/>
  <c r="BE58" s="1"/>
  <c r="BE59" s="1"/>
  <c r="BE60" s="1"/>
  <c r="BE61" s="1"/>
  <c r="BE62" s="1"/>
  <c r="BE63" s="1"/>
  <c r="BE64" s="1"/>
  <c r="BE65" s="1"/>
  <c r="BE66" s="1"/>
  <c r="BE67" s="1"/>
  <c r="BE68" s="1"/>
  <c r="BE69" s="1"/>
  <c r="BE70" s="1"/>
  <c r="BE71" s="1"/>
  <c r="BE72" s="1"/>
  <c r="BE73" s="1"/>
  <c r="BE74" s="1"/>
  <c r="BE75" s="1"/>
  <c r="BE76" s="1"/>
  <c r="BE77" s="1"/>
  <c r="BE78" s="1"/>
  <c r="BE79" s="1"/>
  <c r="BE80" s="1"/>
  <c r="BE81" s="1"/>
  <c r="BE82" s="1"/>
  <c r="BE83" s="1"/>
  <c r="BE84" s="1"/>
  <c r="BE85" s="1"/>
  <c r="BE86" s="1"/>
  <c r="BE87" s="1"/>
  <c r="BE88" s="1"/>
  <c r="BE89" s="1"/>
  <c r="BE90" s="1"/>
  <c r="BE91" s="1"/>
  <c r="BE92" s="1"/>
  <c r="BE93" s="1"/>
  <c r="BE94" s="1"/>
  <c r="BE95" s="1"/>
  <c r="BE96" s="1"/>
  <c r="BE97" s="1"/>
  <c r="BE98" s="1"/>
  <c r="BE99" s="1"/>
  <c r="BE100" s="1"/>
  <c r="BE101" s="1"/>
  <c r="BE102" s="1"/>
  <c r="BE103" s="1"/>
  <c r="BE104" s="1"/>
  <c r="BE105" s="1"/>
  <c r="BE106" s="1"/>
  <c r="BE107" s="1"/>
  <c r="BE108" s="1"/>
  <c r="BE109" s="1"/>
  <c r="BE110" s="1"/>
  <c r="BE111" s="1"/>
  <c r="BE112" s="1"/>
  <c r="BE113" s="1"/>
  <c r="BE114" s="1"/>
  <c r="BE115" s="1"/>
  <c r="BE116" s="1"/>
  <c r="BE117" s="1"/>
  <c r="BE118" s="1"/>
  <c r="BE119" s="1"/>
  <c r="BE120" s="1"/>
  <c r="BE121" s="1"/>
  <c r="BE122" s="1"/>
  <c r="BE123" s="1"/>
  <c r="BC22"/>
  <c r="BC21"/>
  <c r="BD21" s="1"/>
  <c r="BD22" s="1"/>
  <c r="AP24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O107"/>
  <c r="AO105"/>
  <c r="AO103"/>
  <c r="AO101"/>
  <c r="AO99"/>
  <c r="AO97"/>
  <c r="AO95"/>
  <c r="AO93"/>
  <c r="AO91"/>
  <c r="AO89"/>
  <c r="AO87"/>
  <c r="AO85"/>
  <c r="AO83"/>
  <c r="AO81"/>
  <c r="AO79"/>
  <c r="AO77"/>
  <c r="AO75"/>
  <c r="AO73"/>
  <c r="AO71"/>
  <c r="AO69"/>
  <c r="AO67"/>
  <c r="AO65"/>
  <c r="AO63"/>
  <c r="AQ23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V22"/>
  <c r="AV21"/>
  <c r="AW21" s="1"/>
  <c r="AW22" s="1"/>
  <c r="AO22"/>
  <c r="AO21"/>
  <c r="AP21" s="1"/>
  <c r="AP22" s="1"/>
  <c r="AH107"/>
  <c r="AH105"/>
  <c r="AH103"/>
  <c r="AH101"/>
  <c r="AH99"/>
  <c r="AH97"/>
  <c r="AH95"/>
  <c r="AH93"/>
  <c r="AH91"/>
  <c r="AH89"/>
  <c r="AH87"/>
  <c r="AH85"/>
  <c r="AH83"/>
  <c r="AH81"/>
  <c r="AH79"/>
  <c r="AH77"/>
  <c r="AH75"/>
  <c r="AH73"/>
  <c r="AH71"/>
  <c r="AH69"/>
  <c r="AH67"/>
  <c r="AH65"/>
  <c r="AH63"/>
  <c r="AH23"/>
  <c r="AI23" s="1"/>
  <c r="AI24" s="1"/>
  <c r="AI25" s="1"/>
  <c r="AI26" s="1"/>
  <c r="AI27" s="1"/>
  <c r="AI28" s="1"/>
  <c r="AI29" s="1"/>
  <c r="AI30" s="1"/>
  <c r="AI31" s="1"/>
  <c r="AI32" s="1"/>
  <c r="AI33" s="1"/>
  <c r="AI34" s="1"/>
  <c r="AI35" s="1"/>
  <c r="AI36" s="1"/>
  <c r="AI37" s="1"/>
  <c r="AI38" s="1"/>
  <c r="AI39" s="1"/>
  <c r="AI40" s="1"/>
  <c r="AI41" s="1"/>
  <c r="AI42" s="1"/>
  <c r="AI43" s="1"/>
  <c r="AI44" s="1"/>
  <c r="AI45" s="1"/>
  <c r="AI46" s="1"/>
  <c r="AI47" s="1"/>
  <c r="AI48" s="1"/>
  <c r="AI49" s="1"/>
  <c r="AI50" s="1"/>
  <c r="AI51" s="1"/>
  <c r="AI52" s="1"/>
  <c r="AI53" s="1"/>
  <c r="AI54" s="1"/>
  <c r="AI55" s="1"/>
  <c r="AI56" s="1"/>
  <c r="AI57" s="1"/>
  <c r="AI58" s="1"/>
  <c r="AI59" s="1"/>
  <c r="AI60" s="1"/>
  <c r="AI61" s="1"/>
  <c r="AI62" s="1"/>
  <c r="AI63" s="1"/>
  <c r="AI64" s="1"/>
  <c r="AI65" s="1"/>
  <c r="AI66" s="1"/>
  <c r="AI67" s="1"/>
  <c r="AI68" s="1"/>
  <c r="AI69" s="1"/>
  <c r="AI70" s="1"/>
  <c r="AI71" s="1"/>
  <c r="AI72" s="1"/>
  <c r="AI73" s="1"/>
  <c r="AI74" s="1"/>
  <c r="AI75" s="1"/>
  <c r="AI76" s="1"/>
  <c r="AI77" s="1"/>
  <c r="AI78" s="1"/>
  <c r="AI79" s="1"/>
  <c r="AI80" s="1"/>
  <c r="AI81" s="1"/>
  <c r="AI82" s="1"/>
  <c r="AI83" s="1"/>
  <c r="AI84" s="1"/>
  <c r="AI85" s="1"/>
  <c r="AI86" s="1"/>
  <c r="AI87" s="1"/>
  <c r="AI88" s="1"/>
  <c r="AI89" s="1"/>
  <c r="AI90" s="1"/>
  <c r="AI91" s="1"/>
  <c r="AI92" s="1"/>
  <c r="AI93" s="1"/>
  <c r="AI94" s="1"/>
  <c r="AI95" s="1"/>
  <c r="AI96" s="1"/>
  <c r="AI97" s="1"/>
  <c r="AI98" s="1"/>
  <c r="AI99" s="1"/>
  <c r="AI100" s="1"/>
  <c r="AI101" s="1"/>
  <c r="AI102" s="1"/>
  <c r="AI103" s="1"/>
  <c r="AI104" s="1"/>
  <c r="AI105" s="1"/>
  <c r="AI106" s="1"/>
  <c r="AI107" s="1"/>
  <c r="AI108" s="1"/>
  <c r="AI109" s="1"/>
  <c r="AI110" s="1"/>
  <c r="AI111" s="1"/>
  <c r="AI112" s="1"/>
  <c r="AI113" s="1"/>
  <c r="AI114" s="1"/>
  <c r="AI115" s="1"/>
  <c r="AI116" s="1"/>
  <c r="AI117" s="1"/>
  <c r="AI118" s="1"/>
  <c r="AI119" s="1"/>
  <c r="AI120" s="1"/>
  <c r="AI121" s="1"/>
  <c r="AI122" s="1"/>
  <c r="AI123" s="1"/>
  <c r="AJ23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H22"/>
  <c r="AH21"/>
  <c r="AI21" s="1"/>
  <c r="AI22" s="1"/>
  <c r="H22"/>
  <c r="C6" i="2"/>
  <c r="E6"/>
  <c r="O22" i="1"/>
  <c r="I6" i="2"/>
  <c r="AC22" i="1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T21"/>
  <c r="U21" s="1"/>
  <c r="F6" i="2" s="1"/>
  <c r="T123" i="1"/>
  <c r="T121"/>
  <c r="T119"/>
  <c r="T117"/>
  <c r="T115"/>
  <c r="T113"/>
  <c r="T111"/>
  <c r="T109"/>
  <c r="T107"/>
  <c r="T105"/>
  <c r="T103"/>
  <c r="T101"/>
  <c r="T99"/>
  <c r="T97"/>
  <c r="T95"/>
  <c r="T93"/>
  <c r="T91"/>
  <c r="T89"/>
  <c r="T87"/>
  <c r="T85"/>
  <c r="T83"/>
  <c r="T81"/>
  <c r="T79"/>
  <c r="T77"/>
  <c r="T75"/>
  <c r="T73"/>
  <c r="T71"/>
  <c r="T69"/>
  <c r="T67"/>
  <c r="T65"/>
  <c r="T63"/>
  <c r="T61"/>
  <c r="T59"/>
  <c r="T57"/>
  <c r="T55"/>
  <c r="T53"/>
  <c r="T51"/>
  <c r="T49"/>
  <c r="T47"/>
  <c r="T45"/>
  <c r="T43"/>
  <c r="T41"/>
  <c r="T39"/>
  <c r="T37"/>
  <c r="T35"/>
  <c r="T33"/>
  <c r="T31"/>
  <c r="T29"/>
  <c r="T27"/>
  <c r="T25"/>
  <c r="T23"/>
  <c r="V21"/>
  <c r="G22"/>
  <c r="F122"/>
  <c r="F120"/>
  <c r="F118"/>
  <c r="F116"/>
  <c r="F114"/>
  <c r="F112"/>
  <c r="F110"/>
  <c r="F108"/>
  <c r="F106"/>
  <c r="F104"/>
  <c r="F102"/>
  <c r="F100"/>
  <c r="F98"/>
  <c r="F96"/>
  <c r="F94"/>
  <c r="F92"/>
  <c r="F90"/>
  <c r="F88"/>
  <c r="F86"/>
  <c r="F84"/>
  <c r="F82"/>
  <c r="F80"/>
  <c r="F78"/>
  <c r="F76"/>
  <c r="F74"/>
  <c r="F72"/>
  <c r="F70"/>
  <c r="F68"/>
  <c r="F66"/>
  <c r="F64"/>
  <c r="M123"/>
  <c r="M121"/>
  <c r="M119"/>
  <c r="M117"/>
  <c r="M115"/>
  <c r="M113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AA123"/>
  <c r="AA121"/>
  <c r="AA119"/>
  <c r="AA117"/>
  <c r="AA115"/>
  <c r="AA113"/>
  <c r="AA111"/>
  <c r="AA109"/>
  <c r="AA107"/>
  <c r="AA105"/>
  <c r="AA103"/>
  <c r="AA101"/>
  <c r="AA99"/>
  <c r="AA97"/>
  <c r="AA95"/>
  <c r="AA93"/>
  <c r="AA91"/>
  <c r="AA89"/>
  <c r="AA87"/>
  <c r="AA85"/>
  <c r="AA83"/>
  <c r="AA81"/>
  <c r="AA79"/>
  <c r="AA77"/>
  <c r="AA75"/>
  <c r="AA73"/>
  <c r="AA71"/>
  <c r="AA69"/>
  <c r="AA67"/>
  <c r="AA65"/>
  <c r="AA63"/>
  <c r="AA61"/>
  <c r="AA59"/>
  <c r="AA57"/>
  <c r="AA55"/>
  <c r="AA53"/>
  <c r="AA51"/>
  <c r="AA49"/>
  <c r="AA47"/>
  <c r="AA45"/>
  <c r="AA43"/>
  <c r="AA41"/>
  <c r="AA39"/>
  <c r="AA37"/>
  <c r="AA35"/>
  <c r="AA33"/>
  <c r="AA31"/>
  <c r="AA29"/>
  <c r="AA27"/>
  <c r="AA25"/>
  <c r="AA23"/>
  <c r="F123"/>
  <c r="F121"/>
  <c r="F119"/>
  <c r="F117"/>
  <c r="F115"/>
  <c r="F113"/>
  <c r="F111"/>
  <c r="F109"/>
  <c r="F107"/>
  <c r="F105"/>
  <c r="F103"/>
  <c r="F101"/>
  <c r="F99"/>
  <c r="F97"/>
  <c r="F95"/>
  <c r="F93"/>
  <c r="F91"/>
  <c r="F89"/>
  <c r="F87"/>
  <c r="F85"/>
  <c r="F83"/>
  <c r="F81"/>
  <c r="F79"/>
  <c r="F77"/>
  <c r="F75"/>
  <c r="F73"/>
  <c r="F71"/>
  <c r="F69"/>
  <c r="F67"/>
  <c r="F65"/>
  <c r="M21"/>
  <c r="N21" s="1"/>
  <c r="M122"/>
  <c r="M120"/>
  <c r="M118"/>
  <c r="M116"/>
  <c r="M114"/>
  <c r="M112"/>
  <c r="M110"/>
  <c r="M108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T22"/>
  <c r="U22" s="1"/>
  <c r="T122"/>
  <c r="T120"/>
  <c r="T118"/>
  <c r="T116"/>
  <c r="T114"/>
  <c r="T112"/>
  <c r="T110"/>
  <c r="T108"/>
  <c r="T106"/>
  <c r="T104"/>
  <c r="T102"/>
  <c r="T100"/>
  <c r="T98"/>
  <c r="T96"/>
  <c r="T94"/>
  <c r="T92"/>
  <c r="T90"/>
  <c r="T88"/>
  <c r="T86"/>
  <c r="T84"/>
  <c r="T82"/>
  <c r="T80"/>
  <c r="T78"/>
  <c r="T76"/>
  <c r="T74"/>
  <c r="T72"/>
  <c r="T70"/>
  <c r="T68"/>
  <c r="T66"/>
  <c r="T64"/>
  <c r="T62"/>
  <c r="T60"/>
  <c r="T58"/>
  <c r="T56"/>
  <c r="T54"/>
  <c r="T52"/>
  <c r="T50"/>
  <c r="T48"/>
  <c r="T46"/>
  <c r="T44"/>
  <c r="T42"/>
  <c r="T40"/>
  <c r="T38"/>
  <c r="T36"/>
  <c r="T34"/>
  <c r="T32"/>
  <c r="T30"/>
  <c r="T28"/>
  <c r="T26"/>
  <c r="T24"/>
  <c r="AA21"/>
  <c r="AB21" s="1"/>
  <c r="H6" i="2" s="1"/>
  <c r="AA122" i="1"/>
  <c r="AA120"/>
  <c r="AA118"/>
  <c r="AA116"/>
  <c r="AA114"/>
  <c r="AA112"/>
  <c r="AA110"/>
  <c r="AA108"/>
  <c r="AA106"/>
  <c r="AA104"/>
  <c r="AA102"/>
  <c r="AA100"/>
  <c r="AA98"/>
  <c r="AA96"/>
  <c r="AA94"/>
  <c r="AA92"/>
  <c r="AA90"/>
  <c r="AA88"/>
  <c r="AA86"/>
  <c r="AA84"/>
  <c r="AA82"/>
  <c r="AA80"/>
  <c r="AA78"/>
  <c r="AA76"/>
  <c r="AA74"/>
  <c r="AA72"/>
  <c r="AA70"/>
  <c r="AA68"/>
  <c r="AA66"/>
  <c r="AA64"/>
  <c r="AA62"/>
  <c r="AA60"/>
  <c r="AA58"/>
  <c r="AA56"/>
  <c r="AA54"/>
  <c r="AA52"/>
  <c r="AA50"/>
  <c r="AA48"/>
  <c r="AA46"/>
  <c r="AA44"/>
  <c r="AA42"/>
  <c r="AA40"/>
  <c r="AA38"/>
  <c r="AA36"/>
  <c r="AA34"/>
  <c r="AA32"/>
  <c r="AA30"/>
  <c r="AA28"/>
  <c r="AA26"/>
  <c r="AA24"/>
  <c r="AA22"/>
  <c r="AP65" l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U23"/>
  <c r="F7" i="2"/>
  <c r="N22" i="1"/>
  <c r="D6" i="2"/>
  <c r="G23" i="1"/>
  <c r="B7" i="2"/>
  <c r="H23" i="1"/>
  <c r="C7" i="2"/>
  <c r="V22" i="1"/>
  <c r="G6" i="2"/>
  <c r="I7"/>
  <c r="AC23" i="1"/>
  <c r="E7" i="2"/>
  <c r="O23" i="1"/>
  <c r="AB22"/>
  <c r="AB23" l="1"/>
  <c r="H7" i="2"/>
  <c r="G7"/>
  <c r="V23" i="1"/>
  <c r="O24"/>
  <c r="E8" i="2"/>
  <c r="AC24" i="1"/>
  <c r="I8" i="2"/>
  <c r="H24" i="1"/>
  <c r="C8" i="2"/>
  <c r="G24" i="1"/>
  <c r="B8" i="2"/>
  <c r="N23" i="1"/>
  <c r="D7" i="2"/>
  <c r="U24" i="1"/>
  <c r="F8" i="2"/>
  <c r="U25" i="1" l="1"/>
  <c r="F9" i="2"/>
  <c r="D8"/>
  <c r="N24" i="1"/>
  <c r="G25"/>
  <c r="B9" i="2"/>
  <c r="H25" i="1"/>
  <c r="C9" i="2"/>
  <c r="AC25" i="1"/>
  <c r="I9" i="2"/>
  <c r="O25" i="1"/>
  <c r="E9" i="2"/>
  <c r="AB24" i="1"/>
  <c r="H8" i="2"/>
  <c r="V24" i="1"/>
  <c r="G8" i="2"/>
  <c r="V25" i="1" l="1"/>
  <c r="G9" i="2"/>
  <c r="AB25" i="1"/>
  <c r="H9" i="2"/>
  <c r="O26" i="1"/>
  <c r="E10" i="2"/>
  <c r="AC26" i="1"/>
  <c r="I10" i="2"/>
  <c r="H26" i="1"/>
  <c r="C10" i="2"/>
  <c r="G26" i="1"/>
  <c r="B10" i="2"/>
  <c r="U26" i="1"/>
  <c r="F10" i="2"/>
  <c r="N25" i="1"/>
  <c r="D9" i="2"/>
  <c r="N26" i="1" l="1"/>
  <c r="D10" i="2"/>
  <c r="U27" i="1"/>
  <c r="F11" i="2"/>
  <c r="G27" i="1"/>
  <c r="B11" i="2"/>
  <c r="H27" i="1"/>
  <c r="C11" i="2"/>
  <c r="AC27" i="1"/>
  <c r="I11" i="2"/>
  <c r="O27" i="1"/>
  <c r="E11" i="2"/>
  <c r="AB26" i="1"/>
  <c r="H10" i="2"/>
  <c r="V26" i="1"/>
  <c r="G10" i="2"/>
  <c r="V27" i="1" l="1"/>
  <c r="G11" i="2"/>
  <c r="AB27" i="1"/>
  <c r="H11" i="2"/>
  <c r="O28" i="1"/>
  <c r="E12" i="2"/>
  <c r="AC28" i="1"/>
  <c r="I12" i="2"/>
  <c r="H28" i="1"/>
  <c r="C12" i="2"/>
  <c r="G28" i="1"/>
  <c r="B12" i="2"/>
  <c r="U28" i="1"/>
  <c r="F12" i="2"/>
  <c r="N27" i="1"/>
  <c r="D11" i="2"/>
  <c r="N28" i="1" l="1"/>
  <c r="D12" i="2"/>
  <c r="U29" i="1"/>
  <c r="F13" i="2"/>
  <c r="G29" i="1"/>
  <c r="B13" i="2"/>
  <c r="H29" i="1"/>
  <c r="C13" i="2"/>
  <c r="AC29" i="1"/>
  <c r="I13" i="2"/>
  <c r="O29" i="1"/>
  <c r="E13" i="2"/>
  <c r="AB28" i="1"/>
  <c r="H12" i="2"/>
  <c r="V28" i="1"/>
  <c r="G12" i="2"/>
  <c r="V29" i="1" l="1"/>
  <c r="G13" i="2"/>
  <c r="AB29" i="1"/>
  <c r="H13" i="2"/>
  <c r="O30" i="1"/>
  <c r="E14" i="2"/>
  <c r="AC30" i="1"/>
  <c r="I14" i="2"/>
  <c r="H30" i="1"/>
  <c r="C14" i="2"/>
  <c r="G30" i="1"/>
  <c r="B14" i="2"/>
  <c r="U30" i="1"/>
  <c r="F14" i="2"/>
  <c r="N29" i="1"/>
  <c r="D13" i="2"/>
  <c r="N30" i="1" l="1"/>
  <c r="D14" i="2"/>
  <c r="U31" i="1"/>
  <c r="F15" i="2"/>
  <c r="G31" i="1"/>
  <c r="B15" i="2"/>
  <c r="H31" i="1"/>
  <c r="C15" i="2"/>
  <c r="AC31" i="1"/>
  <c r="I15" i="2"/>
  <c r="O31" i="1"/>
  <c r="E15" i="2"/>
  <c r="AB30" i="1"/>
  <c r="H14" i="2"/>
  <c r="V30" i="1"/>
  <c r="G14" i="2"/>
  <c r="V31" i="1" l="1"/>
  <c r="G15" i="2"/>
  <c r="AB31" i="1"/>
  <c r="H15" i="2"/>
  <c r="O32" i="1"/>
  <c r="E16" i="2"/>
  <c r="AC32" i="1"/>
  <c r="I16" i="2"/>
  <c r="H32" i="1"/>
  <c r="C16" i="2"/>
  <c r="G32" i="1"/>
  <c r="B16" i="2"/>
  <c r="U32" i="1"/>
  <c r="F16" i="2"/>
  <c r="N31" i="1"/>
  <c r="D15" i="2"/>
  <c r="N32" i="1" l="1"/>
  <c r="D16" i="2"/>
  <c r="U33" i="1"/>
  <c r="F17" i="2"/>
  <c r="G33" i="1"/>
  <c r="B17" i="2"/>
  <c r="H33" i="1"/>
  <c r="C17" i="2"/>
  <c r="AC33" i="1"/>
  <c r="I17" i="2"/>
  <c r="O33" i="1"/>
  <c r="E17" i="2"/>
  <c r="AB32" i="1"/>
  <c r="H16" i="2"/>
  <c r="V32" i="1"/>
  <c r="G16" i="2"/>
  <c r="V33" i="1" l="1"/>
  <c r="G17" i="2"/>
  <c r="AB33" i="1"/>
  <c r="H17" i="2"/>
  <c r="O34" i="1"/>
  <c r="E18" i="2"/>
  <c r="AC34" i="1"/>
  <c r="I18" i="2"/>
  <c r="H34" i="1"/>
  <c r="C18" i="2"/>
  <c r="G34" i="1"/>
  <c r="B18" i="2"/>
  <c r="U34" i="1"/>
  <c r="F18" i="2"/>
  <c r="N33" i="1"/>
  <c r="D17" i="2"/>
  <c r="N34" i="1" l="1"/>
  <c r="D18" i="2"/>
  <c r="U35" i="1"/>
  <c r="F19" i="2"/>
  <c r="G35" i="1"/>
  <c r="B19" i="2"/>
  <c r="H35" i="1"/>
  <c r="C19" i="2"/>
  <c r="AC35" i="1"/>
  <c r="I19" i="2"/>
  <c r="O35" i="1"/>
  <c r="E19" i="2"/>
  <c r="AB34" i="1"/>
  <c r="H18" i="2"/>
  <c r="V34" i="1"/>
  <c r="G18" i="2"/>
  <c r="V35" i="1" l="1"/>
  <c r="G19" i="2"/>
  <c r="AB35" i="1"/>
  <c r="H19" i="2"/>
  <c r="O36" i="1"/>
  <c r="E20" i="2"/>
  <c r="AC36" i="1"/>
  <c r="I20" i="2"/>
  <c r="H36" i="1"/>
  <c r="C20" i="2"/>
  <c r="G36" i="1"/>
  <c r="B20" i="2"/>
  <c r="U36" i="1"/>
  <c r="F20" i="2"/>
  <c r="N35" i="1"/>
  <c r="D19" i="2"/>
  <c r="N36" i="1" l="1"/>
  <c r="D20" i="2"/>
  <c r="U37" i="1"/>
  <c r="F21" i="2"/>
  <c r="G37" i="1"/>
  <c r="B21" i="2"/>
  <c r="AC37" i="1"/>
  <c r="I21" i="2"/>
  <c r="O37" i="1"/>
  <c r="E21" i="2"/>
  <c r="AB36" i="1"/>
  <c r="H20" i="2"/>
  <c r="V36" i="1"/>
  <c r="G20" i="2"/>
  <c r="H37" i="1"/>
  <c r="C21" i="2"/>
  <c r="H38" i="1" l="1"/>
  <c r="C22" i="2"/>
  <c r="V37" i="1"/>
  <c r="G21" i="2"/>
  <c r="AB37" i="1"/>
  <c r="H21" i="2"/>
  <c r="O38" i="1"/>
  <c r="E22" i="2"/>
  <c r="AC38" i="1"/>
  <c r="I22" i="2"/>
  <c r="G38" i="1"/>
  <c r="B22" i="2"/>
  <c r="U38" i="1"/>
  <c r="F22" i="2"/>
  <c r="N37" i="1"/>
  <c r="D21" i="2"/>
  <c r="N38" i="1" l="1"/>
  <c r="D22" i="2"/>
  <c r="U39" i="1"/>
  <c r="F23" i="2"/>
  <c r="G39" i="1"/>
  <c r="B23" i="2"/>
  <c r="AC39" i="1"/>
  <c r="I23" i="2"/>
  <c r="O39" i="1"/>
  <c r="E23" i="2"/>
  <c r="AB38" i="1"/>
  <c r="H22" i="2"/>
  <c r="V38" i="1"/>
  <c r="G22" i="2"/>
  <c r="H39" i="1"/>
  <c r="C23" i="2"/>
  <c r="H40" i="1" l="1"/>
  <c r="C24" i="2"/>
  <c r="V39" i="1"/>
  <c r="G23" i="2"/>
  <c r="AB39" i="1"/>
  <c r="H23" i="2"/>
  <c r="O40" i="1"/>
  <c r="E24" i="2"/>
  <c r="AC40" i="1"/>
  <c r="I24" i="2"/>
  <c r="G40" i="1"/>
  <c r="B24" i="2"/>
  <c r="U40" i="1"/>
  <c r="F24" i="2"/>
  <c r="N39" i="1"/>
  <c r="D23" i="2"/>
  <c r="N40" i="1" l="1"/>
  <c r="D24" i="2"/>
  <c r="U41" i="1"/>
  <c r="F25" i="2"/>
  <c r="G41" i="1"/>
  <c r="B25" i="2"/>
  <c r="AC41" i="1"/>
  <c r="I25" i="2"/>
  <c r="O41" i="1"/>
  <c r="E25" i="2"/>
  <c r="AB40" i="1"/>
  <c r="H24" i="2"/>
  <c r="V40" i="1"/>
  <c r="G24" i="2"/>
  <c r="H41" i="1"/>
  <c r="C25" i="2"/>
  <c r="H42" i="1" l="1"/>
  <c r="C26" i="2"/>
  <c r="V41" i="1"/>
  <c r="G25" i="2"/>
  <c r="AB41" i="1"/>
  <c r="H25" i="2"/>
  <c r="O42" i="1"/>
  <c r="E26" i="2"/>
  <c r="AC42" i="1"/>
  <c r="I26" i="2"/>
  <c r="G42" i="1"/>
  <c r="B26" i="2"/>
  <c r="U42" i="1"/>
  <c r="F26" i="2"/>
  <c r="N41" i="1"/>
  <c r="D25" i="2"/>
  <c r="N42" i="1" l="1"/>
  <c r="D26" i="2"/>
  <c r="U43" i="1"/>
  <c r="F27" i="2"/>
  <c r="G43" i="1"/>
  <c r="B27" i="2"/>
  <c r="AC43" i="1"/>
  <c r="I27" i="2"/>
  <c r="O43" i="1"/>
  <c r="E27" i="2"/>
  <c r="AB42" i="1"/>
  <c r="H26" i="2"/>
  <c r="V42" i="1"/>
  <c r="G26" i="2"/>
  <c r="H43" i="1"/>
  <c r="C27" i="2"/>
  <c r="U44" i="1" l="1"/>
  <c r="F28" i="2"/>
  <c r="N43" i="1"/>
  <c r="D27" i="2"/>
  <c r="H44" i="1"/>
  <c r="C28" i="2"/>
  <c r="V43" i="1"/>
  <c r="G27" i="2"/>
  <c r="AB43" i="1"/>
  <c r="H27" i="2"/>
  <c r="O44" i="1"/>
  <c r="E28" i="2"/>
  <c r="AC44" i="1"/>
  <c r="I28" i="2"/>
  <c r="G44" i="1"/>
  <c r="B28" i="2"/>
  <c r="G45" i="1" l="1"/>
  <c r="B29" i="2"/>
  <c r="AC45" i="1"/>
  <c r="I29" i="2"/>
  <c r="O45" i="1"/>
  <c r="E29" i="2"/>
  <c r="AB44" i="1"/>
  <c r="H28" i="2"/>
  <c r="V44" i="1"/>
  <c r="G28" i="2"/>
  <c r="H45" i="1"/>
  <c r="C29" i="2"/>
  <c r="N44" i="1"/>
  <c r="D28" i="2"/>
  <c r="U45" i="1"/>
  <c r="F29" i="2"/>
  <c r="N45" i="1" l="1"/>
  <c r="D29" i="2"/>
  <c r="H46" i="1"/>
  <c r="C30" i="2"/>
  <c r="V45" i="1"/>
  <c r="G29" i="2"/>
  <c r="AB45" i="1"/>
  <c r="H29" i="2"/>
  <c r="O46" i="1"/>
  <c r="E30" i="2"/>
  <c r="AC46" i="1"/>
  <c r="I30" i="2"/>
  <c r="G46" i="1"/>
  <c r="B30" i="2"/>
  <c r="U46" i="1"/>
  <c r="F30" i="2"/>
  <c r="U47" i="1" l="1"/>
  <c r="F31" i="2"/>
  <c r="G47" i="1"/>
  <c r="B31" i="2"/>
  <c r="AC47" i="1"/>
  <c r="I31" i="2"/>
  <c r="O47" i="1"/>
  <c r="E31" i="2"/>
  <c r="AB46" i="1"/>
  <c r="H30" i="2"/>
  <c r="V46" i="1"/>
  <c r="G30" i="2"/>
  <c r="H47" i="1"/>
  <c r="C31" i="2"/>
  <c r="N46" i="1"/>
  <c r="D30" i="2"/>
  <c r="N47" i="1" l="1"/>
  <c r="D31" i="2"/>
  <c r="H48" i="1"/>
  <c r="C32" i="2"/>
  <c r="V47" i="1"/>
  <c r="G31" i="2"/>
  <c r="AB47" i="1"/>
  <c r="H31" i="2"/>
  <c r="O48" i="1"/>
  <c r="E32" i="2"/>
  <c r="AC48" i="1"/>
  <c r="I32" i="2"/>
  <c r="G48" i="1"/>
  <c r="B32" i="2"/>
  <c r="U48" i="1"/>
  <c r="F32" i="2"/>
  <c r="U49" i="1" l="1"/>
  <c r="F33" i="2"/>
  <c r="G49" i="1"/>
  <c r="B33" i="2"/>
  <c r="AC49" i="1"/>
  <c r="I33" i="2"/>
  <c r="O49" i="1"/>
  <c r="E33" i="2"/>
  <c r="AB48" i="1"/>
  <c r="H32" i="2"/>
  <c r="V48" i="1"/>
  <c r="G32" i="2"/>
  <c r="H49" i="1"/>
  <c r="C33" i="2"/>
  <c r="N48" i="1"/>
  <c r="D32" i="2"/>
  <c r="N49" i="1" l="1"/>
  <c r="D33" i="2"/>
  <c r="H50" i="1"/>
  <c r="C34" i="2"/>
  <c r="V49" i="1"/>
  <c r="G33" i="2"/>
  <c r="AB49" i="1"/>
  <c r="H33" i="2"/>
  <c r="O50" i="1"/>
  <c r="E34" i="2"/>
  <c r="AC50" i="1"/>
  <c r="I34" i="2"/>
  <c r="G50" i="1"/>
  <c r="B34" i="2"/>
  <c r="U50" i="1"/>
  <c r="F34" i="2"/>
  <c r="U51" i="1" l="1"/>
  <c r="F35" i="2"/>
  <c r="G51" i="1"/>
  <c r="B35" i="2"/>
  <c r="AC51" i="1"/>
  <c r="I35" i="2"/>
  <c r="O51" i="1"/>
  <c r="E35" i="2"/>
  <c r="AB50" i="1"/>
  <c r="H34" i="2"/>
  <c r="V50" i="1"/>
  <c r="G34" i="2"/>
  <c r="H51" i="1"/>
  <c r="C35" i="2"/>
  <c r="N50" i="1"/>
  <c r="D34" i="2"/>
  <c r="H52" i="1" l="1"/>
  <c r="C36" i="2"/>
  <c r="V51" i="1"/>
  <c r="G35" i="2"/>
  <c r="AB51" i="1"/>
  <c r="H35" i="2"/>
  <c r="O52" i="1"/>
  <c r="E36" i="2"/>
  <c r="AC52" i="1"/>
  <c r="I36" i="2"/>
  <c r="G52" i="1"/>
  <c r="B36" i="2"/>
  <c r="U52" i="1"/>
  <c r="F36" i="2"/>
  <c r="N51" i="1"/>
  <c r="D35" i="2"/>
  <c r="N52" i="1" l="1"/>
  <c r="D36" i="2"/>
  <c r="U53" i="1"/>
  <c r="F37" i="2"/>
  <c r="G53" i="1"/>
  <c r="B37" i="2"/>
  <c r="AC53" i="1"/>
  <c r="I37" i="2"/>
  <c r="O53" i="1"/>
  <c r="E37" i="2"/>
  <c r="AB52" i="1"/>
  <c r="H36" i="2"/>
  <c r="V52" i="1"/>
  <c r="G36" i="2"/>
  <c r="H53" i="1"/>
  <c r="C37" i="2"/>
  <c r="V53" i="1" l="1"/>
  <c r="G37" i="2"/>
  <c r="AB53" i="1"/>
  <c r="H37" i="2"/>
  <c r="O54" i="1"/>
  <c r="E38" i="2"/>
  <c r="AC54" i="1"/>
  <c r="I38" i="2"/>
  <c r="G54" i="1"/>
  <c r="B38" i="2"/>
  <c r="U54" i="1"/>
  <c r="F38" i="2"/>
  <c r="N53" i="1"/>
  <c r="D37" i="2"/>
  <c r="H54" i="1"/>
  <c r="C38" i="2"/>
  <c r="N54" i="1" l="1"/>
  <c r="D38" i="2"/>
  <c r="U55" i="1"/>
  <c r="F39" i="2"/>
  <c r="G55" i="1"/>
  <c r="B39" i="2"/>
  <c r="AC55" i="1"/>
  <c r="I39" i="2"/>
  <c r="O55" i="1"/>
  <c r="E39" i="2"/>
  <c r="AB54" i="1"/>
  <c r="H38" i="2"/>
  <c r="V54" i="1"/>
  <c r="G38" i="2"/>
  <c r="H55" i="1"/>
  <c r="C39" i="2"/>
  <c r="H56" i="1" l="1"/>
  <c r="C40" i="2"/>
  <c r="V55" i="1"/>
  <c r="G39" i="2"/>
  <c r="AB55" i="1"/>
  <c r="H39" i="2"/>
  <c r="O56" i="1"/>
  <c r="E40" i="2"/>
  <c r="AC56" i="1"/>
  <c r="I40" i="2"/>
  <c r="G56" i="1"/>
  <c r="B40" i="2"/>
  <c r="U56" i="1"/>
  <c r="F40" i="2"/>
  <c r="N55" i="1"/>
  <c r="D39" i="2"/>
  <c r="U57" i="1" l="1"/>
  <c r="F41" i="2"/>
  <c r="G57" i="1"/>
  <c r="B41" i="2"/>
  <c r="AC57" i="1"/>
  <c r="I41" i="2"/>
  <c r="O57" i="1"/>
  <c r="E41" i="2"/>
  <c r="AB56" i="1"/>
  <c r="H40" i="2"/>
  <c r="V56" i="1"/>
  <c r="G40" i="2"/>
  <c r="H57" i="1"/>
  <c r="C41" i="2"/>
  <c r="N56" i="1"/>
  <c r="D40" i="2"/>
  <c r="N57" i="1" l="1"/>
  <c r="D41" i="2"/>
  <c r="H58" i="1"/>
  <c r="C42" i="2"/>
  <c r="V57" i="1"/>
  <c r="G41" i="2"/>
  <c r="AB57" i="1"/>
  <c r="H41" i="2"/>
  <c r="O58" i="1"/>
  <c r="E42" i="2"/>
  <c r="AC58" i="1"/>
  <c r="I42" i="2"/>
  <c r="G58" i="1"/>
  <c r="B42" i="2"/>
  <c r="U58" i="1"/>
  <c r="F42" i="2"/>
  <c r="G59" i="1" l="1"/>
  <c r="B43" i="2"/>
  <c r="AC59" i="1"/>
  <c r="I43" i="2"/>
  <c r="O59" i="1"/>
  <c r="E43" i="2"/>
  <c r="AB58" i="1"/>
  <c r="H42" i="2"/>
  <c r="V58" i="1"/>
  <c r="G42" i="2"/>
  <c r="H59" i="1"/>
  <c r="C43" i="2"/>
  <c r="N58" i="1"/>
  <c r="D42" i="2"/>
  <c r="U59" i="1"/>
  <c r="F43" i="2"/>
  <c r="U60" i="1" l="1"/>
  <c r="F44" i="2"/>
  <c r="N59" i="1"/>
  <c r="D43" i="2"/>
  <c r="H60" i="1"/>
  <c r="C44" i="2"/>
  <c r="V59" i="1"/>
  <c r="G43" i="2"/>
  <c r="AB59" i="1"/>
  <c r="H43" i="2"/>
  <c r="O60" i="1"/>
  <c r="E44" i="2"/>
  <c r="AC60" i="1"/>
  <c r="I44" i="2"/>
  <c r="G60" i="1"/>
  <c r="B44" i="2"/>
  <c r="G61" i="1" l="1"/>
  <c r="B45" i="2"/>
  <c r="AC61" i="1"/>
  <c r="I45" i="2"/>
  <c r="O61" i="1"/>
  <c r="E45" i="2"/>
  <c r="AB60" i="1"/>
  <c r="H44" i="2"/>
  <c r="V60" i="1"/>
  <c r="G44" i="2"/>
  <c r="H61" i="1"/>
  <c r="C45" i="2"/>
  <c r="N60" i="1"/>
  <c r="D44" i="2"/>
  <c r="U61" i="1"/>
  <c r="F45" i="2"/>
  <c r="U62" i="1" l="1"/>
  <c r="F46" i="2"/>
  <c r="N61" i="1"/>
  <c r="D45" i="2"/>
  <c r="H62" i="1"/>
  <c r="C46" i="2"/>
  <c r="V61" i="1"/>
  <c r="G45" i="2"/>
  <c r="AB61" i="1"/>
  <c r="H45" i="2"/>
  <c r="O62" i="1"/>
  <c r="E46" i="2"/>
  <c r="AC62" i="1"/>
  <c r="I46" i="2"/>
  <c r="G62" i="1"/>
  <c r="B46" i="2"/>
  <c r="G63" i="1" l="1"/>
  <c r="B47" i="2"/>
  <c r="AC63" i="1"/>
  <c r="I47" i="2"/>
  <c r="O63" i="1"/>
  <c r="E47" i="2"/>
  <c r="AB62" i="1"/>
  <c r="H46" i="2"/>
  <c r="V62" i="1"/>
  <c r="G46" i="2"/>
  <c r="H63" i="1"/>
  <c r="C47" i="2"/>
  <c r="N62" i="1"/>
  <c r="D46" i="2"/>
  <c r="U63" i="1"/>
  <c r="F47" i="2"/>
  <c r="U64" i="1" l="1"/>
  <c r="F48" i="2"/>
  <c r="N63" i="1"/>
  <c r="D47" i="2"/>
  <c r="H64" i="1"/>
  <c r="C48" i="2"/>
  <c r="V63" i="1"/>
  <c r="G47" i="2"/>
  <c r="AB63" i="1"/>
  <c r="H47" i="2"/>
  <c r="O64" i="1"/>
  <c r="E48" i="2"/>
  <c r="AC64" i="1"/>
  <c r="I48" i="2"/>
  <c r="B48"/>
  <c r="G64" i="1"/>
  <c r="G65" l="1"/>
  <c r="B49" i="2"/>
  <c r="AC65" i="1"/>
  <c r="I49" i="2"/>
  <c r="O65" i="1"/>
  <c r="E49" i="2"/>
  <c r="AB64" i="1"/>
  <c r="H48" i="2"/>
  <c r="V64" i="1"/>
  <c r="G48" i="2"/>
  <c r="H65" i="1"/>
  <c r="C49" i="2"/>
  <c r="N64" i="1"/>
  <c r="D48" i="2"/>
  <c r="U65" i="1"/>
  <c r="F49" i="2"/>
  <c r="U66" i="1" l="1"/>
  <c r="F50" i="2"/>
  <c r="N65" i="1"/>
  <c r="D49" i="2"/>
  <c r="H66" i="1"/>
  <c r="C50" i="2"/>
  <c r="V65" i="1"/>
  <c r="G49" i="2"/>
  <c r="AB65" i="1"/>
  <c r="H49" i="2"/>
  <c r="O66" i="1"/>
  <c r="E50" i="2"/>
  <c r="AC66" i="1"/>
  <c r="I50" i="2"/>
  <c r="G66" i="1"/>
  <c r="B50" i="2"/>
  <c r="G67" i="1" l="1"/>
  <c r="B51" i="2"/>
  <c r="AC67" i="1"/>
  <c r="I51" i="2"/>
  <c r="O67" i="1"/>
  <c r="E51" i="2"/>
  <c r="AB66" i="1"/>
  <c r="H50" i="2"/>
  <c r="V66" i="1"/>
  <c r="G50" i="2"/>
  <c r="H67" i="1"/>
  <c r="C51" i="2"/>
  <c r="N66" i="1"/>
  <c r="D50" i="2"/>
  <c r="U67" i="1"/>
  <c r="F51" i="2"/>
  <c r="U68" i="1" l="1"/>
  <c r="F52" i="2"/>
  <c r="N67" i="1"/>
  <c r="D51" i="2"/>
  <c r="H68" i="1"/>
  <c r="C52" i="2"/>
  <c r="V67" i="1"/>
  <c r="G51" i="2"/>
  <c r="AB67" i="1"/>
  <c r="H51" i="2"/>
  <c r="O68" i="1"/>
  <c r="E52" i="2"/>
  <c r="AC68" i="1"/>
  <c r="I52" i="2"/>
  <c r="G68" i="1"/>
  <c r="B52" i="2"/>
  <c r="G69" i="1" l="1"/>
  <c r="B53" i="2"/>
  <c r="AC69" i="1"/>
  <c r="I53" i="2"/>
  <c r="O69" i="1"/>
  <c r="E53" i="2"/>
  <c r="AB68" i="1"/>
  <c r="H52" i="2"/>
  <c r="V68" i="1"/>
  <c r="G52" i="2"/>
  <c r="H69" i="1"/>
  <c r="C53" i="2"/>
  <c r="N68" i="1"/>
  <c r="D52" i="2"/>
  <c r="U69" i="1"/>
  <c r="F53" i="2"/>
  <c r="U70" i="1" l="1"/>
  <c r="F54" i="2"/>
  <c r="N69" i="1"/>
  <c r="D53" i="2"/>
  <c r="H70" i="1"/>
  <c r="C54" i="2"/>
  <c r="V69" i="1"/>
  <c r="G53" i="2"/>
  <c r="AB69" i="1"/>
  <c r="H53" i="2"/>
  <c r="O70" i="1"/>
  <c r="E54" i="2"/>
  <c r="AC70" i="1"/>
  <c r="I54" i="2"/>
  <c r="G70" i="1"/>
  <c r="B54" i="2"/>
  <c r="G71" i="1" l="1"/>
  <c r="B55" i="2"/>
  <c r="AC71" i="1"/>
  <c r="I55" i="2"/>
  <c r="O71" i="1"/>
  <c r="E55" i="2"/>
  <c r="AB70" i="1"/>
  <c r="H54" i="2"/>
  <c r="V70" i="1"/>
  <c r="G54" i="2"/>
  <c r="H71" i="1"/>
  <c r="C55" i="2"/>
  <c r="N70" i="1"/>
  <c r="D54" i="2"/>
  <c r="U71" i="1"/>
  <c r="F55" i="2"/>
  <c r="U72" i="1" l="1"/>
  <c r="F56" i="2"/>
  <c r="N71" i="1"/>
  <c r="D55" i="2"/>
  <c r="H72" i="1"/>
  <c r="C56" i="2"/>
  <c r="V71" i="1"/>
  <c r="G55" i="2"/>
  <c r="AB71" i="1"/>
  <c r="H55" i="2"/>
  <c r="O72" i="1"/>
  <c r="E56" i="2"/>
  <c r="AC72" i="1"/>
  <c r="I56" i="2"/>
  <c r="G72" i="1"/>
  <c r="B56" i="2"/>
  <c r="G73" i="1" l="1"/>
  <c r="B57" i="2"/>
  <c r="AC73" i="1"/>
  <c r="I57" i="2"/>
  <c r="O73" i="1"/>
  <c r="E57" i="2"/>
  <c r="AB72" i="1"/>
  <c r="H56" i="2"/>
  <c r="V72" i="1"/>
  <c r="G56" i="2"/>
  <c r="H73" i="1"/>
  <c r="C57" i="2"/>
  <c r="N72" i="1"/>
  <c r="D56" i="2"/>
  <c r="U73" i="1"/>
  <c r="F57" i="2"/>
  <c r="U74" i="1" l="1"/>
  <c r="F58" i="2"/>
  <c r="N73" i="1"/>
  <c r="D57" i="2"/>
  <c r="H74" i="1"/>
  <c r="C58" i="2"/>
  <c r="V73" i="1"/>
  <c r="G57" i="2"/>
  <c r="AB73" i="1"/>
  <c r="H57" i="2"/>
  <c r="O74" i="1"/>
  <c r="E58" i="2"/>
  <c r="AC74" i="1"/>
  <c r="I58" i="2"/>
  <c r="G74" i="1"/>
  <c r="B58" i="2"/>
  <c r="G75" i="1" l="1"/>
  <c r="B59" i="2"/>
  <c r="AC75" i="1"/>
  <c r="I59" i="2"/>
  <c r="O75" i="1"/>
  <c r="E59" i="2"/>
  <c r="AB74" i="1"/>
  <c r="H58" i="2"/>
  <c r="V74" i="1"/>
  <c r="G58" i="2"/>
  <c r="H75" i="1"/>
  <c r="C59" i="2"/>
  <c r="N74" i="1"/>
  <c r="D58" i="2"/>
  <c r="U75" i="1"/>
  <c r="F59" i="2"/>
  <c r="U76" i="1" l="1"/>
  <c r="F60" i="2"/>
  <c r="N75" i="1"/>
  <c r="D59" i="2"/>
  <c r="H76" i="1"/>
  <c r="C60" i="2"/>
  <c r="V75" i="1"/>
  <c r="G59" i="2"/>
  <c r="AB75" i="1"/>
  <c r="H59" i="2"/>
  <c r="O76" i="1"/>
  <c r="E60" i="2"/>
  <c r="AC76" i="1"/>
  <c r="I60" i="2"/>
  <c r="G76" i="1"/>
  <c r="B60" i="2"/>
  <c r="G77" i="1" l="1"/>
  <c r="B61" i="2"/>
  <c r="AC77" i="1"/>
  <c r="I61" i="2"/>
  <c r="O77" i="1"/>
  <c r="E61" i="2"/>
  <c r="AB76" i="1"/>
  <c r="H60" i="2"/>
  <c r="V76" i="1"/>
  <c r="G60" i="2"/>
  <c r="H77" i="1"/>
  <c r="C61" i="2"/>
  <c r="N76" i="1"/>
  <c r="D60" i="2"/>
  <c r="U77" i="1"/>
  <c r="F61" i="2"/>
  <c r="U78" i="1" l="1"/>
  <c r="F62" i="2"/>
  <c r="N77" i="1"/>
  <c r="D61" i="2"/>
  <c r="H78" i="1"/>
  <c r="C62" i="2"/>
  <c r="V77" i="1"/>
  <c r="G61" i="2"/>
  <c r="AB77" i="1"/>
  <c r="H61" i="2"/>
  <c r="O78" i="1"/>
  <c r="E62" i="2"/>
  <c r="AC78" i="1"/>
  <c r="I62" i="2"/>
  <c r="G78" i="1"/>
  <c r="B62" i="2"/>
  <c r="G79" i="1" l="1"/>
  <c r="B63" i="2"/>
  <c r="AC79" i="1"/>
  <c r="I63" i="2"/>
  <c r="O79" i="1"/>
  <c r="E63" i="2"/>
  <c r="AB78" i="1"/>
  <c r="H62" i="2"/>
  <c r="V78" i="1"/>
  <c r="G62" i="2"/>
  <c r="H79" i="1"/>
  <c r="C63" i="2"/>
  <c r="N78" i="1"/>
  <c r="D62" i="2"/>
  <c r="U79" i="1"/>
  <c r="F63" i="2"/>
  <c r="U80" i="1" l="1"/>
  <c r="F64" i="2"/>
  <c r="N79" i="1"/>
  <c r="D63" i="2"/>
  <c r="H80" i="1"/>
  <c r="C64" i="2"/>
  <c r="V79" i="1"/>
  <c r="G63" i="2"/>
  <c r="AB79" i="1"/>
  <c r="H63" i="2"/>
  <c r="O80" i="1"/>
  <c r="E64" i="2"/>
  <c r="AC80" i="1"/>
  <c r="I64" i="2"/>
  <c r="G80" i="1"/>
  <c r="B64" i="2"/>
  <c r="G81" i="1" l="1"/>
  <c r="B65" i="2"/>
  <c r="AC81" i="1"/>
  <c r="I65" i="2"/>
  <c r="O81" i="1"/>
  <c r="E65" i="2"/>
  <c r="AB80" i="1"/>
  <c r="H64" i="2"/>
  <c r="V80" i="1"/>
  <c r="G64" i="2"/>
  <c r="H81" i="1"/>
  <c r="C65" i="2"/>
  <c r="N80" i="1"/>
  <c r="D64" i="2"/>
  <c r="U81" i="1"/>
  <c r="F65" i="2"/>
  <c r="U82" i="1" l="1"/>
  <c r="F66" i="2"/>
  <c r="N81" i="1"/>
  <c r="D65" i="2"/>
  <c r="H82" i="1"/>
  <c r="C66" i="2"/>
  <c r="V81" i="1"/>
  <c r="G65" i="2"/>
  <c r="AB81" i="1"/>
  <c r="H65" i="2"/>
  <c r="O82" i="1"/>
  <c r="E66" i="2"/>
  <c r="AC82" i="1"/>
  <c r="I66" i="2"/>
  <c r="G82" i="1"/>
  <c r="B66" i="2"/>
  <c r="G83" i="1" l="1"/>
  <c r="B67" i="2"/>
  <c r="AC83" i="1"/>
  <c r="I67" i="2"/>
  <c r="O83" i="1"/>
  <c r="E67" i="2"/>
  <c r="AB82" i="1"/>
  <c r="H66" i="2"/>
  <c r="V82" i="1"/>
  <c r="G66" i="2"/>
  <c r="H83" i="1"/>
  <c r="C67" i="2"/>
  <c r="N82" i="1"/>
  <c r="D66" i="2"/>
  <c r="U83" i="1"/>
  <c r="F67" i="2"/>
  <c r="U84" i="1" l="1"/>
  <c r="F68" i="2"/>
  <c r="N83" i="1"/>
  <c r="D67" i="2"/>
  <c r="H84" i="1"/>
  <c r="C68" i="2"/>
  <c r="V83" i="1"/>
  <c r="G67" i="2"/>
  <c r="AB83" i="1"/>
  <c r="H67" i="2"/>
  <c r="O84" i="1"/>
  <c r="E68" i="2"/>
  <c r="AC84" i="1"/>
  <c r="I68" i="2"/>
  <c r="G84" i="1"/>
  <c r="B68" i="2"/>
  <c r="G85" i="1" l="1"/>
  <c r="B69" i="2"/>
  <c r="AC85" i="1"/>
  <c r="I69" i="2"/>
  <c r="O85" i="1"/>
  <c r="E69" i="2"/>
  <c r="AB84" i="1"/>
  <c r="H68" i="2"/>
  <c r="V84" i="1"/>
  <c r="G68" i="2"/>
  <c r="H85" i="1"/>
  <c r="C69" i="2"/>
  <c r="N84" i="1"/>
  <c r="D68" i="2"/>
  <c r="U85" i="1"/>
  <c r="F69" i="2"/>
  <c r="U86" i="1" l="1"/>
  <c r="F70" i="2"/>
  <c r="N85" i="1"/>
  <c r="D69" i="2"/>
  <c r="H86" i="1"/>
  <c r="C70" i="2"/>
  <c r="V85" i="1"/>
  <c r="G69" i="2"/>
  <c r="AB85" i="1"/>
  <c r="H69" i="2"/>
  <c r="O86" i="1"/>
  <c r="E70" i="2"/>
  <c r="AC86" i="1"/>
  <c r="I70" i="2"/>
  <c r="G86" i="1"/>
  <c r="B70" i="2"/>
  <c r="G87" i="1" l="1"/>
  <c r="B71" i="2"/>
  <c r="AC87" i="1"/>
  <c r="I71" i="2"/>
  <c r="O87" i="1"/>
  <c r="E71" i="2"/>
  <c r="AB86" i="1"/>
  <c r="H70" i="2"/>
  <c r="V86" i="1"/>
  <c r="G70" i="2"/>
  <c r="H87" i="1"/>
  <c r="C71" i="2"/>
  <c r="N86" i="1"/>
  <c r="D70" i="2"/>
  <c r="U87" i="1"/>
  <c r="F71" i="2"/>
  <c r="U88" i="1" l="1"/>
  <c r="F72" i="2"/>
  <c r="N87" i="1"/>
  <c r="D71" i="2"/>
  <c r="H88" i="1"/>
  <c r="C72" i="2"/>
  <c r="V87" i="1"/>
  <c r="G71" i="2"/>
  <c r="AB87" i="1"/>
  <c r="H71" i="2"/>
  <c r="O88" i="1"/>
  <c r="E72" i="2"/>
  <c r="AC88" i="1"/>
  <c r="I72" i="2"/>
  <c r="G88" i="1"/>
  <c r="B72" i="2"/>
  <c r="G89" i="1" l="1"/>
  <c r="B73" i="2"/>
  <c r="AC89" i="1"/>
  <c r="I73" i="2"/>
  <c r="O89" i="1"/>
  <c r="E73" i="2"/>
  <c r="AB88" i="1"/>
  <c r="H72" i="2"/>
  <c r="V88" i="1"/>
  <c r="G72" i="2"/>
  <c r="H89" i="1"/>
  <c r="C73" i="2"/>
  <c r="N88" i="1"/>
  <c r="D72" i="2"/>
  <c r="U89" i="1"/>
  <c r="F73" i="2"/>
  <c r="U90" i="1" l="1"/>
  <c r="F74" i="2"/>
  <c r="N89" i="1"/>
  <c r="D73" i="2"/>
  <c r="H90" i="1"/>
  <c r="C74" i="2"/>
  <c r="V89" i="1"/>
  <c r="G73" i="2"/>
  <c r="AB89" i="1"/>
  <c r="H73" i="2"/>
  <c r="O90" i="1"/>
  <c r="E74" i="2"/>
  <c r="AC90" i="1"/>
  <c r="I74" i="2"/>
  <c r="G90" i="1"/>
  <c r="B74" i="2"/>
  <c r="G91" i="1" l="1"/>
  <c r="B75" i="2"/>
  <c r="AC91" i="1"/>
  <c r="I75" i="2"/>
  <c r="O91" i="1"/>
  <c r="E75" i="2"/>
  <c r="AB90" i="1"/>
  <c r="H74" i="2"/>
  <c r="V90" i="1"/>
  <c r="G74" i="2"/>
  <c r="H91" i="1"/>
  <c r="C75" i="2"/>
  <c r="N90" i="1"/>
  <c r="D74" i="2"/>
  <c r="U91" i="1"/>
  <c r="F75" i="2"/>
  <c r="U92" i="1" l="1"/>
  <c r="F76" i="2"/>
  <c r="N91" i="1"/>
  <c r="D75" i="2"/>
  <c r="H92" i="1"/>
  <c r="C76" i="2"/>
  <c r="V91" i="1"/>
  <c r="G75" i="2"/>
  <c r="AB91" i="1"/>
  <c r="H75" i="2"/>
  <c r="O92" i="1"/>
  <c r="E76" i="2"/>
  <c r="AC92" i="1"/>
  <c r="I76" i="2"/>
  <c r="G92" i="1"/>
  <c r="B76" i="2"/>
  <c r="G93" i="1" l="1"/>
  <c r="B77" i="2"/>
  <c r="AC93" i="1"/>
  <c r="I77" i="2"/>
  <c r="O93" i="1"/>
  <c r="E77" i="2"/>
  <c r="AB92" i="1"/>
  <c r="H76" i="2"/>
  <c r="V92" i="1"/>
  <c r="G76" i="2"/>
  <c r="H93" i="1"/>
  <c r="C77" i="2"/>
  <c r="N92" i="1"/>
  <c r="D76" i="2"/>
  <c r="U93" i="1"/>
  <c r="F77" i="2"/>
  <c r="U94" i="1" l="1"/>
  <c r="F78" i="2"/>
  <c r="N93" i="1"/>
  <c r="D77" i="2"/>
  <c r="H94" i="1"/>
  <c r="C78" i="2"/>
  <c r="V93" i="1"/>
  <c r="G77" i="2"/>
  <c r="AB93" i="1"/>
  <c r="H77" i="2"/>
  <c r="O94" i="1"/>
  <c r="E78" i="2"/>
  <c r="AC94" i="1"/>
  <c r="I78" i="2"/>
  <c r="G94" i="1"/>
  <c r="B78" i="2"/>
  <c r="G95" i="1" l="1"/>
  <c r="B79" i="2"/>
  <c r="AC95" i="1"/>
  <c r="I79" i="2"/>
  <c r="O95" i="1"/>
  <c r="E79" i="2"/>
  <c r="AB94" i="1"/>
  <c r="H78" i="2"/>
  <c r="V94" i="1"/>
  <c r="G78" i="2"/>
  <c r="H95" i="1"/>
  <c r="C79" i="2"/>
  <c r="N94" i="1"/>
  <c r="D78" i="2"/>
  <c r="U95" i="1"/>
  <c r="F79" i="2"/>
  <c r="U96" i="1" l="1"/>
  <c r="F80" i="2"/>
  <c r="N95" i="1"/>
  <c r="D79" i="2"/>
  <c r="H96" i="1"/>
  <c r="C80" i="2"/>
  <c r="V95" i="1"/>
  <c r="G79" i="2"/>
  <c r="AB95" i="1"/>
  <c r="H79" i="2"/>
  <c r="O96" i="1"/>
  <c r="E80" i="2"/>
  <c r="AC96" i="1"/>
  <c r="I80" i="2"/>
  <c r="G96" i="1"/>
  <c r="B80" i="2"/>
  <c r="G97" i="1" l="1"/>
  <c r="B81" i="2"/>
  <c r="AC97" i="1"/>
  <c r="I81" i="2"/>
  <c r="O97" i="1"/>
  <c r="E81" i="2"/>
  <c r="AB96" i="1"/>
  <c r="H80" i="2"/>
  <c r="V96" i="1"/>
  <c r="G80" i="2"/>
  <c r="H97" i="1"/>
  <c r="C81" i="2"/>
  <c r="N96" i="1"/>
  <c r="D80" i="2"/>
  <c r="U97" i="1"/>
  <c r="F81" i="2"/>
  <c r="N97" i="1" l="1"/>
  <c r="D81" i="2"/>
  <c r="H98" i="1"/>
  <c r="C82" i="2"/>
  <c r="V97" i="1"/>
  <c r="G81" i="2"/>
  <c r="AB97" i="1"/>
  <c r="H81" i="2"/>
  <c r="O98" i="1"/>
  <c r="E82" i="2"/>
  <c r="AC98" i="1"/>
  <c r="I82" i="2"/>
  <c r="G98" i="1"/>
  <c r="B82" i="2"/>
  <c r="U98" i="1"/>
  <c r="F82" i="2"/>
  <c r="U99" i="1" l="1"/>
  <c r="F83" i="2"/>
  <c r="G99" i="1"/>
  <c r="B83" i="2"/>
  <c r="AC99" i="1"/>
  <c r="I83" i="2"/>
  <c r="O99" i="1"/>
  <c r="E83" i="2"/>
  <c r="AB98" i="1"/>
  <c r="H82" i="2"/>
  <c r="V98" i="1"/>
  <c r="G82" i="2"/>
  <c r="H99" i="1"/>
  <c r="C83" i="2"/>
  <c r="N98" i="1"/>
  <c r="D82" i="2"/>
  <c r="N99" i="1" l="1"/>
  <c r="D83" i="2"/>
  <c r="H100" i="1"/>
  <c r="C84" i="2"/>
  <c r="V99" i="1"/>
  <c r="G83" i="2"/>
  <c r="AB99" i="1"/>
  <c r="H83" i="2"/>
  <c r="O100" i="1"/>
  <c r="E84" i="2"/>
  <c r="AC100" i="1"/>
  <c r="I84" i="2"/>
  <c r="G100" i="1"/>
  <c r="B84" i="2"/>
  <c r="U100" i="1"/>
  <c r="F84" i="2"/>
  <c r="U101" i="1" l="1"/>
  <c r="F85" i="2"/>
  <c r="G101" i="1"/>
  <c r="B85" i="2"/>
  <c r="AC101" i="1"/>
  <c r="I85" i="2"/>
  <c r="O101" i="1"/>
  <c r="E85" i="2"/>
  <c r="AB100" i="1"/>
  <c r="H84" i="2"/>
  <c r="V100" i="1"/>
  <c r="G84" i="2"/>
  <c r="H101" i="1"/>
  <c r="C85" i="2"/>
  <c r="N100" i="1"/>
  <c r="D84" i="2"/>
  <c r="N101" i="1" l="1"/>
  <c r="D85" i="2"/>
  <c r="H102" i="1"/>
  <c r="C86" i="2"/>
  <c r="V101" i="1"/>
  <c r="G85" i="2"/>
  <c r="AB101" i="1"/>
  <c r="H85" i="2"/>
  <c r="O102" i="1"/>
  <c r="E86" i="2"/>
  <c r="AC102" i="1"/>
  <c r="I86" i="2"/>
  <c r="G102" i="1"/>
  <c r="B86" i="2"/>
  <c r="U102" i="1"/>
  <c r="F86" i="2"/>
  <c r="U103" i="1" l="1"/>
  <c r="F87" i="2"/>
  <c r="G103" i="1"/>
  <c r="B87" i="2"/>
  <c r="AC103" i="1"/>
  <c r="I87" i="2"/>
  <c r="O103" i="1"/>
  <c r="E87" i="2"/>
  <c r="AB102" i="1"/>
  <c r="H86" i="2"/>
  <c r="V102" i="1"/>
  <c r="G86" i="2"/>
  <c r="H103" i="1"/>
  <c r="C87" i="2"/>
  <c r="N102" i="1"/>
  <c r="D86" i="2"/>
  <c r="N103" i="1" l="1"/>
  <c r="D87" i="2"/>
  <c r="H104" i="1"/>
  <c r="C88" i="2"/>
  <c r="V103" i="1"/>
  <c r="G87" i="2"/>
  <c r="AB103" i="1"/>
  <c r="H87" i="2"/>
  <c r="O104" i="1"/>
  <c r="E88" i="2"/>
  <c r="AC104" i="1"/>
  <c r="I88" i="2"/>
  <c r="G104" i="1"/>
  <c r="B88" i="2"/>
  <c r="U104" i="1"/>
  <c r="F88" i="2"/>
  <c r="U105" i="1" l="1"/>
  <c r="F89" i="2"/>
  <c r="G105" i="1"/>
  <c r="B89" i="2"/>
  <c r="AC105" i="1"/>
  <c r="I89" i="2"/>
  <c r="O105" i="1"/>
  <c r="E89" i="2"/>
  <c r="AB104" i="1"/>
  <c r="H88" i="2"/>
  <c r="V104" i="1"/>
  <c r="G88" i="2"/>
  <c r="H105" i="1"/>
  <c r="C89" i="2"/>
  <c r="N104" i="1"/>
  <c r="D88" i="2"/>
  <c r="N105" i="1" l="1"/>
  <c r="D89" i="2"/>
  <c r="H106" i="1"/>
  <c r="C90" i="2"/>
  <c r="V105" i="1"/>
  <c r="G89" i="2"/>
  <c r="AB105" i="1"/>
  <c r="H89" i="2"/>
  <c r="O106" i="1"/>
  <c r="E90" i="2"/>
  <c r="AC106" i="1"/>
  <c r="I90" i="2"/>
  <c r="G106" i="1"/>
  <c r="B90" i="2"/>
  <c r="U106" i="1"/>
  <c r="F90" i="2"/>
  <c r="U107" i="1" l="1"/>
  <c r="F91" i="2"/>
  <c r="G107" i="1"/>
  <c r="B91" i="2"/>
  <c r="AC107" i="1"/>
  <c r="I91" i="2"/>
  <c r="O107" i="1"/>
  <c r="E91" i="2"/>
  <c r="AB106" i="1"/>
  <c r="H90" i="2"/>
  <c r="V106" i="1"/>
  <c r="G90" i="2"/>
  <c r="H107" i="1"/>
  <c r="C91" i="2"/>
  <c r="N106" i="1"/>
  <c r="D90" i="2"/>
  <c r="N107" i="1" l="1"/>
  <c r="D91" i="2"/>
  <c r="H108" i="1"/>
  <c r="C92" i="2"/>
  <c r="V107" i="1"/>
  <c r="G91" i="2"/>
  <c r="AB107" i="1"/>
  <c r="H91" i="2"/>
  <c r="O108" i="1"/>
  <c r="E92" i="2"/>
  <c r="AC108" i="1"/>
  <c r="I92" i="2"/>
  <c r="G108" i="1"/>
  <c r="B92" i="2"/>
  <c r="U108" i="1"/>
  <c r="F92" i="2"/>
  <c r="G109" i="1" l="1"/>
  <c r="B93" i="2"/>
  <c r="AC109" i="1"/>
  <c r="I93" i="2"/>
  <c r="O109" i="1"/>
  <c r="E93" i="2"/>
  <c r="AB108" i="1"/>
  <c r="H92" i="2"/>
  <c r="V108" i="1"/>
  <c r="G92" i="2"/>
  <c r="H109" i="1"/>
  <c r="C93" i="2"/>
  <c r="N108" i="1"/>
  <c r="D92" i="2"/>
  <c r="U109" i="1"/>
  <c r="F93" i="2"/>
  <c r="U110" i="1" l="1"/>
  <c r="F94" i="2"/>
  <c r="N109" i="1"/>
  <c r="D93" i="2"/>
  <c r="H110" i="1"/>
  <c r="C94" i="2"/>
  <c r="V109" i="1"/>
  <c r="G93" i="2"/>
  <c r="AB109" i="1"/>
  <c r="H93" i="2"/>
  <c r="O110" i="1"/>
  <c r="E94" i="2"/>
  <c r="AC110" i="1"/>
  <c r="I94" i="2"/>
  <c r="G110" i="1"/>
  <c r="B94" i="2"/>
  <c r="G111" i="1" l="1"/>
  <c r="B95" i="2"/>
  <c r="AC111" i="1"/>
  <c r="I95" i="2"/>
  <c r="O111" i="1"/>
  <c r="E95" i="2"/>
  <c r="AB110" i="1"/>
  <c r="H94" i="2"/>
  <c r="V110" i="1"/>
  <c r="G94" i="2"/>
  <c r="H111" i="1"/>
  <c r="C95" i="2"/>
  <c r="N110" i="1"/>
  <c r="D94" i="2"/>
  <c r="U111" i="1"/>
  <c r="F95" i="2"/>
  <c r="U112" i="1" l="1"/>
  <c r="F96" i="2"/>
  <c r="H112" i="1"/>
  <c r="C96" i="2"/>
  <c r="AB111" i="1"/>
  <c r="H95" i="2"/>
  <c r="O112" i="1"/>
  <c r="E96" i="2"/>
  <c r="AC112" i="1"/>
  <c r="I96" i="2"/>
  <c r="G112" i="1"/>
  <c r="B96" i="2"/>
  <c r="N111" i="1"/>
  <c r="D95" i="2"/>
  <c r="V111" i="1"/>
  <c r="G95" i="2"/>
  <c r="N112" i="1" l="1"/>
  <c r="D96" i="2"/>
  <c r="G113" i="1"/>
  <c r="B97" i="2"/>
  <c r="AC113" i="1"/>
  <c r="I97" i="2"/>
  <c r="O113" i="1"/>
  <c r="E97" i="2"/>
  <c r="AB112" i="1"/>
  <c r="H96" i="2"/>
  <c r="H113" i="1"/>
  <c r="C97" i="2"/>
  <c r="U113" i="1"/>
  <c r="F97" i="2"/>
  <c r="V112" i="1"/>
  <c r="G96" i="2"/>
  <c r="V113" i="1" l="1"/>
  <c r="G97" i="2"/>
  <c r="U114" i="1"/>
  <c r="F98" i="2"/>
  <c r="AB113" i="1"/>
  <c r="H97" i="2"/>
  <c r="O114" i="1"/>
  <c r="E98" i="2"/>
  <c r="AC114" i="1"/>
  <c r="I98" i="2"/>
  <c r="G114" i="1"/>
  <c r="B98" i="2"/>
  <c r="N113" i="1"/>
  <c r="D97" i="2"/>
  <c r="H114" i="1"/>
  <c r="C98" i="2"/>
  <c r="H115" i="1" l="1"/>
  <c r="C99" i="2"/>
  <c r="N114" i="1"/>
  <c r="D98" i="2"/>
  <c r="G115" i="1"/>
  <c r="B99" i="2"/>
  <c r="AC115" i="1"/>
  <c r="I99" i="2"/>
  <c r="O115" i="1"/>
  <c r="E99" i="2"/>
  <c r="AB114" i="1"/>
  <c r="H98" i="2"/>
  <c r="U115" i="1"/>
  <c r="F99" i="2"/>
  <c r="V114" i="1"/>
  <c r="G98" i="2"/>
  <c r="U116" i="1" l="1"/>
  <c r="F100" i="2"/>
  <c r="AB115" i="1"/>
  <c r="H99" i="2"/>
  <c r="O116" i="1"/>
  <c r="E100" i="2"/>
  <c r="AC116" i="1"/>
  <c r="I100" i="2"/>
  <c r="G116" i="1"/>
  <c r="B100" i="2"/>
  <c r="N115" i="1"/>
  <c r="D99" i="2"/>
  <c r="H116" i="1"/>
  <c r="C100" i="2"/>
  <c r="V115" i="1"/>
  <c r="G99" i="2"/>
  <c r="H117" i="1" l="1"/>
  <c r="C101" i="2"/>
  <c r="N116" i="1"/>
  <c r="D100" i="2"/>
  <c r="G117" i="1"/>
  <c r="B101" i="2"/>
  <c r="AC117" i="1"/>
  <c r="I101" i="2"/>
  <c r="O117" i="1"/>
  <c r="E101" i="2"/>
  <c r="AB116" i="1"/>
  <c r="H100" i="2"/>
  <c r="U117" i="1"/>
  <c r="F101" i="2"/>
  <c r="V116" i="1"/>
  <c r="G100" i="2"/>
  <c r="V117" i="1" l="1"/>
  <c r="G101" i="2"/>
  <c r="U118" i="1"/>
  <c r="F102" i="2"/>
  <c r="AB117" i="1"/>
  <c r="H101" i="2"/>
  <c r="O118" i="1"/>
  <c r="E102" i="2"/>
  <c r="AC118" i="1"/>
  <c r="I102" i="2"/>
  <c r="G118" i="1"/>
  <c r="B102" i="2"/>
  <c r="N117" i="1"/>
  <c r="D101" i="2"/>
  <c r="H118" i="1"/>
  <c r="C102" i="2"/>
  <c r="H119" i="1" l="1"/>
  <c r="C103" i="2"/>
  <c r="N118" i="1"/>
  <c r="D102" i="2"/>
  <c r="G119" i="1"/>
  <c r="B103" i="2"/>
  <c r="AC119" i="1"/>
  <c r="I103" i="2"/>
  <c r="O119" i="1"/>
  <c r="E103" i="2"/>
  <c r="AB118" i="1"/>
  <c r="H102" i="2"/>
  <c r="U119" i="1"/>
  <c r="F103" i="2"/>
  <c r="V118" i="1"/>
  <c r="G102" i="2"/>
  <c r="U120" i="1" l="1"/>
  <c r="F104" i="2"/>
  <c r="O120" i="1"/>
  <c r="E104" i="2"/>
  <c r="AC120" i="1"/>
  <c r="I104" i="2"/>
  <c r="G120" i="1"/>
  <c r="B104" i="2"/>
  <c r="N119" i="1"/>
  <c r="D103" i="2"/>
  <c r="H120" i="1"/>
  <c r="C104" i="2"/>
  <c r="V119" i="1"/>
  <c r="G103" i="2"/>
  <c r="AB119" i="1"/>
  <c r="H103" i="2"/>
  <c r="V120" i="1" l="1"/>
  <c r="G104" i="2"/>
  <c r="H121" i="1"/>
  <c r="C105" i="2"/>
  <c r="N120" i="1"/>
  <c r="D104" i="2"/>
  <c r="G121" i="1"/>
  <c r="B105" i="2"/>
  <c r="AC121" i="1"/>
  <c r="I105" i="2"/>
  <c r="O121" i="1"/>
  <c r="E105" i="2"/>
  <c r="U121" i="1"/>
  <c r="F105" i="2"/>
  <c r="AB120" i="1"/>
  <c r="H104" i="2"/>
  <c r="AB121" i="1" l="1"/>
  <c r="H105" i="2"/>
  <c r="U122" i="1"/>
  <c r="F106" i="2"/>
  <c r="AC122" i="1"/>
  <c r="I106" i="2"/>
  <c r="G122" i="1"/>
  <c r="B106" i="2"/>
  <c r="N121" i="1"/>
  <c r="D105" i="2"/>
  <c r="H122" i="1"/>
  <c r="C106" i="2"/>
  <c r="V121" i="1"/>
  <c r="G105" i="2"/>
  <c r="O122" i="1"/>
  <c r="E106" i="2"/>
  <c r="O123" i="1" l="1"/>
  <c r="E108" i="2" s="1"/>
  <c r="E107"/>
  <c r="V122" i="1"/>
  <c r="G106" i="2"/>
  <c r="H123" i="1"/>
  <c r="C108" i="2" s="1"/>
  <c r="C107"/>
  <c r="N122" i="1"/>
  <c r="D106" i="2"/>
  <c r="G123" i="1"/>
  <c r="B108" i="2" s="1"/>
  <c r="B107"/>
  <c r="AC123" i="1"/>
  <c r="I108" i="2" s="1"/>
  <c r="I107"/>
  <c r="U123" i="1"/>
  <c r="F108" i="2" s="1"/>
  <c r="F107"/>
  <c r="AB122" i="1"/>
  <c r="H106" i="2"/>
  <c r="F110" l="1"/>
  <c r="B111"/>
  <c r="B110"/>
  <c r="C113"/>
  <c r="AB123" i="1"/>
  <c r="H108" i="2" s="1"/>
  <c r="H107"/>
  <c r="N123" i="1"/>
  <c r="D108" i="2" s="1"/>
  <c r="D107"/>
  <c r="V123" i="1"/>
  <c r="G108" i="2" s="1"/>
  <c r="F111" s="1"/>
  <c r="G107"/>
  <c r="B112" l="1"/>
  <c r="D111"/>
  <c r="D110"/>
  <c r="H111"/>
  <c r="H110"/>
  <c r="F112"/>
  <c r="G113"/>
  <c r="R111"/>
</calcChain>
</file>

<file path=xl/sharedStrings.xml><?xml version="1.0" encoding="utf-8"?>
<sst xmlns="http://schemas.openxmlformats.org/spreadsheetml/2006/main" count="96" uniqueCount="60">
  <si>
    <t>Index Level :</t>
  </si>
  <si>
    <t>Gross</t>
  </si>
  <si>
    <t>Currency :</t>
  </si>
  <si>
    <t>EUR</t>
  </si>
  <si>
    <t>Date</t>
  </si>
  <si>
    <t>EM (EMERGING MARKETS) Standard (Large+Mid Cap) None</t>
  </si>
  <si>
    <t>EM (EMERGING MARKETS) Small Cap None</t>
  </si>
  <si>
    <t>EUROPE Standard (Large+Mid Cap) None</t>
  </si>
  <si>
    <t>EUROPE Small Cap None</t>
  </si>
  <si>
    <t>Copyright MSCI Inc.</t>
  </si>
  <si>
    <t xml:space="preserve">This information is the property of MSCI Inc. and /or its subsidiaries (collectively, "MSCI Barra"). </t>
  </si>
  <si>
    <t xml:space="preserve">It is provided for informational purposes only, and is not a recommendation to participate in any particular </t>
  </si>
  <si>
    <t xml:space="preserve">trading strategy. The information may not be used to verify or correct data, or any compilation of data or index </t>
  </si>
  <si>
    <t xml:space="preserve">or in the creation of any indices. Nor may it be used in the creating, writing, offering, trading, marketing or </t>
  </si>
  <si>
    <t xml:space="preserve">promotion of any financial instruments or products. This information is provided on an "as is" basis. Although </t>
  </si>
  <si>
    <t xml:space="preserve">MSCI Barra shall obtain information from sources which MSCI Barra considers reliable, none of the MSCI Barra, </t>
  </si>
  <si>
    <t xml:space="preserve">its affiliates or its or their direct or indirect information provider or any other third party involved in, or </t>
  </si>
  <si>
    <t xml:space="preserve">related to, compiling, computing or creating the information (collectively, the "MSCI Barra Parties") guarantees </t>
  </si>
  <si>
    <t xml:space="preserve">the accuracy and/or the completeness of any of this information. None of the MSCI Barra Parties makes any </t>
  </si>
  <si>
    <t xml:space="preserve">representation or warranty, express or implied, as to the results to be obtained by any person or entity from </t>
  </si>
  <si>
    <t xml:space="preserve">any use of this information, and the user of this information assumes the entire risk of any use made of this </t>
  </si>
  <si>
    <t xml:space="preserve">information. None of the MSCI Barra Parties makes any express or implied warranties, and the MSCI Barra Parties </t>
  </si>
  <si>
    <t xml:space="preserve">hereby expressly disclaim all warranties of merchantability or fitness for a particular purpose with respect to </t>
  </si>
  <si>
    <t>any of this information. Without limiting any of the foregoing, in no event shall any of the MSCI Barra Parties</t>
  </si>
  <si>
    <t>have any liability for any direct, indirect, special, punitive, consequential or any other damages (including lost profits)</t>
  </si>
  <si>
    <t xml:space="preserve">even if notified of the possibility of such damages. MSCI, Barra, MSCI Barra and all other service marks </t>
  </si>
  <si>
    <t>referred to herein are the exclusive property of MSCI Barra. All MSCI indices and Barra data are the exclusive property</t>
  </si>
  <si>
    <t>of MSCI Barra and may not be used in any way without the express written permission of MSCI Barra.</t>
  </si>
  <si>
    <t>SMA</t>
  </si>
  <si>
    <t>In market</t>
  </si>
  <si>
    <t>Return</t>
  </si>
  <si>
    <t>Realized return</t>
  </si>
  <si>
    <t>Real Return</t>
  </si>
  <si>
    <t>B&amp;H</t>
  </si>
  <si>
    <t>a,g,h,n,o,u,v,ab,ac</t>
  </si>
  <si>
    <t>EM TAC</t>
  </si>
  <si>
    <t>EM B&amp;H</t>
  </si>
  <si>
    <t>EM Small TAC</t>
  </si>
  <si>
    <t>EM Small B&amp;H</t>
  </si>
  <si>
    <t>Europe TAC</t>
  </si>
  <si>
    <t>Europe B&amp;H</t>
  </si>
  <si>
    <t>Europe Small TAC</t>
  </si>
  <si>
    <t>NORTH AMERICA Standard (Large+Mid Cap) None</t>
  </si>
  <si>
    <t>NORTH AMERICA Small Cap None</t>
  </si>
  <si>
    <t>PACIFIC Standard (Large+Mid Cap) None</t>
  </si>
  <si>
    <t>PACIFIC Small Cap None</t>
  </si>
  <si>
    <t>ai,aj,ap,aq,aw,ax,bd,be</t>
  </si>
  <si>
    <t>NA TAC</t>
  </si>
  <si>
    <t>NA B&amp;H</t>
  </si>
  <si>
    <t>NA small TAC</t>
  </si>
  <si>
    <t>NA small B&amp;H</t>
  </si>
  <si>
    <t>Pacific TAC</t>
  </si>
  <si>
    <t>Pacific B&amp;H</t>
  </si>
  <si>
    <t>Pacific Small TAC</t>
  </si>
  <si>
    <t>Pacific Small B&amp;H</t>
  </si>
  <si>
    <t>TAC &gt; B&amp;H?</t>
  </si>
  <si>
    <t>Outperformance</t>
  </si>
  <si>
    <t>Small &gt; Standard? (TAC)</t>
  </si>
  <si>
    <t>average</t>
  </si>
  <si>
    <t>Small &gt; Standard? (B&amp;H)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</si>
</sst>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mmm\ dd\,\ yyyy"/>
    <numFmt numFmtId="165" formatCode="#,##0.000"/>
  </numFmts>
  <fonts count="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 applyNumberFormat="0" applyFont="0" applyFill="0" applyBorder="0" applyAlignment="0" applyProtection="0"/>
    <xf numFmtId="43" fontId="1" fillId="0" borderId="0" applyNumberFormat="0" applyFont="0" applyFill="0" applyBorder="0" applyAlignment="0" applyProtection="0"/>
    <xf numFmtId="44" fontId="1" fillId="0" borderId="0" applyNumberFormat="0" applyFont="0" applyFill="0" applyBorder="0" applyAlignment="0" applyProtection="0"/>
    <xf numFmtId="9" fontId="1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164" fontId="0" fillId="2" borderId="0" xfId="0" applyNumberFormat="1" applyFont="1" applyFill="1" applyBorder="1" applyAlignment="1"/>
    <xf numFmtId="165" fontId="0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/>
    <xf numFmtId="165" fontId="0" fillId="0" borderId="0" xfId="1" applyNumberFormat="1" applyFont="1" applyFill="1" applyBorder="1" applyAlignment="1"/>
    <xf numFmtId="165" fontId="3" fillId="2" borderId="0" xfId="0" applyNumberFormat="1" applyFont="1" applyFill="1" applyBorder="1" applyAlignment="1"/>
    <xf numFmtId="0" fontId="0" fillId="4" borderId="0" xfId="0" applyNumberFormat="1" applyFont="1" applyFill="1" applyBorder="1" applyAlignment="1"/>
    <xf numFmtId="0" fontId="2" fillId="4" borderId="0" xfId="0" applyNumberFormat="1" applyFont="1" applyFill="1" applyBorder="1" applyAlignment="1">
      <alignment wrapText="1"/>
    </xf>
    <xf numFmtId="165" fontId="0" fillId="4" borderId="0" xfId="0" applyNumberFormat="1" applyFont="1" applyFill="1" applyBorder="1" applyAlignment="1"/>
    <xf numFmtId="165" fontId="2" fillId="3" borderId="0" xfId="1" applyNumberFormat="1" applyFont="1" applyFill="1" applyBorder="1" applyAlignment="1"/>
    <xf numFmtId="165" fontId="0" fillId="5" borderId="0" xfId="1" applyNumberFormat="1" applyFont="1" applyFill="1" applyBorder="1" applyAlignment="1"/>
    <xf numFmtId="14" fontId="0" fillId="0" borderId="0" xfId="0" applyNumberFormat="1" applyFont="1" applyFill="1" applyBorder="1" applyAlignment="1"/>
    <xf numFmtId="0" fontId="0" fillId="0" borderId="0" xfId="2" applyNumberFormat="1" applyFont="1" applyFill="1" applyBorder="1" applyAlignment="1"/>
    <xf numFmtId="0" fontId="3" fillId="0" borderId="0" xfId="3" applyNumberFormat="1" applyFont="1" applyFill="1" applyBorder="1" applyAlignment="1"/>
    <xf numFmtId="0" fontId="3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2" fillId="4" borderId="0" xfId="0" applyNumberFormat="1" applyFont="1" applyFill="1" applyBorder="1" applyAlignment="1"/>
    <xf numFmtId="10" fontId="0" fillId="0" borderId="0" xfId="3" applyNumberFormat="1" applyFont="1" applyFill="1" applyBorder="1" applyAlignment="1"/>
    <xf numFmtId="10" fontId="0" fillId="0" borderId="0" xfId="0" applyNumberFormat="1" applyFont="1" applyFill="1" applyBorder="1" applyAlignment="1"/>
    <xf numFmtId="10" fontId="3" fillId="0" borderId="0" xfId="3" applyNumberFormat="1" applyFont="1" applyFill="1" applyBorder="1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100€ investiert am 1.10.2001 wird zu...</a:t>
            </a:r>
          </a:p>
        </c:rich>
      </c:tx>
      <c:layout>
        <c:manualLayout>
          <c:xMode val="edge"/>
          <c:yMode val="edge"/>
          <c:x val="0.23216263159687228"/>
          <c:y val="4.1166376341067672E-2"/>
        </c:manualLayout>
      </c:layout>
      <c:overlay val="1"/>
    </c:title>
    <c:plotArea>
      <c:layout/>
      <c:lineChart>
        <c:grouping val="standard"/>
        <c:ser>
          <c:idx val="0"/>
          <c:order val="0"/>
          <c:tx>
            <c:strRef>
              <c:f>tabelle!$B$5</c:f>
              <c:strCache>
                <c:ptCount val="1"/>
                <c:pt idx="0">
                  <c:v>EM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tabelle!$B$6:$B$108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108.53732432925717</c:v>
                </c:pt>
                <c:pt idx="3">
                  <c:v>116.0613250593174</c:v>
                </c:pt>
                <c:pt idx="4">
                  <c:v>117.40828618361014</c:v>
                </c:pt>
                <c:pt idx="5">
                  <c:v>123.41522175579485</c:v>
                </c:pt>
                <c:pt idx="6">
                  <c:v>120.25990144186895</c:v>
                </c:pt>
                <c:pt idx="7">
                  <c:v>114.14418689541885</c:v>
                </c:pt>
                <c:pt idx="8">
                  <c:v>114.14418689541885</c:v>
                </c:pt>
                <c:pt idx="9">
                  <c:v>114.14418689541885</c:v>
                </c:pt>
                <c:pt idx="10">
                  <c:v>114.14418689541885</c:v>
                </c:pt>
                <c:pt idx="11">
                  <c:v>114.14418689541885</c:v>
                </c:pt>
                <c:pt idx="12">
                  <c:v>114.14418689541885</c:v>
                </c:pt>
                <c:pt idx="13">
                  <c:v>114.14418689541885</c:v>
                </c:pt>
                <c:pt idx="14">
                  <c:v>114.14418689541885</c:v>
                </c:pt>
                <c:pt idx="15">
                  <c:v>114.14418689541885</c:v>
                </c:pt>
                <c:pt idx="16">
                  <c:v>114.14418689541885</c:v>
                </c:pt>
                <c:pt idx="17">
                  <c:v>114.14418689541885</c:v>
                </c:pt>
                <c:pt idx="18">
                  <c:v>114.14418689541885</c:v>
                </c:pt>
                <c:pt idx="19">
                  <c:v>114.14418689541885</c:v>
                </c:pt>
                <c:pt idx="20">
                  <c:v>123.57101730978231</c:v>
                </c:pt>
                <c:pt idx="21">
                  <c:v>133.96998961062701</c:v>
                </c:pt>
                <c:pt idx="22">
                  <c:v>146.56168194431268</c:v>
                </c:pt>
                <c:pt idx="23">
                  <c:v>139.18715106807628</c:v>
                </c:pt>
                <c:pt idx="24">
                  <c:v>151.2976822660288</c:v>
                </c:pt>
                <c:pt idx="25">
                  <c:v>148.53149671631402</c:v>
                </c:pt>
                <c:pt idx="26">
                  <c:v>151.38704076266495</c:v>
                </c:pt>
                <c:pt idx="27">
                  <c:v>159.16810370052079</c:v>
                </c:pt>
                <c:pt idx="28">
                  <c:v>166.48371688666739</c:v>
                </c:pt>
                <c:pt idx="29">
                  <c:v>170.48913785127036</c:v>
                </c:pt>
                <c:pt idx="30">
                  <c:v>160.48785995853163</c:v>
                </c:pt>
                <c:pt idx="31">
                  <c:v>160.48785995853163</c:v>
                </c:pt>
                <c:pt idx="32">
                  <c:v>161.81643225514026</c:v>
                </c:pt>
                <c:pt idx="33">
                  <c:v>161.81643225514026</c:v>
                </c:pt>
                <c:pt idx="34">
                  <c:v>167.01569228783308</c:v>
                </c:pt>
                <c:pt idx="35">
                  <c:v>172.86357491456087</c:v>
                </c:pt>
                <c:pt idx="36">
                  <c:v>172.82348572095171</c:v>
                </c:pt>
                <c:pt idx="37">
                  <c:v>180.73236407040574</c:v>
                </c:pt>
                <c:pt idx="38">
                  <c:v>185.22440961071169</c:v>
                </c:pt>
                <c:pt idx="39">
                  <c:v>193.75107271296289</c:v>
                </c:pt>
                <c:pt idx="40">
                  <c:v>206.98461831614341</c:v>
                </c:pt>
                <c:pt idx="41">
                  <c:v>197.46908843820015</c:v>
                </c:pt>
                <c:pt idx="42">
                  <c:v>193.50128619893675</c:v>
                </c:pt>
                <c:pt idx="43">
                  <c:v>209.43108705434213</c:v>
                </c:pt>
                <c:pt idx="44">
                  <c:v>220.97369102965004</c:v>
                </c:pt>
                <c:pt idx="45">
                  <c:v>235.83033500998002</c:v>
                </c:pt>
                <c:pt idx="46">
                  <c:v>235.01210428913711</c:v>
                </c:pt>
                <c:pt idx="47">
                  <c:v>262.08361718375897</c:v>
                </c:pt>
                <c:pt idx="48">
                  <c:v>246.57526682527021</c:v>
                </c:pt>
                <c:pt idx="49">
                  <c:v>271.24862359963265</c:v>
                </c:pt>
                <c:pt idx="50">
                  <c:v>287.17122895874917</c:v>
                </c:pt>
                <c:pt idx="51">
                  <c:v>310.28110718235519</c:v>
                </c:pt>
                <c:pt idx="52">
                  <c:v>315.71679066453777</c:v>
                </c:pt>
                <c:pt idx="53">
                  <c:v>313.83465442099083</c:v>
                </c:pt>
                <c:pt idx="54">
                  <c:v>323.01816354160718</c:v>
                </c:pt>
                <c:pt idx="55">
                  <c:v>323.01816354160718</c:v>
                </c:pt>
                <c:pt idx="56">
                  <c:v>323.01816354160718</c:v>
                </c:pt>
                <c:pt idx="57">
                  <c:v>323.01816354160718</c:v>
                </c:pt>
                <c:pt idx="58">
                  <c:v>323.01816354160718</c:v>
                </c:pt>
                <c:pt idx="59">
                  <c:v>329.15340930588224</c:v>
                </c:pt>
                <c:pt idx="60">
                  <c:v>342.21199644770263</c:v>
                </c:pt>
                <c:pt idx="61">
                  <c:v>354.05027029661045</c:v>
                </c:pt>
                <c:pt idx="62">
                  <c:v>371.96204452698731</c:v>
                </c:pt>
                <c:pt idx="63">
                  <c:v>373.55395276005999</c:v>
                </c:pt>
                <c:pt idx="64">
                  <c:v>365.34518477682491</c:v>
                </c:pt>
                <c:pt idx="65">
                  <c:v>377.12171324292666</c:v>
                </c:pt>
                <c:pt idx="66">
                  <c:v>384.91959376967054</c:v>
                </c:pt>
                <c:pt idx="67">
                  <c:v>409.8198226903699</c:v>
                </c:pt>
                <c:pt idx="68">
                  <c:v>427.6462760281421</c:v>
                </c:pt>
                <c:pt idx="69">
                  <c:v>444.41070878164999</c:v>
                </c:pt>
                <c:pt idx="70">
                  <c:v>436.89910230246153</c:v>
                </c:pt>
                <c:pt idx="71">
                  <c:v>465.08755351841472</c:v>
                </c:pt>
                <c:pt idx="72">
                  <c:v>508.19930243693136</c:v>
                </c:pt>
                <c:pt idx="73">
                  <c:v>465.41873329892002</c:v>
                </c:pt>
                <c:pt idx="74">
                  <c:v>468.93372954557054</c:v>
                </c:pt>
                <c:pt idx="75">
                  <c:v>468.93372954557054</c:v>
                </c:pt>
                <c:pt idx="76">
                  <c:v>468.93372954557054</c:v>
                </c:pt>
                <c:pt idx="77">
                  <c:v>468.93372954557054</c:v>
                </c:pt>
                <c:pt idx="78">
                  <c:v>468.93372954557054</c:v>
                </c:pt>
                <c:pt idx="79">
                  <c:v>468.93372954557054</c:v>
                </c:pt>
                <c:pt idx="80">
                  <c:v>468.93372954557054</c:v>
                </c:pt>
                <c:pt idx="81">
                  <c:v>468.93372954557054</c:v>
                </c:pt>
                <c:pt idx="82">
                  <c:v>468.93372954557054</c:v>
                </c:pt>
                <c:pt idx="83">
                  <c:v>468.93372954557054</c:v>
                </c:pt>
                <c:pt idx="84">
                  <c:v>468.93372954557054</c:v>
                </c:pt>
                <c:pt idx="85">
                  <c:v>468.93372954557054</c:v>
                </c:pt>
                <c:pt idx="86">
                  <c:v>468.93372954557054</c:v>
                </c:pt>
                <c:pt idx="87">
                  <c:v>468.93372954557054</c:v>
                </c:pt>
                <c:pt idx="88">
                  <c:v>468.93372954557054</c:v>
                </c:pt>
                <c:pt idx="89">
                  <c:v>468.93372954557054</c:v>
                </c:pt>
                <c:pt idx="90">
                  <c:v>548.11317684680489</c:v>
                </c:pt>
                <c:pt idx="91">
                  <c:v>601.10208476714092</c:v>
                </c:pt>
                <c:pt idx="92">
                  <c:v>598.53713193500619</c:v>
                </c:pt>
                <c:pt idx="93">
                  <c:v>659.17132363314204</c:v>
                </c:pt>
                <c:pt idx="94">
                  <c:v>649.06885815060798</c:v>
                </c:pt>
                <c:pt idx="95">
                  <c:v>695.18196814278451</c:v>
                </c:pt>
                <c:pt idx="96">
                  <c:v>689.61882254636464</c:v>
                </c:pt>
                <c:pt idx="97">
                  <c:v>706.86866919810768</c:v>
                </c:pt>
                <c:pt idx="98">
                  <c:v>768.98363618672795</c:v>
                </c:pt>
                <c:pt idx="99">
                  <c:v>749.6257862830289</c:v>
                </c:pt>
                <c:pt idx="100">
                  <c:v>766.34324356541288</c:v>
                </c:pt>
                <c:pt idx="101">
                  <c:v>835.37496151060509</c:v>
                </c:pt>
                <c:pt idx="102">
                  <c:v>860.59556074489774</c:v>
                </c:pt>
              </c:numCache>
            </c:numRef>
          </c:val>
        </c:ser>
        <c:ser>
          <c:idx val="1"/>
          <c:order val="1"/>
          <c:tx>
            <c:strRef>
              <c:f>tabelle!$C$5</c:f>
              <c:strCache>
                <c:ptCount val="1"/>
                <c:pt idx="0">
                  <c:v>EM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tabelle!$C$6:$C$108</c:f>
              <c:numCache>
                <c:formatCode>General</c:formatCode>
                <c:ptCount val="103"/>
                <c:pt idx="0">
                  <c:v>107.38518086246091</c:v>
                </c:pt>
                <c:pt idx="1">
                  <c:v>119.30477044882458</c:v>
                </c:pt>
                <c:pt idx="2">
                  <c:v>129.49020564231651</c:v>
                </c:pt>
                <c:pt idx="3">
                  <c:v>138.46669744188276</c:v>
                </c:pt>
                <c:pt idx="4">
                  <c:v>140.07368631925513</c:v>
                </c:pt>
                <c:pt idx="5">
                  <c:v>147.24024701465888</c:v>
                </c:pt>
                <c:pt idx="6">
                  <c:v>143.47579935720447</c:v>
                </c:pt>
                <c:pt idx="7">
                  <c:v>136.17946015625682</c:v>
                </c:pt>
                <c:pt idx="8">
                  <c:v>119.15844300633216</c:v>
                </c:pt>
                <c:pt idx="9">
                  <c:v>110.90487845241313</c:v>
                </c:pt>
                <c:pt idx="10">
                  <c:v>112.5789340742612</c:v>
                </c:pt>
                <c:pt idx="11">
                  <c:v>99.66553727430302</c:v>
                </c:pt>
                <c:pt idx="12">
                  <c:v>105.91319647072149</c:v>
                </c:pt>
                <c:pt idx="13">
                  <c:v>112.69651862626409</c:v>
                </c:pt>
                <c:pt idx="14">
                  <c:v>103.278431509176</c:v>
                </c:pt>
                <c:pt idx="15">
                  <c:v>100.51998501885713</c:v>
                </c:pt>
                <c:pt idx="16">
                  <c:v>97.416623842663199</c:v>
                </c:pt>
                <c:pt idx="17">
                  <c:v>93.492783792493796</c:v>
                </c:pt>
                <c:pt idx="18">
                  <c:v>99.557533685796699</c:v>
                </c:pt>
                <c:pt idx="19">
                  <c:v>101.24552525454882</c:v>
                </c:pt>
                <c:pt idx="20">
                  <c:v>109.60709339697421</c:v>
                </c:pt>
                <c:pt idx="21">
                  <c:v>118.83094825408723</c:v>
                </c:pt>
                <c:pt idx="22">
                  <c:v>129.99973870099564</c:v>
                </c:pt>
                <c:pt idx="23">
                  <c:v>123.45855362291078</c:v>
                </c:pt>
                <c:pt idx="24">
                  <c:v>134.20055569588288</c:v>
                </c:pt>
                <c:pt idx="25">
                  <c:v>131.74695804408992</c:v>
                </c:pt>
                <c:pt idx="26">
                  <c:v>134.27981639389964</c:v>
                </c:pt>
                <c:pt idx="27">
                  <c:v>141.1815940981266</c:v>
                </c:pt>
                <c:pt idx="28">
                  <c:v>147.67051937532128</c:v>
                </c:pt>
                <c:pt idx="29">
                  <c:v>151.22331483917054</c:v>
                </c:pt>
                <c:pt idx="30">
                  <c:v>142.3522136380661</c:v>
                </c:pt>
                <c:pt idx="31">
                  <c:v>136.98861607337281</c:v>
                </c:pt>
                <c:pt idx="32">
                  <c:v>138.12265375268927</c:v>
                </c:pt>
                <c:pt idx="33">
                  <c:v>137.11229760214619</c:v>
                </c:pt>
                <c:pt idx="34">
                  <c:v>141.51779881718659</c:v>
                </c:pt>
                <c:pt idx="35">
                  <c:v>146.47289893825513</c:v>
                </c:pt>
                <c:pt idx="36">
                  <c:v>146.43893006767652</c:v>
                </c:pt>
                <c:pt idx="37">
                  <c:v>153.14037853515788</c:v>
                </c:pt>
                <c:pt idx="38">
                  <c:v>156.94663403332444</c:v>
                </c:pt>
                <c:pt idx="39">
                  <c:v>164.17155150638888</c:v>
                </c:pt>
                <c:pt idx="40">
                  <c:v>175.38476278405392</c:v>
                </c:pt>
                <c:pt idx="41">
                  <c:v>167.32194650338397</c:v>
                </c:pt>
                <c:pt idx="42">
                  <c:v>163.95989931278373</c:v>
                </c:pt>
                <c:pt idx="43">
                  <c:v>177.45773488603024</c:v>
                </c:pt>
                <c:pt idx="44">
                  <c:v>187.23815662262342</c:v>
                </c:pt>
                <c:pt idx="45">
                  <c:v>199.82667166038115</c:v>
                </c:pt>
                <c:pt idx="46">
                  <c:v>199.13335830190505</c:v>
                </c:pt>
                <c:pt idx="47">
                  <c:v>222.07192690595866</c:v>
                </c:pt>
                <c:pt idx="48">
                  <c:v>208.93119997212827</c:v>
                </c:pt>
                <c:pt idx="49">
                  <c:v>229.83773331823625</c:v>
                </c:pt>
                <c:pt idx="50">
                  <c:v>243.32947191471223</c:v>
                </c:pt>
                <c:pt idx="51">
                  <c:v>262.91121930825466</c:v>
                </c:pt>
                <c:pt idx="52">
                  <c:v>267.51704976004066</c:v>
                </c:pt>
                <c:pt idx="53">
                  <c:v>265.92225483620933</c:v>
                </c:pt>
                <c:pt idx="54">
                  <c:v>273.70373918875401</c:v>
                </c:pt>
                <c:pt idx="55">
                  <c:v>240.35240525733627</c:v>
                </c:pt>
                <c:pt idx="56">
                  <c:v>240.93074705385399</c:v>
                </c:pt>
                <c:pt idx="57">
                  <c:v>245.01310850005692</c:v>
                </c:pt>
                <c:pt idx="58">
                  <c:v>250.61187516875592</c:v>
                </c:pt>
                <c:pt idx="59">
                  <c:v>255.37187203316782</c:v>
                </c:pt>
                <c:pt idx="60">
                  <c:v>265.50330543240659</c:v>
                </c:pt>
                <c:pt idx="61">
                  <c:v>274.68796543885196</c:v>
                </c:pt>
                <c:pt idx="62">
                  <c:v>288.58471749222667</c:v>
                </c:pt>
                <c:pt idx="63">
                  <c:v>289.81979078659742</c:v>
                </c:pt>
                <c:pt idx="64">
                  <c:v>283.45106305145009</c:v>
                </c:pt>
                <c:pt idx="65">
                  <c:v>292.58781824041284</c:v>
                </c:pt>
                <c:pt idx="66">
                  <c:v>298.63776119013022</c:v>
                </c:pt>
                <c:pt idx="67">
                  <c:v>317.95646758585883</c:v>
                </c:pt>
                <c:pt idx="68">
                  <c:v>331.78702389143933</c:v>
                </c:pt>
                <c:pt idx="69">
                  <c:v>344.79361733631833</c:v>
                </c:pt>
                <c:pt idx="70">
                  <c:v>338.96577854038418</c:v>
                </c:pt>
                <c:pt idx="71">
                  <c:v>360.83563421623404</c:v>
                </c:pt>
                <c:pt idx="72">
                  <c:v>394.28364877929857</c:v>
                </c:pt>
                <c:pt idx="73">
                  <c:v>361.09257823727734</c:v>
                </c:pt>
                <c:pt idx="74">
                  <c:v>363.81966884706208</c:v>
                </c:pt>
                <c:pt idx="75">
                  <c:v>314.53345062755352</c:v>
                </c:pt>
                <c:pt idx="76">
                  <c:v>329.51807753612496</c:v>
                </c:pt>
                <c:pt idx="77">
                  <c:v>299.02099972999144</c:v>
                </c:pt>
                <c:pt idx="78">
                  <c:v>329.07909520864769</c:v>
                </c:pt>
                <c:pt idx="79">
                  <c:v>335.89377324472429</c:v>
                </c:pt>
                <c:pt idx="80">
                  <c:v>298.32071839806321</c:v>
                </c:pt>
                <c:pt idx="81">
                  <c:v>290.12115563839734</c:v>
                </c:pt>
                <c:pt idx="82">
                  <c:v>283.00424175383921</c:v>
                </c:pt>
                <c:pt idx="83">
                  <c:v>244.74571251883555</c:v>
                </c:pt>
                <c:pt idx="84">
                  <c:v>196.95325360810392</c:v>
                </c:pt>
                <c:pt idx="85">
                  <c:v>182.01914450705959</c:v>
                </c:pt>
                <c:pt idx="86">
                  <c:v>179.1596624016864</c:v>
                </c:pt>
                <c:pt idx="87">
                  <c:v>181.86497809443361</c:v>
                </c:pt>
                <c:pt idx="88">
                  <c:v>173.18375416989676</c:v>
                </c:pt>
                <c:pt idx="89">
                  <c:v>189.49403802771528</c:v>
                </c:pt>
                <c:pt idx="90">
                  <c:v>221.49010112271492</c:v>
                </c:pt>
                <c:pt idx="91">
                  <c:v>242.90268354077594</c:v>
                </c:pt>
                <c:pt idx="92">
                  <c:v>241.86619748978779</c:v>
                </c:pt>
                <c:pt idx="93">
                  <c:v>266.36820513713866</c:v>
                </c:pt>
                <c:pt idx="94">
                  <c:v>262.28584369093574</c:v>
                </c:pt>
                <c:pt idx="95">
                  <c:v>280.91994669500332</c:v>
                </c:pt>
                <c:pt idx="96">
                  <c:v>278.67190426004504</c:v>
                </c:pt>
                <c:pt idx="97">
                  <c:v>285.64249070211071</c:v>
                </c:pt>
                <c:pt idx="98">
                  <c:v>310.74287306965385</c:v>
                </c:pt>
                <c:pt idx="99">
                  <c:v>302.9204518730786</c:v>
                </c:pt>
                <c:pt idx="100">
                  <c:v>309.6759021348131</c:v>
                </c:pt>
                <c:pt idx="101">
                  <c:v>337.57131285329831</c:v>
                </c:pt>
                <c:pt idx="102">
                  <c:v>347.76284502356071</c:v>
                </c:pt>
              </c:numCache>
            </c:numRef>
          </c:val>
        </c:ser>
        <c:ser>
          <c:idx val="2"/>
          <c:order val="2"/>
          <c:tx>
            <c:strRef>
              <c:f>tabelle!$D$5</c:f>
              <c:strCache>
                <c:ptCount val="1"/>
                <c:pt idx="0">
                  <c:v>EM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tabelle!$D$6:$D$108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106.78988115367891</c:v>
                </c:pt>
                <c:pt idx="3">
                  <c:v>116.49173873133967</c:v>
                </c:pt>
                <c:pt idx="4">
                  <c:v>116.42380066669885</c:v>
                </c:pt>
                <c:pt idx="5">
                  <c:v>124.60565727812936</c:v>
                </c:pt>
                <c:pt idx="6">
                  <c:v>122.02370887482485</c:v>
                </c:pt>
                <c:pt idx="7">
                  <c:v>115.25013285665972</c:v>
                </c:pt>
                <c:pt idx="8">
                  <c:v>115.25013285665972</c:v>
                </c:pt>
                <c:pt idx="9">
                  <c:v>115.25013285665972</c:v>
                </c:pt>
                <c:pt idx="10">
                  <c:v>115.25013285665972</c:v>
                </c:pt>
                <c:pt idx="11">
                  <c:v>115.25013285665972</c:v>
                </c:pt>
                <c:pt idx="12">
                  <c:v>115.25013285665972</c:v>
                </c:pt>
                <c:pt idx="13">
                  <c:v>115.25013285665972</c:v>
                </c:pt>
                <c:pt idx="14">
                  <c:v>115.25013285665972</c:v>
                </c:pt>
                <c:pt idx="15">
                  <c:v>115.25013285665972</c:v>
                </c:pt>
                <c:pt idx="16">
                  <c:v>115.25013285665972</c:v>
                </c:pt>
                <c:pt idx="17">
                  <c:v>115.25013285665972</c:v>
                </c:pt>
                <c:pt idx="18">
                  <c:v>115.25013285665972</c:v>
                </c:pt>
                <c:pt idx="19">
                  <c:v>119.48684633322861</c:v>
                </c:pt>
                <c:pt idx="20">
                  <c:v>130.1230542827181</c:v>
                </c:pt>
                <c:pt idx="21">
                  <c:v>140.62678989508834</c:v>
                </c:pt>
                <c:pt idx="22">
                  <c:v>151.94336936452558</c:v>
                </c:pt>
                <c:pt idx="23">
                  <c:v>144.63057618071042</c:v>
                </c:pt>
                <c:pt idx="24">
                  <c:v>156.07802711310234</c:v>
                </c:pt>
                <c:pt idx="25">
                  <c:v>156.0436083185638</c:v>
                </c:pt>
                <c:pt idx="26">
                  <c:v>158.64022621351745</c:v>
                </c:pt>
                <c:pt idx="27">
                  <c:v>165.43793813487804</c:v>
                </c:pt>
                <c:pt idx="28">
                  <c:v>173.19417346228272</c:v>
                </c:pt>
                <c:pt idx="29">
                  <c:v>175.88964533689932</c:v>
                </c:pt>
                <c:pt idx="30">
                  <c:v>169.22560640828144</c:v>
                </c:pt>
                <c:pt idx="31">
                  <c:v>169.22560640828144</c:v>
                </c:pt>
                <c:pt idx="32">
                  <c:v>169.22560640828144</c:v>
                </c:pt>
                <c:pt idx="33">
                  <c:v>169.22560640828144</c:v>
                </c:pt>
                <c:pt idx="34">
                  <c:v>169.22560640828144</c:v>
                </c:pt>
                <c:pt idx="35">
                  <c:v>175.90247054011397</c:v>
                </c:pt>
                <c:pt idx="36">
                  <c:v>176.12879780047857</c:v>
                </c:pt>
                <c:pt idx="37">
                  <c:v>185.98852025061123</c:v>
                </c:pt>
                <c:pt idx="38">
                  <c:v>193.10166271921335</c:v>
                </c:pt>
                <c:pt idx="39">
                  <c:v>202.11402262497532</c:v>
                </c:pt>
                <c:pt idx="40">
                  <c:v>214.27312926389575</c:v>
                </c:pt>
                <c:pt idx="41">
                  <c:v>206.60823536650119</c:v>
                </c:pt>
                <c:pt idx="42">
                  <c:v>201.69160105924837</c:v>
                </c:pt>
                <c:pt idx="43">
                  <c:v>215.44885529176383</c:v>
                </c:pt>
                <c:pt idx="44">
                  <c:v>228.11730324204291</c:v>
                </c:pt>
                <c:pt idx="45">
                  <c:v>239.6570542055685</c:v>
                </c:pt>
                <c:pt idx="46">
                  <c:v>236.58924907713831</c:v>
                </c:pt>
                <c:pt idx="47">
                  <c:v>257.5419466002067</c:v>
                </c:pt>
                <c:pt idx="48">
                  <c:v>244.36037821919382</c:v>
                </c:pt>
                <c:pt idx="49">
                  <c:v>270.55975314162367</c:v>
                </c:pt>
                <c:pt idx="50">
                  <c:v>288.20698091777138</c:v>
                </c:pt>
                <c:pt idx="51">
                  <c:v>302.99761434835239</c:v>
                </c:pt>
                <c:pt idx="52">
                  <c:v>311.34400943975766</c:v>
                </c:pt>
                <c:pt idx="53">
                  <c:v>312.84977855973449</c:v>
                </c:pt>
                <c:pt idx="54">
                  <c:v>321.84996130306496</c:v>
                </c:pt>
                <c:pt idx="55">
                  <c:v>287.76986277669619</c:v>
                </c:pt>
                <c:pt idx="56">
                  <c:v>287.76986277669619</c:v>
                </c:pt>
                <c:pt idx="57">
                  <c:v>287.76986277669619</c:v>
                </c:pt>
                <c:pt idx="58">
                  <c:v>287.76986277669619</c:v>
                </c:pt>
                <c:pt idx="59">
                  <c:v>300.26587044869547</c:v>
                </c:pt>
                <c:pt idx="60">
                  <c:v>314.97996617906523</c:v>
                </c:pt>
                <c:pt idx="61">
                  <c:v>329.51576583584352</c:v>
                </c:pt>
                <c:pt idx="62">
                  <c:v>345.58151560982134</c:v>
                </c:pt>
                <c:pt idx="63">
                  <c:v>350.48932729265812</c:v>
                </c:pt>
                <c:pt idx="64">
                  <c:v>354.051003619879</c:v>
                </c:pt>
                <c:pt idx="65">
                  <c:v>368.58637876219632</c:v>
                </c:pt>
                <c:pt idx="66">
                  <c:v>385.41243393570363</c:v>
                </c:pt>
                <c:pt idx="67">
                  <c:v>424.51446093216538</c:v>
                </c:pt>
                <c:pt idx="68">
                  <c:v>441.77776600043273</c:v>
                </c:pt>
                <c:pt idx="69">
                  <c:v>471.59438819292524</c:v>
                </c:pt>
                <c:pt idx="70">
                  <c:v>449.99551693515753</c:v>
                </c:pt>
                <c:pt idx="71">
                  <c:v>462.94490605143238</c:v>
                </c:pt>
                <c:pt idx="72">
                  <c:v>486.60904016163499</c:v>
                </c:pt>
                <c:pt idx="73">
                  <c:v>436.73538323348055</c:v>
                </c:pt>
                <c:pt idx="74">
                  <c:v>444.38088867486886</c:v>
                </c:pt>
                <c:pt idx="75">
                  <c:v>444.38088867486886</c:v>
                </c:pt>
                <c:pt idx="76">
                  <c:v>444.38088867486886</c:v>
                </c:pt>
                <c:pt idx="77">
                  <c:v>444.38088867486886</c:v>
                </c:pt>
                <c:pt idx="78">
                  <c:v>444.38088867486886</c:v>
                </c:pt>
                <c:pt idx="79">
                  <c:v>444.38088867486886</c:v>
                </c:pt>
                <c:pt idx="80">
                  <c:v>444.38088867486886</c:v>
                </c:pt>
                <c:pt idx="81">
                  <c:v>444.38088867486886</c:v>
                </c:pt>
                <c:pt idx="82">
                  <c:v>444.38088867486886</c:v>
                </c:pt>
                <c:pt idx="83">
                  <c:v>444.38088867486886</c:v>
                </c:pt>
                <c:pt idx="84">
                  <c:v>444.38088867486886</c:v>
                </c:pt>
                <c:pt idx="85">
                  <c:v>444.38088867486886</c:v>
                </c:pt>
                <c:pt idx="86">
                  <c:v>444.38088867486886</c:v>
                </c:pt>
                <c:pt idx="87">
                  <c:v>444.38088867486886</c:v>
                </c:pt>
                <c:pt idx="88">
                  <c:v>444.38088867486886</c:v>
                </c:pt>
                <c:pt idx="89">
                  <c:v>444.38088867486886</c:v>
                </c:pt>
                <c:pt idx="90">
                  <c:v>544.95500720681969</c:v>
                </c:pt>
                <c:pt idx="91">
                  <c:v>628.2642055615554</c:v>
                </c:pt>
                <c:pt idx="92">
                  <c:v>632.39007604700532</c:v>
                </c:pt>
                <c:pt idx="93">
                  <c:v>704.80079911899361</c:v>
                </c:pt>
                <c:pt idx="94">
                  <c:v>704.10363234072952</c:v>
                </c:pt>
                <c:pt idx="95">
                  <c:v>747.42259446057278</c:v>
                </c:pt>
                <c:pt idx="96">
                  <c:v>745.26235937299407</c:v>
                </c:pt>
                <c:pt idx="97">
                  <c:v>766.93165968331368</c:v>
                </c:pt>
                <c:pt idx="98">
                  <c:v>855.19868682995525</c:v>
                </c:pt>
                <c:pt idx="99">
                  <c:v>850.3149487455986</c:v>
                </c:pt>
                <c:pt idx="100">
                  <c:v>868.20830094829114</c:v>
                </c:pt>
                <c:pt idx="101">
                  <c:v>953.15017284649036</c:v>
                </c:pt>
                <c:pt idx="102">
                  <c:v>994.20713673826572</c:v>
                </c:pt>
              </c:numCache>
            </c:numRef>
          </c:val>
        </c:ser>
        <c:ser>
          <c:idx val="3"/>
          <c:order val="3"/>
          <c:tx>
            <c:strRef>
              <c:f>tabelle!$E$5</c:f>
              <c:strCache>
                <c:ptCount val="1"/>
                <c:pt idx="0">
                  <c:v>EM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tabelle!$E$6:$E$108</c:f>
              <c:numCache>
                <c:formatCode>General</c:formatCode>
                <c:ptCount val="103"/>
                <c:pt idx="0">
                  <c:v>104.51822502299331</c:v>
                </c:pt>
                <c:pt idx="1">
                  <c:v>115.81763436648683</c:v>
                </c:pt>
                <c:pt idx="2">
                  <c:v>123.68151409497366</c:v>
                </c:pt>
                <c:pt idx="3">
                  <c:v>134.91797603102611</c:v>
                </c:pt>
                <c:pt idx="4">
                  <c:v>134.83929177172476</c:v>
                </c:pt>
                <c:pt idx="5">
                  <c:v>144.31532454634157</c:v>
                </c:pt>
                <c:pt idx="6">
                  <c:v>141.32497298507101</c:v>
                </c:pt>
                <c:pt idx="7">
                  <c:v>133.47997747881649</c:v>
                </c:pt>
                <c:pt idx="8">
                  <c:v>116.79471801310009</c:v>
                </c:pt>
                <c:pt idx="9">
                  <c:v>114.47335750980059</c:v>
                </c:pt>
                <c:pt idx="10">
                  <c:v>114.33172584305817</c:v>
                </c:pt>
                <c:pt idx="11">
                  <c:v>100.4301406175141</c:v>
                </c:pt>
                <c:pt idx="12">
                  <c:v>105.45054606875956</c:v>
                </c:pt>
                <c:pt idx="13">
                  <c:v>111.82641902690304</c:v>
                </c:pt>
                <c:pt idx="14">
                  <c:v>103.62367242169169</c:v>
                </c:pt>
                <c:pt idx="15">
                  <c:v>104.52032326990802</c:v>
                </c:pt>
                <c:pt idx="16">
                  <c:v>101.18236213643503</c:v>
                </c:pt>
                <c:pt idx="17">
                  <c:v>96.128384734554302</c:v>
                </c:pt>
                <c:pt idx="18">
                  <c:v>100.70466125552105</c:v>
                </c:pt>
                <c:pt idx="19">
                  <c:v>104.40666822869494</c:v>
                </c:pt>
                <c:pt idx="20">
                  <c:v>113.70050322955174</c:v>
                </c:pt>
                <c:pt idx="21">
                  <c:v>122.87858494228075</c:v>
                </c:pt>
                <c:pt idx="22">
                  <c:v>132.76692323563665</c:v>
                </c:pt>
                <c:pt idx="23">
                  <c:v>126.3770619647285</c:v>
                </c:pt>
                <c:pt idx="24">
                  <c:v>136.3797547149357</c:v>
                </c:pt>
                <c:pt idx="25">
                  <c:v>136.34967984249161</c:v>
                </c:pt>
                <c:pt idx="26">
                  <c:v>138.61858417292353</c:v>
                </c:pt>
                <c:pt idx="27">
                  <c:v>144.55837148062795</c:v>
                </c:pt>
                <c:pt idx="28">
                  <c:v>151.33570901511789</c:v>
                </c:pt>
                <c:pt idx="29">
                  <c:v>153.69099117687171</c:v>
                </c:pt>
                <c:pt idx="30">
                  <c:v>147.86800628075244</c:v>
                </c:pt>
                <c:pt idx="31">
                  <c:v>138.33182376124748</c:v>
                </c:pt>
                <c:pt idx="32">
                  <c:v>138.46366360905461</c:v>
                </c:pt>
                <c:pt idx="33">
                  <c:v>136.88578192919812</c:v>
                </c:pt>
                <c:pt idx="34">
                  <c:v>140.9364475980318</c:v>
                </c:pt>
                <c:pt idx="35">
                  <c:v>146.49715162981326</c:v>
                </c:pt>
                <c:pt idx="36">
                  <c:v>146.68564414431739</c:v>
                </c:pt>
                <c:pt idx="37">
                  <c:v>154.89713344500669</c:v>
                </c:pt>
                <c:pt idx="38">
                  <c:v>160.8211839008508</c:v>
                </c:pt>
                <c:pt idx="39">
                  <c:v>168.32696282256171</c:v>
                </c:pt>
                <c:pt idx="40">
                  <c:v>178.45345214073637</c:v>
                </c:pt>
                <c:pt idx="41">
                  <c:v>172.06988561057233</c:v>
                </c:pt>
                <c:pt idx="42">
                  <c:v>167.97515675652988</c:v>
                </c:pt>
                <c:pt idx="43">
                  <c:v>179.43263403426434</c:v>
                </c:pt>
                <c:pt idx="44">
                  <c:v>189.98331893702812</c:v>
                </c:pt>
                <c:pt idx="45">
                  <c:v>199.59398922200498</c:v>
                </c:pt>
                <c:pt idx="46">
                  <c:v>197.03902389553522</c:v>
                </c:pt>
                <c:pt idx="47">
                  <c:v>214.48909436166076</c:v>
                </c:pt>
                <c:pt idx="48">
                  <c:v>203.51106650393592</c:v>
                </c:pt>
                <c:pt idx="49">
                  <c:v>225.33073616992996</c:v>
                </c:pt>
                <c:pt idx="50">
                  <c:v>240.02790668396548</c:v>
                </c:pt>
                <c:pt idx="51">
                  <c:v>252.34601490454722</c:v>
                </c:pt>
                <c:pt idx="52">
                  <c:v>259.29715722513839</c:v>
                </c:pt>
                <c:pt idx="53">
                  <c:v>260.55120946449244</c:v>
                </c:pt>
                <c:pt idx="54">
                  <c:v>268.04684685944898</c:v>
                </c:pt>
                <c:pt idx="55">
                  <c:v>239.66386084426466</c:v>
                </c:pt>
                <c:pt idx="56">
                  <c:v>227.30693505576093</c:v>
                </c:pt>
                <c:pt idx="57">
                  <c:v>230.52214874472378</c:v>
                </c:pt>
                <c:pt idx="58">
                  <c:v>237.0599364231185</c:v>
                </c:pt>
                <c:pt idx="59">
                  <c:v>247.35393578665031</c:v>
                </c:pt>
                <c:pt idx="60">
                  <c:v>259.47515850506903</c:v>
                </c:pt>
                <c:pt idx="61">
                  <c:v>271.44950393945862</c:v>
                </c:pt>
                <c:pt idx="62">
                  <c:v>284.68419635394633</c:v>
                </c:pt>
                <c:pt idx="63">
                  <c:v>288.72716845075945</c:v>
                </c:pt>
                <c:pt idx="64">
                  <c:v>291.6612170531522</c:v>
                </c:pt>
                <c:pt idx="65">
                  <c:v>303.63521277972268</c:v>
                </c:pt>
                <c:pt idx="66">
                  <c:v>317.49623189824916</c:v>
                </c:pt>
                <c:pt idx="67">
                  <c:v>349.70781911712783</c:v>
                </c:pt>
                <c:pt idx="68">
                  <c:v>363.92903728934488</c:v>
                </c:pt>
                <c:pt idx="69">
                  <c:v>388.49146538067458</c:v>
                </c:pt>
                <c:pt idx="70">
                  <c:v>370.69868125181415</c:v>
                </c:pt>
                <c:pt idx="71">
                  <c:v>381.36616856616308</c:v>
                </c:pt>
                <c:pt idx="72">
                  <c:v>400.86028123502825</c:v>
                </c:pt>
                <c:pt idx="73">
                  <c:v>359.77520781387165</c:v>
                </c:pt>
                <c:pt idx="74">
                  <c:v>366.07344563617113</c:v>
                </c:pt>
                <c:pt idx="75">
                  <c:v>309.9205114127148</c:v>
                </c:pt>
                <c:pt idx="76">
                  <c:v>323.90672593048521</c:v>
                </c:pt>
                <c:pt idx="77">
                  <c:v>290.72784688392858</c:v>
                </c:pt>
                <c:pt idx="78">
                  <c:v>310.91857752847505</c:v>
                </c:pt>
                <c:pt idx="79">
                  <c:v>305.44530045147286</c:v>
                </c:pt>
                <c:pt idx="80">
                  <c:v>265.28345567278546</c:v>
                </c:pt>
                <c:pt idx="81">
                  <c:v>262.45396970830876</c:v>
                </c:pt>
                <c:pt idx="82">
                  <c:v>258.15151440971073</c:v>
                </c:pt>
                <c:pt idx="83">
                  <c:v>215.24481295877297</c:v>
                </c:pt>
                <c:pt idx="84">
                  <c:v>166.39272887502491</c:v>
                </c:pt>
                <c:pt idx="85">
                  <c:v>156.63448189038058</c:v>
                </c:pt>
                <c:pt idx="86">
                  <c:v>161.34714446080301</c:v>
                </c:pt>
                <c:pt idx="87">
                  <c:v>164.14935321538854</c:v>
                </c:pt>
                <c:pt idx="88">
                  <c:v>159.38493388773679</c:v>
                </c:pt>
                <c:pt idx="89">
                  <c:v>174.09049738943114</c:v>
                </c:pt>
                <c:pt idx="90">
                  <c:v>213.49137795371971</c:v>
                </c:pt>
                <c:pt idx="91">
                  <c:v>246.12855958846387</c:v>
                </c:pt>
                <c:pt idx="92">
                  <c:v>247.74490912842325</c:v>
                </c:pt>
                <c:pt idx="93">
                  <c:v>276.11250799956639</c:v>
                </c:pt>
                <c:pt idx="94">
                  <c:v>275.83938619283589</c:v>
                </c:pt>
                <c:pt idx="95">
                  <c:v>292.81000723895187</c:v>
                </c:pt>
                <c:pt idx="96">
                  <c:v>291.96371431668842</c:v>
                </c:pt>
                <c:pt idx="97">
                  <c:v>300.45287162575664</c:v>
                </c:pt>
                <c:pt idx="98">
                  <c:v>335.03233048787729</c:v>
                </c:pt>
                <c:pt idx="99">
                  <c:v>333.11907900948751</c:v>
                </c:pt>
                <c:pt idx="100">
                  <c:v>340.12897224369038</c:v>
                </c:pt>
                <c:pt idx="101">
                  <c:v>373.40576947959977</c:v>
                </c:pt>
                <c:pt idx="102">
                  <c:v>389.49023091207295</c:v>
                </c:pt>
              </c:numCache>
            </c:numRef>
          </c:val>
        </c:ser>
        <c:ser>
          <c:idx val="4"/>
          <c:order val="4"/>
          <c:tx>
            <c:strRef>
              <c:f>tabelle!$F$5</c:f>
              <c:strCache>
                <c:ptCount val="1"/>
                <c:pt idx="0">
                  <c:v>Europe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tabelle!$F$6:$F$108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104.55686111085947</c:v>
                </c:pt>
                <c:pt idx="6">
                  <c:v>100.53812634191861</c:v>
                </c:pt>
                <c:pt idx="7">
                  <c:v>100.53812634191861</c:v>
                </c:pt>
                <c:pt idx="8">
                  <c:v>100.53812634191861</c:v>
                </c:pt>
                <c:pt idx="9">
                  <c:v>100.53812634191861</c:v>
                </c:pt>
                <c:pt idx="10">
                  <c:v>100.53812634191861</c:v>
                </c:pt>
                <c:pt idx="11">
                  <c:v>100.53812634191861</c:v>
                </c:pt>
                <c:pt idx="12">
                  <c:v>100.53812634191861</c:v>
                </c:pt>
                <c:pt idx="13">
                  <c:v>100.53812634191861</c:v>
                </c:pt>
                <c:pt idx="14">
                  <c:v>100.53812634191861</c:v>
                </c:pt>
                <c:pt idx="15">
                  <c:v>100.53812634191861</c:v>
                </c:pt>
                <c:pt idx="16">
                  <c:v>100.53812634191861</c:v>
                </c:pt>
                <c:pt idx="17">
                  <c:v>100.53812634191861</c:v>
                </c:pt>
                <c:pt idx="18">
                  <c:v>100.53812634191861</c:v>
                </c:pt>
                <c:pt idx="19">
                  <c:v>100.53812634191861</c:v>
                </c:pt>
                <c:pt idx="20">
                  <c:v>104.02973868554675</c:v>
                </c:pt>
                <c:pt idx="21">
                  <c:v>108.31549104767343</c:v>
                </c:pt>
                <c:pt idx="22">
                  <c:v>110.84892789357215</c:v>
                </c:pt>
                <c:pt idx="23">
                  <c:v>106.63217458223303</c:v>
                </c:pt>
                <c:pt idx="24">
                  <c:v>113.97471508113783</c:v>
                </c:pt>
                <c:pt idx="25">
                  <c:v>115.24013163520442</c:v>
                </c:pt>
                <c:pt idx="26">
                  <c:v>118.51042626875919</c:v>
                </c:pt>
                <c:pt idx="27">
                  <c:v>121.74687231136154</c:v>
                </c:pt>
                <c:pt idx="28">
                  <c:v>125.30878557466004</c:v>
                </c:pt>
                <c:pt idx="29">
                  <c:v>122.78706554870639</c:v>
                </c:pt>
                <c:pt idx="30">
                  <c:v>124.98462022284669</c:v>
                </c:pt>
                <c:pt idx="31">
                  <c:v>124.84662212127151</c:v>
                </c:pt>
                <c:pt idx="32">
                  <c:v>127.04417679541181</c:v>
                </c:pt>
                <c:pt idx="33">
                  <c:v>124.87135763004443</c:v>
                </c:pt>
                <c:pt idx="34">
                  <c:v>123.79861767062998</c:v>
                </c:pt>
                <c:pt idx="35">
                  <c:v>125.99747421365306</c:v>
                </c:pt>
                <c:pt idx="36">
                  <c:v>127.46858605119961</c:v>
                </c:pt>
                <c:pt idx="37">
                  <c:v>130.97972642806951</c:v>
                </c:pt>
                <c:pt idx="38">
                  <c:v>133.49754084737484</c:v>
                </c:pt>
                <c:pt idx="39">
                  <c:v>136.63634672376833</c:v>
                </c:pt>
                <c:pt idx="40">
                  <c:v>140.9168916103639</c:v>
                </c:pt>
                <c:pt idx="41">
                  <c:v>140.34016369529036</c:v>
                </c:pt>
                <c:pt idx="42">
                  <c:v>137.92780065549061</c:v>
                </c:pt>
                <c:pt idx="43">
                  <c:v>144.92274216269192</c:v>
                </c:pt>
                <c:pt idx="44">
                  <c:v>149.90369250822553</c:v>
                </c:pt>
                <c:pt idx="45">
                  <c:v>154.86511482051742</c:v>
                </c:pt>
                <c:pt idx="46">
                  <c:v>155.26609043641506</c:v>
                </c:pt>
                <c:pt idx="47">
                  <c:v>162.23108895931236</c:v>
                </c:pt>
                <c:pt idx="48">
                  <c:v>158.17316365167295</c:v>
                </c:pt>
                <c:pt idx="49">
                  <c:v>163.4457326269503</c:v>
                </c:pt>
                <c:pt idx="50">
                  <c:v>169.11406974259421</c:v>
                </c:pt>
                <c:pt idx="51">
                  <c:v>175.02455447043599</c:v>
                </c:pt>
                <c:pt idx="52">
                  <c:v>178.42113038562084</c:v>
                </c:pt>
                <c:pt idx="53">
                  <c:v>182.69516592780246</c:v>
                </c:pt>
                <c:pt idx="54">
                  <c:v>184.67400662963496</c:v>
                </c:pt>
                <c:pt idx="55">
                  <c:v>176.42536538831212</c:v>
                </c:pt>
                <c:pt idx="56">
                  <c:v>177.88736414367912</c:v>
                </c:pt>
                <c:pt idx="57">
                  <c:v>180.98320834694076</c:v>
                </c:pt>
                <c:pt idx="58">
                  <c:v>186.16594836930597</c:v>
                </c:pt>
                <c:pt idx="59">
                  <c:v>189.74088032143231</c:v>
                </c:pt>
                <c:pt idx="60">
                  <c:v>196.40905273905469</c:v>
                </c:pt>
                <c:pt idx="61">
                  <c:v>195.89481453035481</c:v>
                </c:pt>
                <c:pt idx="62">
                  <c:v>203.24776998032186</c:v>
                </c:pt>
                <c:pt idx="63">
                  <c:v>207.49186253819943</c:v>
                </c:pt>
                <c:pt idx="64">
                  <c:v>203.39097555742813</c:v>
                </c:pt>
                <c:pt idx="65">
                  <c:v>209.23636684113072</c:v>
                </c:pt>
                <c:pt idx="66">
                  <c:v>217.52927162446821</c:v>
                </c:pt>
                <c:pt idx="67">
                  <c:v>224.90175510767702</c:v>
                </c:pt>
                <c:pt idx="68">
                  <c:v>224.12063377800629</c:v>
                </c:pt>
                <c:pt idx="69">
                  <c:v>216.44741858287423</c:v>
                </c:pt>
                <c:pt idx="70">
                  <c:v>214.96849553203103</c:v>
                </c:pt>
                <c:pt idx="71">
                  <c:v>216.50600268259959</c:v>
                </c:pt>
                <c:pt idx="72">
                  <c:v>222.77189761544156</c:v>
                </c:pt>
                <c:pt idx="73">
                  <c:v>222.77189761544156</c:v>
                </c:pt>
                <c:pt idx="74">
                  <c:v>222.77189761544156</c:v>
                </c:pt>
                <c:pt idx="75">
                  <c:v>222.77189761544156</c:v>
                </c:pt>
                <c:pt idx="76">
                  <c:v>222.77189761544156</c:v>
                </c:pt>
                <c:pt idx="77">
                  <c:v>222.77189761544156</c:v>
                </c:pt>
                <c:pt idx="78">
                  <c:v>222.77189761544156</c:v>
                </c:pt>
                <c:pt idx="79">
                  <c:v>222.77189761544156</c:v>
                </c:pt>
                <c:pt idx="80">
                  <c:v>222.77189761544156</c:v>
                </c:pt>
                <c:pt idx="81">
                  <c:v>222.77189761544156</c:v>
                </c:pt>
                <c:pt idx="82">
                  <c:v>222.77189761544156</c:v>
                </c:pt>
                <c:pt idx="83">
                  <c:v>222.77189761544156</c:v>
                </c:pt>
                <c:pt idx="84">
                  <c:v>222.77189761544156</c:v>
                </c:pt>
                <c:pt idx="85">
                  <c:v>222.77189761544156</c:v>
                </c:pt>
                <c:pt idx="86">
                  <c:v>222.77189761544156</c:v>
                </c:pt>
                <c:pt idx="87">
                  <c:v>222.77189761544156</c:v>
                </c:pt>
                <c:pt idx="88">
                  <c:v>222.77189761544156</c:v>
                </c:pt>
                <c:pt idx="89">
                  <c:v>222.77189761544156</c:v>
                </c:pt>
                <c:pt idx="90">
                  <c:v>222.77189761544156</c:v>
                </c:pt>
                <c:pt idx="91">
                  <c:v>234.42584096087649</c:v>
                </c:pt>
                <c:pt idx="92">
                  <c:v>232.02223001971061</c:v>
                </c:pt>
                <c:pt idx="93">
                  <c:v>253.70232474646417</c:v>
                </c:pt>
                <c:pt idx="94">
                  <c:v>266.49857824215616</c:v>
                </c:pt>
                <c:pt idx="95">
                  <c:v>273.81174301661429</c:v>
                </c:pt>
                <c:pt idx="96">
                  <c:v>268.12637020627244</c:v>
                </c:pt>
                <c:pt idx="97">
                  <c:v>271.24630480416198</c:v>
                </c:pt>
                <c:pt idx="98">
                  <c:v>288.1620142792184</c:v>
                </c:pt>
                <c:pt idx="99">
                  <c:v>279.90168400517211</c:v>
                </c:pt>
                <c:pt idx="100">
                  <c:v>279.43524069381715</c:v>
                </c:pt>
                <c:pt idx="101">
                  <c:v>300.30143943851255</c:v>
                </c:pt>
                <c:pt idx="102">
                  <c:v>297.70982328511684</c:v>
                </c:pt>
              </c:numCache>
            </c:numRef>
          </c:val>
        </c:ser>
        <c:ser>
          <c:idx val="5"/>
          <c:order val="5"/>
          <c:tx>
            <c:strRef>
              <c:f>tabelle!$G$5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tabelle!$G$6:$G$108</c:f>
              <c:numCache>
                <c:formatCode>General</c:formatCode>
                <c:ptCount val="103"/>
                <c:pt idx="0">
                  <c:v>104.31676864149628</c:v>
                </c:pt>
                <c:pt idx="1">
                  <c:v>109.15485250957568</c:v>
                </c:pt>
                <c:pt idx="2">
                  <c:v>112.57424265035068</c:v>
                </c:pt>
                <c:pt idx="3">
                  <c:v>110.35865293737254</c:v>
                </c:pt>
                <c:pt idx="4">
                  <c:v>109.81744018305726</c:v>
                </c:pt>
                <c:pt idx="5">
                  <c:v>114.82166840770036</c:v>
                </c:pt>
                <c:pt idx="6">
                  <c:v>110.408396756703</c:v>
                </c:pt>
                <c:pt idx="7">
                  <c:v>106.29458289807494</c:v>
                </c:pt>
                <c:pt idx="8">
                  <c:v>97.102919962194719</c:v>
                </c:pt>
                <c:pt idx="9">
                  <c:v>86.942247425757373</c:v>
                </c:pt>
                <c:pt idx="10">
                  <c:v>86.92135502163859</c:v>
                </c:pt>
                <c:pt idx="11">
                  <c:v>74.912202158881783</c:v>
                </c:pt>
                <c:pt idx="12">
                  <c:v>81.986768144058132</c:v>
                </c:pt>
                <c:pt idx="13">
                  <c:v>85.629010595433542</c:v>
                </c:pt>
                <c:pt idx="14">
                  <c:v>78.234094413769114</c:v>
                </c:pt>
                <c:pt idx="15">
                  <c:v>72.867731184400355</c:v>
                </c:pt>
                <c:pt idx="16">
                  <c:v>70.210416355767819</c:v>
                </c:pt>
                <c:pt idx="17">
                  <c:v>68.350992389195667</c:v>
                </c:pt>
                <c:pt idx="18">
                  <c:v>75.953837735661367</c:v>
                </c:pt>
                <c:pt idx="19">
                  <c:v>76.830323832263858</c:v>
                </c:pt>
                <c:pt idx="20">
                  <c:v>79.498582301149114</c:v>
                </c:pt>
                <c:pt idx="21">
                  <c:v>82.773715365865812</c:v>
                </c:pt>
                <c:pt idx="22">
                  <c:v>84.709744814206857</c:v>
                </c:pt>
                <c:pt idx="23">
                  <c:v>81.487340197980416</c:v>
                </c:pt>
                <c:pt idx="24">
                  <c:v>87.098443018454972</c:v>
                </c:pt>
                <c:pt idx="25">
                  <c:v>88.065462866238903</c:v>
                </c:pt>
                <c:pt idx="26">
                  <c:v>90.564592349400627</c:v>
                </c:pt>
                <c:pt idx="27">
                  <c:v>93.037855046510501</c:v>
                </c:pt>
                <c:pt idx="28">
                  <c:v>95.759836840272627</c:v>
                </c:pt>
                <c:pt idx="29">
                  <c:v>93.832761279411073</c:v>
                </c:pt>
                <c:pt idx="30">
                  <c:v>95.512112620007002</c:v>
                </c:pt>
                <c:pt idx="31">
                  <c:v>95.406655723026446</c:v>
                </c:pt>
                <c:pt idx="32">
                  <c:v>97.08600706362239</c:v>
                </c:pt>
                <c:pt idx="33">
                  <c:v>95.425558374372031</c:v>
                </c:pt>
                <c:pt idx="34">
                  <c:v>94.60578023180625</c:v>
                </c:pt>
                <c:pt idx="35">
                  <c:v>96.286126448788792</c:v>
                </c:pt>
                <c:pt idx="36">
                  <c:v>97.410336765656936</c:v>
                </c:pt>
                <c:pt idx="37">
                  <c:v>100.09351838034131</c:v>
                </c:pt>
                <c:pt idx="38">
                  <c:v>102.01760931204306</c:v>
                </c:pt>
                <c:pt idx="39">
                  <c:v>104.41625628015727</c:v>
                </c:pt>
                <c:pt idx="40">
                  <c:v>107.68740983932756</c:v>
                </c:pt>
                <c:pt idx="41">
                  <c:v>107.24667960005979</c:v>
                </c:pt>
                <c:pt idx="42">
                  <c:v>105.40317365567337</c:v>
                </c:pt>
                <c:pt idx="43">
                  <c:v>110.74864448092333</c:v>
                </c:pt>
                <c:pt idx="44">
                  <c:v>114.55504153608922</c:v>
                </c:pt>
                <c:pt idx="45">
                  <c:v>118.34651544545599</c:v>
                </c:pt>
                <c:pt idx="46">
                  <c:v>118.65293737253155</c:v>
                </c:pt>
                <c:pt idx="47">
                  <c:v>123.97552604088953</c:v>
                </c:pt>
                <c:pt idx="48">
                  <c:v>120.87449634382939</c:v>
                </c:pt>
                <c:pt idx="49">
                  <c:v>124.90374570959568</c:v>
                </c:pt>
                <c:pt idx="50">
                  <c:v>129.23543749689114</c:v>
                </c:pt>
                <c:pt idx="51">
                  <c:v>133.75217629209581</c:v>
                </c:pt>
                <c:pt idx="52">
                  <c:v>136.3478087847586</c:v>
                </c:pt>
                <c:pt idx="53">
                  <c:v>139.61398796199583</c:v>
                </c:pt>
                <c:pt idx="54">
                  <c:v>141.12620006964147</c:v>
                </c:pt>
                <c:pt idx="55">
                  <c:v>134.82266328408707</c:v>
                </c:pt>
                <c:pt idx="56">
                  <c:v>135.93990946624893</c:v>
                </c:pt>
                <c:pt idx="57">
                  <c:v>138.30572551360507</c:v>
                </c:pt>
                <c:pt idx="58">
                  <c:v>142.26632840869533</c:v>
                </c:pt>
                <c:pt idx="59">
                  <c:v>144.99825896632356</c:v>
                </c:pt>
                <c:pt idx="60">
                  <c:v>150.09401581853464</c:v>
                </c:pt>
                <c:pt idx="61">
                  <c:v>149.70103964582412</c:v>
                </c:pt>
                <c:pt idx="62">
                  <c:v>155.32010147739155</c:v>
                </c:pt>
                <c:pt idx="63">
                  <c:v>158.56339849773676</c:v>
                </c:pt>
                <c:pt idx="64">
                  <c:v>155.42953787991851</c:v>
                </c:pt>
                <c:pt idx="65">
                  <c:v>159.89653285579277</c:v>
                </c:pt>
                <c:pt idx="66">
                  <c:v>166.23389543849186</c:v>
                </c:pt>
                <c:pt idx="67">
                  <c:v>171.86788041585839</c:v>
                </c:pt>
                <c:pt idx="68">
                  <c:v>171.27095458389303</c:v>
                </c:pt>
                <c:pt idx="69">
                  <c:v>165.40715316121978</c:v>
                </c:pt>
                <c:pt idx="70">
                  <c:v>164.276973586032</c:v>
                </c:pt>
                <c:pt idx="71">
                  <c:v>165.45192259861722</c:v>
                </c:pt>
                <c:pt idx="72">
                  <c:v>170.24026264736617</c:v>
                </c:pt>
                <c:pt idx="73">
                  <c:v>162.46032930408407</c:v>
                </c:pt>
                <c:pt idx="74">
                  <c:v>160.25070884942556</c:v>
                </c:pt>
                <c:pt idx="75">
                  <c:v>141.75197731681848</c:v>
                </c:pt>
                <c:pt idx="76">
                  <c:v>140.49942794607782</c:v>
                </c:pt>
                <c:pt idx="77">
                  <c:v>135.21563945679759</c:v>
                </c:pt>
                <c:pt idx="78">
                  <c:v>144.09391633089601</c:v>
                </c:pt>
                <c:pt idx="79">
                  <c:v>145.36835298214206</c:v>
                </c:pt>
                <c:pt idx="80">
                  <c:v>130.93568124160583</c:v>
                </c:pt>
                <c:pt idx="81">
                  <c:v>128.43555688205751</c:v>
                </c:pt>
                <c:pt idx="82">
                  <c:v>130.77152663781533</c:v>
                </c:pt>
                <c:pt idx="83">
                  <c:v>116.41446550266136</c:v>
                </c:pt>
                <c:pt idx="84">
                  <c:v>101.56593543252256</c:v>
                </c:pt>
                <c:pt idx="85">
                  <c:v>94.587872456847293</c:v>
                </c:pt>
                <c:pt idx="86">
                  <c:v>90.88394766950212</c:v>
                </c:pt>
                <c:pt idx="87">
                  <c:v>87.703327861513259</c:v>
                </c:pt>
                <c:pt idx="88">
                  <c:v>79.54235686215992</c:v>
                </c:pt>
                <c:pt idx="89">
                  <c:v>81.39879619957226</c:v>
                </c:pt>
                <c:pt idx="90">
                  <c:v>93.129383674078568</c:v>
                </c:pt>
                <c:pt idx="91">
                  <c:v>98.001293339302663</c:v>
                </c:pt>
                <c:pt idx="92">
                  <c:v>96.996468188827606</c:v>
                </c:pt>
                <c:pt idx="93">
                  <c:v>106.05979207083527</c:v>
                </c:pt>
                <c:pt idx="94">
                  <c:v>111.40924240163169</c:v>
                </c:pt>
                <c:pt idx="95">
                  <c:v>114.46649753768104</c:v>
                </c:pt>
                <c:pt idx="96">
                  <c:v>112.08973785007223</c:v>
                </c:pt>
                <c:pt idx="97">
                  <c:v>113.39402079291656</c:v>
                </c:pt>
                <c:pt idx="98">
                  <c:v>120.46560214893309</c:v>
                </c:pt>
                <c:pt idx="99">
                  <c:v>117.01238621101336</c:v>
                </c:pt>
                <c:pt idx="100">
                  <c:v>116.817390439238</c:v>
                </c:pt>
                <c:pt idx="101">
                  <c:v>125.54046659702539</c:v>
                </c:pt>
                <c:pt idx="102">
                  <c:v>124.45704621200822</c:v>
                </c:pt>
              </c:numCache>
            </c:numRef>
          </c:val>
        </c:ser>
        <c:ser>
          <c:idx val="6"/>
          <c:order val="6"/>
          <c:tx>
            <c:strRef>
              <c:f>tabelle!$H$5</c:f>
              <c:strCache>
                <c:ptCount val="1"/>
                <c:pt idx="0">
                  <c:v>Europe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tabelle!$H$6:$H$108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101.66801807019577</c:v>
                </c:pt>
                <c:pt idx="4">
                  <c:v>101.52901656434614</c:v>
                </c:pt>
                <c:pt idx="5">
                  <c:v>107.55241515116417</c:v>
                </c:pt>
                <c:pt idx="6">
                  <c:v>107.41657277044746</c:v>
                </c:pt>
                <c:pt idx="7">
                  <c:v>104.49332898076095</c:v>
                </c:pt>
                <c:pt idx="8">
                  <c:v>104.49332898076095</c:v>
                </c:pt>
                <c:pt idx="9">
                  <c:v>104.49332898076095</c:v>
                </c:pt>
                <c:pt idx="10">
                  <c:v>104.49332898076095</c:v>
                </c:pt>
                <c:pt idx="11">
                  <c:v>104.49332898076095</c:v>
                </c:pt>
                <c:pt idx="12">
                  <c:v>104.49332898076095</c:v>
                </c:pt>
                <c:pt idx="13">
                  <c:v>104.49332898076095</c:v>
                </c:pt>
                <c:pt idx="14">
                  <c:v>104.49332898076095</c:v>
                </c:pt>
                <c:pt idx="15">
                  <c:v>104.49332898076095</c:v>
                </c:pt>
                <c:pt idx="16">
                  <c:v>104.49332898076095</c:v>
                </c:pt>
                <c:pt idx="17">
                  <c:v>104.49332898076095</c:v>
                </c:pt>
                <c:pt idx="18">
                  <c:v>104.49332898076095</c:v>
                </c:pt>
                <c:pt idx="19">
                  <c:v>110.35602020119818</c:v>
                </c:pt>
                <c:pt idx="20">
                  <c:v>115.41952162247118</c:v>
                </c:pt>
                <c:pt idx="21">
                  <c:v>123.07817811114097</c:v>
                </c:pt>
                <c:pt idx="22">
                  <c:v>130.62034752576281</c:v>
                </c:pt>
                <c:pt idx="23">
                  <c:v>128.85239813609877</c:v>
                </c:pt>
                <c:pt idx="24">
                  <c:v>139.76826913833642</c:v>
                </c:pt>
                <c:pt idx="25">
                  <c:v>140.72375804951432</c:v>
                </c:pt>
                <c:pt idx="26">
                  <c:v>140.91397111979512</c:v>
                </c:pt>
                <c:pt idx="27">
                  <c:v>151.88734839909441</c:v>
                </c:pt>
                <c:pt idx="28">
                  <c:v>158.68930881153833</c:v>
                </c:pt>
                <c:pt idx="29">
                  <c:v>156.71640115234692</c:v>
                </c:pt>
                <c:pt idx="30">
                  <c:v>157.20151820755913</c:v>
                </c:pt>
                <c:pt idx="31">
                  <c:v>154.78478005104591</c:v>
                </c:pt>
                <c:pt idx="32">
                  <c:v>160.89519061882558</c:v>
                </c:pt>
                <c:pt idx="33">
                  <c:v>155.79924975921011</c:v>
                </c:pt>
                <c:pt idx="34">
                  <c:v>153.98116669210773</c:v>
                </c:pt>
                <c:pt idx="35">
                  <c:v>157.9490998093604</c:v>
                </c:pt>
                <c:pt idx="36">
                  <c:v>160.55162747638047</c:v>
                </c:pt>
                <c:pt idx="37">
                  <c:v>169.26751475102952</c:v>
                </c:pt>
                <c:pt idx="38">
                  <c:v>174.24991757644642</c:v>
                </c:pt>
                <c:pt idx="39">
                  <c:v>184.41525793703352</c:v>
                </c:pt>
                <c:pt idx="40">
                  <c:v>191.01373459987474</c:v>
                </c:pt>
                <c:pt idx="41">
                  <c:v>191.07271539686099</c:v>
                </c:pt>
                <c:pt idx="42">
                  <c:v>185.92516633988251</c:v>
                </c:pt>
                <c:pt idx="43">
                  <c:v>195.94305470800387</c:v>
                </c:pt>
                <c:pt idx="44">
                  <c:v>205.31067978935141</c:v>
                </c:pt>
                <c:pt idx="45">
                  <c:v>216.29732774797259</c:v>
                </c:pt>
                <c:pt idx="46">
                  <c:v>220.93469291101965</c:v>
                </c:pt>
                <c:pt idx="47">
                  <c:v>231.00566399642869</c:v>
                </c:pt>
                <c:pt idx="48">
                  <c:v>218.98242853077343</c:v>
                </c:pt>
                <c:pt idx="49">
                  <c:v>227.68799416594985</c:v>
                </c:pt>
                <c:pt idx="50">
                  <c:v>239.76283782896815</c:v>
                </c:pt>
                <c:pt idx="51">
                  <c:v>256.77879775951283</c:v>
                </c:pt>
                <c:pt idx="52">
                  <c:v>267.96008234818873</c:v>
                </c:pt>
                <c:pt idx="53">
                  <c:v>277.82609516407047</c:v>
                </c:pt>
                <c:pt idx="54">
                  <c:v>284.74306813063765</c:v>
                </c:pt>
                <c:pt idx="55">
                  <c:v>267.44252585463408</c:v>
                </c:pt>
                <c:pt idx="56">
                  <c:v>263.91105063507996</c:v>
                </c:pt>
                <c:pt idx="57">
                  <c:v>261.84672274055981</c:v>
                </c:pt>
                <c:pt idx="58">
                  <c:v>268.31249261018195</c:v>
                </c:pt>
                <c:pt idx="59">
                  <c:v>275.7440730304545</c:v>
                </c:pt>
                <c:pt idx="60">
                  <c:v>288.68888344902052</c:v>
                </c:pt>
                <c:pt idx="61">
                  <c:v>296.94177146732716</c:v>
                </c:pt>
                <c:pt idx="62">
                  <c:v>312.58937690778993</c:v>
                </c:pt>
                <c:pt idx="63">
                  <c:v>323.74264561789738</c:v>
                </c:pt>
                <c:pt idx="64">
                  <c:v>319.7407985423776</c:v>
                </c:pt>
                <c:pt idx="65">
                  <c:v>333.15598081690933</c:v>
                </c:pt>
                <c:pt idx="66">
                  <c:v>343.81675987218125</c:v>
                </c:pt>
                <c:pt idx="67">
                  <c:v>353.8567660391725</c:v>
                </c:pt>
                <c:pt idx="68">
                  <c:v>347.21847733836557</c:v>
                </c:pt>
                <c:pt idx="69">
                  <c:v>340.29708081202438</c:v>
                </c:pt>
                <c:pt idx="70">
                  <c:v>340.29708081202438</c:v>
                </c:pt>
                <c:pt idx="71">
                  <c:v>340.29708081202438</c:v>
                </c:pt>
                <c:pt idx="72">
                  <c:v>340.29708081202438</c:v>
                </c:pt>
                <c:pt idx="73">
                  <c:v>340.29708081202438</c:v>
                </c:pt>
                <c:pt idx="74">
                  <c:v>340.29708081202438</c:v>
                </c:pt>
                <c:pt idx="75">
                  <c:v>340.29708081202438</c:v>
                </c:pt>
                <c:pt idx="76">
                  <c:v>340.29708081202438</c:v>
                </c:pt>
                <c:pt idx="77">
                  <c:v>340.29708081202438</c:v>
                </c:pt>
                <c:pt idx="78">
                  <c:v>340.29708081202438</c:v>
                </c:pt>
                <c:pt idx="79">
                  <c:v>340.29708081202438</c:v>
                </c:pt>
                <c:pt idx="80">
                  <c:v>340.29708081202438</c:v>
                </c:pt>
                <c:pt idx="81">
                  <c:v>340.29708081202438</c:v>
                </c:pt>
                <c:pt idx="82">
                  <c:v>340.29708081202438</c:v>
                </c:pt>
                <c:pt idx="83">
                  <c:v>340.29708081202438</c:v>
                </c:pt>
                <c:pt idx="84">
                  <c:v>340.29708081202438</c:v>
                </c:pt>
                <c:pt idx="85">
                  <c:v>340.29708081202438</c:v>
                </c:pt>
                <c:pt idx="86">
                  <c:v>340.29708081202438</c:v>
                </c:pt>
                <c:pt idx="87">
                  <c:v>340.29708081202438</c:v>
                </c:pt>
                <c:pt idx="88">
                  <c:v>340.29708081202438</c:v>
                </c:pt>
                <c:pt idx="89">
                  <c:v>340.29708081202438</c:v>
                </c:pt>
                <c:pt idx="90">
                  <c:v>340.29708081202438</c:v>
                </c:pt>
                <c:pt idx="91">
                  <c:v>361.82711560424582</c:v>
                </c:pt>
                <c:pt idx="92">
                  <c:v>363.18757114349484</c:v>
                </c:pt>
                <c:pt idx="93">
                  <c:v>391.93733025437996</c:v>
                </c:pt>
                <c:pt idx="94">
                  <c:v>426.1259083091503</c:v>
                </c:pt>
                <c:pt idx="95">
                  <c:v>447.728020216034</c:v>
                </c:pt>
                <c:pt idx="96">
                  <c:v>435.75120632966502</c:v>
                </c:pt>
                <c:pt idx="97">
                  <c:v>432.5377683009753</c:v>
                </c:pt>
                <c:pt idx="98">
                  <c:v>457.77977449830013</c:v>
                </c:pt>
                <c:pt idx="99">
                  <c:v>467.66935527257624</c:v>
                </c:pt>
                <c:pt idx="100">
                  <c:v>460.08023574126867</c:v>
                </c:pt>
                <c:pt idx="101">
                  <c:v>503.00215752260902</c:v>
                </c:pt>
                <c:pt idx="102">
                  <c:v>517.39355475016168</c:v>
                </c:pt>
              </c:numCache>
            </c:numRef>
          </c:val>
        </c:ser>
        <c:ser>
          <c:idx val="7"/>
          <c:order val="7"/>
          <c:tx>
            <c:strRef>
              <c:f>tabelle!$I$5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tabelle!$I$6:$I$108</c:f>
              <c:numCache>
                <c:formatCode>General</c:formatCode>
                <c:ptCount val="103"/>
                <c:pt idx="0">
                  <c:v>107.63697852257528</c:v>
                </c:pt>
                <c:pt idx="1">
                  <c:v>117.13146404865861</c:v>
                </c:pt>
                <c:pt idx="2">
                  <c:v>119.83317769982079</c:v>
                </c:pt>
                <c:pt idx="3">
                  <c:v>121.83201675794361</c:v>
                </c:pt>
                <c:pt idx="4">
                  <c:v>121.66544683643338</c:v>
                </c:pt>
                <c:pt idx="5">
                  <c:v>128.88347676854352</c:v>
                </c:pt>
                <c:pt idx="6">
                  <c:v>128.7206925270676</c:v>
                </c:pt>
                <c:pt idx="7">
                  <c:v>125.21767660197359</c:v>
                </c:pt>
                <c:pt idx="8">
                  <c:v>114.41208389066955</c:v>
                </c:pt>
                <c:pt idx="9">
                  <c:v>102.88090250612017</c:v>
                </c:pt>
                <c:pt idx="10">
                  <c:v>101.236655477879</c:v>
                </c:pt>
                <c:pt idx="11">
                  <c:v>89.537642278474621</c:v>
                </c:pt>
                <c:pt idx="12">
                  <c:v>93.046967670292503</c:v>
                </c:pt>
                <c:pt idx="13">
                  <c:v>96.682482396587844</c:v>
                </c:pt>
                <c:pt idx="14">
                  <c:v>89.353405850137534</c:v>
                </c:pt>
                <c:pt idx="15">
                  <c:v>84.609948767130192</c:v>
                </c:pt>
                <c:pt idx="16">
                  <c:v>80.920172627009563</c:v>
                </c:pt>
                <c:pt idx="17">
                  <c:v>79.8690154708124</c:v>
                </c:pt>
                <c:pt idx="18">
                  <c:v>89.425333770789692</c:v>
                </c:pt>
                <c:pt idx="19">
                  <c:v>94.442621709613093</c:v>
                </c:pt>
                <c:pt idx="20">
                  <c:v>98.775963455568714</c:v>
                </c:pt>
                <c:pt idx="21">
                  <c:v>105.33023748832748</c:v>
                </c:pt>
                <c:pt idx="22">
                  <c:v>111.78482194684905</c:v>
                </c:pt>
                <c:pt idx="23">
                  <c:v>110.27181182646443</c:v>
                </c:pt>
                <c:pt idx="24">
                  <c:v>119.61360825783005</c:v>
                </c:pt>
                <c:pt idx="25">
                  <c:v>120.43131514524393</c:v>
                </c:pt>
                <c:pt idx="26">
                  <c:v>120.59409938671986</c:v>
                </c:pt>
                <c:pt idx="27">
                  <c:v>129.98510965853168</c:v>
                </c:pt>
                <c:pt idx="28">
                  <c:v>135.80622365797646</c:v>
                </c:pt>
                <c:pt idx="29">
                  <c:v>134.11781036266819</c:v>
                </c:pt>
                <c:pt idx="30">
                  <c:v>134.53297327309897</c:v>
                </c:pt>
                <c:pt idx="31">
                  <c:v>132.46473008101358</c:v>
                </c:pt>
                <c:pt idx="32">
                  <c:v>137.6940161017591</c:v>
                </c:pt>
                <c:pt idx="33">
                  <c:v>133.33291270221844</c:v>
                </c:pt>
                <c:pt idx="34">
                  <c:v>131.77699820811148</c:v>
                </c:pt>
                <c:pt idx="35">
                  <c:v>135.17275319889967</c:v>
                </c:pt>
                <c:pt idx="36">
                  <c:v>137.39999495242668</c:v>
                </c:pt>
                <c:pt idx="37">
                  <c:v>144.85904651338876</c:v>
                </c:pt>
                <c:pt idx="38">
                  <c:v>149.12298412538181</c:v>
                </c:pt>
                <c:pt idx="39">
                  <c:v>157.82247684425721</c:v>
                </c:pt>
                <c:pt idx="40">
                  <c:v>163.46944956212312</c:v>
                </c:pt>
                <c:pt idx="41">
                  <c:v>163.51992529591408</c:v>
                </c:pt>
                <c:pt idx="42">
                  <c:v>159.1146556293063</c:v>
                </c:pt>
                <c:pt idx="43">
                  <c:v>167.68795901370424</c:v>
                </c:pt>
                <c:pt idx="44">
                  <c:v>175.70476743305665</c:v>
                </c:pt>
                <c:pt idx="45">
                  <c:v>185.10713474497143</c:v>
                </c:pt>
                <c:pt idx="46">
                  <c:v>189.07578931428725</c:v>
                </c:pt>
                <c:pt idx="47">
                  <c:v>197.69452085909708</c:v>
                </c:pt>
                <c:pt idx="48">
                  <c:v>187.40504252580581</c:v>
                </c:pt>
                <c:pt idx="49">
                  <c:v>194.85526083335446</c:v>
                </c:pt>
                <c:pt idx="50">
                  <c:v>205.18890543371288</c:v>
                </c:pt>
                <c:pt idx="51">
                  <c:v>219.75115463241062</c:v>
                </c:pt>
                <c:pt idx="52">
                  <c:v>229.32009186583562</c:v>
                </c:pt>
                <c:pt idx="53">
                  <c:v>237.76342023572184</c:v>
                </c:pt>
                <c:pt idx="54">
                  <c:v>243.68296191605904</c:v>
                </c:pt>
                <c:pt idx="55">
                  <c:v>228.87716730181981</c:v>
                </c:pt>
                <c:pt idx="56">
                  <c:v>225.85493274108487</c:v>
                </c:pt>
                <c:pt idx="57">
                  <c:v>224.08828205840058</c:v>
                </c:pt>
                <c:pt idx="58">
                  <c:v>229.62168437523681</c:v>
                </c:pt>
                <c:pt idx="59">
                  <c:v>235.98162683290028</c:v>
                </c:pt>
                <c:pt idx="60">
                  <c:v>247.05978850667563</c:v>
                </c:pt>
                <c:pt idx="61">
                  <c:v>254.12260555737851</c:v>
                </c:pt>
                <c:pt idx="62">
                  <c:v>267.51381773212552</c:v>
                </c:pt>
                <c:pt idx="63">
                  <c:v>277.05877899199982</c:v>
                </c:pt>
                <c:pt idx="64">
                  <c:v>273.63400045428182</c:v>
                </c:pt>
                <c:pt idx="65">
                  <c:v>285.11470610504028</c:v>
                </c:pt>
                <c:pt idx="66">
                  <c:v>294.23819498775987</c:v>
                </c:pt>
                <c:pt idx="67">
                  <c:v>302.83042677232942</c:v>
                </c:pt>
                <c:pt idx="68">
                  <c:v>297.14938293415463</c:v>
                </c:pt>
                <c:pt idx="69">
                  <c:v>291.22605557378307</c:v>
                </c:pt>
                <c:pt idx="70">
                  <c:v>279.98637155187657</c:v>
                </c:pt>
                <c:pt idx="71">
                  <c:v>267.40529490447483</c:v>
                </c:pt>
                <c:pt idx="72">
                  <c:v>282.44453978749732</c:v>
                </c:pt>
                <c:pt idx="73">
                  <c:v>254.80024228352235</c:v>
                </c:pt>
                <c:pt idx="74">
                  <c:v>248.21189713045467</c:v>
                </c:pt>
                <c:pt idx="75">
                  <c:v>218.6469979557329</c:v>
                </c:pt>
                <c:pt idx="76">
                  <c:v>224.35075587411362</c:v>
                </c:pt>
                <c:pt idx="77">
                  <c:v>217.22484415617203</c:v>
                </c:pt>
                <c:pt idx="78">
                  <c:v>225.27824748252286</c:v>
                </c:pt>
                <c:pt idx="79">
                  <c:v>228.7800015142721</c:v>
                </c:pt>
                <c:pt idx="80">
                  <c:v>206.65901118037513</c:v>
                </c:pt>
                <c:pt idx="81">
                  <c:v>198.03018448880712</c:v>
                </c:pt>
                <c:pt idx="82">
                  <c:v>204.231128385029</c:v>
                </c:pt>
                <c:pt idx="83">
                  <c:v>171.4307346743054</c:v>
                </c:pt>
                <c:pt idx="84">
                  <c:v>136.71478686621413</c:v>
                </c:pt>
                <c:pt idx="85">
                  <c:v>124.8492037452995</c:v>
                </c:pt>
                <c:pt idx="86">
                  <c:v>120.02246170153704</c:v>
                </c:pt>
                <c:pt idx="87">
                  <c:v>121.91151603866446</c:v>
                </c:pt>
                <c:pt idx="88">
                  <c:v>114.40956010398007</c:v>
                </c:pt>
                <c:pt idx="89">
                  <c:v>117.24503444968836</c:v>
                </c:pt>
                <c:pt idx="90">
                  <c:v>142.9863967897434</c:v>
                </c:pt>
                <c:pt idx="91">
                  <c:v>152.03291017843179</c:v>
                </c:pt>
                <c:pt idx="92">
                  <c:v>152.60454786361464</c:v>
                </c:pt>
                <c:pt idx="93">
                  <c:v>164.6846528531409</c:v>
                </c:pt>
                <c:pt idx="94">
                  <c:v>179.05004669005379</c:v>
                </c:pt>
                <c:pt idx="95">
                  <c:v>188.1268455190168</c:v>
                </c:pt>
                <c:pt idx="96">
                  <c:v>183.0944148600561</c:v>
                </c:pt>
                <c:pt idx="97">
                  <c:v>181.7441889811474</c:v>
                </c:pt>
                <c:pt idx="98">
                  <c:v>192.35040254397711</c:v>
                </c:pt>
                <c:pt idx="99">
                  <c:v>196.50581732831955</c:v>
                </c:pt>
                <c:pt idx="100">
                  <c:v>193.31701284607436</c:v>
                </c:pt>
                <c:pt idx="101">
                  <c:v>211.35199252959154</c:v>
                </c:pt>
                <c:pt idx="102">
                  <c:v>217.39898543775095</c:v>
                </c:pt>
              </c:numCache>
            </c:numRef>
          </c:val>
        </c:ser>
        <c:ser>
          <c:idx val="8"/>
          <c:order val="8"/>
          <c:tx>
            <c:strRef>
              <c:f>tabelle!$J$5</c:f>
              <c:strCache>
                <c:ptCount val="1"/>
                <c:pt idx="0">
                  <c:v>NA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tabelle!$J$6:$J$108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101.99488369136903</c:v>
                </c:pt>
                <c:pt idx="4">
                  <c:v>101.99488369136903</c:v>
                </c:pt>
                <c:pt idx="5">
                  <c:v>104.89625741355897</c:v>
                </c:pt>
                <c:pt idx="6">
                  <c:v>104.89625741355897</c:v>
                </c:pt>
                <c:pt idx="7">
                  <c:v>104.89625741355897</c:v>
                </c:pt>
                <c:pt idx="8">
                  <c:v>104.89625741355897</c:v>
                </c:pt>
                <c:pt idx="9">
                  <c:v>104.89625741355897</c:v>
                </c:pt>
                <c:pt idx="10">
                  <c:v>104.89625741355897</c:v>
                </c:pt>
                <c:pt idx="11">
                  <c:v>104.89625741355897</c:v>
                </c:pt>
                <c:pt idx="12">
                  <c:v>104.89625741355897</c:v>
                </c:pt>
                <c:pt idx="13">
                  <c:v>104.89625741355897</c:v>
                </c:pt>
                <c:pt idx="14">
                  <c:v>104.89625741355897</c:v>
                </c:pt>
                <c:pt idx="15">
                  <c:v>104.89625741355897</c:v>
                </c:pt>
                <c:pt idx="16">
                  <c:v>104.89625741355897</c:v>
                </c:pt>
                <c:pt idx="17">
                  <c:v>104.89625741355897</c:v>
                </c:pt>
                <c:pt idx="18">
                  <c:v>104.89625741355897</c:v>
                </c:pt>
                <c:pt idx="19">
                  <c:v>104.89625741355897</c:v>
                </c:pt>
                <c:pt idx="20">
                  <c:v>108.83174809338296</c:v>
                </c:pt>
                <c:pt idx="21">
                  <c:v>113.02611907392124</c:v>
                </c:pt>
                <c:pt idx="22">
                  <c:v>118.21137672271071</c:v>
                </c:pt>
                <c:pt idx="23">
                  <c:v>110.29831137329144</c:v>
                </c:pt>
                <c:pt idx="24">
                  <c:v>116.85193632585644</c:v>
                </c:pt>
                <c:pt idx="25">
                  <c:v>114.52328889184521</c:v>
                </c:pt>
                <c:pt idx="26">
                  <c:v>114.50415980558554</c:v>
                </c:pt>
                <c:pt idx="27">
                  <c:v>118.32615124026879</c:v>
                </c:pt>
                <c:pt idx="28">
                  <c:v>119.79654033742921</c:v>
                </c:pt>
                <c:pt idx="29">
                  <c:v>119.2622011945756</c:v>
                </c:pt>
                <c:pt idx="30">
                  <c:v>119.99803337936446</c:v>
                </c:pt>
                <c:pt idx="31">
                  <c:v>119.43563824332998</c:v>
                </c:pt>
                <c:pt idx="32">
                  <c:v>122.27056882701396</c:v>
                </c:pt>
                <c:pt idx="33">
                  <c:v>119.55296330572267</c:v>
                </c:pt>
                <c:pt idx="34">
                  <c:v>119.01734889045174</c:v>
                </c:pt>
                <c:pt idx="35">
                  <c:v>119.01734889045174</c:v>
                </c:pt>
                <c:pt idx="36">
                  <c:v>119.01734889045174</c:v>
                </c:pt>
                <c:pt idx="37">
                  <c:v>119.01734889045174</c:v>
                </c:pt>
                <c:pt idx="38">
                  <c:v>119.01734889045174</c:v>
                </c:pt>
                <c:pt idx="39">
                  <c:v>120.93238765568</c:v>
                </c:pt>
                <c:pt idx="40">
                  <c:v>121.50869623851342</c:v>
                </c:pt>
                <c:pt idx="41">
                  <c:v>122.31989228383799</c:v>
                </c:pt>
                <c:pt idx="42">
                  <c:v>120.67311297030727</c:v>
                </c:pt>
                <c:pt idx="43">
                  <c:v>130.22006895942766</c:v>
                </c:pt>
                <c:pt idx="44">
                  <c:v>133.55726788006669</c:v>
                </c:pt>
                <c:pt idx="45">
                  <c:v>138.24988297770372</c:v>
                </c:pt>
                <c:pt idx="46">
                  <c:v>135.80602653735883</c:v>
                </c:pt>
                <c:pt idx="47">
                  <c:v>140.15336990051438</c:v>
                </c:pt>
                <c:pt idx="48">
                  <c:v>138.26656897230694</c:v>
                </c:pt>
                <c:pt idx="49">
                  <c:v>146.26429453942302</c:v>
                </c:pt>
                <c:pt idx="50">
                  <c:v>146.65962425771411</c:v>
                </c:pt>
                <c:pt idx="51">
                  <c:v>146.89066110606603</c:v>
                </c:pt>
                <c:pt idx="52">
                  <c:v>149.57068854694847</c:v>
                </c:pt>
                <c:pt idx="53">
                  <c:v>149.27547479627657</c:v>
                </c:pt>
                <c:pt idx="54">
                  <c:v>145.63151028254805</c:v>
                </c:pt>
                <c:pt idx="55">
                  <c:v>145.63151028254805</c:v>
                </c:pt>
                <c:pt idx="56">
                  <c:v>145.63151028254805</c:v>
                </c:pt>
                <c:pt idx="57">
                  <c:v>145.63151028254805</c:v>
                </c:pt>
                <c:pt idx="58">
                  <c:v>145.63151028254805</c:v>
                </c:pt>
                <c:pt idx="59">
                  <c:v>150.32925879547932</c:v>
                </c:pt>
                <c:pt idx="60">
                  <c:v>154.43391002674466</c:v>
                </c:pt>
                <c:pt idx="61">
                  <c:v>151.74407015240496</c:v>
                </c:pt>
                <c:pt idx="62">
                  <c:v>154.1961485614072</c:v>
                </c:pt>
                <c:pt idx="63">
                  <c:v>159.0924670893456</c:v>
                </c:pt>
                <c:pt idx="64">
                  <c:v>153.9061318289626</c:v>
                </c:pt>
                <c:pt idx="65">
                  <c:v>154.55540352276876</c:v>
                </c:pt>
                <c:pt idx="66">
                  <c:v>157.39809005339683</c:v>
                </c:pt>
                <c:pt idx="67">
                  <c:v>165.78767318744713</c:v>
                </c:pt>
                <c:pt idx="68">
                  <c:v>162.61185932901105</c:v>
                </c:pt>
                <c:pt idx="69">
                  <c:v>162.61185932901105</c:v>
                </c:pt>
                <c:pt idx="70">
                  <c:v>165.57860206314308</c:v>
                </c:pt>
                <c:pt idx="71">
                  <c:v>165.46544046069226</c:v>
                </c:pt>
                <c:pt idx="72">
                  <c:v>166.37618685150119</c:v>
                </c:pt>
                <c:pt idx="73">
                  <c:v>166.37618685150119</c:v>
                </c:pt>
                <c:pt idx="74">
                  <c:v>166.37618685150119</c:v>
                </c:pt>
                <c:pt idx="75">
                  <c:v>166.37618685150119</c:v>
                </c:pt>
                <c:pt idx="76">
                  <c:v>166.37618685150119</c:v>
                </c:pt>
                <c:pt idx="77">
                  <c:v>166.37618685150119</c:v>
                </c:pt>
                <c:pt idx="78">
                  <c:v>166.37618685150119</c:v>
                </c:pt>
                <c:pt idx="79">
                  <c:v>166.37618685150119</c:v>
                </c:pt>
                <c:pt idx="80">
                  <c:v>166.37618685150119</c:v>
                </c:pt>
                <c:pt idx="81">
                  <c:v>166.37618685150119</c:v>
                </c:pt>
                <c:pt idx="82">
                  <c:v>166.37618685150119</c:v>
                </c:pt>
                <c:pt idx="83">
                  <c:v>166.37618685150119</c:v>
                </c:pt>
                <c:pt idx="84">
                  <c:v>166.37618685150119</c:v>
                </c:pt>
                <c:pt idx="85">
                  <c:v>166.37618685150119</c:v>
                </c:pt>
                <c:pt idx="86">
                  <c:v>166.37618685150119</c:v>
                </c:pt>
                <c:pt idx="87">
                  <c:v>166.37618685150119</c:v>
                </c:pt>
                <c:pt idx="88">
                  <c:v>166.37618685150119</c:v>
                </c:pt>
                <c:pt idx="89">
                  <c:v>166.37618685150119</c:v>
                </c:pt>
                <c:pt idx="90">
                  <c:v>166.37618685150119</c:v>
                </c:pt>
                <c:pt idx="91">
                  <c:v>166.37618685150119</c:v>
                </c:pt>
                <c:pt idx="92">
                  <c:v>166.37618685150119</c:v>
                </c:pt>
                <c:pt idx="93">
                  <c:v>177.66540002556061</c:v>
                </c:pt>
                <c:pt idx="94">
                  <c:v>180.84201845116172</c:v>
                </c:pt>
                <c:pt idx="95">
                  <c:v>184.95781101998406</c:v>
                </c:pt>
                <c:pt idx="96">
                  <c:v>179.15490471876888</c:v>
                </c:pt>
                <c:pt idx="97">
                  <c:v>186.77241445507661</c:v>
                </c:pt>
                <c:pt idx="98">
                  <c:v>199.66374822639568</c:v>
                </c:pt>
                <c:pt idx="99">
                  <c:v>198.14237110751247</c:v>
                </c:pt>
                <c:pt idx="100">
                  <c:v>208.51365842213397</c:v>
                </c:pt>
                <c:pt idx="101">
                  <c:v>223.3428356744887</c:v>
                </c:pt>
                <c:pt idx="102">
                  <c:v>230.89660055944654</c:v>
                </c:pt>
              </c:numCache>
            </c:numRef>
          </c:val>
        </c:ser>
        <c:ser>
          <c:idx val="9"/>
          <c:order val="9"/>
          <c:tx>
            <c:strRef>
              <c:f>tabelle!$K$5</c:f>
              <c:strCache>
                <c:ptCount val="1"/>
                <c:pt idx="0">
                  <c:v>NA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tabelle!$K$6:$K$108</c:f>
              <c:numCache>
                <c:formatCode>General</c:formatCode>
                <c:ptCount val="103"/>
                <c:pt idx="0">
                  <c:v>102.53803929982656</c:v>
                </c:pt>
                <c:pt idx="1">
                  <c:v>111.16057859071323</c:v>
                </c:pt>
                <c:pt idx="2">
                  <c:v>112.52838420139821</c:v>
                </c:pt>
                <c:pt idx="3">
                  <c:v>114.77319458599298</c:v>
                </c:pt>
                <c:pt idx="4">
                  <c:v>112.03847735521823</c:v>
                </c:pt>
                <c:pt idx="5">
                  <c:v>115.22555382717377</c:v>
                </c:pt>
                <c:pt idx="6">
                  <c:v>104.55845804502138</c:v>
                </c:pt>
                <c:pt idx="7">
                  <c:v>100.21455774285256</c:v>
                </c:pt>
                <c:pt idx="8">
                  <c:v>87.648625936455161</c:v>
                </c:pt>
                <c:pt idx="9">
                  <c:v>81.805503406104179</c:v>
                </c:pt>
                <c:pt idx="10">
                  <c:v>82.193495324429193</c:v>
                </c:pt>
                <c:pt idx="11">
                  <c:v>72.462407695471057</c:v>
                </c:pt>
                <c:pt idx="12">
                  <c:v>78.710507965456216</c:v>
                </c:pt>
                <c:pt idx="13">
                  <c:v>83.070500098338997</c:v>
                </c:pt>
                <c:pt idx="14">
                  <c:v>74.144004005077889</c:v>
                </c:pt>
                <c:pt idx="15">
                  <c:v>70.877362370147878</c:v>
                </c:pt>
                <c:pt idx="16">
                  <c:v>69.667793094816659</c:v>
                </c:pt>
                <c:pt idx="17">
                  <c:v>69.387974038513121</c:v>
                </c:pt>
                <c:pt idx="18">
                  <c:v>73.457419227949742</c:v>
                </c:pt>
                <c:pt idx="19">
                  <c:v>73.534302419138569</c:v>
                </c:pt>
                <c:pt idx="20">
                  <c:v>76.29315739598421</c:v>
                </c:pt>
                <c:pt idx="21">
                  <c:v>79.233492463659303</c:v>
                </c:pt>
                <c:pt idx="22">
                  <c:v>82.868458223819502</c:v>
                </c:pt>
                <c:pt idx="23">
                  <c:v>77.32124658048599</c:v>
                </c:pt>
                <c:pt idx="24">
                  <c:v>81.91546424931613</c:v>
                </c:pt>
                <c:pt idx="25">
                  <c:v>80.283037422446341</c:v>
                </c:pt>
                <c:pt idx="26">
                  <c:v>80.269627563518057</c:v>
                </c:pt>
                <c:pt idx="27">
                  <c:v>82.948917377389208</c:v>
                </c:pt>
                <c:pt idx="28">
                  <c:v>83.979688533676637</c:v>
                </c:pt>
                <c:pt idx="29">
                  <c:v>83.605106474279907</c:v>
                </c:pt>
                <c:pt idx="30">
                  <c:v>84.120939047721237</c:v>
                </c:pt>
                <c:pt idx="31">
                  <c:v>83.726689195229682</c:v>
                </c:pt>
                <c:pt idx="32">
                  <c:v>85.714030288401389</c:v>
                </c:pt>
                <c:pt idx="33">
                  <c:v>83.808936329989834</c:v>
                </c:pt>
                <c:pt idx="34">
                  <c:v>83.433460279997874</c:v>
                </c:pt>
                <c:pt idx="35">
                  <c:v>82.788893060845012</c:v>
                </c:pt>
                <c:pt idx="36">
                  <c:v>82.265014572046709</c:v>
                </c:pt>
                <c:pt idx="37">
                  <c:v>81.975361619195766</c:v>
                </c:pt>
                <c:pt idx="38">
                  <c:v>82.896171932271272</c:v>
                </c:pt>
                <c:pt idx="39">
                  <c:v>84.230005900337943</c:v>
                </c:pt>
                <c:pt idx="40">
                  <c:v>84.631407677591241</c:v>
                </c:pt>
                <c:pt idx="41">
                  <c:v>85.196409733769613</c:v>
                </c:pt>
                <c:pt idx="42">
                  <c:v>84.04941980010372</c:v>
                </c:pt>
                <c:pt idx="43">
                  <c:v>90.698921847342163</c:v>
                </c:pt>
                <c:pt idx="44">
                  <c:v>93.02329739491141</c:v>
                </c:pt>
                <c:pt idx="45">
                  <c:v>96.291727011031853</c:v>
                </c:pt>
                <c:pt idx="46">
                  <c:v>94.589568917735008</c:v>
                </c:pt>
                <c:pt idx="47">
                  <c:v>97.61751506374155</c:v>
                </c:pt>
                <c:pt idx="48">
                  <c:v>96.303348888769719</c:v>
                </c:pt>
                <c:pt idx="49">
                  <c:v>101.87380428757893</c:v>
                </c:pt>
                <c:pt idx="50">
                  <c:v>102.14915339090638</c:v>
                </c:pt>
                <c:pt idx="51">
                  <c:v>102.31007169804577</c:v>
                </c:pt>
                <c:pt idx="52">
                  <c:v>104.17672406086292</c:v>
                </c:pt>
                <c:pt idx="53">
                  <c:v>103.97110622396256</c:v>
                </c:pt>
                <c:pt idx="54">
                  <c:v>101.433066924136</c:v>
                </c:pt>
                <c:pt idx="55">
                  <c:v>96.552772264835809</c:v>
                </c:pt>
                <c:pt idx="56">
                  <c:v>96.982781741136122</c:v>
                </c:pt>
                <c:pt idx="57">
                  <c:v>97.495932342791804</c:v>
                </c:pt>
                <c:pt idx="58">
                  <c:v>99.659389583221653</c:v>
                </c:pt>
                <c:pt idx="59">
                  <c:v>102.87417976362894</c:v>
                </c:pt>
                <c:pt idx="60">
                  <c:v>105.68309821380686</c:v>
                </c:pt>
                <c:pt idx="61">
                  <c:v>103.84237157825106</c:v>
                </c:pt>
                <c:pt idx="62">
                  <c:v>105.52039192547701</c:v>
                </c:pt>
                <c:pt idx="63">
                  <c:v>108.87106867635759</c:v>
                </c:pt>
                <c:pt idx="64">
                  <c:v>105.32192601333841</c:v>
                </c:pt>
                <c:pt idx="65">
                  <c:v>105.76623933916224</c:v>
                </c:pt>
                <c:pt idx="66">
                  <c:v>107.71156287435865</c:v>
                </c:pt>
                <c:pt idx="67">
                  <c:v>113.45277047685468</c:v>
                </c:pt>
                <c:pt idx="68">
                  <c:v>111.27947933987743</c:v>
                </c:pt>
                <c:pt idx="69">
                  <c:v>106.62625829176285</c:v>
                </c:pt>
                <c:pt idx="70">
                  <c:v>108.57158182695926</c:v>
                </c:pt>
                <c:pt idx="71">
                  <c:v>108.49738060755608</c:v>
                </c:pt>
                <c:pt idx="72">
                  <c:v>109.09456632516235</c:v>
                </c:pt>
                <c:pt idx="73">
                  <c:v>102.37890897387767</c:v>
                </c:pt>
                <c:pt idx="74">
                  <c:v>102.46741404280434</c:v>
                </c:pt>
                <c:pt idx="75">
                  <c:v>95.017790412844917</c:v>
                </c:pt>
                <c:pt idx="76">
                  <c:v>90.480788142108793</c:v>
                </c:pt>
                <c:pt idx="77">
                  <c:v>85.979545495181441</c:v>
                </c:pt>
                <c:pt idx="78">
                  <c:v>91.995208210409672</c:v>
                </c:pt>
                <c:pt idx="79">
                  <c:v>94.107707986912033</c:v>
                </c:pt>
                <c:pt idx="80">
                  <c:v>85.641617050188685</c:v>
                </c:pt>
                <c:pt idx="81">
                  <c:v>85.018505605321081</c:v>
                </c:pt>
                <c:pt idx="82">
                  <c:v>91.068139963167653</c:v>
                </c:pt>
                <c:pt idx="83">
                  <c:v>86.279032344579804</c:v>
                </c:pt>
                <c:pt idx="84">
                  <c:v>78.44946271165233</c:v>
                </c:pt>
                <c:pt idx="85">
                  <c:v>72.713619052727623</c:v>
                </c:pt>
                <c:pt idx="86">
                  <c:v>67.034990791896917</c:v>
                </c:pt>
                <c:pt idx="87">
                  <c:v>67.0340968013017</c:v>
                </c:pt>
                <c:pt idx="88">
                  <c:v>60.794042446673501</c:v>
                </c:pt>
                <c:pt idx="89">
                  <c:v>63.176527382931972</c:v>
                </c:pt>
                <c:pt idx="90">
                  <c:v>69.595379856603955</c:v>
                </c:pt>
                <c:pt idx="91">
                  <c:v>69.573030091723467</c:v>
                </c:pt>
                <c:pt idx="92">
                  <c:v>70.000357596238118</c:v>
                </c:pt>
                <c:pt idx="93">
                  <c:v>74.750129628636344</c:v>
                </c:pt>
                <c:pt idx="94">
                  <c:v>76.086645568488649</c:v>
                </c:pt>
                <c:pt idx="95">
                  <c:v>77.818305351427739</c:v>
                </c:pt>
                <c:pt idx="96">
                  <c:v>75.376817035884812</c:v>
                </c:pt>
                <c:pt idx="97">
                  <c:v>78.581773319744713</c:v>
                </c:pt>
                <c:pt idx="98">
                  <c:v>84.005614260938003</c:v>
                </c:pt>
                <c:pt idx="99">
                  <c:v>83.365516994761251</c:v>
                </c:pt>
                <c:pt idx="100">
                  <c:v>87.729085090024896</c:v>
                </c:pt>
                <c:pt idx="101">
                  <c:v>93.968245454057865</c:v>
                </c:pt>
                <c:pt idx="102">
                  <c:v>97.146382020061182</c:v>
                </c:pt>
              </c:numCache>
            </c:numRef>
          </c:val>
        </c:ser>
        <c:ser>
          <c:idx val="10"/>
          <c:order val="10"/>
          <c:tx>
            <c:strRef>
              <c:f>tabelle!$L$5</c:f>
              <c:strCache>
                <c:ptCount val="1"/>
                <c:pt idx="0">
                  <c:v>NA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tabelle!$L$6:$L$108</c:f>
              <c:numCache>
                <c:formatCode>General</c:formatCode>
                <c:ptCount val="103"/>
                <c:pt idx="0">
                  <c:v>100</c:v>
                </c:pt>
                <c:pt idx="1">
                  <c:v>109.02171649279589</c:v>
                </c:pt>
                <c:pt idx="2">
                  <c:v>116.91879508491584</c:v>
                </c:pt>
                <c:pt idx="3">
                  <c:v>118.71840505897723</c:v>
                </c:pt>
                <c:pt idx="4">
                  <c:v>114.98002537061932</c:v>
                </c:pt>
                <c:pt idx="5">
                  <c:v>123.95062195883902</c:v>
                </c:pt>
                <c:pt idx="6">
                  <c:v>120.12230910502302</c:v>
                </c:pt>
                <c:pt idx="7">
                  <c:v>111.41961868337847</c:v>
                </c:pt>
                <c:pt idx="8">
                  <c:v>111.41961868337847</c:v>
                </c:pt>
                <c:pt idx="9">
                  <c:v>111.41961868337847</c:v>
                </c:pt>
                <c:pt idx="10">
                  <c:v>111.41961868337847</c:v>
                </c:pt>
                <c:pt idx="11">
                  <c:v>111.41961868337847</c:v>
                </c:pt>
                <c:pt idx="12">
                  <c:v>111.41961868337847</c:v>
                </c:pt>
                <c:pt idx="13">
                  <c:v>111.41961868337847</c:v>
                </c:pt>
                <c:pt idx="14">
                  <c:v>111.41961868337847</c:v>
                </c:pt>
                <c:pt idx="15">
                  <c:v>111.41961868337847</c:v>
                </c:pt>
                <c:pt idx="16">
                  <c:v>111.41961868337847</c:v>
                </c:pt>
                <c:pt idx="17">
                  <c:v>111.41961868337847</c:v>
                </c:pt>
                <c:pt idx="18">
                  <c:v>111.41961868337847</c:v>
                </c:pt>
                <c:pt idx="19">
                  <c:v>118.37516483197695</c:v>
                </c:pt>
                <c:pt idx="20">
                  <c:v>123.15162135303196</c:v>
                </c:pt>
                <c:pt idx="21">
                  <c:v>131.6439991336874</c:v>
                </c:pt>
                <c:pt idx="22">
                  <c:v>143.05892065010698</c:v>
                </c:pt>
                <c:pt idx="23">
                  <c:v>132.90422805760414</c:v>
                </c:pt>
                <c:pt idx="24">
                  <c:v>145.86677545810571</c:v>
                </c:pt>
                <c:pt idx="25">
                  <c:v>146.68174148599192</c:v>
                </c:pt>
                <c:pt idx="26">
                  <c:v>142.99010729344769</c:v>
                </c:pt>
                <c:pt idx="27">
                  <c:v>150.42599765715792</c:v>
                </c:pt>
                <c:pt idx="28">
                  <c:v>152.47555626040156</c:v>
                </c:pt>
                <c:pt idx="29">
                  <c:v>156.72174515072928</c:v>
                </c:pt>
                <c:pt idx="30">
                  <c:v>151.10738481623494</c:v>
                </c:pt>
                <c:pt idx="31">
                  <c:v>151.91965228111494</c:v>
                </c:pt>
                <c:pt idx="32">
                  <c:v>157.94149562955238</c:v>
                </c:pt>
                <c:pt idx="33">
                  <c:v>157.94149562955238</c:v>
                </c:pt>
                <c:pt idx="34">
                  <c:v>157.94149562955238</c:v>
                </c:pt>
                <c:pt idx="35">
                  <c:v>162.12678079544565</c:v>
                </c:pt>
                <c:pt idx="36">
                  <c:v>162.12678079544565</c:v>
                </c:pt>
                <c:pt idx="37">
                  <c:v>167.59666861653412</c:v>
                </c:pt>
                <c:pt idx="38">
                  <c:v>169.34957819854344</c:v>
                </c:pt>
                <c:pt idx="39">
                  <c:v>169.1427580085869</c:v>
                </c:pt>
                <c:pt idx="40">
                  <c:v>170.247727415068</c:v>
                </c:pt>
                <c:pt idx="41">
                  <c:v>168.76382870950567</c:v>
                </c:pt>
                <c:pt idx="42">
                  <c:v>168.76382870950567</c:v>
                </c:pt>
                <c:pt idx="43">
                  <c:v>187.53969418059245</c:v>
                </c:pt>
                <c:pt idx="44">
                  <c:v>197.45526097172922</c:v>
                </c:pt>
                <c:pt idx="45">
                  <c:v>208.32725952358138</c:v>
                </c:pt>
                <c:pt idx="46">
                  <c:v>204.02559743921915</c:v>
                </c:pt>
                <c:pt idx="47">
                  <c:v>210.09566991740007</c:v>
                </c:pt>
                <c:pt idx="48">
                  <c:v>204.29929810206298</c:v>
                </c:pt>
                <c:pt idx="49">
                  <c:v>217.88093321606902</c:v>
                </c:pt>
                <c:pt idx="50">
                  <c:v>218.34318322442749</c:v>
                </c:pt>
                <c:pt idx="51">
                  <c:v>229.84621386005847</c:v>
                </c:pt>
                <c:pt idx="52">
                  <c:v>233.29028053417667</c:v>
                </c:pt>
                <c:pt idx="53">
                  <c:v>240.21946898183964</c:v>
                </c:pt>
                <c:pt idx="54">
                  <c:v>232.60754943630513</c:v>
                </c:pt>
                <c:pt idx="55">
                  <c:v>232.60754943630513</c:v>
                </c:pt>
                <c:pt idx="56">
                  <c:v>232.60754943630513</c:v>
                </c:pt>
                <c:pt idx="57">
                  <c:v>232.60754943630513</c:v>
                </c:pt>
                <c:pt idx="58">
                  <c:v>232.60754943630513</c:v>
                </c:pt>
                <c:pt idx="59">
                  <c:v>232.60754943630513</c:v>
                </c:pt>
                <c:pt idx="60">
                  <c:v>242.83066133012724</c:v>
                </c:pt>
                <c:pt idx="61">
                  <c:v>239.95001702618148</c:v>
                </c:pt>
                <c:pt idx="62">
                  <c:v>241.17620422848285</c:v>
                </c:pt>
                <c:pt idx="63">
                  <c:v>248.47633334922264</c:v>
                </c:pt>
                <c:pt idx="64">
                  <c:v>243.87772423992769</c:v>
                </c:pt>
                <c:pt idx="65">
                  <c:v>246.09235185630203</c:v>
                </c:pt>
                <c:pt idx="66">
                  <c:v>246.60041348594083</c:v>
                </c:pt>
                <c:pt idx="67">
                  <c:v>262.00347423835609</c:v>
                </c:pt>
                <c:pt idx="68">
                  <c:v>257.47488644340245</c:v>
                </c:pt>
                <c:pt idx="69">
                  <c:v>257.47488644340245</c:v>
                </c:pt>
                <c:pt idx="70">
                  <c:v>257.47488644340245</c:v>
                </c:pt>
                <c:pt idx="71">
                  <c:v>257.47488644340245</c:v>
                </c:pt>
                <c:pt idx="72">
                  <c:v>257.47488644340245</c:v>
                </c:pt>
                <c:pt idx="73">
                  <c:v>257.47488644340245</c:v>
                </c:pt>
                <c:pt idx="74">
                  <c:v>257.47488644340245</c:v>
                </c:pt>
                <c:pt idx="75">
                  <c:v>257.47488644340245</c:v>
                </c:pt>
                <c:pt idx="76">
                  <c:v>257.47488644340245</c:v>
                </c:pt>
                <c:pt idx="77">
                  <c:v>257.47488644340245</c:v>
                </c:pt>
                <c:pt idx="78">
                  <c:v>257.47488644340245</c:v>
                </c:pt>
                <c:pt idx="79">
                  <c:v>257.47488644340245</c:v>
                </c:pt>
                <c:pt idx="80">
                  <c:v>257.47488644340245</c:v>
                </c:pt>
                <c:pt idx="81">
                  <c:v>257.47488644340245</c:v>
                </c:pt>
                <c:pt idx="82">
                  <c:v>279.84062400925001</c:v>
                </c:pt>
                <c:pt idx="83">
                  <c:v>279.84062400925001</c:v>
                </c:pt>
                <c:pt idx="84">
                  <c:v>279.84062400925001</c:v>
                </c:pt>
                <c:pt idx="85">
                  <c:v>279.84062400925001</c:v>
                </c:pt>
                <c:pt idx="86">
                  <c:v>279.84062400925001</c:v>
                </c:pt>
                <c:pt idx="87">
                  <c:v>279.84062400925001</c:v>
                </c:pt>
                <c:pt idx="88">
                  <c:v>279.84062400925001</c:v>
                </c:pt>
                <c:pt idx="89">
                  <c:v>279.84062400925001</c:v>
                </c:pt>
                <c:pt idx="90">
                  <c:v>279.84062400925001</c:v>
                </c:pt>
                <c:pt idx="91">
                  <c:v>279.84062400925001</c:v>
                </c:pt>
                <c:pt idx="92">
                  <c:v>284.01469681266548</c:v>
                </c:pt>
                <c:pt idx="93">
                  <c:v>308.23853876690833</c:v>
                </c:pt>
                <c:pt idx="94">
                  <c:v>318.71667610238057</c:v>
                </c:pt>
                <c:pt idx="95">
                  <c:v>333.62365576652996</c:v>
                </c:pt>
                <c:pt idx="96">
                  <c:v>312.1667293540828</c:v>
                </c:pt>
                <c:pt idx="97">
                  <c:v>319.82166485729465</c:v>
                </c:pt>
                <c:pt idx="98">
                  <c:v>359.63977170662537</c:v>
                </c:pt>
                <c:pt idx="99">
                  <c:v>358.68882964140437</c:v>
                </c:pt>
                <c:pt idx="100">
                  <c:v>383.59106951756496</c:v>
                </c:pt>
                <c:pt idx="101">
                  <c:v>417.98495542789374</c:v>
                </c:pt>
                <c:pt idx="102">
                  <c:v>447.87593810103908</c:v>
                </c:pt>
              </c:numCache>
            </c:numRef>
          </c:val>
        </c:ser>
        <c:ser>
          <c:idx val="11"/>
          <c:order val="11"/>
          <c:tx>
            <c:strRef>
              <c:f>tabelle!$M$5</c:f>
              <c:strCache>
                <c:ptCount val="1"/>
                <c:pt idx="0">
                  <c:v>NA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tabelle!$M$6:$M$108</c:f>
              <c:numCache>
                <c:formatCode>General</c:formatCode>
                <c:ptCount val="103"/>
                <c:pt idx="0">
                  <c:v>109.27278369711388</c:v>
                </c:pt>
                <c:pt idx="1">
                  <c:v>119.13106444605357</c:v>
                </c:pt>
                <c:pt idx="2">
                  <c:v>127.76042205441189</c:v>
                </c:pt>
                <c:pt idx="3">
                  <c:v>129.72690596875967</c:v>
                </c:pt>
                <c:pt idx="4">
                  <c:v>125.64187441812349</c:v>
                </c:pt>
                <c:pt idx="5">
                  <c:v>135.4442950243095</c:v>
                </c:pt>
                <c:pt idx="6">
                  <c:v>131.26099100031033</c:v>
                </c:pt>
                <c:pt idx="7">
                  <c:v>121.75131892003724</c:v>
                </c:pt>
                <c:pt idx="8">
                  <c:v>107.76559428985207</c:v>
                </c:pt>
                <c:pt idx="9">
                  <c:v>93.764352953346418</c:v>
                </c:pt>
                <c:pt idx="10">
                  <c:v>94.018826937002174</c:v>
                </c:pt>
                <c:pt idx="11">
                  <c:v>86.467363194372595</c:v>
                </c:pt>
                <c:pt idx="12">
                  <c:v>89.240715837384911</c:v>
                </c:pt>
                <c:pt idx="13">
                  <c:v>95.972897486293562</c:v>
                </c:pt>
                <c:pt idx="14">
                  <c:v>84.901210303092981</c:v>
                </c:pt>
                <c:pt idx="15">
                  <c:v>81.283748836247014</c:v>
                </c:pt>
                <c:pt idx="16">
                  <c:v>78.914865004654999</c:v>
                </c:pt>
                <c:pt idx="17">
                  <c:v>78.659356573911225</c:v>
                </c:pt>
                <c:pt idx="18">
                  <c:v>85.421537188372781</c:v>
                </c:pt>
                <c:pt idx="19">
                  <c:v>90.75411192717489</c:v>
                </c:pt>
                <c:pt idx="20">
                  <c:v>94.416054618806214</c:v>
                </c:pt>
                <c:pt idx="21">
                  <c:v>100.92686459087614</c:v>
                </c:pt>
                <c:pt idx="22">
                  <c:v>109.67828695562217</c:v>
                </c:pt>
                <c:pt idx="23">
                  <c:v>101.8930381710975</c:v>
                </c:pt>
                <c:pt idx="24">
                  <c:v>111.83097134581561</c:v>
                </c:pt>
                <c:pt idx="25">
                  <c:v>112.4557773869866</c:v>
                </c:pt>
                <c:pt idx="26">
                  <c:v>109.62553015413256</c:v>
                </c:pt>
                <c:pt idx="27">
                  <c:v>115.32636805627386</c:v>
                </c:pt>
                <c:pt idx="28">
                  <c:v>116.89769318299362</c:v>
                </c:pt>
                <c:pt idx="29">
                  <c:v>120.1530981690286</c:v>
                </c:pt>
                <c:pt idx="30">
                  <c:v>115.84876383572974</c:v>
                </c:pt>
                <c:pt idx="31">
                  <c:v>116.47150098272468</c:v>
                </c:pt>
                <c:pt idx="32">
                  <c:v>121.08823833660902</c:v>
                </c:pt>
                <c:pt idx="33">
                  <c:v>115.363608151443</c:v>
                </c:pt>
                <c:pt idx="34">
                  <c:v>113.24712940933067</c:v>
                </c:pt>
                <c:pt idx="35">
                  <c:v>116.2480604117099</c:v>
                </c:pt>
                <c:pt idx="36">
                  <c:v>115.95944967414914</c:v>
                </c:pt>
                <c:pt idx="37">
                  <c:v>119.87172856108407</c:v>
                </c:pt>
                <c:pt idx="38">
                  <c:v>121.12547843177819</c:v>
                </c:pt>
                <c:pt idx="39">
                  <c:v>120.9775524981897</c:v>
                </c:pt>
                <c:pt idx="40">
                  <c:v>121.76787007344571</c:v>
                </c:pt>
                <c:pt idx="41">
                  <c:v>120.70652736112545</c:v>
                </c:pt>
                <c:pt idx="42">
                  <c:v>114.81121340643423</c:v>
                </c:pt>
                <c:pt idx="43">
                  <c:v>127.58456604944655</c:v>
                </c:pt>
                <c:pt idx="44">
                  <c:v>134.33019551049961</c:v>
                </c:pt>
                <c:pt idx="45">
                  <c:v>141.72649218992447</c:v>
                </c:pt>
                <c:pt idx="46">
                  <c:v>138.8000413778835</c:v>
                </c:pt>
                <c:pt idx="47">
                  <c:v>142.92955415330502</c:v>
                </c:pt>
                <c:pt idx="48">
                  <c:v>138.98624185372915</c:v>
                </c:pt>
                <c:pt idx="49">
                  <c:v>148.22592324402603</c:v>
                </c:pt>
                <c:pt idx="50">
                  <c:v>148.54039515878759</c:v>
                </c:pt>
                <c:pt idx="51">
                  <c:v>156.36598737974549</c:v>
                </c:pt>
                <c:pt idx="52">
                  <c:v>158.70901003413672</c:v>
                </c:pt>
                <c:pt idx="53">
                  <c:v>163.42298541429602</c:v>
                </c:pt>
                <c:pt idx="54">
                  <c:v>158.2445432916106</c:v>
                </c:pt>
                <c:pt idx="55">
                  <c:v>146.74976724940515</c:v>
                </c:pt>
                <c:pt idx="56">
                  <c:v>146.16633909175542</c:v>
                </c:pt>
                <c:pt idx="57">
                  <c:v>142.23750905141199</c:v>
                </c:pt>
                <c:pt idx="58">
                  <c:v>145.79393814006409</c:v>
                </c:pt>
                <c:pt idx="59">
                  <c:v>147.76455984276399</c:v>
                </c:pt>
                <c:pt idx="60">
                  <c:v>154.25881866142541</c:v>
                </c:pt>
                <c:pt idx="61">
                  <c:v>152.42888176269776</c:v>
                </c:pt>
                <c:pt idx="62">
                  <c:v>153.20782041998541</c:v>
                </c:pt>
                <c:pt idx="63">
                  <c:v>157.8452467156304</c:v>
                </c:pt>
                <c:pt idx="64">
                  <c:v>154.92396813902957</c:v>
                </c:pt>
                <c:pt idx="65">
                  <c:v>156.33081617875234</c:v>
                </c:pt>
                <c:pt idx="66">
                  <c:v>156.65356367021815</c:v>
                </c:pt>
                <c:pt idx="67">
                  <c:v>166.43839867590756</c:v>
                </c:pt>
                <c:pt idx="68">
                  <c:v>163.56160132409212</c:v>
                </c:pt>
                <c:pt idx="69">
                  <c:v>150.6103237819384</c:v>
                </c:pt>
                <c:pt idx="70">
                  <c:v>151.20823419882058</c:v>
                </c:pt>
                <c:pt idx="71">
                  <c:v>149.61001344781198</c:v>
                </c:pt>
                <c:pt idx="72">
                  <c:v>152.06268749353455</c:v>
                </c:pt>
                <c:pt idx="73">
                  <c:v>137.90938243508833</c:v>
                </c:pt>
                <c:pt idx="74">
                  <c:v>138.0231716147718</c:v>
                </c:pt>
                <c:pt idx="75">
                  <c:v>127.62904727423184</c:v>
                </c:pt>
                <c:pt idx="76">
                  <c:v>122.01303403330911</c:v>
                </c:pt>
                <c:pt idx="77">
                  <c:v>115.08844522602661</c:v>
                </c:pt>
                <c:pt idx="78">
                  <c:v>123.6340126202544</c:v>
                </c:pt>
                <c:pt idx="79">
                  <c:v>130.37240095169125</c:v>
                </c:pt>
                <c:pt idx="80">
                  <c:v>118.40488259025544</c:v>
                </c:pt>
                <c:pt idx="81">
                  <c:v>119.84793627805931</c:v>
                </c:pt>
                <c:pt idx="82">
                  <c:v>130.25861177200778</c:v>
                </c:pt>
                <c:pt idx="83">
                  <c:v>121.79062790938237</c:v>
                </c:pt>
                <c:pt idx="84">
                  <c:v>105.28912796110473</c:v>
                </c:pt>
                <c:pt idx="85">
                  <c:v>93.938140064135652</c:v>
                </c:pt>
                <c:pt idx="86">
                  <c:v>90.552394745008741</c:v>
                </c:pt>
                <c:pt idx="87">
                  <c:v>89.940002068894117</c:v>
                </c:pt>
                <c:pt idx="88">
                  <c:v>80.602048205234269</c:v>
                </c:pt>
                <c:pt idx="89">
                  <c:v>84.434674666390777</c:v>
                </c:pt>
                <c:pt idx="90">
                  <c:v>99.28830040343432</c:v>
                </c:pt>
                <c:pt idx="91">
                  <c:v>97.71697527671455</c:v>
                </c:pt>
                <c:pt idx="92">
                  <c:v>99.174511223750855</c:v>
                </c:pt>
                <c:pt idx="93">
                  <c:v>107.633185062584</c:v>
                </c:pt>
                <c:pt idx="94">
                  <c:v>111.29202441295122</c:v>
                </c:pt>
                <c:pt idx="95">
                  <c:v>116.49736215992546</c:v>
                </c:pt>
                <c:pt idx="96">
                  <c:v>109.00486190131369</c:v>
                </c:pt>
                <c:pt idx="97">
                  <c:v>111.67787317678695</c:v>
                </c:pt>
                <c:pt idx="98">
                  <c:v>125.58187648701761</c:v>
                </c:pt>
                <c:pt idx="99">
                  <c:v>125.2498189717595</c:v>
                </c:pt>
                <c:pt idx="100">
                  <c:v>133.94538119375184</c:v>
                </c:pt>
                <c:pt idx="101">
                  <c:v>145.95531188579693</c:v>
                </c:pt>
                <c:pt idx="102">
                  <c:v>156.39288300403422</c:v>
                </c:pt>
              </c:numCache>
            </c:numRef>
          </c:val>
        </c:ser>
        <c:ser>
          <c:idx val="12"/>
          <c:order val="12"/>
          <c:tx>
            <c:strRef>
              <c:f>tabelle!$N$5</c:f>
              <c:strCache>
                <c:ptCount val="1"/>
                <c:pt idx="0">
                  <c:v>Pacific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tabelle!$N$6:$N$108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101.15413869506267</c:v>
                </c:pt>
                <c:pt idx="7">
                  <c:v>102.69602169383907</c:v>
                </c:pt>
                <c:pt idx="8">
                  <c:v>102.69602169383907</c:v>
                </c:pt>
                <c:pt idx="9">
                  <c:v>102.69602169383907</c:v>
                </c:pt>
                <c:pt idx="10">
                  <c:v>102.69602169383907</c:v>
                </c:pt>
                <c:pt idx="11">
                  <c:v>102.69602169383907</c:v>
                </c:pt>
                <c:pt idx="12">
                  <c:v>102.69602169383907</c:v>
                </c:pt>
                <c:pt idx="13">
                  <c:v>102.69602169383907</c:v>
                </c:pt>
                <c:pt idx="14">
                  <c:v>102.69602169383907</c:v>
                </c:pt>
                <c:pt idx="15">
                  <c:v>102.69602169383907</c:v>
                </c:pt>
                <c:pt idx="16">
                  <c:v>102.69602169383907</c:v>
                </c:pt>
                <c:pt idx="17">
                  <c:v>102.69602169383907</c:v>
                </c:pt>
                <c:pt idx="18">
                  <c:v>102.69602169383907</c:v>
                </c:pt>
                <c:pt idx="19">
                  <c:v>102.69602169383907</c:v>
                </c:pt>
                <c:pt idx="20">
                  <c:v>102.69602169383907</c:v>
                </c:pt>
                <c:pt idx="21">
                  <c:v>108.35568836000981</c:v>
                </c:pt>
                <c:pt idx="22">
                  <c:v>121.03442827264392</c:v>
                </c:pt>
                <c:pt idx="23">
                  <c:v>120.43917117753747</c:v>
                </c:pt>
                <c:pt idx="24">
                  <c:v>126.94920512243169</c:v>
                </c:pt>
                <c:pt idx="25">
                  <c:v>120.26083026213854</c:v>
                </c:pt>
                <c:pt idx="26">
                  <c:v>122.12927614400041</c:v>
                </c:pt>
                <c:pt idx="27">
                  <c:v>126.49685697277741</c:v>
                </c:pt>
                <c:pt idx="28">
                  <c:v>127.52910836389452</c:v>
                </c:pt>
                <c:pt idx="29">
                  <c:v>141.42316484570432</c:v>
                </c:pt>
                <c:pt idx="30">
                  <c:v>137.19849296237948</c:v>
                </c:pt>
                <c:pt idx="31">
                  <c:v>131.22584389501191</c:v>
                </c:pt>
                <c:pt idx="32">
                  <c:v>137.15833672977308</c:v>
                </c:pt>
                <c:pt idx="33">
                  <c:v>132.62776883924076</c:v>
                </c:pt>
                <c:pt idx="34">
                  <c:v>133.12735961549083</c:v>
                </c:pt>
                <c:pt idx="35">
                  <c:v>133.12735961549083</c:v>
                </c:pt>
                <c:pt idx="36">
                  <c:v>133.12735961549083</c:v>
                </c:pt>
                <c:pt idx="37">
                  <c:v>133.12735961549083</c:v>
                </c:pt>
                <c:pt idx="38">
                  <c:v>136.3625150207705</c:v>
                </c:pt>
                <c:pt idx="39">
                  <c:v>139.64531630830757</c:v>
                </c:pt>
                <c:pt idx="40">
                  <c:v>140.92699054103247</c:v>
                </c:pt>
                <c:pt idx="41">
                  <c:v>140.41360615970862</c:v>
                </c:pt>
                <c:pt idx="42">
                  <c:v>138.65547310440937</c:v>
                </c:pt>
                <c:pt idx="43">
                  <c:v>144.0037233878061</c:v>
                </c:pt>
                <c:pt idx="44">
                  <c:v>148.7016073783889</c:v>
                </c:pt>
                <c:pt idx="45">
                  <c:v>150.77420325658719</c:v>
                </c:pt>
                <c:pt idx="46">
                  <c:v>156.36425639244041</c:v>
                </c:pt>
                <c:pt idx="47">
                  <c:v>174.05159903345563</c:v>
                </c:pt>
                <c:pt idx="48">
                  <c:v>170.94151406910174</c:v>
                </c:pt>
                <c:pt idx="49">
                  <c:v>180.75299237296349</c:v>
                </c:pt>
                <c:pt idx="50">
                  <c:v>193.28981514195024</c:v>
                </c:pt>
                <c:pt idx="51">
                  <c:v>197.82451198580137</c:v>
                </c:pt>
                <c:pt idx="52">
                  <c:v>199.88876983460463</c:v>
                </c:pt>
                <c:pt idx="53">
                  <c:v>201.20141389079686</c:v>
                </c:pt>
                <c:pt idx="54">
                  <c:v>201.23595715543351</c:v>
                </c:pt>
                <c:pt idx="55">
                  <c:v>201.23595715543351</c:v>
                </c:pt>
                <c:pt idx="56">
                  <c:v>201.23595715543351</c:v>
                </c:pt>
                <c:pt idx="57">
                  <c:v>201.23595715543351</c:v>
                </c:pt>
                <c:pt idx="58">
                  <c:v>201.23595715543351</c:v>
                </c:pt>
                <c:pt idx="59">
                  <c:v>201.23595715543351</c:v>
                </c:pt>
                <c:pt idx="60">
                  <c:v>201.23595715543351</c:v>
                </c:pt>
                <c:pt idx="61">
                  <c:v>201.23595715543351</c:v>
                </c:pt>
                <c:pt idx="62">
                  <c:v>208.3471831051871</c:v>
                </c:pt>
                <c:pt idx="63">
                  <c:v>213.26023138873592</c:v>
                </c:pt>
                <c:pt idx="64">
                  <c:v>216.98042063693856</c:v>
                </c:pt>
                <c:pt idx="65">
                  <c:v>216.00572084762899</c:v>
                </c:pt>
                <c:pt idx="66">
                  <c:v>210.75586530704123</c:v>
                </c:pt>
                <c:pt idx="67">
                  <c:v>217.50731986859418</c:v>
                </c:pt>
                <c:pt idx="68">
                  <c:v>217.74334010553432</c:v>
                </c:pt>
                <c:pt idx="69">
                  <c:v>214.91620040251061</c:v>
                </c:pt>
                <c:pt idx="70">
                  <c:v>214.91620040251061</c:v>
                </c:pt>
                <c:pt idx="71">
                  <c:v>214.91620040251061</c:v>
                </c:pt>
                <c:pt idx="72">
                  <c:v>216.10242077122408</c:v>
                </c:pt>
                <c:pt idx="73">
                  <c:v>216.10242077122408</c:v>
                </c:pt>
                <c:pt idx="74">
                  <c:v>216.10242077122408</c:v>
                </c:pt>
                <c:pt idx="75">
                  <c:v>216.10242077122408</c:v>
                </c:pt>
                <c:pt idx="76">
                  <c:v>216.10242077122408</c:v>
                </c:pt>
                <c:pt idx="77">
                  <c:v>216.10242077122408</c:v>
                </c:pt>
                <c:pt idx="78">
                  <c:v>216.10242077122408</c:v>
                </c:pt>
                <c:pt idx="79">
                  <c:v>216.10242077122408</c:v>
                </c:pt>
                <c:pt idx="80">
                  <c:v>216.10242077122408</c:v>
                </c:pt>
                <c:pt idx="81">
                  <c:v>216.10242077122408</c:v>
                </c:pt>
                <c:pt idx="82">
                  <c:v>216.10242077122408</c:v>
                </c:pt>
                <c:pt idx="83">
                  <c:v>216.10242077122408</c:v>
                </c:pt>
                <c:pt idx="84">
                  <c:v>216.10242077122408</c:v>
                </c:pt>
                <c:pt idx="85">
                  <c:v>216.10242077122408</c:v>
                </c:pt>
                <c:pt idx="86">
                  <c:v>216.10242077122408</c:v>
                </c:pt>
                <c:pt idx="87">
                  <c:v>216.10242077122408</c:v>
                </c:pt>
                <c:pt idx="88">
                  <c:v>216.10242077122408</c:v>
                </c:pt>
                <c:pt idx="89">
                  <c:v>216.10242077122408</c:v>
                </c:pt>
                <c:pt idx="90">
                  <c:v>216.10242077122408</c:v>
                </c:pt>
                <c:pt idx="91">
                  <c:v>225.10702861355654</c:v>
                </c:pt>
                <c:pt idx="92">
                  <c:v>231.91867753918493</c:v>
                </c:pt>
                <c:pt idx="93">
                  <c:v>244.63130530026476</c:v>
                </c:pt>
                <c:pt idx="94">
                  <c:v>250.87123309304664</c:v>
                </c:pt>
                <c:pt idx="95">
                  <c:v>251.93504277237889</c:v>
                </c:pt>
                <c:pt idx="96">
                  <c:v>246.02589649217251</c:v>
                </c:pt>
                <c:pt idx="97">
                  <c:v>242.29949982272652</c:v>
                </c:pt>
                <c:pt idx="98">
                  <c:v>256.88247243268989</c:v>
                </c:pt>
                <c:pt idx="99">
                  <c:v>261.57875316678621</c:v>
                </c:pt>
                <c:pt idx="100">
                  <c:v>271.30617986993178</c:v>
                </c:pt>
                <c:pt idx="101">
                  <c:v>289.62371659409604</c:v>
                </c:pt>
                <c:pt idx="102">
                  <c:v>294.30774616105992</c:v>
                </c:pt>
              </c:numCache>
            </c:numRef>
          </c:val>
        </c:ser>
        <c:ser>
          <c:idx val="13"/>
          <c:order val="13"/>
          <c:tx>
            <c:strRef>
              <c:f>tabelle!$O$5</c:f>
              <c:strCache>
                <c:ptCount val="1"/>
                <c:pt idx="0">
                  <c:v>Pacific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tabelle!$O$6:$O$108</c:f>
              <c:numCache>
                <c:formatCode>General</c:formatCode>
                <c:ptCount val="103"/>
                <c:pt idx="0">
                  <c:v>102.1798843362498</c:v>
                </c:pt>
                <c:pt idx="1">
                  <c:v>105.75686040491088</c:v>
                </c:pt>
                <c:pt idx="2">
                  <c:v>101.64983194530983</c:v>
                </c:pt>
                <c:pt idx="3">
                  <c:v>99.294433572324948</c:v>
                </c:pt>
                <c:pt idx="4">
                  <c:v>101.48484875077885</c:v>
                </c:pt>
                <c:pt idx="5">
                  <c:v>106.14737913664646</c:v>
                </c:pt>
                <c:pt idx="6">
                  <c:v>107.37246711305738</c:v>
                </c:pt>
                <c:pt idx="7">
                  <c:v>109.00913550561206</c:v>
                </c:pt>
                <c:pt idx="8">
                  <c:v>97.758685750892937</c:v>
                </c:pt>
                <c:pt idx="9">
                  <c:v>91.842985142736808</c:v>
                </c:pt>
                <c:pt idx="10">
                  <c:v>91.175154232959784</c:v>
                </c:pt>
                <c:pt idx="11">
                  <c:v>86.049266790111545</c:v>
                </c:pt>
                <c:pt idx="12">
                  <c:v>82.456494458144292</c:v>
                </c:pt>
                <c:pt idx="13">
                  <c:v>85.085694728435925</c:v>
                </c:pt>
                <c:pt idx="14">
                  <c:v>78.480223955910887</c:v>
                </c:pt>
                <c:pt idx="15">
                  <c:v>74.586445050942956</c:v>
                </c:pt>
                <c:pt idx="16">
                  <c:v>74.367052505024091</c:v>
                </c:pt>
                <c:pt idx="17">
                  <c:v>71.291169011241664</c:v>
                </c:pt>
                <c:pt idx="18">
                  <c:v>70.350413774341604</c:v>
                </c:pt>
                <c:pt idx="19">
                  <c:v>70.0467744907899</c:v>
                </c:pt>
                <c:pt idx="20">
                  <c:v>76.306482610946816</c:v>
                </c:pt>
                <c:pt idx="21">
                  <c:v>80.511798931119529</c:v>
                </c:pt>
                <c:pt idx="22">
                  <c:v>89.932514852875372</c:v>
                </c:pt>
                <c:pt idx="23">
                  <c:v>89.49021948030294</c:v>
                </c:pt>
                <c:pt idx="24">
                  <c:v>94.327386332721971</c:v>
                </c:pt>
                <c:pt idx="25">
                  <c:v>89.357706382567969</c:v>
                </c:pt>
                <c:pt idx="26">
                  <c:v>90.746022413142512</c:v>
                </c:pt>
                <c:pt idx="27">
                  <c:v>93.991276952374292</c:v>
                </c:pt>
                <c:pt idx="28">
                  <c:v>94.758273292906622</c:v>
                </c:pt>
                <c:pt idx="29">
                  <c:v>105.08200893366451</c:v>
                </c:pt>
                <c:pt idx="30">
                  <c:v>101.94294038665747</c:v>
                </c:pt>
                <c:pt idx="31">
                  <c:v>97.50506796781076</c:v>
                </c:pt>
                <c:pt idx="32">
                  <c:v>101.91310300041249</c:v>
                </c:pt>
                <c:pt idx="33">
                  <c:v>98.546743775833505</c:v>
                </c:pt>
                <c:pt idx="34">
                  <c:v>98.917955963528229</c:v>
                </c:pt>
                <c:pt idx="35">
                  <c:v>96.423901501522622</c:v>
                </c:pt>
                <c:pt idx="36">
                  <c:v>96.936402488789071</c:v>
                </c:pt>
                <c:pt idx="37">
                  <c:v>98.080754008301838</c:v>
                </c:pt>
                <c:pt idx="38">
                  <c:v>100.46423462716434</c:v>
                </c:pt>
                <c:pt idx="39">
                  <c:v>102.88281805337387</c:v>
                </c:pt>
                <c:pt idx="40">
                  <c:v>103.82708357100863</c:v>
                </c:pt>
                <c:pt idx="41">
                  <c:v>103.44885082184452</c:v>
                </c:pt>
                <c:pt idx="42">
                  <c:v>102.15355723073957</c:v>
                </c:pt>
                <c:pt idx="43">
                  <c:v>106.09384735544228</c:v>
                </c:pt>
                <c:pt idx="44">
                  <c:v>109.55498415985821</c:v>
                </c:pt>
                <c:pt idx="45">
                  <c:v>111.08195627945348</c:v>
                </c:pt>
                <c:pt idx="46">
                  <c:v>115.20039315144231</c:v>
                </c:pt>
                <c:pt idx="47">
                  <c:v>128.23143280883892</c:v>
                </c:pt>
                <c:pt idx="48">
                  <c:v>125.94009705926233</c:v>
                </c:pt>
                <c:pt idx="49">
                  <c:v>133.16864266219696</c:v>
                </c:pt>
                <c:pt idx="50">
                  <c:v>142.40506884538092</c:v>
                </c:pt>
                <c:pt idx="51">
                  <c:v>145.74597853463334</c:v>
                </c:pt>
                <c:pt idx="52">
                  <c:v>147.26680766294288</c:v>
                </c:pt>
                <c:pt idx="53">
                  <c:v>148.2338900053532</c:v>
                </c:pt>
                <c:pt idx="54">
                  <c:v>148.2593395406798</c:v>
                </c:pt>
                <c:pt idx="55">
                  <c:v>136.47795982483703</c:v>
                </c:pt>
                <c:pt idx="56">
                  <c:v>136.18660652385677</c:v>
                </c:pt>
                <c:pt idx="57">
                  <c:v>136.2857719546121</c:v>
                </c:pt>
                <c:pt idx="58">
                  <c:v>138.49198339637215</c:v>
                </c:pt>
                <c:pt idx="59">
                  <c:v>138.15148616510609</c:v>
                </c:pt>
                <c:pt idx="60">
                  <c:v>141.26510517678653</c:v>
                </c:pt>
                <c:pt idx="61">
                  <c:v>138.42353292204547</c:v>
                </c:pt>
                <c:pt idx="62">
                  <c:v>143.31510912585236</c:v>
                </c:pt>
                <c:pt idx="63">
                  <c:v>146.69463190318646</c:v>
                </c:pt>
                <c:pt idx="64">
                  <c:v>149.25362655878405</c:v>
                </c:pt>
                <c:pt idx="65">
                  <c:v>148.58316293845604</c:v>
                </c:pt>
                <c:pt idx="66">
                  <c:v>144.9719616326316</c:v>
                </c:pt>
                <c:pt idx="67">
                  <c:v>149.61606304464203</c:v>
                </c:pt>
                <c:pt idx="68">
                  <c:v>149.77841352862197</c:v>
                </c:pt>
                <c:pt idx="69">
                  <c:v>147.83371800159719</c:v>
                </c:pt>
                <c:pt idx="70">
                  <c:v>144.66393449816152</c:v>
                </c:pt>
                <c:pt idx="71">
                  <c:v>147.07110951198325</c:v>
                </c:pt>
                <c:pt idx="72">
                  <c:v>147.88286193188304</c:v>
                </c:pt>
                <c:pt idx="73">
                  <c:v>140.72452194364246</c:v>
                </c:pt>
                <c:pt idx="74">
                  <c:v>136.50955235144932</c:v>
                </c:pt>
                <c:pt idx="75">
                  <c:v>126.10595782397699</c:v>
                </c:pt>
                <c:pt idx="76">
                  <c:v>124.34467446534039</c:v>
                </c:pt>
                <c:pt idx="77">
                  <c:v>114.05955191266423</c:v>
                </c:pt>
                <c:pt idx="78">
                  <c:v>124.83260348746391</c:v>
                </c:pt>
                <c:pt idx="79">
                  <c:v>127.81985239269511</c:v>
                </c:pt>
                <c:pt idx="80">
                  <c:v>117.24425410922241</c:v>
                </c:pt>
                <c:pt idx="81">
                  <c:v>113.73660608507168</c:v>
                </c:pt>
                <c:pt idx="82">
                  <c:v>115.41013242534075</c:v>
                </c:pt>
                <c:pt idx="83">
                  <c:v>105.22505287360359</c:v>
                </c:pt>
                <c:pt idx="84">
                  <c:v>95.709559372010801</c:v>
                </c:pt>
                <c:pt idx="85">
                  <c:v>93.377855393985158</c:v>
                </c:pt>
                <c:pt idx="86">
                  <c:v>91.645531851409828</c:v>
                </c:pt>
                <c:pt idx="87">
                  <c:v>92.007090767084108</c:v>
                </c:pt>
                <c:pt idx="88">
                  <c:v>83.148019762880537</c:v>
                </c:pt>
                <c:pt idx="89">
                  <c:v>83.74652262814719</c:v>
                </c:pt>
                <c:pt idx="90">
                  <c:v>92.878517959473811</c:v>
                </c:pt>
                <c:pt idx="91">
                  <c:v>96.748602469482506</c:v>
                </c:pt>
                <c:pt idx="92">
                  <c:v>99.676176602223777</c:v>
                </c:pt>
                <c:pt idx="93">
                  <c:v>105.13992856578707</c:v>
                </c:pt>
                <c:pt idx="94">
                  <c:v>107.82178304709923</c:v>
                </c:pt>
                <c:pt idx="95">
                  <c:v>108.27899711279413</c:v>
                </c:pt>
                <c:pt idx="96">
                  <c:v>105.7393090012374</c:v>
                </c:pt>
                <c:pt idx="97">
                  <c:v>104.13774341602972</c:v>
                </c:pt>
                <c:pt idx="98">
                  <c:v>110.40534966783972</c:v>
                </c:pt>
                <c:pt idx="99">
                  <c:v>112.42376109029323</c:v>
                </c:pt>
                <c:pt idx="100">
                  <c:v>116.60450544532303</c:v>
                </c:pt>
                <c:pt idx="101">
                  <c:v>124.47718756307538</c:v>
                </c:pt>
                <c:pt idx="102">
                  <c:v>126.49033356442685</c:v>
                </c:pt>
              </c:numCache>
            </c:numRef>
          </c:val>
        </c:ser>
        <c:ser>
          <c:idx val="14"/>
          <c:order val="14"/>
          <c:tx>
            <c:strRef>
              <c:f>tabelle!$P$5</c:f>
              <c:strCache>
                <c:ptCount val="1"/>
                <c:pt idx="0">
                  <c:v>Pacific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tabelle!$P$6:$P$108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101.06103528199846</c:v>
                </c:pt>
                <c:pt idx="7">
                  <c:v>106.69379345866597</c:v>
                </c:pt>
                <c:pt idx="8">
                  <c:v>106.69379345866597</c:v>
                </c:pt>
                <c:pt idx="9">
                  <c:v>106.69379345866597</c:v>
                </c:pt>
                <c:pt idx="10">
                  <c:v>106.69379345866597</c:v>
                </c:pt>
                <c:pt idx="11">
                  <c:v>106.69379345866597</c:v>
                </c:pt>
                <c:pt idx="12">
                  <c:v>106.69379345866597</c:v>
                </c:pt>
                <c:pt idx="13">
                  <c:v>106.69379345866597</c:v>
                </c:pt>
                <c:pt idx="14">
                  <c:v>106.69379345866597</c:v>
                </c:pt>
                <c:pt idx="15">
                  <c:v>106.69379345866597</c:v>
                </c:pt>
                <c:pt idx="16">
                  <c:v>106.69379345866597</c:v>
                </c:pt>
                <c:pt idx="17">
                  <c:v>106.69379345866597</c:v>
                </c:pt>
                <c:pt idx="18">
                  <c:v>106.69379345866597</c:v>
                </c:pt>
                <c:pt idx="19">
                  <c:v>106.69379345866597</c:v>
                </c:pt>
                <c:pt idx="20">
                  <c:v>119.57136304050319</c:v>
                </c:pt>
                <c:pt idx="21">
                  <c:v>123.81243637430599</c:v>
                </c:pt>
                <c:pt idx="22">
                  <c:v>139.95825211788508</c:v>
                </c:pt>
                <c:pt idx="23">
                  <c:v>141.896826206024</c:v>
                </c:pt>
                <c:pt idx="24">
                  <c:v>153.05389358399802</c:v>
                </c:pt>
                <c:pt idx="25">
                  <c:v>140.96506451866435</c:v>
                </c:pt>
                <c:pt idx="26">
                  <c:v>143.34544658014096</c:v>
                </c:pt>
                <c:pt idx="27">
                  <c:v>151.05867744799534</c:v>
                </c:pt>
                <c:pt idx="28">
                  <c:v>152.30905065458893</c:v>
                </c:pt>
                <c:pt idx="29">
                  <c:v>172.94658079376813</c:v>
                </c:pt>
                <c:pt idx="30">
                  <c:v>170.33679843844311</c:v>
                </c:pt>
                <c:pt idx="31">
                  <c:v>161.16220273570246</c:v>
                </c:pt>
                <c:pt idx="32">
                  <c:v>173.76930653898998</c:v>
                </c:pt>
                <c:pt idx="33">
                  <c:v>167.06713622550464</c:v>
                </c:pt>
                <c:pt idx="34">
                  <c:v>168.39397619671439</c:v>
                </c:pt>
                <c:pt idx="35">
                  <c:v>164.50974776445361</c:v>
                </c:pt>
                <c:pt idx="36">
                  <c:v>166.0560756711356</c:v>
                </c:pt>
                <c:pt idx="37">
                  <c:v>167.68736664961332</c:v>
                </c:pt>
                <c:pt idx="38">
                  <c:v>171.60841241298559</c:v>
                </c:pt>
                <c:pt idx="39">
                  <c:v>183.49333010600955</c:v>
                </c:pt>
                <c:pt idx="40">
                  <c:v>184.44916466371137</c:v>
                </c:pt>
                <c:pt idx="41">
                  <c:v>186.46137341407322</c:v>
                </c:pt>
                <c:pt idx="42">
                  <c:v>185.70378602389476</c:v>
                </c:pt>
                <c:pt idx="43">
                  <c:v>192.61128376088644</c:v>
                </c:pt>
                <c:pt idx="44">
                  <c:v>201.73914977413943</c:v>
                </c:pt>
                <c:pt idx="45">
                  <c:v>207.61009803522333</c:v>
                </c:pt>
                <c:pt idx="46">
                  <c:v>209.84321077225405</c:v>
                </c:pt>
                <c:pt idx="47">
                  <c:v>226.76502257156733</c:v>
                </c:pt>
                <c:pt idx="48">
                  <c:v>227.1487724458446</c:v>
                </c:pt>
                <c:pt idx="49">
                  <c:v>240.32654488136006</c:v>
                </c:pt>
                <c:pt idx="50">
                  <c:v>265.32126455246288</c:v>
                </c:pt>
                <c:pt idx="51">
                  <c:v>267.55579334069017</c:v>
                </c:pt>
                <c:pt idx="52">
                  <c:v>259.93743790300772</c:v>
                </c:pt>
                <c:pt idx="53">
                  <c:v>267.59261067180165</c:v>
                </c:pt>
                <c:pt idx="54">
                  <c:v>262.43110406021196</c:v>
                </c:pt>
                <c:pt idx="55">
                  <c:v>262.43110406021196</c:v>
                </c:pt>
                <c:pt idx="56">
                  <c:v>262.43110406021196</c:v>
                </c:pt>
                <c:pt idx="57">
                  <c:v>262.43110406021196</c:v>
                </c:pt>
                <c:pt idx="58">
                  <c:v>262.43110406021196</c:v>
                </c:pt>
                <c:pt idx="59">
                  <c:v>262.43110406021196</c:v>
                </c:pt>
                <c:pt idx="60">
                  <c:v>262.43110406021196</c:v>
                </c:pt>
                <c:pt idx="61">
                  <c:v>262.43110406021196</c:v>
                </c:pt>
                <c:pt idx="62">
                  <c:v>262.43110406021196</c:v>
                </c:pt>
                <c:pt idx="63">
                  <c:v>271.99844178251669</c:v>
                </c:pt>
                <c:pt idx="64">
                  <c:v>276.3748523487331</c:v>
                </c:pt>
                <c:pt idx="65">
                  <c:v>277.3736048339332</c:v>
                </c:pt>
                <c:pt idx="66">
                  <c:v>273.83595242276346</c:v>
                </c:pt>
                <c:pt idx="67">
                  <c:v>277.23785206895457</c:v>
                </c:pt>
                <c:pt idx="68">
                  <c:v>280.12259832475087</c:v>
                </c:pt>
                <c:pt idx="69">
                  <c:v>276.29727934017399</c:v>
                </c:pt>
                <c:pt idx="70">
                  <c:v>276.29727934017399</c:v>
                </c:pt>
                <c:pt idx="71">
                  <c:v>276.29727934017399</c:v>
                </c:pt>
                <c:pt idx="72">
                  <c:v>276.29727934017399</c:v>
                </c:pt>
                <c:pt idx="73">
                  <c:v>276.29727934017399</c:v>
                </c:pt>
                <c:pt idx="74">
                  <c:v>276.29727934017399</c:v>
                </c:pt>
                <c:pt idx="75">
                  <c:v>276.29727934017399</c:v>
                </c:pt>
                <c:pt idx="76">
                  <c:v>276.29727934017399</c:v>
                </c:pt>
                <c:pt idx="77">
                  <c:v>276.29727934017399</c:v>
                </c:pt>
                <c:pt idx="78">
                  <c:v>276.29727934017399</c:v>
                </c:pt>
                <c:pt idx="79">
                  <c:v>276.29727934017399</c:v>
                </c:pt>
                <c:pt idx="80">
                  <c:v>276.29727934017399</c:v>
                </c:pt>
                <c:pt idx="81">
                  <c:v>276.29727934017399</c:v>
                </c:pt>
                <c:pt idx="82">
                  <c:v>276.29727934017399</c:v>
                </c:pt>
                <c:pt idx="83">
                  <c:v>276.29727934017399</c:v>
                </c:pt>
                <c:pt idx="84">
                  <c:v>276.29727934017399</c:v>
                </c:pt>
                <c:pt idx="85">
                  <c:v>276.29727934017399</c:v>
                </c:pt>
                <c:pt idx="86">
                  <c:v>276.29727934017399</c:v>
                </c:pt>
                <c:pt idx="87">
                  <c:v>276.29727934017399</c:v>
                </c:pt>
                <c:pt idx="88">
                  <c:v>276.29727934017399</c:v>
                </c:pt>
                <c:pt idx="89">
                  <c:v>276.29727934017399</c:v>
                </c:pt>
                <c:pt idx="90">
                  <c:v>276.29727934017399</c:v>
                </c:pt>
                <c:pt idx="91">
                  <c:v>298.04573480930082</c:v>
                </c:pt>
                <c:pt idx="92">
                  <c:v>317.00924140003184</c:v>
                </c:pt>
                <c:pt idx="93">
                  <c:v>331.74614545483234</c:v>
                </c:pt>
                <c:pt idx="94">
                  <c:v>345.68213081100231</c:v>
                </c:pt>
                <c:pt idx="95">
                  <c:v>346.92144711309368</c:v>
                </c:pt>
                <c:pt idx="96">
                  <c:v>337.64484141421946</c:v>
                </c:pt>
                <c:pt idx="97">
                  <c:v>327.04180194077134</c:v>
                </c:pt>
                <c:pt idx="98">
                  <c:v>342.89156145051101</c:v>
                </c:pt>
                <c:pt idx="99">
                  <c:v>350.74056469708955</c:v>
                </c:pt>
                <c:pt idx="100">
                  <c:v>363.2545680830595</c:v>
                </c:pt>
                <c:pt idx="101">
                  <c:v>387.83293628734725</c:v>
                </c:pt>
                <c:pt idx="102">
                  <c:v>405.49811151398256</c:v>
                </c:pt>
              </c:numCache>
            </c:numRef>
          </c:val>
        </c:ser>
        <c:ser>
          <c:idx val="15"/>
          <c:order val="15"/>
          <c:tx>
            <c:strRef>
              <c:f>tabelle!$Q$5</c:f>
              <c:strCache>
                <c:ptCount val="1"/>
                <c:pt idx="0">
                  <c:v>Pacific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tabelle!$Q$6:$Q$108</c:f>
              <c:numCache>
                <c:formatCode>General</c:formatCode>
                <c:ptCount val="103"/>
                <c:pt idx="0">
                  <c:v>104.75808636289756</c:v>
                </c:pt>
                <c:pt idx="1">
                  <c:v>104.19894890827328</c:v>
                </c:pt>
                <c:pt idx="2">
                  <c:v>96.662512867746642</c:v>
                </c:pt>
                <c:pt idx="3">
                  <c:v>96.729696050279017</c:v>
                </c:pt>
                <c:pt idx="4">
                  <c:v>99.708511675786966</c:v>
                </c:pt>
                <c:pt idx="5">
                  <c:v>105.1904426504849</c:v>
                </c:pt>
                <c:pt idx="6">
                  <c:v>106.3065503602969</c:v>
                </c:pt>
                <c:pt idx="7">
                  <c:v>112.23167361976483</c:v>
                </c:pt>
                <c:pt idx="8">
                  <c:v>101.86054071625939</c:v>
                </c:pt>
                <c:pt idx="9">
                  <c:v>98.387603619223043</c:v>
                </c:pt>
                <c:pt idx="10">
                  <c:v>97.418865471094975</c:v>
                </c:pt>
                <c:pt idx="11">
                  <c:v>92.41480197215148</c:v>
                </c:pt>
                <c:pt idx="12">
                  <c:v>86.124505607628535</c:v>
                </c:pt>
                <c:pt idx="13">
                  <c:v>86.792003034079201</c:v>
                </c:pt>
                <c:pt idx="14">
                  <c:v>81.413014032616346</c:v>
                </c:pt>
                <c:pt idx="15">
                  <c:v>80.167957956330923</c:v>
                </c:pt>
                <c:pt idx="16">
                  <c:v>82.264723411171914</c:v>
                </c:pt>
                <c:pt idx="17">
                  <c:v>80.432356287587368</c:v>
                </c:pt>
                <c:pt idx="18">
                  <c:v>81.675245164436248</c:v>
                </c:pt>
                <c:pt idx="19">
                  <c:v>81.644904372324859</c:v>
                </c:pt>
                <c:pt idx="20">
                  <c:v>91.499160210218335</c:v>
                </c:pt>
                <c:pt idx="21">
                  <c:v>94.744541366419242</c:v>
                </c:pt>
                <c:pt idx="22">
                  <c:v>107.0997453540662</c:v>
                </c:pt>
                <c:pt idx="23">
                  <c:v>108.58319336836973</c:v>
                </c:pt>
                <c:pt idx="24">
                  <c:v>117.12087554857237</c:v>
                </c:pt>
                <c:pt idx="25">
                  <c:v>107.87018475375199</c:v>
                </c:pt>
                <c:pt idx="26">
                  <c:v>109.69171588015388</c:v>
                </c:pt>
                <c:pt idx="27">
                  <c:v>115.5940835455383</c:v>
                </c:pt>
                <c:pt idx="28">
                  <c:v>116.55090209676545</c:v>
                </c:pt>
                <c:pt idx="29">
                  <c:v>132.34328439074605</c:v>
                </c:pt>
                <c:pt idx="30">
                  <c:v>130.34621010998538</c:v>
                </c:pt>
                <c:pt idx="31">
                  <c:v>123.32556753535245</c:v>
                </c:pt>
                <c:pt idx="32">
                  <c:v>132.97285582705746</c:v>
                </c:pt>
                <c:pt idx="33">
                  <c:v>127.84417836051361</c:v>
                </c:pt>
                <c:pt idx="34">
                  <c:v>128.85951129652705</c:v>
                </c:pt>
                <c:pt idx="35">
                  <c:v>125.88719726932868</c:v>
                </c:pt>
                <c:pt idx="36">
                  <c:v>127.07048816167304</c:v>
                </c:pt>
                <c:pt idx="37">
                  <c:v>128.31879503711323</c:v>
                </c:pt>
                <c:pt idx="38">
                  <c:v>131.31928265698645</c:v>
                </c:pt>
                <c:pt idx="39">
                  <c:v>140.41393509237682</c:v>
                </c:pt>
                <c:pt idx="40">
                  <c:v>141.14536490220507</c:v>
                </c:pt>
                <c:pt idx="41">
                  <c:v>142.68516010185832</c:v>
                </c:pt>
                <c:pt idx="42">
                  <c:v>142.10543425258703</c:v>
                </c:pt>
                <c:pt idx="43">
                  <c:v>147.39123367827921</c:v>
                </c:pt>
                <c:pt idx="44">
                  <c:v>154.37611746220941</c:v>
                </c:pt>
                <c:pt idx="45">
                  <c:v>158.86872189413222</c:v>
                </c:pt>
                <c:pt idx="46">
                  <c:v>160.57755864983466</c:v>
                </c:pt>
                <c:pt idx="47">
                  <c:v>173.52657528309032</c:v>
                </c:pt>
                <c:pt idx="48">
                  <c:v>173.82023080673986</c:v>
                </c:pt>
                <c:pt idx="49">
                  <c:v>183.90420978490533</c:v>
                </c:pt>
                <c:pt idx="50">
                  <c:v>203.03082841198446</c:v>
                </c:pt>
                <c:pt idx="51">
                  <c:v>204.74074876740517</c:v>
                </c:pt>
                <c:pt idx="52">
                  <c:v>198.91098228314445</c:v>
                </c:pt>
                <c:pt idx="53">
                  <c:v>204.76892236008001</c:v>
                </c:pt>
                <c:pt idx="54">
                  <c:v>200.81920138700747</c:v>
                </c:pt>
                <c:pt idx="55">
                  <c:v>182.74259088692622</c:v>
                </c:pt>
                <c:pt idx="56">
                  <c:v>178.82429430568331</c:v>
                </c:pt>
                <c:pt idx="57">
                  <c:v>170.98119954488794</c:v>
                </c:pt>
                <c:pt idx="58">
                  <c:v>175.30692962019813</c:v>
                </c:pt>
                <c:pt idx="59">
                  <c:v>175.30151162160678</c:v>
                </c:pt>
                <c:pt idx="60">
                  <c:v>176.65276047028209</c:v>
                </c:pt>
                <c:pt idx="61">
                  <c:v>172.2154196239907</c:v>
                </c:pt>
                <c:pt idx="62">
                  <c:v>175.96034025031133</c:v>
                </c:pt>
                <c:pt idx="63">
                  <c:v>182.37525058243466</c:v>
                </c:pt>
                <c:pt idx="64">
                  <c:v>185.30963861949377</c:v>
                </c:pt>
                <c:pt idx="65">
                  <c:v>185.97930324538098</c:v>
                </c:pt>
                <c:pt idx="66">
                  <c:v>183.60730346210093</c:v>
                </c:pt>
                <c:pt idx="67">
                  <c:v>185.88828086904681</c:v>
                </c:pt>
                <c:pt idx="68">
                  <c:v>187.82250636614819</c:v>
                </c:pt>
                <c:pt idx="69">
                  <c:v>185.25762583301713</c:v>
                </c:pt>
                <c:pt idx="70">
                  <c:v>174.50723302811926</c:v>
                </c:pt>
                <c:pt idx="71">
                  <c:v>172.16774123638712</c:v>
                </c:pt>
                <c:pt idx="72">
                  <c:v>177.47521265644454</c:v>
                </c:pt>
                <c:pt idx="73">
                  <c:v>165.00406349894334</c:v>
                </c:pt>
                <c:pt idx="74">
                  <c:v>158.75277672427788</c:v>
                </c:pt>
                <c:pt idx="75">
                  <c:v>143.88578858969481</c:v>
                </c:pt>
                <c:pt idx="76">
                  <c:v>144.4135016524894</c:v>
                </c:pt>
                <c:pt idx="77">
                  <c:v>135.27983962724156</c:v>
                </c:pt>
                <c:pt idx="78">
                  <c:v>142.09026385653124</c:v>
                </c:pt>
                <c:pt idx="79">
                  <c:v>145.70081811778715</c:v>
                </c:pt>
                <c:pt idx="80">
                  <c:v>132.51449314623164</c:v>
                </c:pt>
                <c:pt idx="81">
                  <c:v>128.85842769680866</c:v>
                </c:pt>
                <c:pt idx="82">
                  <c:v>128.92886167849582</c:v>
                </c:pt>
                <c:pt idx="83">
                  <c:v>117.94007693557987</c:v>
                </c:pt>
                <c:pt idx="84">
                  <c:v>107.6036192230589</c:v>
                </c:pt>
                <c:pt idx="85">
                  <c:v>108.3968142168282</c:v>
                </c:pt>
                <c:pt idx="86">
                  <c:v>107.476838056022</c:v>
                </c:pt>
                <c:pt idx="87">
                  <c:v>109.056726445251</c:v>
                </c:pt>
                <c:pt idx="88">
                  <c:v>97.112206750826132</c:v>
                </c:pt>
                <c:pt idx="89">
                  <c:v>98.378934821476818</c:v>
                </c:pt>
                <c:pt idx="90">
                  <c:v>106.53735710028701</c:v>
                </c:pt>
                <c:pt idx="91">
                  <c:v>114.92333531993268</c:v>
                </c:pt>
                <c:pt idx="92">
                  <c:v>122.23546621877863</c:v>
                </c:pt>
                <c:pt idx="93">
                  <c:v>127.91786314135543</c:v>
                </c:pt>
                <c:pt idx="94">
                  <c:v>133.29143414422694</c:v>
                </c:pt>
                <c:pt idx="95">
                  <c:v>133.76930161998141</c:v>
                </c:pt>
                <c:pt idx="96">
                  <c:v>130.19233894999169</c:v>
                </c:pt>
                <c:pt idx="97">
                  <c:v>126.10391721298136</c:v>
                </c:pt>
                <c:pt idx="98">
                  <c:v>132.21541962399073</c:v>
                </c:pt>
                <c:pt idx="99">
                  <c:v>135.2419136371023</c:v>
                </c:pt>
                <c:pt idx="100">
                  <c:v>140.0671831825322</c:v>
                </c:pt>
                <c:pt idx="101">
                  <c:v>149.54434631846979</c:v>
                </c:pt>
                <c:pt idx="102">
                  <c:v>156.35585414747774</c:v>
                </c:pt>
              </c:numCache>
            </c:numRef>
          </c:val>
        </c:ser>
        <c:marker val="1"/>
        <c:axId val="180356608"/>
        <c:axId val="180412800"/>
      </c:lineChart>
      <c:dateAx>
        <c:axId val="180356608"/>
        <c:scaling>
          <c:orientation val="minMax"/>
          <c:max val="40298"/>
          <c:min val="37195"/>
        </c:scaling>
        <c:axPos val="b"/>
        <c:numFmt formatCode="dd/mm/yyyy" sourceLinked="1"/>
        <c:tickLblPos val="nextTo"/>
        <c:crossAx val="180412800"/>
        <c:crosses val="autoZero"/>
        <c:auto val="1"/>
        <c:lblOffset val="100"/>
        <c:baseTimeUnit val="months"/>
        <c:minorUnit val="1"/>
        <c:minorTimeUnit val="months"/>
      </c:dateAx>
      <c:valAx>
        <c:axId val="180412800"/>
        <c:scaling>
          <c:orientation val="minMax"/>
        </c:scaling>
        <c:axPos val="l"/>
        <c:majorGridlines/>
        <c:numFmt formatCode="General" sourceLinked="1"/>
        <c:tickLblPos val="nextTo"/>
        <c:crossAx val="180356608"/>
        <c:crossesAt val="37195"/>
        <c:crossBetween val="between"/>
        <c:majorUnit val="100"/>
        <c:minorUnit val="40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100€ investiert am 1.10.2001 wird zu...</a:t>
            </a:r>
          </a:p>
        </c:rich>
      </c:tx>
      <c:layout>
        <c:manualLayout>
          <c:xMode val="edge"/>
          <c:yMode val="edge"/>
          <c:x val="0.23216263159687223"/>
          <c:y val="4.1166376341067658E-2"/>
        </c:manualLayout>
      </c:layout>
      <c:overlay val="1"/>
    </c:title>
    <c:plotArea>
      <c:layout/>
      <c:lineChart>
        <c:grouping val="standard"/>
        <c:ser>
          <c:idx val="0"/>
          <c:order val="0"/>
          <c:tx>
            <c:strRef>
              <c:f>tabelle!$B$5</c:f>
              <c:strCache>
                <c:ptCount val="1"/>
                <c:pt idx="0">
                  <c:v>EM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tabelle!$B$6:$B$108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108.53732432925717</c:v>
                </c:pt>
                <c:pt idx="3">
                  <c:v>116.0613250593174</c:v>
                </c:pt>
                <c:pt idx="4">
                  <c:v>117.40828618361014</c:v>
                </c:pt>
                <c:pt idx="5">
                  <c:v>123.41522175579485</c:v>
                </c:pt>
                <c:pt idx="6">
                  <c:v>120.25990144186895</c:v>
                </c:pt>
                <c:pt idx="7">
                  <c:v>114.14418689541885</c:v>
                </c:pt>
                <c:pt idx="8">
                  <c:v>114.14418689541885</c:v>
                </c:pt>
                <c:pt idx="9">
                  <c:v>114.14418689541885</c:v>
                </c:pt>
                <c:pt idx="10">
                  <c:v>114.14418689541885</c:v>
                </c:pt>
                <c:pt idx="11">
                  <c:v>114.14418689541885</c:v>
                </c:pt>
                <c:pt idx="12">
                  <c:v>114.14418689541885</c:v>
                </c:pt>
                <c:pt idx="13">
                  <c:v>114.14418689541885</c:v>
                </c:pt>
                <c:pt idx="14">
                  <c:v>114.14418689541885</c:v>
                </c:pt>
                <c:pt idx="15">
                  <c:v>114.14418689541885</c:v>
                </c:pt>
                <c:pt idx="16">
                  <c:v>114.14418689541885</c:v>
                </c:pt>
                <c:pt idx="17">
                  <c:v>114.14418689541885</c:v>
                </c:pt>
                <c:pt idx="18">
                  <c:v>114.14418689541885</c:v>
                </c:pt>
                <c:pt idx="19">
                  <c:v>114.14418689541885</c:v>
                </c:pt>
                <c:pt idx="20">
                  <c:v>123.57101730978231</c:v>
                </c:pt>
                <c:pt idx="21">
                  <c:v>133.96998961062701</c:v>
                </c:pt>
                <c:pt idx="22">
                  <c:v>146.56168194431268</c:v>
                </c:pt>
                <c:pt idx="23">
                  <c:v>139.18715106807628</c:v>
                </c:pt>
                <c:pt idx="24">
                  <c:v>151.2976822660288</c:v>
                </c:pt>
                <c:pt idx="25">
                  <c:v>148.53149671631402</c:v>
                </c:pt>
                <c:pt idx="26">
                  <c:v>151.38704076266495</c:v>
                </c:pt>
                <c:pt idx="27">
                  <c:v>159.16810370052079</c:v>
                </c:pt>
                <c:pt idx="28">
                  <c:v>166.48371688666739</c:v>
                </c:pt>
                <c:pt idx="29">
                  <c:v>170.48913785127036</c:v>
                </c:pt>
                <c:pt idx="30">
                  <c:v>160.48785995853163</c:v>
                </c:pt>
                <c:pt idx="31">
                  <c:v>160.48785995853163</c:v>
                </c:pt>
                <c:pt idx="32">
                  <c:v>161.81643225514026</c:v>
                </c:pt>
                <c:pt idx="33">
                  <c:v>161.81643225514026</c:v>
                </c:pt>
                <c:pt idx="34">
                  <c:v>167.01569228783308</c:v>
                </c:pt>
                <c:pt idx="35">
                  <c:v>172.86357491456087</c:v>
                </c:pt>
                <c:pt idx="36">
                  <c:v>172.82348572095171</c:v>
                </c:pt>
                <c:pt idx="37">
                  <c:v>180.73236407040574</c:v>
                </c:pt>
                <c:pt idx="38">
                  <c:v>185.22440961071169</c:v>
                </c:pt>
                <c:pt idx="39">
                  <c:v>193.75107271296289</c:v>
                </c:pt>
                <c:pt idx="40">
                  <c:v>206.98461831614341</c:v>
                </c:pt>
                <c:pt idx="41">
                  <c:v>197.46908843820015</c:v>
                </c:pt>
                <c:pt idx="42">
                  <c:v>193.50128619893675</c:v>
                </c:pt>
                <c:pt idx="43">
                  <c:v>209.43108705434213</c:v>
                </c:pt>
                <c:pt idx="44">
                  <c:v>220.97369102965004</c:v>
                </c:pt>
                <c:pt idx="45">
                  <c:v>235.83033500998002</c:v>
                </c:pt>
                <c:pt idx="46">
                  <c:v>235.01210428913711</c:v>
                </c:pt>
                <c:pt idx="47">
                  <c:v>262.08361718375897</c:v>
                </c:pt>
                <c:pt idx="48">
                  <c:v>246.57526682527021</c:v>
                </c:pt>
                <c:pt idx="49">
                  <c:v>271.24862359963265</c:v>
                </c:pt>
                <c:pt idx="50">
                  <c:v>287.17122895874917</c:v>
                </c:pt>
                <c:pt idx="51">
                  <c:v>310.28110718235519</c:v>
                </c:pt>
                <c:pt idx="52">
                  <c:v>315.71679066453777</c:v>
                </c:pt>
                <c:pt idx="53">
                  <c:v>313.83465442099083</c:v>
                </c:pt>
                <c:pt idx="54">
                  <c:v>323.01816354160718</c:v>
                </c:pt>
                <c:pt idx="55">
                  <c:v>323.01816354160718</c:v>
                </c:pt>
                <c:pt idx="56">
                  <c:v>323.01816354160718</c:v>
                </c:pt>
                <c:pt idx="57">
                  <c:v>323.01816354160718</c:v>
                </c:pt>
                <c:pt idx="58">
                  <c:v>323.01816354160718</c:v>
                </c:pt>
                <c:pt idx="59">
                  <c:v>329.15340930588224</c:v>
                </c:pt>
                <c:pt idx="60">
                  <c:v>342.21199644770263</c:v>
                </c:pt>
                <c:pt idx="61">
                  <c:v>354.05027029661045</c:v>
                </c:pt>
                <c:pt idx="62">
                  <c:v>371.96204452698731</c:v>
                </c:pt>
                <c:pt idx="63">
                  <c:v>373.55395276005999</c:v>
                </c:pt>
                <c:pt idx="64">
                  <c:v>365.34518477682491</c:v>
                </c:pt>
                <c:pt idx="65">
                  <c:v>377.12171324292666</c:v>
                </c:pt>
                <c:pt idx="66">
                  <c:v>384.91959376967054</c:v>
                </c:pt>
                <c:pt idx="67">
                  <c:v>409.8198226903699</c:v>
                </c:pt>
                <c:pt idx="68">
                  <c:v>427.6462760281421</c:v>
                </c:pt>
                <c:pt idx="69">
                  <c:v>444.41070878164999</c:v>
                </c:pt>
                <c:pt idx="70">
                  <c:v>436.89910230246153</c:v>
                </c:pt>
                <c:pt idx="71">
                  <c:v>465.08755351841472</c:v>
                </c:pt>
                <c:pt idx="72">
                  <c:v>508.19930243693136</c:v>
                </c:pt>
                <c:pt idx="73">
                  <c:v>465.41873329892002</c:v>
                </c:pt>
                <c:pt idx="74">
                  <c:v>468.93372954557054</c:v>
                </c:pt>
                <c:pt idx="75">
                  <c:v>468.93372954557054</c:v>
                </c:pt>
                <c:pt idx="76">
                  <c:v>468.93372954557054</c:v>
                </c:pt>
                <c:pt idx="77">
                  <c:v>468.93372954557054</c:v>
                </c:pt>
                <c:pt idx="78">
                  <c:v>468.93372954557054</c:v>
                </c:pt>
                <c:pt idx="79">
                  <c:v>468.93372954557054</c:v>
                </c:pt>
                <c:pt idx="80">
                  <c:v>468.93372954557054</c:v>
                </c:pt>
                <c:pt idx="81">
                  <c:v>468.93372954557054</c:v>
                </c:pt>
                <c:pt idx="82">
                  <c:v>468.93372954557054</c:v>
                </c:pt>
                <c:pt idx="83">
                  <c:v>468.93372954557054</c:v>
                </c:pt>
                <c:pt idx="84">
                  <c:v>468.93372954557054</c:v>
                </c:pt>
                <c:pt idx="85">
                  <c:v>468.93372954557054</c:v>
                </c:pt>
                <c:pt idx="86">
                  <c:v>468.93372954557054</c:v>
                </c:pt>
                <c:pt idx="87">
                  <c:v>468.93372954557054</c:v>
                </c:pt>
                <c:pt idx="88">
                  <c:v>468.93372954557054</c:v>
                </c:pt>
                <c:pt idx="89">
                  <c:v>468.93372954557054</c:v>
                </c:pt>
                <c:pt idx="90">
                  <c:v>548.11317684680489</c:v>
                </c:pt>
                <c:pt idx="91">
                  <c:v>601.10208476714092</c:v>
                </c:pt>
                <c:pt idx="92">
                  <c:v>598.53713193500619</c:v>
                </c:pt>
                <c:pt idx="93">
                  <c:v>659.17132363314204</c:v>
                </c:pt>
                <c:pt idx="94">
                  <c:v>649.06885815060798</c:v>
                </c:pt>
                <c:pt idx="95">
                  <c:v>695.18196814278451</c:v>
                </c:pt>
                <c:pt idx="96">
                  <c:v>689.61882254636464</c:v>
                </c:pt>
                <c:pt idx="97">
                  <c:v>706.86866919810768</c:v>
                </c:pt>
                <c:pt idx="98">
                  <c:v>768.98363618672795</c:v>
                </c:pt>
                <c:pt idx="99">
                  <c:v>749.6257862830289</c:v>
                </c:pt>
                <c:pt idx="100">
                  <c:v>766.34324356541288</c:v>
                </c:pt>
                <c:pt idx="101">
                  <c:v>835.37496151060509</c:v>
                </c:pt>
                <c:pt idx="102">
                  <c:v>860.59556074489774</c:v>
                </c:pt>
              </c:numCache>
            </c:numRef>
          </c:val>
        </c:ser>
        <c:ser>
          <c:idx val="1"/>
          <c:order val="1"/>
          <c:tx>
            <c:strRef>
              <c:f>tabelle!$C$5</c:f>
              <c:strCache>
                <c:ptCount val="1"/>
                <c:pt idx="0">
                  <c:v>EM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tabelle!$C$6:$C$108</c:f>
              <c:numCache>
                <c:formatCode>General</c:formatCode>
                <c:ptCount val="103"/>
                <c:pt idx="0">
                  <c:v>107.38518086246091</c:v>
                </c:pt>
                <c:pt idx="1">
                  <c:v>119.30477044882458</c:v>
                </c:pt>
                <c:pt idx="2">
                  <c:v>129.49020564231651</c:v>
                </c:pt>
                <c:pt idx="3">
                  <c:v>138.46669744188276</c:v>
                </c:pt>
                <c:pt idx="4">
                  <c:v>140.07368631925513</c:v>
                </c:pt>
                <c:pt idx="5">
                  <c:v>147.24024701465888</c:v>
                </c:pt>
                <c:pt idx="6">
                  <c:v>143.47579935720447</c:v>
                </c:pt>
                <c:pt idx="7">
                  <c:v>136.17946015625682</c:v>
                </c:pt>
                <c:pt idx="8">
                  <c:v>119.15844300633216</c:v>
                </c:pt>
                <c:pt idx="9">
                  <c:v>110.90487845241313</c:v>
                </c:pt>
                <c:pt idx="10">
                  <c:v>112.5789340742612</c:v>
                </c:pt>
                <c:pt idx="11">
                  <c:v>99.66553727430302</c:v>
                </c:pt>
                <c:pt idx="12">
                  <c:v>105.91319647072149</c:v>
                </c:pt>
                <c:pt idx="13">
                  <c:v>112.69651862626409</c:v>
                </c:pt>
                <c:pt idx="14">
                  <c:v>103.278431509176</c:v>
                </c:pt>
                <c:pt idx="15">
                  <c:v>100.51998501885713</c:v>
                </c:pt>
                <c:pt idx="16">
                  <c:v>97.416623842663199</c:v>
                </c:pt>
                <c:pt idx="17">
                  <c:v>93.492783792493796</c:v>
                </c:pt>
                <c:pt idx="18">
                  <c:v>99.557533685796699</c:v>
                </c:pt>
                <c:pt idx="19">
                  <c:v>101.24552525454882</c:v>
                </c:pt>
                <c:pt idx="20">
                  <c:v>109.60709339697421</c:v>
                </c:pt>
                <c:pt idx="21">
                  <c:v>118.83094825408723</c:v>
                </c:pt>
                <c:pt idx="22">
                  <c:v>129.99973870099564</c:v>
                </c:pt>
                <c:pt idx="23">
                  <c:v>123.45855362291078</c:v>
                </c:pt>
                <c:pt idx="24">
                  <c:v>134.20055569588288</c:v>
                </c:pt>
                <c:pt idx="25">
                  <c:v>131.74695804408992</c:v>
                </c:pt>
                <c:pt idx="26">
                  <c:v>134.27981639389964</c:v>
                </c:pt>
                <c:pt idx="27">
                  <c:v>141.1815940981266</c:v>
                </c:pt>
                <c:pt idx="28">
                  <c:v>147.67051937532128</c:v>
                </c:pt>
                <c:pt idx="29">
                  <c:v>151.22331483917054</c:v>
                </c:pt>
                <c:pt idx="30">
                  <c:v>142.3522136380661</c:v>
                </c:pt>
                <c:pt idx="31">
                  <c:v>136.98861607337281</c:v>
                </c:pt>
                <c:pt idx="32">
                  <c:v>138.12265375268927</c:v>
                </c:pt>
                <c:pt idx="33">
                  <c:v>137.11229760214619</c:v>
                </c:pt>
                <c:pt idx="34">
                  <c:v>141.51779881718659</c:v>
                </c:pt>
                <c:pt idx="35">
                  <c:v>146.47289893825513</c:v>
                </c:pt>
                <c:pt idx="36">
                  <c:v>146.43893006767652</c:v>
                </c:pt>
                <c:pt idx="37">
                  <c:v>153.14037853515788</c:v>
                </c:pt>
                <c:pt idx="38">
                  <c:v>156.94663403332444</c:v>
                </c:pt>
                <c:pt idx="39">
                  <c:v>164.17155150638888</c:v>
                </c:pt>
                <c:pt idx="40">
                  <c:v>175.38476278405392</c:v>
                </c:pt>
                <c:pt idx="41">
                  <c:v>167.32194650338397</c:v>
                </c:pt>
                <c:pt idx="42">
                  <c:v>163.95989931278373</c:v>
                </c:pt>
                <c:pt idx="43">
                  <c:v>177.45773488603024</c:v>
                </c:pt>
                <c:pt idx="44">
                  <c:v>187.23815662262342</c:v>
                </c:pt>
                <c:pt idx="45">
                  <c:v>199.82667166038115</c:v>
                </c:pt>
                <c:pt idx="46">
                  <c:v>199.13335830190505</c:v>
                </c:pt>
                <c:pt idx="47">
                  <c:v>222.07192690595866</c:v>
                </c:pt>
                <c:pt idx="48">
                  <c:v>208.93119997212827</c:v>
                </c:pt>
                <c:pt idx="49">
                  <c:v>229.83773331823625</c:v>
                </c:pt>
                <c:pt idx="50">
                  <c:v>243.32947191471223</c:v>
                </c:pt>
                <c:pt idx="51">
                  <c:v>262.91121930825466</c:v>
                </c:pt>
                <c:pt idx="52">
                  <c:v>267.51704976004066</c:v>
                </c:pt>
                <c:pt idx="53">
                  <c:v>265.92225483620933</c:v>
                </c:pt>
                <c:pt idx="54">
                  <c:v>273.70373918875401</c:v>
                </c:pt>
                <c:pt idx="55">
                  <c:v>240.35240525733627</c:v>
                </c:pt>
                <c:pt idx="56">
                  <c:v>240.93074705385399</c:v>
                </c:pt>
                <c:pt idx="57">
                  <c:v>245.01310850005692</c:v>
                </c:pt>
                <c:pt idx="58">
                  <c:v>250.61187516875592</c:v>
                </c:pt>
                <c:pt idx="59">
                  <c:v>255.37187203316782</c:v>
                </c:pt>
                <c:pt idx="60">
                  <c:v>265.50330543240659</c:v>
                </c:pt>
                <c:pt idx="61">
                  <c:v>274.68796543885196</c:v>
                </c:pt>
                <c:pt idx="62">
                  <c:v>288.58471749222667</c:v>
                </c:pt>
                <c:pt idx="63">
                  <c:v>289.81979078659742</c:v>
                </c:pt>
                <c:pt idx="64">
                  <c:v>283.45106305145009</c:v>
                </c:pt>
                <c:pt idx="65">
                  <c:v>292.58781824041284</c:v>
                </c:pt>
                <c:pt idx="66">
                  <c:v>298.63776119013022</c:v>
                </c:pt>
                <c:pt idx="67">
                  <c:v>317.95646758585883</c:v>
                </c:pt>
                <c:pt idx="68">
                  <c:v>331.78702389143933</c:v>
                </c:pt>
                <c:pt idx="69">
                  <c:v>344.79361733631833</c:v>
                </c:pt>
                <c:pt idx="70">
                  <c:v>338.96577854038418</c:v>
                </c:pt>
                <c:pt idx="71">
                  <c:v>360.83563421623404</c:v>
                </c:pt>
                <c:pt idx="72">
                  <c:v>394.28364877929857</c:v>
                </c:pt>
                <c:pt idx="73">
                  <c:v>361.09257823727734</c:v>
                </c:pt>
                <c:pt idx="74">
                  <c:v>363.81966884706208</c:v>
                </c:pt>
                <c:pt idx="75">
                  <c:v>314.53345062755352</c:v>
                </c:pt>
                <c:pt idx="76">
                  <c:v>329.51807753612496</c:v>
                </c:pt>
                <c:pt idx="77">
                  <c:v>299.02099972999144</c:v>
                </c:pt>
                <c:pt idx="78">
                  <c:v>329.07909520864769</c:v>
                </c:pt>
                <c:pt idx="79">
                  <c:v>335.89377324472429</c:v>
                </c:pt>
                <c:pt idx="80">
                  <c:v>298.32071839806321</c:v>
                </c:pt>
                <c:pt idx="81">
                  <c:v>290.12115563839734</c:v>
                </c:pt>
                <c:pt idx="82">
                  <c:v>283.00424175383921</c:v>
                </c:pt>
                <c:pt idx="83">
                  <c:v>244.74571251883555</c:v>
                </c:pt>
                <c:pt idx="84">
                  <c:v>196.95325360810392</c:v>
                </c:pt>
                <c:pt idx="85">
                  <c:v>182.01914450705959</c:v>
                </c:pt>
                <c:pt idx="86">
                  <c:v>179.1596624016864</c:v>
                </c:pt>
                <c:pt idx="87">
                  <c:v>181.86497809443361</c:v>
                </c:pt>
                <c:pt idx="88">
                  <c:v>173.18375416989676</c:v>
                </c:pt>
                <c:pt idx="89">
                  <c:v>189.49403802771528</c:v>
                </c:pt>
                <c:pt idx="90">
                  <c:v>221.49010112271492</c:v>
                </c:pt>
                <c:pt idx="91">
                  <c:v>242.90268354077594</c:v>
                </c:pt>
                <c:pt idx="92">
                  <c:v>241.86619748978779</c:v>
                </c:pt>
                <c:pt idx="93">
                  <c:v>266.36820513713866</c:v>
                </c:pt>
                <c:pt idx="94">
                  <c:v>262.28584369093574</c:v>
                </c:pt>
                <c:pt idx="95">
                  <c:v>280.91994669500332</c:v>
                </c:pt>
                <c:pt idx="96">
                  <c:v>278.67190426004504</c:v>
                </c:pt>
                <c:pt idx="97">
                  <c:v>285.64249070211071</c:v>
                </c:pt>
                <c:pt idx="98">
                  <c:v>310.74287306965385</c:v>
                </c:pt>
                <c:pt idx="99">
                  <c:v>302.9204518730786</c:v>
                </c:pt>
                <c:pt idx="100">
                  <c:v>309.6759021348131</c:v>
                </c:pt>
                <c:pt idx="101">
                  <c:v>337.57131285329831</c:v>
                </c:pt>
                <c:pt idx="102">
                  <c:v>347.76284502356071</c:v>
                </c:pt>
              </c:numCache>
            </c:numRef>
          </c:val>
        </c:ser>
        <c:ser>
          <c:idx val="2"/>
          <c:order val="2"/>
          <c:tx>
            <c:strRef>
              <c:f>tabelle!$D$5</c:f>
              <c:strCache>
                <c:ptCount val="1"/>
                <c:pt idx="0">
                  <c:v>EM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tabelle!$D$6:$D$108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106.78988115367891</c:v>
                </c:pt>
                <c:pt idx="3">
                  <c:v>116.49173873133967</c:v>
                </c:pt>
                <c:pt idx="4">
                  <c:v>116.42380066669885</c:v>
                </c:pt>
                <c:pt idx="5">
                  <c:v>124.60565727812936</c:v>
                </c:pt>
                <c:pt idx="6">
                  <c:v>122.02370887482485</c:v>
                </c:pt>
                <c:pt idx="7">
                  <c:v>115.25013285665972</c:v>
                </c:pt>
                <c:pt idx="8">
                  <c:v>115.25013285665972</c:v>
                </c:pt>
                <c:pt idx="9">
                  <c:v>115.25013285665972</c:v>
                </c:pt>
                <c:pt idx="10">
                  <c:v>115.25013285665972</c:v>
                </c:pt>
                <c:pt idx="11">
                  <c:v>115.25013285665972</c:v>
                </c:pt>
                <c:pt idx="12">
                  <c:v>115.25013285665972</c:v>
                </c:pt>
                <c:pt idx="13">
                  <c:v>115.25013285665972</c:v>
                </c:pt>
                <c:pt idx="14">
                  <c:v>115.25013285665972</c:v>
                </c:pt>
                <c:pt idx="15">
                  <c:v>115.25013285665972</c:v>
                </c:pt>
                <c:pt idx="16">
                  <c:v>115.25013285665972</c:v>
                </c:pt>
                <c:pt idx="17">
                  <c:v>115.25013285665972</c:v>
                </c:pt>
                <c:pt idx="18">
                  <c:v>115.25013285665972</c:v>
                </c:pt>
                <c:pt idx="19">
                  <c:v>119.48684633322861</c:v>
                </c:pt>
                <c:pt idx="20">
                  <c:v>130.1230542827181</c:v>
                </c:pt>
                <c:pt idx="21">
                  <c:v>140.62678989508834</c:v>
                </c:pt>
                <c:pt idx="22">
                  <c:v>151.94336936452558</c:v>
                </c:pt>
                <c:pt idx="23">
                  <c:v>144.63057618071042</c:v>
                </c:pt>
                <c:pt idx="24">
                  <c:v>156.07802711310234</c:v>
                </c:pt>
                <c:pt idx="25">
                  <c:v>156.0436083185638</c:v>
                </c:pt>
                <c:pt idx="26">
                  <c:v>158.64022621351745</c:v>
                </c:pt>
                <c:pt idx="27">
                  <c:v>165.43793813487804</c:v>
                </c:pt>
                <c:pt idx="28">
                  <c:v>173.19417346228272</c:v>
                </c:pt>
                <c:pt idx="29">
                  <c:v>175.88964533689932</c:v>
                </c:pt>
                <c:pt idx="30">
                  <c:v>169.22560640828144</c:v>
                </c:pt>
                <c:pt idx="31">
                  <c:v>169.22560640828144</c:v>
                </c:pt>
                <c:pt idx="32">
                  <c:v>169.22560640828144</c:v>
                </c:pt>
                <c:pt idx="33">
                  <c:v>169.22560640828144</c:v>
                </c:pt>
                <c:pt idx="34">
                  <c:v>169.22560640828144</c:v>
                </c:pt>
                <c:pt idx="35">
                  <c:v>175.90247054011397</c:v>
                </c:pt>
                <c:pt idx="36">
                  <c:v>176.12879780047857</c:v>
                </c:pt>
                <c:pt idx="37">
                  <c:v>185.98852025061123</c:v>
                </c:pt>
                <c:pt idx="38">
                  <c:v>193.10166271921335</c:v>
                </c:pt>
                <c:pt idx="39">
                  <c:v>202.11402262497532</c:v>
                </c:pt>
                <c:pt idx="40">
                  <c:v>214.27312926389575</c:v>
                </c:pt>
                <c:pt idx="41">
                  <c:v>206.60823536650119</c:v>
                </c:pt>
                <c:pt idx="42">
                  <c:v>201.69160105924837</c:v>
                </c:pt>
                <c:pt idx="43">
                  <c:v>215.44885529176383</c:v>
                </c:pt>
                <c:pt idx="44">
                  <c:v>228.11730324204291</c:v>
                </c:pt>
                <c:pt idx="45">
                  <c:v>239.6570542055685</c:v>
                </c:pt>
                <c:pt idx="46">
                  <c:v>236.58924907713831</c:v>
                </c:pt>
                <c:pt idx="47">
                  <c:v>257.5419466002067</c:v>
                </c:pt>
                <c:pt idx="48">
                  <c:v>244.36037821919382</c:v>
                </c:pt>
                <c:pt idx="49">
                  <c:v>270.55975314162367</c:v>
                </c:pt>
                <c:pt idx="50">
                  <c:v>288.20698091777138</c:v>
                </c:pt>
                <c:pt idx="51">
                  <c:v>302.99761434835239</c:v>
                </c:pt>
                <c:pt idx="52">
                  <c:v>311.34400943975766</c:v>
                </c:pt>
                <c:pt idx="53">
                  <c:v>312.84977855973449</c:v>
                </c:pt>
                <c:pt idx="54">
                  <c:v>321.84996130306496</c:v>
                </c:pt>
                <c:pt idx="55">
                  <c:v>287.76986277669619</c:v>
                </c:pt>
                <c:pt idx="56">
                  <c:v>287.76986277669619</c:v>
                </c:pt>
                <c:pt idx="57">
                  <c:v>287.76986277669619</c:v>
                </c:pt>
                <c:pt idx="58">
                  <c:v>287.76986277669619</c:v>
                </c:pt>
                <c:pt idx="59">
                  <c:v>300.26587044869547</c:v>
                </c:pt>
                <c:pt idx="60">
                  <c:v>314.97996617906523</c:v>
                </c:pt>
                <c:pt idx="61">
                  <c:v>329.51576583584352</c:v>
                </c:pt>
                <c:pt idx="62">
                  <c:v>345.58151560982134</c:v>
                </c:pt>
                <c:pt idx="63">
                  <c:v>350.48932729265812</c:v>
                </c:pt>
                <c:pt idx="64">
                  <c:v>354.051003619879</c:v>
                </c:pt>
                <c:pt idx="65">
                  <c:v>368.58637876219632</c:v>
                </c:pt>
                <c:pt idx="66">
                  <c:v>385.41243393570363</c:v>
                </c:pt>
                <c:pt idx="67">
                  <c:v>424.51446093216538</c:v>
                </c:pt>
                <c:pt idx="68">
                  <c:v>441.77776600043273</c:v>
                </c:pt>
                <c:pt idx="69">
                  <c:v>471.59438819292524</c:v>
                </c:pt>
                <c:pt idx="70">
                  <c:v>449.99551693515753</c:v>
                </c:pt>
                <c:pt idx="71">
                  <c:v>462.94490605143238</c:v>
                </c:pt>
                <c:pt idx="72">
                  <c:v>486.60904016163499</c:v>
                </c:pt>
                <c:pt idx="73">
                  <c:v>436.73538323348055</c:v>
                </c:pt>
                <c:pt idx="74">
                  <c:v>444.38088867486886</c:v>
                </c:pt>
                <c:pt idx="75">
                  <c:v>444.38088867486886</c:v>
                </c:pt>
                <c:pt idx="76">
                  <c:v>444.38088867486886</c:v>
                </c:pt>
                <c:pt idx="77">
                  <c:v>444.38088867486886</c:v>
                </c:pt>
                <c:pt idx="78">
                  <c:v>444.38088867486886</c:v>
                </c:pt>
                <c:pt idx="79">
                  <c:v>444.38088867486886</c:v>
                </c:pt>
                <c:pt idx="80">
                  <c:v>444.38088867486886</c:v>
                </c:pt>
                <c:pt idx="81">
                  <c:v>444.38088867486886</c:v>
                </c:pt>
                <c:pt idx="82">
                  <c:v>444.38088867486886</c:v>
                </c:pt>
                <c:pt idx="83">
                  <c:v>444.38088867486886</c:v>
                </c:pt>
                <c:pt idx="84">
                  <c:v>444.38088867486886</c:v>
                </c:pt>
                <c:pt idx="85">
                  <c:v>444.38088867486886</c:v>
                </c:pt>
                <c:pt idx="86">
                  <c:v>444.38088867486886</c:v>
                </c:pt>
                <c:pt idx="87">
                  <c:v>444.38088867486886</c:v>
                </c:pt>
                <c:pt idx="88">
                  <c:v>444.38088867486886</c:v>
                </c:pt>
                <c:pt idx="89">
                  <c:v>444.38088867486886</c:v>
                </c:pt>
                <c:pt idx="90">
                  <c:v>544.95500720681969</c:v>
                </c:pt>
                <c:pt idx="91">
                  <c:v>628.2642055615554</c:v>
                </c:pt>
                <c:pt idx="92">
                  <c:v>632.39007604700532</c:v>
                </c:pt>
                <c:pt idx="93">
                  <c:v>704.80079911899361</c:v>
                </c:pt>
                <c:pt idx="94">
                  <c:v>704.10363234072952</c:v>
                </c:pt>
                <c:pt idx="95">
                  <c:v>747.42259446057278</c:v>
                </c:pt>
                <c:pt idx="96">
                  <c:v>745.26235937299407</c:v>
                </c:pt>
                <c:pt idx="97">
                  <c:v>766.93165968331368</c:v>
                </c:pt>
                <c:pt idx="98">
                  <c:v>855.19868682995525</c:v>
                </c:pt>
                <c:pt idx="99">
                  <c:v>850.3149487455986</c:v>
                </c:pt>
                <c:pt idx="100">
                  <c:v>868.20830094829114</c:v>
                </c:pt>
                <c:pt idx="101">
                  <c:v>953.15017284649036</c:v>
                </c:pt>
                <c:pt idx="102">
                  <c:v>994.20713673826572</c:v>
                </c:pt>
              </c:numCache>
            </c:numRef>
          </c:val>
        </c:ser>
        <c:ser>
          <c:idx val="3"/>
          <c:order val="3"/>
          <c:tx>
            <c:strRef>
              <c:f>tabelle!$E$5</c:f>
              <c:strCache>
                <c:ptCount val="1"/>
                <c:pt idx="0">
                  <c:v>EM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tabelle!$E$6:$E$108</c:f>
              <c:numCache>
                <c:formatCode>General</c:formatCode>
                <c:ptCount val="103"/>
                <c:pt idx="0">
                  <c:v>104.51822502299331</c:v>
                </c:pt>
                <c:pt idx="1">
                  <c:v>115.81763436648683</c:v>
                </c:pt>
                <c:pt idx="2">
                  <c:v>123.68151409497366</c:v>
                </c:pt>
                <c:pt idx="3">
                  <c:v>134.91797603102611</c:v>
                </c:pt>
                <c:pt idx="4">
                  <c:v>134.83929177172476</c:v>
                </c:pt>
                <c:pt idx="5">
                  <c:v>144.31532454634157</c:v>
                </c:pt>
                <c:pt idx="6">
                  <c:v>141.32497298507101</c:v>
                </c:pt>
                <c:pt idx="7">
                  <c:v>133.47997747881649</c:v>
                </c:pt>
                <c:pt idx="8">
                  <c:v>116.79471801310009</c:v>
                </c:pt>
                <c:pt idx="9">
                  <c:v>114.47335750980059</c:v>
                </c:pt>
                <c:pt idx="10">
                  <c:v>114.33172584305817</c:v>
                </c:pt>
                <c:pt idx="11">
                  <c:v>100.4301406175141</c:v>
                </c:pt>
                <c:pt idx="12">
                  <c:v>105.45054606875956</c:v>
                </c:pt>
                <c:pt idx="13">
                  <c:v>111.82641902690304</c:v>
                </c:pt>
                <c:pt idx="14">
                  <c:v>103.62367242169169</c:v>
                </c:pt>
                <c:pt idx="15">
                  <c:v>104.52032326990802</c:v>
                </c:pt>
                <c:pt idx="16">
                  <c:v>101.18236213643503</c:v>
                </c:pt>
                <c:pt idx="17">
                  <c:v>96.128384734554302</c:v>
                </c:pt>
                <c:pt idx="18">
                  <c:v>100.70466125552105</c:v>
                </c:pt>
                <c:pt idx="19">
                  <c:v>104.40666822869494</c:v>
                </c:pt>
                <c:pt idx="20">
                  <c:v>113.70050322955174</c:v>
                </c:pt>
                <c:pt idx="21">
                  <c:v>122.87858494228075</c:v>
                </c:pt>
                <c:pt idx="22">
                  <c:v>132.76692323563665</c:v>
                </c:pt>
                <c:pt idx="23">
                  <c:v>126.3770619647285</c:v>
                </c:pt>
                <c:pt idx="24">
                  <c:v>136.3797547149357</c:v>
                </c:pt>
                <c:pt idx="25">
                  <c:v>136.34967984249161</c:v>
                </c:pt>
                <c:pt idx="26">
                  <c:v>138.61858417292353</c:v>
                </c:pt>
                <c:pt idx="27">
                  <c:v>144.55837148062795</c:v>
                </c:pt>
                <c:pt idx="28">
                  <c:v>151.33570901511789</c:v>
                </c:pt>
                <c:pt idx="29">
                  <c:v>153.69099117687171</c:v>
                </c:pt>
                <c:pt idx="30">
                  <c:v>147.86800628075244</c:v>
                </c:pt>
                <c:pt idx="31">
                  <c:v>138.33182376124748</c:v>
                </c:pt>
                <c:pt idx="32">
                  <c:v>138.46366360905461</c:v>
                </c:pt>
                <c:pt idx="33">
                  <c:v>136.88578192919812</c:v>
                </c:pt>
                <c:pt idx="34">
                  <c:v>140.9364475980318</c:v>
                </c:pt>
                <c:pt idx="35">
                  <c:v>146.49715162981326</c:v>
                </c:pt>
                <c:pt idx="36">
                  <c:v>146.68564414431739</c:v>
                </c:pt>
                <c:pt idx="37">
                  <c:v>154.89713344500669</c:v>
                </c:pt>
                <c:pt idx="38">
                  <c:v>160.8211839008508</c:v>
                </c:pt>
                <c:pt idx="39">
                  <c:v>168.32696282256171</c:v>
                </c:pt>
                <c:pt idx="40">
                  <c:v>178.45345214073637</c:v>
                </c:pt>
                <c:pt idx="41">
                  <c:v>172.06988561057233</c:v>
                </c:pt>
                <c:pt idx="42">
                  <c:v>167.97515675652988</c:v>
                </c:pt>
                <c:pt idx="43">
                  <c:v>179.43263403426434</c:v>
                </c:pt>
                <c:pt idx="44">
                  <c:v>189.98331893702812</c:v>
                </c:pt>
                <c:pt idx="45">
                  <c:v>199.59398922200498</c:v>
                </c:pt>
                <c:pt idx="46">
                  <c:v>197.03902389553522</c:v>
                </c:pt>
                <c:pt idx="47">
                  <c:v>214.48909436166076</c:v>
                </c:pt>
                <c:pt idx="48">
                  <c:v>203.51106650393592</c:v>
                </c:pt>
                <c:pt idx="49">
                  <c:v>225.33073616992996</c:v>
                </c:pt>
                <c:pt idx="50">
                  <c:v>240.02790668396548</c:v>
                </c:pt>
                <c:pt idx="51">
                  <c:v>252.34601490454722</c:v>
                </c:pt>
                <c:pt idx="52">
                  <c:v>259.29715722513839</c:v>
                </c:pt>
                <c:pt idx="53">
                  <c:v>260.55120946449244</c:v>
                </c:pt>
                <c:pt idx="54">
                  <c:v>268.04684685944898</c:v>
                </c:pt>
                <c:pt idx="55">
                  <c:v>239.66386084426466</c:v>
                </c:pt>
                <c:pt idx="56">
                  <c:v>227.30693505576093</c:v>
                </c:pt>
                <c:pt idx="57">
                  <c:v>230.52214874472378</c:v>
                </c:pt>
                <c:pt idx="58">
                  <c:v>237.0599364231185</c:v>
                </c:pt>
                <c:pt idx="59">
                  <c:v>247.35393578665031</c:v>
                </c:pt>
                <c:pt idx="60">
                  <c:v>259.47515850506903</c:v>
                </c:pt>
                <c:pt idx="61">
                  <c:v>271.44950393945862</c:v>
                </c:pt>
                <c:pt idx="62">
                  <c:v>284.68419635394633</c:v>
                </c:pt>
                <c:pt idx="63">
                  <c:v>288.72716845075945</c:v>
                </c:pt>
                <c:pt idx="64">
                  <c:v>291.6612170531522</c:v>
                </c:pt>
                <c:pt idx="65">
                  <c:v>303.63521277972268</c:v>
                </c:pt>
                <c:pt idx="66">
                  <c:v>317.49623189824916</c:v>
                </c:pt>
                <c:pt idx="67">
                  <c:v>349.70781911712783</c:v>
                </c:pt>
                <c:pt idx="68">
                  <c:v>363.92903728934488</c:v>
                </c:pt>
                <c:pt idx="69">
                  <c:v>388.49146538067458</c:v>
                </c:pt>
                <c:pt idx="70">
                  <c:v>370.69868125181415</c:v>
                </c:pt>
                <c:pt idx="71">
                  <c:v>381.36616856616308</c:v>
                </c:pt>
                <c:pt idx="72">
                  <c:v>400.86028123502825</c:v>
                </c:pt>
                <c:pt idx="73">
                  <c:v>359.77520781387165</c:v>
                </c:pt>
                <c:pt idx="74">
                  <c:v>366.07344563617113</c:v>
                </c:pt>
                <c:pt idx="75">
                  <c:v>309.9205114127148</c:v>
                </c:pt>
                <c:pt idx="76">
                  <c:v>323.90672593048521</c:v>
                </c:pt>
                <c:pt idx="77">
                  <c:v>290.72784688392858</c:v>
                </c:pt>
                <c:pt idx="78">
                  <c:v>310.91857752847505</c:v>
                </c:pt>
                <c:pt idx="79">
                  <c:v>305.44530045147286</c:v>
                </c:pt>
                <c:pt idx="80">
                  <c:v>265.28345567278546</c:v>
                </c:pt>
                <c:pt idx="81">
                  <c:v>262.45396970830876</c:v>
                </c:pt>
                <c:pt idx="82">
                  <c:v>258.15151440971073</c:v>
                </c:pt>
                <c:pt idx="83">
                  <c:v>215.24481295877297</c:v>
                </c:pt>
                <c:pt idx="84">
                  <c:v>166.39272887502491</c:v>
                </c:pt>
                <c:pt idx="85">
                  <c:v>156.63448189038058</c:v>
                </c:pt>
                <c:pt idx="86">
                  <c:v>161.34714446080301</c:v>
                </c:pt>
                <c:pt idx="87">
                  <c:v>164.14935321538854</c:v>
                </c:pt>
                <c:pt idx="88">
                  <c:v>159.38493388773679</c:v>
                </c:pt>
                <c:pt idx="89">
                  <c:v>174.09049738943114</c:v>
                </c:pt>
                <c:pt idx="90">
                  <c:v>213.49137795371971</c:v>
                </c:pt>
                <c:pt idx="91">
                  <c:v>246.12855958846387</c:v>
                </c:pt>
                <c:pt idx="92">
                  <c:v>247.74490912842325</c:v>
                </c:pt>
                <c:pt idx="93">
                  <c:v>276.11250799956639</c:v>
                </c:pt>
                <c:pt idx="94">
                  <c:v>275.83938619283589</c:v>
                </c:pt>
                <c:pt idx="95">
                  <c:v>292.81000723895187</c:v>
                </c:pt>
                <c:pt idx="96">
                  <c:v>291.96371431668842</c:v>
                </c:pt>
                <c:pt idx="97">
                  <c:v>300.45287162575664</c:v>
                </c:pt>
                <c:pt idx="98">
                  <c:v>335.03233048787729</c:v>
                </c:pt>
                <c:pt idx="99">
                  <c:v>333.11907900948751</c:v>
                </c:pt>
                <c:pt idx="100">
                  <c:v>340.12897224369038</c:v>
                </c:pt>
                <c:pt idx="101">
                  <c:v>373.40576947959977</c:v>
                </c:pt>
                <c:pt idx="102">
                  <c:v>389.49023091207295</c:v>
                </c:pt>
              </c:numCache>
            </c:numRef>
          </c:val>
        </c:ser>
        <c:ser>
          <c:idx val="4"/>
          <c:order val="4"/>
          <c:tx>
            <c:strRef>
              <c:f>tabelle!$F$5</c:f>
              <c:strCache>
                <c:ptCount val="1"/>
                <c:pt idx="0">
                  <c:v>Europe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tabelle!$F$6:$F$108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104.55686111085947</c:v>
                </c:pt>
                <c:pt idx="6">
                  <c:v>100.53812634191861</c:v>
                </c:pt>
                <c:pt idx="7">
                  <c:v>100.53812634191861</c:v>
                </c:pt>
                <c:pt idx="8">
                  <c:v>100.53812634191861</c:v>
                </c:pt>
                <c:pt idx="9">
                  <c:v>100.53812634191861</c:v>
                </c:pt>
                <c:pt idx="10">
                  <c:v>100.53812634191861</c:v>
                </c:pt>
                <c:pt idx="11">
                  <c:v>100.53812634191861</c:v>
                </c:pt>
                <c:pt idx="12">
                  <c:v>100.53812634191861</c:v>
                </c:pt>
                <c:pt idx="13">
                  <c:v>100.53812634191861</c:v>
                </c:pt>
                <c:pt idx="14">
                  <c:v>100.53812634191861</c:v>
                </c:pt>
                <c:pt idx="15">
                  <c:v>100.53812634191861</c:v>
                </c:pt>
                <c:pt idx="16">
                  <c:v>100.53812634191861</c:v>
                </c:pt>
                <c:pt idx="17">
                  <c:v>100.53812634191861</c:v>
                </c:pt>
                <c:pt idx="18">
                  <c:v>100.53812634191861</c:v>
                </c:pt>
                <c:pt idx="19">
                  <c:v>100.53812634191861</c:v>
                </c:pt>
                <c:pt idx="20">
                  <c:v>104.02973868554675</c:v>
                </c:pt>
                <c:pt idx="21">
                  <c:v>108.31549104767343</c:v>
                </c:pt>
                <c:pt idx="22">
                  <c:v>110.84892789357215</c:v>
                </c:pt>
                <c:pt idx="23">
                  <c:v>106.63217458223303</c:v>
                </c:pt>
                <c:pt idx="24">
                  <c:v>113.97471508113783</c:v>
                </c:pt>
                <c:pt idx="25">
                  <c:v>115.24013163520442</c:v>
                </c:pt>
                <c:pt idx="26">
                  <c:v>118.51042626875919</c:v>
                </c:pt>
                <c:pt idx="27">
                  <c:v>121.74687231136154</c:v>
                </c:pt>
                <c:pt idx="28">
                  <c:v>125.30878557466004</c:v>
                </c:pt>
                <c:pt idx="29">
                  <c:v>122.78706554870639</c:v>
                </c:pt>
                <c:pt idx="30">
                  <c:v>124.98462022284669</c:v>
                </c:pt>
                <c:pt idx="31">
                  <c:v>124.84662212127151</c:v>
                </c:pt>
                <c:pt idx="32">
                  <c:v>127.04417679541181</c:v>
                </c:pt>
                <c:pt idx="33">
                  <c:v>124.87135763004443</c:v>
                </c:pt>
                <c:pt idx="34">
                  <c:v>123.79861767062998</c:v>
                </c:pt>
                <c:pt idx="35">
                  <c:v>125.99747421365306</c:v>
                </c:pt>
                <c:pt idx="36">
                  <c:v>127.46858605119961</c:v>
                </c:pt>
                <c:pt idx="37">
                  <c:v>130.97972642806951</c:v>
                </c:pt>
                <c:pt idx="38">
                  <c:v>133.49754084737484</c:v>
                </c:pt>
                <c:pt idx="39">
                  <c:v>136.63634672376833</c:v>
                </c:pt>
                <c:pt idx="40">
                  <c:v>140.9168916103639</c:v>
                </c:pt>
                <c:pt idx="41">
                  <c:v>140.34016369529036</c:v>
                </c:pt>
                <c:pt idx="42">
                  <c:v>137.92780065549061</c:v>
                </c:pt>
                <c:pt idx="43">
                  <c:v>144.92274216269192</c:v>
                </c:pt>
                <c:pt idx="44">
                  <c:v>149.90369250822553</c:v>
                </c:pt>
                <c:pt idx="45">
                  <c:v>154.86511482051742</c:v>
                </c:pt>
                <c:pt idx="46">
                  <c:v>155.26609043641506</c:v>
                </c:pt>
                <c:pt idx="47">
                  <c:v>162.23108895931236</c:v>
                </c:pt>
                <c:pt idx="48">
                  <c:v>158.17316365167295</c:v>
                </c:pt>
                <c:pt idx="49">
                  <c:v>163.4457326269503</c:v>
                </c:pt>
                <c:pt idx="50">
                  <c:v>169.11406974259421</c:v>
                </c:pt>
                <c:pt idx="51">
                  <c:v>175.02455447043599</c:v>
                </c:pt>
                <c:pt idx="52">
                  <c:v>178.42113038562084</c:v>
                </c:pt>
                <c:pt idx="53">
                  <c:v>182.69516592780246</c:v>
                </c:pt>
                <c:pt idx="54">
                  <c:v>184.67400662963496</c:v>
                </c:pt>
                <c:pt idx="55">
                  <c:v>176.42536538831212</c:v>
                </c:pt>
                <c:pt idx="56">
                  <c:v>177.88736414367912</c:v>
                </c:pt>
                <c:pt idx="57">
                  <c:v>180.98320834694076</c:v>
                </c:pt>
                <c:pt idx="58">
                  <c:v>186.16594836930597</c:v>
                </c:pt>
                <c:pt idx="59">
                  <c:v>189.74088032143231</c:v>
                </c:pt>
                <c:pt idx="60">
                  <c:v>196.40905273905469</c:v>
                </c:pt>
                <c:pt idx="61">
                  <c:v>195.89481453035481</c:v>
                </c:pt>
                <c:pt idx="62">
                  <c:v>203.24776998032186</c:v>
                </c:pt>
                <c:pt idx="63">
                  <c:v>207.49186253819943</c:v>
                </c:pt>
                <c:pt idx="64">
                  <c:v>203.39097555742813</c:v>
                </c:pt>
                <c:pt idx="65">
                  <c:v>209.23636684113072</c:v>
                </c:pt>
                <c:pt idx="66">
                  <c:v>217.52927162446821</c:v>
                </c:pt>
                <c:pt idx="67">
                  <c:v>224.90175510767702</c:v>
                </c:pt>
                <c:pt idx="68">
                  <c:v>224.12063377800629</c:v>
                </c:pt>
                <c:pt idx="69">
                  <c:v>216.44741858287423</c:v>
                </c:pt>
                <c:pt idx="70">
                  <c:v>214.96849553203103</c:v>
                </c:pt>
                <c:pt idx="71">
                  <c:v>216.50600268259959</c:v>
                </c:pt>
                <c:pt idx="72">
                  <c:v>222.77189761544156</c:v>
                </c:pt>
                <c:pt idx="73">
                  <c:v>222.77189761544156</c:v>
                </c:pt>
                <c:pt idx="74">
                  <c:v>222.77189761544156</c:v>
                </c:pt>
                <c:pt idx="75">
                  <c:v>222.77189761544156</c:v>
                </c:pt>
                <c:pt idx="76">
                  <c:v>222.77189761544156</c:v>
                </c:pt>
                <c:pt idx="77">
                  <c:v>222.77189761544156</c:v>
                </c:pt>
                <c:pt idx="78">
                  <c:v>222.77189761544156</c:v>
                </c:pt>
                <c:pt idx="79">
                  <c:v>222.77189761544156</c:v>
                </c:pt>
                <c:pt idx="80">
                  <c:v>222.77189761544156</c:v>
                </c:pt>
                <c:pt idx="81">
                  <c:v>222.77189761544156</c:v>
                </c:pt>
                <c:pt idx="82">
                  <c:v>222.77189761544156</c:v>
                </c:pt>
                <c:pt idx="83">
                  <c:v>222.77189761544156</c:v>
                </c:pt>
                <c:pt idx="84">
                  <c:v>222.77189761544156</c:v>
                </c:pt>
                <c:pt idx="85">
                  <c:v>222.77189761544156</c:v>
                </c:pt>
                <c:pt idx="86">
                  <c:v>222.77189761544156</c:v>
                </c:pt>
                <c:pt idx="87">
                  <c:v>222.77189761544156</c:v>
                </c:pt>
                <c:pt idx="88">
                  <c:v>222.77189761544156</c:v>
                </c:pt>
                <c:pt idx="89">
                  <c:v>222.77189761544156</c:v>
                </c:pt>
                <c:pt idx="90">
                  <c:v>222.77189761544156</c:v>
                </c:pt>
                <c:pt idx="91">
                  <c:v>234.42584096087649</c:v>
                </c:pt>
                <c:pt idx="92">
                  <c:v>232.02223001971061</c:v>
                </c:pt>
                <c:pt idx="93">
                  <c:v>253.70232474646417</c:v>
                </c:pt>
                <c:pt idx="94">
                  <c:v>266.49857824215616</c:v>
                </c:pt>
                <c:pt idx="95">
                  <c:v>273.81174301661429</c:v>
                </c:pt>
                <c:pt idx="96">
                  <c:v>268.12637020627244</c:v>
                </c:pt>
                <c:pt idx="97">
                  <c:v>271.24630480416198</c:v>
                </c:pt>
                <c:pt idx="98">
                  <c:v>288.1620142792184</c:v>
                </c:pt>
                <c:pt idx="99">
                  <c:v>279.90168400517211</c:v>
                </c:pt>
                <c:pt idx="100">
                  <c:v>279.43524069381715</c:v>
                </c:pt>
                <c:pt idx="101">
                  <c:v>300.30143943851255</c:v>
                </c:pt>
                <c:pt idx="102">
                  <c:v>297.70982328511684</c:v>
                </c:pt>
              </c:numCache>
            </c:numRef>
          </c:val>
        </c:ser>
        <c:ser>
          <c:idx val="5"/>
          <c:order val="5"/>
          <c:tx>
            <c:strRef>
              <c:f>tabelle!$G$5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tabelle!$G$6:$G$108</c:f>
              <c:numCache>
                <c:formatCode>General</c:formatCode>
                <c:ptCount val="103"/>
                <c:pt idx="0">
                  <c:v>104.31676864149628</c:v>
                </c:pt>
                <c:pt idx="1">
                  <c:v>109.15485250957568</c:v>
                </c:pt>
                <c:pt idx="2">
                  <c:v>112.57424265035068</c:v>
                </c:pt>
                <c:pt idx="3">
                  <c:v>110.35865293737254</c:v>
                </c:pt>
                <c:pt idx="4">
                  <c:v>109.81744018305726</c:v>
                </c:pt>
                <c:pt idx="5">
                  <c:v>114.82166840770036</c:v>
                </c:pt>
                <c:pt idx="6">
                  <c:v>110.408396756703</c:v>
                </c:pt>
                <c:pt idx="7">
                  <c:v>106.29458289807494</c:v>
                </c:pt>
                <c:pt idx="8">
                  <c:v>97.102919962194719</c:v>
                </c:pt>
                <c:pt idx="9">
                  <c:v>86.942247425757373</c:v>
                </c:pt>
                <c:pt idx="10">
                  <c:v>86.92135502163859</c:v>
                </c:pt>
                <c:pt idx="11">
                  <c:v>74.912202158881783</c:v>
                </c:pt>
                <c:pt idx="12">
                  <c:v>81.986768144058132</c:v>
                </c:pt>
                <c:pt idx="13">
                  <c:v>85.629010595433542</c:v>
                </c:pt>
                <c:pt idx="14">
                  <c:v>78.234094413769114</c:v>
                </c:pt>
                <c:pt idx="15">
                  <c:v>72.867731184400355</c:v>
                </c:pt>
                <c:pt idx="16">
                  <c:v>70.210416355767819</c:v>
                </c:pt>
                <c:pt idx="17">
                  <c:v>68.350992389195667</c:v>
                </c:pt>
                <c:pt idx="18">
                  <c:v>75.953837735661367</c:v>
                </c:pt>
                <c:pt idx="19">
                  <c:v>76.830323832263858</c:v>
                </c:pt>
                <c:pt idx="20">
                  <c:v>79.498582301149114</c:v>
                </c:pt>
                <c:pt idx="21">
                  <c:v>82.773715365865812</c:v>
                </c:pt>
                <c:pt idx="22">
                  <c:v>84.709744814206857</c:v>
                </c:pt>
                <c:pt idx="23">
                  <c:v>81.487340197980416</c:v>
                </c:pt>
                <c:pt idx="24">
                  <c:v>87.098443018454972</c:v>
                </c:pt>
                <c:pt idx="25">
                  <c:v>88.065462866238903</c:v>
                </c:pt>
                <c:pt idx="26">
                  <c:v>90.564592349400627</c:v>
                </c:pt>
                <c:pt idx="27">
                  <c:v>93.037855046510501</c:v>
                </c:pt>
                <c:pt idx="28">
                  <c:v>95.759836840272627</c:v>
                </c:pt>
                <c:pt idx="29">
                  <c:v>93.832761279411073</c:v>
                </c:pt>
                <c:pt idx="30">
                  <c:v>95.512112620007002</c:v>
                </c:pt>
                <c:pt idx="31">
                  <c:v>95.406655723026446</c:v>
                </c:pt>
                <c:pt idx="32">
                  <c:v>97.08600706362239</c:v>
                </c:pt>
                <c:pt idx="33">
                  <c:v>95.425558374372031</c:v>
                </c:pt>
                <c:pt idx="34">
                  <c:v>94.60578023180625</c:v>
                </c:pt>
                <c:pt idx="35">
                  <c:v>96.286126448788792</c:v>
                </c:pt>
                <c:pt idx="36">
                  <c:v>97.410336765656936</c:v>
                </c:pt>
                <c:pt idx="37">
                  <c:v>100.09351838034131</c:v>
                </c:pt>
                <c:pt idx="38">
                  <c:v>102.01760931204306</c:v>
                </c:pt>
                <c:pt idx="39">
                  <c:v>104.41625628015727</c:v>
                </c:pt>
                <c:pt idx="40">
                  <c:v>107.68740983932756</c:v>
                </c:pt>
                <c:pt idx="41">
                  <c:v>107.24667960005979</c:v>
                </c:pt>
                <c:pt idx="42">
                  <c:v>105.40317365567337</c:v>
                </c:pt>
                <c:pt idx="43">
                  <c:v>110.74864448092333</c:v>
                </c:pt>
                <c:pt idx="44">
                  <c:v>114.55504153608922</c:v>
                </c:pt>
                <c:pt idx="45">
                  <c:v>118.34651544545599</c:v>
                </c:pt>
                <c:pt idx="46">
                  <c:v>118.65293737253155</c:v>
                </c:pt>
                <c:pt idx="47">
                  <c:v>123.97552604088953</c:v>
                </c:pt>
                <c:pt idx="48">
                  <c:v>120.87449634382939</c:v>
                </c:pt>
                <c:pt idx="49">
                  <c:v>124.90374570959568</c:v>
                </c:pt>
                <c:pt idx="50">
                  <c:v>129.23543749689114</c:v>
                </c:pt>
                <c:pt idx="51">
                  <c:v>133.75217629209581</c:v>
                </c:pt>
                <c:pt idx="52">
                  <c:v>136.3478087847586</c:v>
                </c:pt>
                <c:pt idx="53">
                  <c:v>139.61398796199583</c:v>
                </c:pt>
                <c:pt idx="54">
                  <c:v>141.12620006964147</c:v>
                </c:pt>
                <c:pt idx="55">
                  <c:v>134.82266328408707</c:v>
                </c:pt>
                <c:pt idx="56">
                  <c:v>135.93990946624893</c:v>
                </c:pt>
                <c:pt idx="57">
                  <c:v>138.30572551360507</c:v>
                </c:pt>
                <c:pt idx="58">
                  <c:v>142.26632840869533</c:v>
                </c:pt>
                <c:pt idx="59">
                  <c:v>144.99825896632356</c:v>
                </c:pt>
                <c:pt idx="60">
                  <c:v>150.09401581853464</c:v>
                </c:pt>
                <c:pt idx="61">
                  <c:v>149.70103964582412</c:v>
                </c:pt>
                <c:pt idx="62">
                  <c:v>155.32010147739155</c:v>
                </c:pt>
                <c:pt idx="63">
                  <c:v>158.56339849773676</c:v>
                </c:pt>
                <c:pt idx="64">
                  <c:v>155.42953787991851</c:v>
                </c:pt>
                <c:pt idx="65">
                  <c:v>159.89653285579277</c:v>
                </c:pt>
                <c:pt idx="66">
                  <c:v>166.23389543849186</c:v>
                </c:pt>
                <c:pt idx="67">
                  <c:v>171.86788041585839</c:v>
                </c:pt>
                <c:pt idx="68">
                  <c:v>171.27095458389303</c:v>
                </c:pt>
                <c:pt idx="69">
                  <c:v>165.40715316121978</c:v>
                </c:pt>
                <c:pt idx="70">
                  <c:v>164.276973586032</c:v>
                </c:pt>
                <c:pt idx="71">
                  <c:v>165.45192259861722</c:v>
                </c:pt>
                <c:pt idx="72">
                  <c:v>170.24026264736617</c:v>
                </c:pt>
                <c:pt idx="73">
                  <c:v>162.46032930408407</c:v>
                </c:pt>
                <c:pt idx="74">
                  <c:v>160.25070884942556</c:v>
                </c:pt>
                <c:pt idx="75">
                  <c:v>141.75197731681848</c:v>
                </c:pt>
                <c:pt idx="76">
                  <c:v>140.49942794607782</c:v>
                </c:pt>
                <c:pt idx="77">
                  <c:v>135.21563945679759</c:v>
                </c:pt>
                <c:pt idx="78">
                  <c:v>144.09391633089601</c:v>
                </c:pt>
                <c:pt idx="79">
                  <c:v>145.36835298214206</c:v>
                </c:pt>
                <c:pt idx="80">
                  <c:v>130.93568124160583</c:v>
                </c:pt>
                <c:pt idx="81">
                  <c:v>128.43555688205751</c:v>
                </c:pt>
                <c:pt idx="82">
                  <c:v>130.77152663781533</c:v>
                </c:pt>
                <c:pt idx="83">
                  <c:v>116.41446550266136</c:v>
                </c:pt>
                <c:pt idx="84">
                  <c:v>101.56593543252256</c:v>
                </c:pt>
                <c:pt idx="85">
                  <c:v>94.587872456847293</c:v>
                </c:pt>
                <c:pt idx="86">
                  <c:v>90.88394766950212</c:v>
                </c:pt>
                <c:pt idx="87">
                  <c:v>87.703327861513259</c:v>
                </c:pt>
                <c:pt idx="88">
                  <c:v>79.54235686215992</c:v>
                </c:pt>
                <c:pt idx="89">
                  <c:v>81.39879619957226</c:v>
                </c:pt>
                <c:pt idx="90">
                  <c:v>93.129383674078568</c:v>
                </c:pt>
                <c:pt idx="91">
                  <c:v>98.001293339302663</c:v>
                </c:pt>
                <c:pt idx="92">
                  <c:v>96.996468188827606</c:v>
                </c:pt>
                <c:pt idx="93">
                  <c:v>106.05979207083527</c:v>
                </c:pt>
                <c:pt idx="94">
                  <c:v>111.40924240163169</c:v>
                </c:pt>
                <c:pt idx="95">
                  <c:v>114.46649753768104</c:v>
                </c:pt>
                <c:pt idx="96">
                  <c:v>112.08973785007223</c:v>
                </c:pt>
                <c:pt idx="97">
                  <c:v>113.39402079291656</c:v>
                </c:pt>
                <c:pt idx="98">
                  <c:v>120.46560214893309</c:v>
                </c:pt>
                <c:pt idx="99">
                  <c:v>117.01238621101336</c:v>
                </c:pt>
                <c:pt idx="100">
                  <c:v>116.817390439238</c:v>
                </c:pt>
                <c:pt idx="101">
                  <c:v>125.54046659702539</c:v>
                </c:pt>
                <c:pt idx="102">
                  <c:v>124.45704621200822</c:v>
                </c:pt>
              </c:numCache>
            </c:numRef>
          </c:val>
        </c:ser>
        <c:ser>
          <c:idx val="6"/>
          <c:order val="6"/>
          <c:tx>
            <c:strRef>
              <c:f>tabelle!$H$5</c:f>
              <c:strCache>
                <c:ptCount val="1"/>
                <c:pt idx="0">
                  <c:v>Europe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tabelle!$H$6:$H$108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101.66801807019577</c:v>
                </c:pt>
                <c:pt idx="4">
                  <c:v>101.52901656434614</c:v>
                </c:pt>
                <c:pt idx="5">
                  <c:v>107.55241515116417</c:v>
                </c:pt>
                <c:pt idx="6">
                  <c:v>107.41657277044746</c:v>
                </c:pt>
                <c:pt idx="7">
                  <c:v>104.49332898076095</c:v>
                </c:pt>
                <c:pt idx="8">
                  <c:v>104.49332898076095</c:v>
                </c:pt>
                <c:pt idx="9">
                  <c:v>104.49332898076095</c:v>
                </c:pt>
                <c:pt idx="10">
                  <c:v>104.49332898076095</c:v>
                </c:pt>
                <c:pt idx="11">
                  <c:v>104.49332898076095</c:v>
                </c:pt>
                <c:pt idx="12">
                  <c:v>104.49332898076095</c:v>
                </c:pt>
                <c:pt idx="13">
                  <c:v>104.49332898076095</c:v>
                </c:pt>
                <c:pt idx="14">
                  <c:v>104.49332898076095</c:v>
                </c:pt>
                <c:pt idx="15">
                  <c:v>104.49332898076095</c:v>
                </c:pt>
                <c:pt idx="16">
                  <c:v>104.49332898076095</c:v>
                </c:pt>
                <c:pt idx="17">
                  <c:v>104.49332898076095</c:v>
                </c:pt>
                <c:pt idx="18">
                  <c:v>104.49332898076095</c:v>
                </c:pt>
                <c:pt idx="19">
                  <c:v>110.35602020119818</c:v>
                </c:pt>
                <c:pt idx="20">
                  <c:v>115.41952162247118</c:v>
                </c:pt>
                <c:pt idx="21">
                  <c:v>123.07817811114097</c:v>
                </c:pt>
                <c:pt idx="22">
                  <c:v>130.62034752576281</c:v>
                </c:pt>
                <c:pt idx="23">
                  <c:v>128.85239813609877</c:v>
                </c:pt>
                <c:pt idx="24">
                  <c:v>139.76826913833642</c:v>
                </c:pt>
                <c:pt idx="25">
                  <c:v>140.72375804951432</c:v>
                </c:pt>
                <c:pt idx="26">
                  <c:v>140.91397111979512</c:v>
                </c:pt>
                <c:pt idx="27">
                  <c:v>151.88734839909441</c:v>
                </c:pt>
                <c:pt idx="28">
                  <c:v>158.68930881153833</c:v>
                </c:pt>
                <c:pt idx="29">
                  <c:v>156.71640115234692</c:v>
                </c:pt>
                <c:pt idx="30">
                  <c:v>157.20151820755913</c:v>
                </c:pt>
                <c:pt idx="31">
                  <c:v>154.78478005104591</c:v>
                </c:pt>
                <c:pt idx="32">
                  <c:v>160.89519061882558</c:v>
                </c:pt>
                <c:pt idx="33">
                  <c:v>155.79924975921011</c:v>
                </c:pt>
                <c:pt idx="34">
                  <c:v>153.98116669210773</c:v>
                </c:pt>
                <c:pt idx="35">
                  <c:v>157.9490998093604</c:v>
                </c:pt>
                <c:pt idx="36">
                  <c:v>160.55162747638047</c:v>
                </c:pt>
                <c:pt idx="37">
                  <c:v>169.26751475102952</c:v>
                </c:pt>
                <c:pt idx="38">
                  <c:v>174.24991757644642</c:v>
                </c:pt>
                <c:pt idx="39">
                  <c:v>184.41525793703352</c:v>
                </c:pt>
                <c:pt idx="40">
                  <c:v>191.01373459987474</c:v>
                </c:pt>
                <c:pt idx="41">
                  <c:v>191.07271539686099</c:v>
                </c:pt>
                <c:pt idx="42">
                  <c:v>185.92516633988251</c:v>
                </c:pt>
                <c:pt idx="43">
                  <c:v>195.94305470800387</c:v>
                </c:pt>
                <c:pt idx="44">
                  <c:v>205.31067978935141</c:v>
                </c:pt>
                <c:pt idx="45">
                  <c:v>216.29732774797259</c:v>
                </c:pt>
                <c:pt idx="46">
                  <c:v>220.93469291101965</c:v>
                </c:pt>
                <c:pt idx="47">
                  <c:v>231.00566399642869</c:v>
                </c:pt>
                <c:pt idx="48">
                  <c:v>218.98242853077343</c:v>
                </c:pt>
                <c:pt idx="49">
                  <c:v>227.68799416594985</c:v>
                </c:pt>
                <c:pt idx="50">
                  <c:v>239.76283782896815</c:v>
                </c:pt>
                <c:pt idx="51">
                  <c:v>256.77879775951283</c:v>
                </c:pt>
                <c:pt idx="52">
                  <c:v>267.96008234818873</c:v>
                </c:pt>
                <c:pt idx="53">
                  <c:v>277.82609516407047</c:v>
                </c:pt>
                <c:pt idx="54">
                  <c:v>284.74306813063765</c:v>
                </c:pt>
                <c:pt idx="55">
                  <c:v>267.44252585463408</c:v>
                </c:pt>
                <c:pt idx="56">
                  <c:v>263.91105063507996</c:v>
                </c:pt>
                <c:pt idx="57">
                  <c:v>261.84672274055981</c:v>
                </c:pt>
                <c:pt idx="58">
                  <c:v>268.31249261018195</c:v>
                </c:pt>
                <c:pt idx="59">
                  <c:v>275.7440730304545</c:v>
                </c:pt>
                <c:pt idx="60">
                  <c:v>288.68888344902052</c:v>
                </c:pt>
                <c:pt idx="61">
                  <c:v>296.94177146732716</c:v>
                </c:pt>
                <c:pt idx="62">
                  <c:v>312.58937690778993</c:v>
                </c:pt>
                <c:pt idx="63">
                  <c:v>323.74264561789738</c:v>
                </c:pt>
                <c:pt idx="64">
                  <c:v>319.7407985423776</c:v>
                </c:pt>
                <c:pt idx="65">
                  <c:v>333.15598081690933</c:v>
                </c:pt>
                <c:pt idx="66">
                  <c:v>343.81675987218125</c:v>
                </c:pt>
                <c:pt idx="67">
                  <c:v>353.8567660391725</c:v>
                </c:pt>
                <c:pt idx="68">
                  <c:v>347.21847733836557</c:v>
                </c:pt>
                <c:pt idx="69">
                  <c:v>340.29708081202438</c:v>
                </c:pt>
                <c:pt idx="70">
                  <c:v>340.29708081202438</c:v>
                </c:pt>
                <c:pt idx="71">
                  <c:v>340.29708081202438</c:v>
                </c:pt>
                <c:pt idx="72">
                  <c:v>340.29708081202438</c:v>
                </c:pt>
                <c:pt idx="73">
                  <c:v>340.29708081202438</c:v>
                </c:pt>
                <c:pt idx="74">
                  <c:v>340.29708081202438</c:v>
                </c:pt>
                <c:pt idx="75">
                  <c:v>340.29708081202438</c:v>
                </c:pt>
                <c:pt idx="76">
                  <c:v>340.29708081202438</c:v>
                </c:pt>
                <c:pt idx="77">
                  <c:v>340.29708081202438</c:v>
                </c:pt>
                <c:pt idx="78">
                  <c:v>340.29708081202438</c:v>
                </c:pt>
                <c:pt idx="79">
                  <c:v>340.29708081202438</c:v>
                </c:pt>
                <c:pt idx="80">
                  <c:v>340.29708081202438</c:v>
                </c:pt>
                <c:pt idx="81">
                  <c:v>340.29708081202438</c:v>
                </c:pt>
                <c:pt idx="82">
                  <c:v>340.29708081202438</c:v>
                </c:pt>
                <c:pt idx="83">
                  <c:v>340.29708081202438</c:v>
                </c:pt>
                <c:pt idx="84">
                  <c:v>340.29708081202438</c:v>
                </c:pt>
                <c:pt idx="85">
                  <c:v>340.29708081202438</c:v>
                </c:pt>
                <c:pt idx="86">
                  <c:v>340.29708081202438</c:v>
                </c:pt>
                <c:pt idx="87">
                  <c:v>340.29708081202438</c:v>
                </c:pt>
                <c:pt idx="88">
                  <c:v>340.29708081202438</c:v>
                </c:pt>
                <c:pt idx="89">
                  <c:v>340.29708081202438</c:v>
                </c:pt>
                <c:pt idx="90">
                  <c:v>340.29708081202438</c:v>
                </c:pt>
                <c:pt idx="91">
                  <c:v>361.82711560424582</c:v>
                </c:pt>
                <c:pt idx="92">
                  <c:v>363.18757114349484</c:v>
                </c:pt>
                <c:pt idx="93">
                  <c:v>391.93733025437996</c:v>
                </c:pt>
                <c:pt idx="94">
                  <c:v>426.1259083091503</c:v>
                </c:pt>
                <c:pt idx="95">
                  <c:v>447.728020216034</c:v>
                </c:pt>
                <c:pt idx="96">
                  <c:v>435.75120632966502</c:v>
                </c:pt>
                <c:pt idx="97">
                  <c:v>432.5377683009753</c:v>
                </c:pt>
                <c:pt idx="98">
                  <c:v>457.77977449830013</c:v>
                </c:pt>
                <c:pt idx="99">
                  <c:v>467.66935527257624</c:v>
                </c:pt>
                <c:pt idx="100">
                  <c:v>460.08023574126867</c:v>
                </c:pt>
                <c:pt idx="101">
                  <c:v>503.00215752260902</c:v>
                </c:pt>
                <c:pt idx="102">
                  <c:v>517.39355475016168</c:v>
                </c:pt>
              </c:numCache>
            </c:numRef>
          </c:val>
        </c:ser>
        <c:ser>
          <c:idx val="7"/>
          <c:order val="7"/>
          <c:tx>
            <c:strRef>
              <c:f>tabelle!$I$5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tabelle!$I$6:$I$108</c:f>
              <c:numCache>
                <c:formatCode>General</c:formatCode>
                <c:ptCount val="103"/>
                <c:pt idx="0">
                  <c:v>107.63697852257528</c:v>
                </c:pt>
                <c:pt idx="1">
                  <c:v>117.13146404865861</c:v>
                </c:pt>
                <c:pt idx="2">
                  <c:v>119.83317769982079</c:v>
                </c:pt>
                <c:pt idx="3">
                  <c:v>121.83201675794361</c:v>
                </c:pt>
                <c:pt idx="4">
                  <c:v>121.66544683643338</c:v>
                </c:pt>
                <c:pt idx="5">
                  <c:v>128.88347676854352</c:v>
                </c:pt>
                <c:pt idx="6">
                  <c:v>128.7206925270676</c:v>
                </c:pt>
                <c:pt idx="7">
                  <c:v>125.21767660197359</c:v>
                </c:pt>
                <c:pt idx="8">
                  <c:v>114.41208389066955</c:v>
                </c:pt>
                <c:pt idx="9">
                  <c:v>102.88090250612017</c:v>
                </c:pt>
                <c:pt idx="10">
                  <c:v>101.236655477879</c:v>
                </c:pt>
                <c:pt idx="11">
                  <c:v>89.537642278474621</c:v>
                </c:pt>
                <c:pt idx="12">
                  <c:v>93.046967670292503</c:v>
                </c:pt>
                <c:pt idx="13">
                  <c:v>96.682482396587844</c:v>
                </c:pt>
                <c:pt idx="14">
                  <c:v>89.353405850137534</c:v>
                </c:pt>
                <c:pt idx="15">
                  <c:v>84.609948767130192</c:v>
                </c:pt>
                <c:pt idx="16">
                  <c:v>80.920172627009563</c:v>
                </c:pt>
                <c:pt idx="17">
                  <c:v>79.8690154708124</c:v>
                </c:pt>
                <c:pt idx="18">
                  <c:v>89.425333770789692</c:v>
                </c:pt>
                <c:pt idx="19">
                  <c:v>94.442621709613093</c:v>
                </c:pt>
                <c:pt idx="20">
                  <c:v>98.775963455568714</c:v>
                </c:pt>
                <c:pt idx="21">
                  <c:v>105.33023748832748</c:v>
                </c:pt>
                <c:pt idx="22">
                  <c:v>111.78482194684905</c:v>
                </c:pt>
                <c:pt idx="23">
                  <c:v>110.27181182646443</c:v>
                </c:pt>
                <c:pt idx="24">
                  <c:v>119.61360825783005</c:v>
                </c:pt>
                <c:pt idx="25">
                  <c:v>120.43131514524393</c:v>
                </c:pt>
                <c:pt idx="26">
                  <c:v>120.59409938671986</c:v>
                </c:pt>
                <c:pt idx="27">
                  <c:v>129.98510965853168</c:v>
                </c:pt>
                <c:pt idx="28">
                  <c:v>135.80622365797646</c:v>
                </c:pt>
                <c:pt idx="29">
                  <c:v>134.11781036266819</c:v>
                </c:pt>
                <c:pt idx="30">
                  <c:v>134.53297327309897</c:v>
                </c:pt>
                <c:pt idx="31">
                  <c:v>132.46473008101358</c:v>
                </c:pt>
                <c:pt idx="32">
                  <c:v>137.6940161017591</c:v>
                </c:pt>
                <c:pt idx="33">
                  <c:v>133.33291270221844</c:v>
                </c:pt>
                <c:pt idx="34">
                  <c:v>131.77699820811148</c:v>
                </c:pt>
                <c:pt idx="35">
                  <c:v>135.17275319889967</c:v>
                </c:pt>
                <c:pt idx="36">
                  <c:v>137.39999495242668</c:v>
                </c:pt>
                <c:pt idx="37">
                  <c:v>144.85904651338876</c:v>
                </c:pt>
                <c:pt idx="38">
                  <c:v>149.12298412538181</c:v>
                </c:pt>
                <c:pt idx="39">
                  <c:v>157.82247684425721</c:v>
                </c:pt>
                <c:pt idx="40">
                  <c:v>163.46944956212312</c:v>
                </c:pt>
                <c:pt idx="41">
                  <c:v>163.51992529591408</c:v>
                </c:pt>
                <c:pt idx="42">
                  <c:v>159.1146556293063</c:v>
                </c:pt>
                <c:pt idx="43">
                  <c:v>167.68795901370424</c:v>
                </c:pt>
                <c:pt idx="44">
                  <c:v>175.70476743305665</c:v>
                </c:pt>
                <c:pt idx="45">
                  <c:v>185.10713474497143</c:v>
                </c:pt>
                <c:pt idx="46">
                  <c:v>189.07578931428725</c:v>
                </c:pt>
                <c:pt idx="47">
                  <c:v>197.69452085909708</c:v>
                </c:pt>
                <c:pt idx="48">
                  <c:v>187.40504252580581</c:v>
                </c:pt>
                <c:pt idx="49">
                  <c:v>194.85526083335446</c:v>
                </c:pt>
                <c:pt idx="50">
                  <c:v>205.18890543371288</c:v>
                </c:pt>
                <c:pt idx="51">
                  <c:v>219.75115463241062</c:v>
                </c:pt>
                <c:pt idx="52">
                  <c:v>229.32009186583562</c:v>
                </c:pt>
                <c:pt idx="53">
                  <c:v>237.76342023572184</c:v>
                </c:pt>
                <c:pt idx="54">
                  <c:v>243.68296191605904</c:v>
                </c:pt>
                <c:pt idx="55">
                  <c:v>228.87716730181981</c:v>
                </c:pt>
                <c:pt idx="56">
                  <c:v>225.85493274108487</c:v>
                </c:pt>
                <c:pt idx="57">
                  <c:v>224.08828205840058</c:v>
                </c:pt>
                <c:pt idx="58">
                  <c:v>229.62168437523681</c:v>
                </c:pt>
                <c:pt idx="59">
                  <c:v>235.98162683290028</c:v>
                </c:pt>
                <c:pt idx="60">
                  <c:v>247.05978850667563</c:v>
                </c:pt>
                <c:pt idx="61">
                  <c:v>254.12260555737851</c:v>
                </c:pt>
                <c:pt idx="62">
                  <c:v>267.51381773212552</c:v>
                </c:pt>
                <c:pt idx="63">
                  <c:v>277.05877899199982</c:v>
                </c:pt>
                <c:pt idx="64">
                  <c:v>273.63400045428182</c:v>
                </c:pt>
                <c:pt idx="65">
                  <c:v>285.11470610504028</c:v>
                </c:pt>
                <c:pt idx="66">
                  <c:v>294.23819498775987</c:v>
                </c:pt>
                <c:pt idx="67">
                  <c:v>302.83042677232942</c:v>
                </c:pt>
                <c:pt idx="68">
                  <c:v>297.14938293415463</c:v>
                </c:pt>
                <c:pt idx="69">
                  <c:v>291.22605557378307</c:v>
                </c:pt>
                <c:pt idx="70">
                  <c:v>279.98637155187657</c:v>
                </c:pt>
                <c:pt idx="71">
                  <c:v>267.40529490447483</c:v>
                </c:pt>
                <c:pt idx="72">
                  <c:v>282.44453978749732</c:v>
                </c:pt>
                <c:pt idx="73">
                  <c:v>254.80024228352235</c:v>
                </c:pt>
                <c:pt idx="74">
                  <c:v>248.21189713045467</c:v>
                </c:pt>
                <c:pt idx="75">
                  <c:v>218.6469979557329</c:v>
                </c:pt>
                <c:pt idx="76">
                  <c:v>224.35075587411362</c:v>
                </c:pt>
                <c:pt idx="77">
                  <c:v>217.22484415617203</c:v>
                </c:pt>
                <c:pt idx="78">
                  <c:v>225.27824748252286</c:v>
                </c:pt>
                <c:pt idx="79">
                  <c:v>228.7800015142721</c:v>
                </c:pt>
                <c:pt idx="80">
                  <c:v>206.65901118037513</c:v>
                </c:pt>
                <c:pt idx="81">
                  <c:v>198.03018448880712</c:v>
                </c:pt>
                <c:pt idx="82">
                  <c:v>204.231128385029</c:v>
                </c:pt>
                <c:pt idx="83">
                  <c:v>171.4307346743054</c:v>
                </c:pt>
                <c:pt idx="84">
                  <c:v>136.71478686621413</c:v>
                </c:pt>
                <c:pt idx="85">
                  <c:v>124.8492037452995</c:v>
                </c:pt>
                <c:pt idx="86">
                  <c:v>120.02246170153704</c:v>
                </c:pt>
                <c:pt idx="87">
                  <c:v>121.91151603866446</c:v>
                </c:pt>
                <c:pt idx="88">
                  <c:v>114.40956010398007</c:v>
                </c:pt>
                <c:pt idx="89">
                  <c:v>117.24503444968836</c:v>
                </c:pt>
                <c:pt idx="90">
                  <c:v>142.9863967897434</c:v>
                </c:pt>
                <c:pt idx="91">
                  <c:v>152.03291017843179</c:v>
                </c:pt>
                <c:pt idx="92">
                  <c:v>152.60454786361464</c:v>
                </c:pt>
                <c:pt idx="93">
                  <c:v>164.6846528531409</c:v>
                </c:pt>
                <c:pt idx="94">
                  <c:v>179.05004669005379</c:v>
                </c:pt>
                <c:pt idx="95">
                  <c:v>188.1268455190168</c:v>
                </c:pt>
                <c:pt idx="96">
                  <c:v>183.0944148600561</c:v>
                </c:pt>
                <c:pt idx="97">
                  <c:v>181.7441889811474</c:v>
                </c:pt>
                <c:pt idx="98">
                  <c:v>192.35040254397711</c:v>
                </c:pt>
                <c:pt idx="99">
                  <c:v>196.50581732831955</c:v>
                </c:pt>
                <c:pt idx="100">
                  <c:v>193.31701284607436</c:v>
                </c:pt>
                <c:pt idx="101">
                  <c:v>211.35199252959154</c:v>
                </c:pt>
                <c:pt idx="102">
                  <c:v>217.39898543775095</c:v>
                </c:pt>
              </c:numCache>
            </c:numRef>
          </c:val>
        </c:ser>
        <c:marker val="1"/>
        <c:axId val="186915456"/>
        <c:axId val="97644928"/>
      </c:lineChart>
      <c:dateAx>
        <c:axId val="186915456"/>
        <c:scaling>
          <c:orientation val="minMax"/>
          <c:max val="40298"/>
          <c:min val="37195"/>
        </c:scaling>
        <c:axPos val="b"/>
        <c:numFmt formatCode="dd/mm/yyyy" sourceLinked="1"/>
        <c:tickLblPos val="nextTo"/>
        <c:crossAx val="97644928"/>
        <c:crosses val="autoZero"/>
        <c:auto val="1"/>
        <c:lblOffset val="100"/>
        <c:baseTimeUnit val="months"/>
        <c:minorUnit val="1"/>
        <c:minorTimeUnit val="months"/>
      </c:dateAx>
      <c:valAx>
        <c:axId val="97644928"/>
        <c:scaling>
          <c:orientation val="minMax"/>
        </c:scaling>
        <c:axPos val="l"/>
        <c:majorGridlines/>
        <c:numFmt formatCode="General" sourceLinked="1"/>
        <c:tickLblPos val="nextTo"/>
        <c:crossAx val="186915456"/>
        <c:crossesAt val="37195"/>
        <c:crossBetween val="between"/>
        <c:majorUnit val="100"/>
        <c:minorUnit val="40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100€ investiert am 1.10.2001 wird zu...</a:t>
            </a:r>
          </a:p>
        </c:rich>
      </c:tx>
      <c:layout>
        <c:manualLayout>
          <c:xMode val="edge"/>
          <c:yMode val="edge"/>
          <c:x val="0.23216263159687234"/>
          <c:y val="4.1166376341067672E-2"/>
        </c:manualLayout>
      </c:layout>
      <c:overlay val="1"/>
    </c:title>
    <c:plotArea>
      <c:layout/>
      <c:lineChart>
        <c:grouping val="standard"/>
        <c:ser>
          <c:idx val="0"/>
          <c:order val="0"/>
          <c:tx>
            <c:strRef>
              <c:f>tabelle!$B$5</c:f>
              <c:strCache>
                <c:ptCount val="1"/>
                <c:pt idx="0">
                  <c:v>EM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tabelle!$B$6:$B$108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108.53732432925717</c:v>
                </c:pt>
                <c:pt idx="3">
                  <c:v>116.0613250593174</c:v>
                </c:pt>
                <c:pt idx="4">
                  <c:v>117.40828618361014</c:v>
                </c:pt>
                <c:pt idx="5">
                  <c:v>123.41522175579485</c:v>
                </c:pt>
                <c:pt idx="6">
                  <c:v>120.25990144186895</c:v>
                </c:pt>
                <c:pt idx="7">
                  <c:v>114.14418689541885</c:v>
                </c:pt>
                <c:pt idx="8">
                  <c:v>114.14418689541885</c:v>
                </c:pt>
                <c:pt idx="9">
                  <c:v>114.14418689541885</c:v>
                </c:pt>
                <c:pt idx="10">
                  <c:v>114.14418689541885</c:v>
                </c:pt>
                <c:pt idx="11">
                  <c:v>114.14418689541885</c:v>
                </c:pt>
                <c:pt idx="12">
                  <c:v>114.14418689541885</c:v>
                </c:pt>
                <c:pt idx="13">
                  <c:v>114.14418689541885</c:v>
                </c:pt>
                <c:pt idx="14">
                  <c:v>114.14418689541885</c:v>
                </c:pt>
                <c:pt idx="15">
                  <c:v>114.14418689541885</c:v>
                </c:pt>
                <c:pt idx="16">
                  <c:v>114.14418689541885</c:v>
                </c:pt>
                <c:pt idx="17">
                  <c:v>114.14418689541885</c:v>
                </c:pt>
                <c:pt idx="18">
                  <c:v>114.14418689541885</c:v>
                </c:pt>
                <c:pt idx="19">
                  <c:v>114.14418689541885</c:v>
                </c:pt>
                <c:pt idx="20">
                  <c:v>123.57101730978231</c:v>
                </c:pt>
                <c:pt idx="21">
                  <c:v>133.96998961062701</c:v>
                </c:pt>
                <c:pt idx="22">
                  <c:v>146.56168194431268</c:v>
                </c:pt>
                <c:pt idx="23">
                  <c:v>139.18715106807628</c:v>
                </c:pt>
                <c:pt idx="24">
                  <c:v>151.2976822660288</c:v>
                </c:pt>
                <c:pt idx="25">
                  <c:v>148.53149671631402</c:v>
                </c:pt>
                <c:pt idx="26">
                  <c:v>151.38704076266495</c:v>
                </c:pt>
                <c:pt idx="27">
                  <c:v>159.16810370052079</c:v>
                </c:pt>
                <c:pt idx="28">
                  <c:v>166.48371688666739</c:v>
                </c:pt>
                <c:pt idx="29">
                  <c:v>170.48913785127036</c:v>
                </c:pt>
                <c:pt idx="30">
                  <c:v>160.48785995853163</c:v>
                </c:pt>
                <c:pt idx="31">
                  <c:v>160.48785995853163</c:v>
                </c:pt>
                <c:pt idx="32">
                  <c:v>161.81643225514026</c:v>
                </c:pt>
                <c:pt idx="33">
                  <c:v>161.81643225514026</c:v>
                </c:pt>
                <c:pt idx="34">
                  <c:v>167.01569228783308</c:v>
                </c:pt>
                <c:pt idx="35">
                  <c:v>172.86357491456087</c:v>
                </c:pt>
                <c:pt idx="36">
                  <c:v>172.82348572095171</c:v>
                </c:pt>
                <c:pt idx="37">
                  <c:v>180.73236407040574</c:v>
                </c:pt>
                <c:pt idx="38">
                  <c:v>185.22440961071169</c:v>
                </c:pt>
                <c:pt idx="39">
                  <c:v>193.75107271296289</c:v>
                </c:pt>
                <c:pt idx="40">
                  <c:v>206.98461831614341</c:v>
                </c:pt>
                <c:pt idx="41">
                  <c:v>197.46908843820015</c:v>
                </c:pt>
                <c:pt idx="42">
                  <c:v>193.50128619893675</c:v>
                </c:pt>
                <c:pt idx="43">
                  <c:v>209.43108705434213</c:v>
                </c:pt>
                <c:pt idx="44">
                  <c:v>220.97369102965004</c:v>
                </c:pt>
                <c:pt idx="45">
                  <c:v>235.83033500998002</c:v>
                </c:pt>
                <c:pt idx="46">
                  <c:v>235.01210428913711</c:v>
                </c:pt>
                <c:pt idx="47">
                  <c:v>262.08361718375897</c:v>
                </c:pt>
                <c:pt idx="48">
                  <c:v>246.57526682527021</c:v>
                </c:pt>
                <c:pt idx="49">
                  <c:v>271.24862359963265</c:v>
                </c:pt>
                <c:pt idx="50">
                  <c:v>287.17122895874917</c:v>
                </c:pt>
                <c:pt idx="51">
                  <c:v>310.28110718235519</c:v>
                </c:pt>
                <c:pt idx="52">
                  <c:v>315.71679066453777</c:v>
                </c:pt>
                <c:pt idx="53">
                  <c:v>313.83465442099083</c:v>
                </c:pt>
                <c:pt idx="54">
                  <c:v>323.01816354160718</c:v>
                </c:pt>
                <c:pt idx="55">
                  <c:v>323.01816354160718</c:v>
                </c:pt>
                <c:pt idx="56">
                  <c:v>323.01816354160718</c:v>
                </c:pt>
                <c:pt idx="57">
                  <c:v>323.01816354160718</c:v>
                </c:pt>
                <c:pt idx="58">
                  <c:v>323.01816354160718</c:v>
                </c:pt>
                <c:pt idx="59">
                  <c:v>329.15340930588224</c:v>
                </c:pt>
                <c:pt idx="60">
                  <c:v>342.21199644770263</c:v>
                </c:pt>
                <c:pt idx="61">
                  <c:v>354.05027029661045</c:v>
                </c:pt>
                <c:pt idx="62">
                  <c:v>371.96204452698731</c:v>
                </c:pt>
                <c:pt idx="63">
                  <c:v>373.55395276005999</c:v>
                </c:pt>
                <c:pt idx="64">
                  <c:v>365.34518477682491</c:v>
                </c:pt>
                <c:pt idx="65">
                  <c:v>377.12171324292666</c:v>
                </c:pt>
                <c:pt idx="66">
                  <c:v>384.91959376967054</c:v>
                </c:pt>
                <c:pt idx="67">
                  <c:v>409.8198226903699</c:v>
                </c:pt>
                <c:pt idx="68">
                  <c:v>427.6462760281421</c:v>
                </c:pt>
                <c:pt idx="69">
                  <c:v>444.41070878164999</c:v>
                </c:pt>
                <c:pt idx="70">
                  <c:v>436.89910230246153</c:v>
                </c:pt>
                <c:pt idx="71">
                  <c:v>465.08755351841472</c:v>
                </c:pt>
                <c:pt idx="72">
                  <c:v>508.19930243693136</c:v>
                </c:pt>
                <c:pt idx="73">
                  <c:v>465.41873329892002</c:v>
                </c:pt>
                <c:pt idx="74">
                  <c:v>468.93372954557054</c:v>
                </c:pt>
                <c:pt idx="75">
                  <c:v>468.93372954557054</c:v>
                </c:pt>
                <c:pt idx="76">
                  <c:v>468.93372954557054</c:v>
                </c:pt>
                <c:pt idx="77">
                  <c:v>468.93372954557054</c:v>
                </c:pt>
                <c:pt idx="78">
                  <c:v>468.93372954557054</c:v>
                </c:pt>
                <c:pt idx="79">
                  <c:v>468.93372954557054</c:v>
                </c:pt>
                <c:pt idx="80">
                  <c:v>468.93372954557054</c:v>
                </c:pt>
                <c:pt idx="81">
                  <c:v>468.93372954557054</c:v>
                </c:pt>
                <c:pt idx="82">
                  <c:v>468.93372954557054</c:v>
                </c:pt>
                <c:pt idx="83">
                  <c:v>468.93372954557054</c:v>
                </c:pt>
                <c:pt idx="84">
                  <c:v>468.93372954557054</c:v>
                </c:pt>
                <c:pt idx="85">
                  <c:v>468.93372954557054</c:v>
                </c:pt>
                <c:pt idx="86">
                  <c:v>468.93372954557054</c:v>
                </c:pt>
                <c:pt idx="87">
                  <c:v>468.93372954557054</c:v>
                </c:pt>
                <c:pt idx="88">
                  <c:v>468.93372954557054</c:v>
                </c:pt>
                <c:pt idx="89">
                  <c:v>468.93372954557054</c:v>
                </c:pt>
                <c:pt idx="90">
                  <c:v>548.11317684680489</c:v>
                </c:pt>
                <c:pt idx="91">
                  <c:v>601.10208476714092</c:v>
                </c:pt>
                <c:pt idx="92">
                  <c:v>598.53713193500619</c:v>
                </c:pt>
                <c:pt idx="93">
                  <c:v>659.17132363314204</c:v>
                </c:pt>
                <c:pt idx="94">
                  <c:v>649.06885815060798</c:v>
                </c:pt>
                <c:pt idx="95">
                  <c:v>695.18196814278451</c:v>
                </c:pt>
                <c:pt idx="96">
                  <c:v>689.61882254636464</c:v>
                </c:pt>
                <c:pt idx="97">
                  <c:v>706.86866919810768</c:v>
                </c:pt>
                <c:pt idx="98">
                  <c:v>768.98363618672795</c:v>
                </c:pt>
                <c:pt idx="99">
                  <c:v>749.6257862830289</c:v>
                </c:pt>
                <c:pt idx="100">
                  <c:v>766.34324356541288</c:v>
                </c:pt>
                <c:pt idx="101">
                  <c:v>835.37496151060509</c:v>
                </c:pt>
                <c:pt idx="102">
                  <c:v>860.59556074489774</c:v>
                </c:pt>
              </c:numCache>
            </c:numRef>
          </c:val>
        </c:ser>
        <c:ser>
          <c:idx val="1"/>
          <c:order val="1"/>
          <c:tx>
            <c:strRef>
              <c:f>tabelle!$C$5</c:f>
              <c:strCache>
                <c:ptCount val="1"/>
                <c:pt idx="0">
                  <c:v>EM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tabelle!$C$6:$C$108</c:f>
              <c:numCache>
                <c:formatCode>General</c:formatCode>
                <c:ptCount val="103"/>
                <c:pt idx="0">
                  <c:v>107.38518086246091</c:v>
                </c:pt>
                <c:pt idx="1">
                  <c:v>119.30477044882458</c:v>
                </c:pt>
                <c:pt idx="2">
                  <c:v>129.49020564231651</c:v>
                </c:pt>
                <c:pt idx="3">
                  <c:v>138.46669744188276</c:v>
                </c:pt>
                <c:pt idx="4">
                  <c:v>140.07368631925513</c:v>
                </c:pt>
                <c:pt idx="5">
                  <c:v>147.24024701465888</c:v>
                </c:pt>
                <c:pt idx="6">
                  <c:v>143.47579935720447</c:v>
                </c:pt>
                <c:pt idx="7">
                  <c:v>136.17946015625682</c:v>
                </c:pt>
                <c:pt idx="8">
                  <c:v>119.15844300633216</c:v>
                </c:pt>
                <c:pt idx="9">
                  <c:v>110.90487845241313</c:v>
                </c:pt>
                <c:pt idx="10">
                  <c:v>112.5789340742612</c:v>
                </c:pt>
                <c:pt idx="11">
                  <c:v>99.66553727430302</c:v>
                </c:pt>
                <c:pt idx="12">
                  <c:v>105.91319647072149</c:v>
                </c:pt>
                <c:pt idx="13">
                  <c:v>112.69651862626409</c:v>
                </c:pt>
                <c:pt idx="14">
                  <c:v>103.278431509176</c:v>
                </c:pt>
                <c:pt idx="15">
                  <c:v>100.51998501885713</c:v>
                </c:pt>
                <c:pt idx="16">
                  <c:v>97.416623842663199</c:v>
                </c:pt>
                <c:pt idx="17">
                  <c:v>93.492783792493796</c:v>
                </c:pt>
                <c:pt idx="18">
                  <c:v>99.557533685796699</c:v>
                </c:pt>
                <c:pt idx="19">
                  <c:v>101.24552525454882</c:v>
                </c:pt>
                <c:pt idx="20">
                  <c:v>109.60709339697421</c:v>
                </c:pt>
                <c:pt idx="21">
                  <c:v>118.83094825408723</c:v>
                </c:pt>
                <c:pt idx="22">
                  <c:v>129.99973870099564</c:v>
                </c:pt>
                <c:pt idx="23">
                  <c:v>123.45855362291078</c:v>
                </c:pt>
                <c:pt idx="24">
                  <c:v>134.20055569588288</c:v>
                </c:pt>
                <c:pt idx="25">
                  <c:v>131.74695804408992</c:v>
                </c:pt>
                <c:pt idx="26">
                  <c:v>134.27981639389964</c:v>
                </c:pt>
                <c:pt idx="27">
                  <c:v>141.1815940981266</c:v>
                </c:pt>
                <c:pt idx="28">
                  <c:v>147.67051937532128</c:v>
                </c:pt>
                <c:pt idx="29">
                  <c:v>151.22331483917054</c:v>
                </c:pt>
                <c:pt idx="30">
                  <c:v>142.3522136380661</c:v>
                </c:pt>
                <c:pt idx="31">
                  <c:v>136.98861607337281</c:v>
                </c:pt>
                <c:pt idx="32">
                  <c:v>138.12265375268927</c:v>
                </c:pt>
                <c:pt idx="33">
                  <c:v>137.11229760214619</c:v>
                </c:pt>
                <c:pt idx="34">
                  <c:v>141.51779881718659</c:v>
                </c:pt>
                <c:pt idx="35">
                  <c:v>146.47289893825513</c:v>
                </c:pt>
                <c:pt idx="36">
                  <c:v>146.43893006767652</c:v>
                </c:pt>
                <c:pt idx="37">
                  <c:v>153.14037853515788</c:v>
                </c:pt>
                <c:pt idx="38">
                  <c:v>156.94663403332444</c:v>
                </c:pt>
                <c:pt idx="39">
                  <c:v>164.17155150638888</c:v>
                </c:pt>
                <c:pt idx="40">
                  <c:v>175.38476278405392</c:v>
                </c:pt>
                <c:pt idx="41">
                  <c:v>167.32194650338397</c:v>
                </c:pt>
                <c:pt idx="42">
                  <c:v>163.95989931278373</c:v>
                </c:pt>
                <c:pt idx="43">
                  <c:v>177.45773488603024</c:v>
                </c:pt>
                <c:pt idx="44">
                  <c:v>187.23815662262342</c:v>
                </c:pt>
                <c:pt idx="45">
                  <c:v>199.82667166038115</c:v>
                </c:pt>
                <c:pt idx="46">
                  <c:v>199.13335830190505</c:v>
                </c:pt>
                <c:pt idx="47">
                  <c:v>222.07192690595866</c:v>
                </c:pt>
                <c:pt idx="48">
                  <c:v>208.93119997212827</c:v>
                </c:pt>
                <c:pt idx="49">
                  <c:v>229.83773331823625</c:v>
                </c:pt>
                <c:pt idx="50">
                  <c:v>243.32947191471223</c:v>
                </c:pt>
                <c:pt idx="51">
                  <c:v>262.91121930825466</c:v>
                </c:pt>
                <c:pt idx="52">
                  <c:v>267.51704976004066</c:v>
                </c:pt>
                <c:pt idx="53">
                  <c:v>265.92225483620933</c:v>
                </c:pt>
                <c:pt idx="54">
                  <c:v>273.70373918875401</c:v>
                </c:pt>
                <c:pt idx="55">
                  <c:v>240.35240525733627</c:v>
                </c:pt>
                <c:pt idx="56">
                  <c:v>240.93074705385399</c:v>
                </c:pt>
                <c:pt idx="57">
                  <c:v>245.01310850005692</c:v>
                </c:pt>
                <c:pt idx="58">
                  <c:v>250.61187516875592</c:v>
                </c:pt>
                <c:pt idx="59">
                  <c:v>255.37187203316782</c:v>
                </c:pt>
                <c:pt idx="60">
                  <c:v>265.50330543240659</c:v>
                </c:pt>
                <c:pt idx="61">
                  <c:v>274.68796543885196</c:v>
                </c:pt>
                <c:pt idx="62">
                  <c:v>288.58471749222667</c:v>
                </c:pt>
                <c:pt idx="63">
                  <c:v>289.81979078659742</c:v>
                </c:pt>
                <c:pt idx="64">
                  <c:v>283.45106305145009</c:v>
                </c:pt>
                <c:pt idx="65">
                  <c:v>292.58781824041284</c:v>
                </c:pt>
                <c:pt idx="66">
                  <c:v>298.63776119013022</c:v>
                </c:pt>
                <c:pt idx="67">
                  <c:v>317.95646758585883</c:v>
                </c:pt>
                <c:pt idx="68">
                  <c:v>331.78702389143933</c:v>
                </c:pt>
                <c:pt idx="69">
                  <c:v>344.79361733631833</c:v>
                </c:pt>
                <c:pt idx="70">
                  <c:v>338.96577854038418</c:v>
                </c:pt>
                <c:pt idx="71">
                  <c:v>360.83563421623404</c:v>
                </c:pt>
                <c:pt idx="72">
                  <c:v>394.28364877929857</c:v>
                </c:pt>
                <c:pt idx="73">
                  <c:v>361.09257823727734</c:v>
                </c:pt>
                <c:pt idx="74">
                  <c:v>363.81966884706208</c:v>
                </c:pt>
                <c:pt idx="75">
                  <c:v>314.53345062755352</c:v>
                </c:pt>
                <c:pt idx="76">
                  <c:v>329.51807753612496</c:v>
                </c:pt>
                <c:pt idx="77">
                  <c:v>299.02099972999144</c:v>
                </c:pt>
                <c:pt idx="78">
                  <c:v>329.07909520864769</c:v>
                </c:pt>
                <c:pt idx="79">
                  <c:v>335.89377324472429</c:v>
                </c:pt>
                <c:pt idx="80">
                  <c:v>298.32071839806321</c:v>
                </c:pt>
                <c:pt idx="81">
                  <c:v>290.12115563839734</c:v>
                </c:pt>
                <c:pt idx="82">
                  <c:v>283.00424175383921</c:v>
                </c:pt>
                <c:pt idx="83">
                  <c:v>244.74571251883555</c:v>
                </c:pt>
                <c:pt idx="84">
                  <c:v>196.95325360810392</c:v>
                </c:pt>
                <c:pt idx="85">
                  <c:v>182.01914450705959</c:v>
                </c:pt>
                <c:pt idx="86">
                  <c:v>179.1596624016864</c:v>
                </c:pt>
                <c:pt idx="87">
                  <c:v>181.86497809443361</c:v>
                </c:pt>
                <c:pt idx="88">
                  <c:v>173.18375416989676</c:v>
                </c:pt>
                <c:pt idx="89">
                  <c:v>189.49403802771528</c:v>
                </c:pt>
                <c:pt idx="90">
                  <c:v>221.49010112271492</c:v>
                </c:pt>
                <c:pt idx="91">
                  <c:v>242.90268354077594</c:v>
                </c:pt>
                <c:pt idx="92">
                  <c:v>241.86619748978779</c:v>
                </c:pt>
                <c:pt idx="93">
                  <c:v>266.36820513713866</c:v>
                </c:pt>
                <c:pt idx="94">
                  <c:v>262.28584369093574</c:v>
                </c:pt>
                <c:pt idx="95">
                  <c:v>280.91994669500332</c:v>
                </c:pt>
                <c:pt idx="96">
                  <c:v>278.67190426004504</c:v>
                </c:pt>
                <c:pt idx="97">
                  <c:v>285.64249070211071</c:v>
                </c:pt>
                <c:pt idx="98">
                  <c:v>310.74287306965385</c:v>
                </c:pt>
                <c:pt idx="99">
                  <c:v>302.9204518730786</c:v>
                </c:pt>
                <c:pt idx="100">
                  <c:v>309.6759021348131</c:v>
                </c:pt>
                <c:pt idx="101">
                  <c:v>337.57131285329831</c:v>
                </c:pt>
                <c:pt idx="102">
                  <c:v>347.76284502356071</c:v>
                </c:pt>
              </c:numCache>
            </c:numRef>
          </c:val>
        </c:ser>
        <c:ser>
          <c:idx val="2"/>
          <c:order val="2"/>
          <c:tx>
            <c:strRef>
              <c:f>tabelle!$D$5</c:f>
              <c:strCache>
                <c:ptCount val="1"/>
                <c:pt idx="0">
                  <c:v>EM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tabelle!$D$6:$D$108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106.78988115367891</c:v>
                </c:pt>
                <c:pt idx="3">
                  <c:v>116.49173873133967</c:v>
                </c:pt>
                <c:pt idx="4">
                  <c:v>116.42380066669885</c:v>
                </c:pt>
                <c:pt idx="5">
                  <c:v>124.60565727812936</c:v>
                </c:pt>
                <c:pt idx="6">
                  <c:v>122.02370887482485</c:v>
                </c:pt>
                <c:pt idx="7">
                  <c:v>115.25013285665972</c:v>
                </c:pt>
                <c:pt idx="8">
                  <c:v>115.25013285665972</c:v>
                </c:pt>
                <c:pt idx="9">
                  <c:v>115.25013285665972</c:v>
                </c:pt>
                <c:pt idx="10">
                  <c:v>115.25013285665972</c:v>
                </c:pt>
                <c:pt idx="11">
                  <c:v>115.25013285665972</c:v>
                </c:pt>
                <c:pt idx="12">
                  <c:v>115.25013285665972</c:v>
                </c:pt>
                <c:pt idx="13">
                  <c:v>115.25013285665972</c:v>
                </c:pt>
                <c:pt idx="14">
                  <c:v>115.25013285665972</c:v>
                </c:pt>
                <c:pt idx="15">
                  <c:v>115.25013285665972</c:v>
                </c:pt>
                <c:pt idx="16">
                  <c:v>115.25013285665972</c:v>
                </c:pt>
                <c:pt idx="17">
                  <c:v>115.25013285665972</c:v>
                </c:pt>
                <c:pt idx="18">
                  <c:v>115.25013285665972</c:v>
                </c:pt>
                <c:pt idx="19">
                  <c:v>119.48684633322861</c:v>
                </c:pt>
                <c:pt idx="20">
                  <c:v>130.1230542827181</c:v>
                </c:pt>
                <c:pt idx="21">
                  <c:v>140.62678989508834</c:v>
                </c:pt>
                <c:pt idx="22">
                  <c:v>151.94336936452558</c:v>
                </c:pt>
                <c:pt idx="23">
                  <c:v>144.63057618071042</c:v>
                </c:pt>
                <c:pt idx="24">
                  <c:v>156.07802711310234</c:v>
                </c:pt>
                <c:pt idx="25">
                  <c:v>156.0436083185638</c:v>
                </c:pt>
                <c:pt idx="26">
                  <c:v>158.64022621351745</c:v>
                </c:pt>
                <c:pt idx="27">
                  <c:v>165.43793813487804</c:v>
                </c:pt>
                <c:pt idx="28">
                  <c:v>173.19417346228272</c:v>
                </c:pt>
                <c:pt idx="29">
                  <c:v>175.88964533689932</c:v>
                </c:pt>
                <c:pt idx="30">
                  <c:v>169.22560640828144</c:v>
                </c:pt>
                <c:pt idx="31">
                  <c:v>169.22560640828144</c:v>
                </c:pt>
                <c:pt idx="32">
                  <c:v>169.22560640828144</c:v>
                </c:pt>
                <c:pt idx="33">
                  <c:v>169.22560640828144</c:v>
                </c:pt>
                <c:pt idx="34">
                  <c:v>169.22560640828144</c:v>
                </c:pt>
                <c:pt idx="35">
                  <c:v>175.90247054011397</c:v>
                </c:pt>
                <c:pt idx="36">
                  <c:v>176.12879780047857</c:v>
                </c:pt>
                <c:pt idx="37">
                  <c:v>185.98852025061123</c:v>
                </c:pt>
                <c:pt idx="38">
                  <c:v>193.10166271921335</c:v>
                </c:pt>
                <c:pt idx="39">
                  <c:v>202.11402262497532</c:v>
                </c:pt>
                <c:pt idx="40">
                  <c:v>214.27312926389575</c:v>
                </c:pt>
                <c:pt idx="41">
                  <c:v>206.60823536650119</c:v>
                </c:pt>
                <c:pt idx="42">
                  <c:v>201.69160105924837</c:v>
                </c:pt>
                <c:pt idx="43">
                  <c:v>215.44885529176383</c:v>
                </c:pt>
                <c:pt idx="44">
                  <c:v>228.11730324204291</c:v>
                </c:pt>
                <c:pt idx="45">
                  <c:v>239.6570542055685</c:v>
                </c:pt>
                <c:pt idx="46">
                  <c:v>236.58924907713831</c:v>
                </c:pt>
                <c:pt idx="47">
                  <c:v>257.5419466002067</c:v>
                </c:pt>
                <c:pt idx="48">
                  <c:v>244.36037821919382</c:v>
                </c:pt>
                <c:pt idx="49">
                  <c:v>270.55975314162367</c:v>
                </c:pt>
                <c:pt idx="50">
                  <c:v>288.20698091777138</c:v>
                </c:pt>
                <c:pt idx="51">
                  <c:v>302.99761434835239</c:v>
                </c:pt>
                <c:pt idx="52">
                  <c:v>311.34400943975766</c:v>
                </c:pt>
                <c:pt idx="53">
                  <c:v>312.84977855973449</c:v>
                </c:pt>
                <c:pt idx="54">
                  <c:v>321.84996130306496</c:v>
                </c:pt>
                <c:pt idx="55">
                  <c:v>287.76986277669619</c:v>
                </c:pt>
                <c:pt idx="56">
                  <c:v>287.76986277669619</c:v>
                </c:pt>
                <c:pt idx="57">
                  <c:v>287.76986277669619</c:v>
                </c:pt>
                <c:pt idx="58">
                  <c:v>287.76986277669619</c:v>
                </c:pt>
                <c:pt idx="59">
                  <c:v>300.26587044869547</c:v>
                </c:pt>
                <c:pt idx="60">
                  <c:v>314.97996617906523</c:v>
                </c:pt>
                <c:pt idx="61">
                  <c:v>329.51576583584352</c:v>
                </c:pt>
                <c:pt idx="62">
                  <c:v>345.58151560982134</c:v>
                </c:pt>
                <c:pt idx="63">
                  <c:v>350.48932729265812</c:v>
                </c:pt>
                <c:pt idx="64">
                  <c:v>354.051003619879</c:v>
                </c:pt>
                <c:pt idx="65">
                  <c:v>368.58637876219632</c:v>
                </c:pt>
                <c:pt idx="66">
                  <c:v>385.41243393570363</c:v>
                </c:pt>
                <c:pt idx="67">
                  <c:v>424.51446093216538</c:v>
                </c:pt>
                <c:pt idx="68">
                  <c:v>441.77776600043273</c:v>
                </c:pt>
                <c:pt idx="69">
                  <c:v>471.59438819292524</c:v>
                </c:pt>
                <c:pt idx="70">
                  <c:v>449.99551693515753</c:v>
                </c:pt>
                <c:pt idx="71">
                  <c:v>462.94490605143238</c:v>
                </c:pt>
                <c:pt idx="72">
                  <c:v>486.60904016163499</c:v>
                </c:pt>
                <c:pt idx="73">
                  <c:v>436.73538323348055</c:v>
                </c:pt>
                <c:pt idx="74">
                  <c:v>444.38088867486886</c:v>
                </c:pt>
                <c:pt idx="75">
                  <c:v>444.38088867486886</c:v>
                </c:pt>
                <c:pt idx="76">
                  <c:v>444.38088867486886</c:v>
                </c:pt>
                <c:pt idx="77">
                  <c:v>444.38088867486886</c:v>
                </c:pt>
                <c:pt idx="78">
                  <c:v>444.38088867486886</c:v>
                </c:pt>
                <c:pt idx="79">
                  <c:v>444.38088867486886</c:v>
                </c:pt>
                <c:pt idx="80">
                  <c:v>444.38088867486886</c:v>
                </c:pt>
                <c:pt idx="81">
                  <c:v>444.38088867486886</c:v>
                </c:pt>
                <c:pt idx="82">
                  <c:v>444.38088867486886</c:v>
                </c:pt>
                <c:pt idx="83">
                  <c:v>444.38088867486886</c:v>
                </c:pt>
                <c:pt idx="84">
                  <c:v>444.38088867486886</c:v>
                </c:pt>
                <c:pt idx="85">
                  <c:v>444.38088867486886</c:v>
                </c:pt>
                <c:pt idx="86">
                  <c:v>444.38088867486886</c:v>
                </c:pt>
                <c:pt idx="87">
                  <c:v>444.38088867486886</c:v>
                </c:pt>
                <c:pt idx="88">
                  <c:v>444.38088867486886</c:v>
                </c:pt>
                <c:pt idx="89">
                  <c:v>444.38088867486886</c:v>
                </c:pt>
                <c:pt idx="90">
                  <c:v>544.95500720681969</c:v>
                </c:pt>
                <c:pt idx="91">
                  <c:v>628.2642055615554</c:v>
                </c:pt>
                <c:pt idx="92">
                  <c:v>632.39007604700532</c:v>
                </c:pt>
                <c:pt idx="93">
                  <c:v>704.80079911899361</c:v>
                </c:pt>
                <c:pt idx="94">
                  <c:v>704.10363234072952</c:v>
                </c:pt>
                <c:pt idx="95">
                  <c:v>747.42259446057278</c:v>
                </c:pt>
                <c:pt idx="96">
                  <c:v>745.26235937299407</c:v>
                </c:pt>
                <c:pt idx="97">
                  <c:v>766.93165968331368</c:v>
                </c:pt>
                <c:pt idx="98">
                  <c:v>855.19868682995525</c:v>
                </c:pt>
                <c:pt idx="99">
                  <c:v>850.3149487455986</c:v>
                </c:pt>
                <c:pt idx="100">
                  <c:v>868.20830094829114</c:v>
                </c:pt>
                <c:pt idx="101">
                  <c:v>953.15017284649036</c:v>
                </c:pt>
                <c:pt idx="102">
                  <c:v>994.20713673826572</c:v>
                </c:pt>
              </c:numCache>
            </c:numRef>
          </c:val>
        </c:ser>
        <c:ser>
          <c:idx val="3"/>
          <c:order val="3"/>
          <c:tx>
            <c:strRef>
              <c:f>tabelle!$E$5</c:f>
              <c:strCache>
                <c:ptCount val="1"/>
                <c:pt idx="0">
                  <c:v>EM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tabelle!$E$6:$E$108</c:f>
              <c:numCache>
                <c:formatCode>General</c:formatCode>
                <c:ptCount val="103"/>
                <c:pt idx="0">
                  <c:v>104.51822502299331</c:v>
                </c:pt>
                <c:pt idx="1">
                  <c:v>115.81763436648683</c:v>
                </c:pt>
                <c:pt idx="2">
                  <c:v>123.68151409497366</c:v>
                </c:pt>
                <c:pt idx="3">
                  <c:v>134.91797603102611</c:v>
                </c:pt>
                <c:pt idx="4">
                  <c:v>134.83929177172476</c:v>
                </c:pt>
                <c:pt idx="5">
                  <c:v>144.31532454634157</c:v>
                </c:pt>
                <c:pt idx="6">
                  <c:v>141.32497298507101</c:v>
                </c:pt>
                <c:pt idx="7">
                  <c:v>133.47997747881649</c:v>
                </c:pt>
                <c:pt idx="8">
                  <c:v>116.79471801310009</c:v>
                </c:pt>
                <c:pt idx="9">
                  <c:v>114.47335750980059</c:v>
                </c:pt>
                <c:pt idx="10">
                  <c:v>114.33172584305817</c:v>
                </c:pt>
                <c:pt idx="11">
                  <c:v>100.4301406175141</c:v>
                </c:pt>
                <c:pt idx="12">
                  <c:v>105.45054606875956</c:v>
                </c:pt>
                <c:pt idx="13">
                  <c:v>111.82641902690304</c:v>
                </c:pt>
                <c:pt idx="14">
                  <c:v>103.62367242169169</c:v>
                </c:pt>
                <c:pt idx="15">
                  <c:v>104.52032326990802</c:v>
                </c:pt>
                <c:pt idx="16">
                  <c:v>101.18236213643503</c:v>
                </c:pt>
                <c:pt idx="17">
                  <c:v>96.128384734554302</c:v>
                </c:pt>
                <c:pt idx="18">
                  <c:v>100.70466125552105</c:v>
                </c:pt>
                <c:pt idx="19">
                  <c:v>104.40666822869494</c:v>
                </c:pt>
                <c:pt idx="20">
                  <c:v>113.70050322955174</c:v>
                </c:pt>
                <c:pt idx="21">
                  <c:v>122.87858494228075</c:v>
                </c:pt>
                <c:pt idx="22">
                  <c:v>132.76692323563665</c:v>
                </c:pt>
                <c:pt idx="23">
                  <c:v>126.3770619647285</c:v>
                </c:pt>
                <c:pt idx="24">
                  <c:v>136.3797547149357</c:v>
                </c:pt>
                <c:pt idx="25">
                  <c:v>136.34967984249161</c:v>
                </c:pt>
                <c:pt idx="26">
                  <c:v>138.61858417292353</c:v>
                </c:pt>
                <c:pt idx="27">
                  <c:v>144.55837148062795</c:v>
                </c:pt>
                <c:pt idx="28">
                  <c:v>151.33570901511789</c:v>
                </c:pt>
                <c:pt idx="29">
                  <c:v>153.69099117687171</c:v>
                </c:pt>
                <c:pt idx="30">
                  <c:v>147.86800628075244</c:v>
                </c:pt>
                <c:pt idx="31">
                  <c:v>138.33182376124748</c:v>
                </c:pt>
                <c:pt idx="32">
                  <c:v>138.46366360905461</c:v>
                </c:pt>
                <c:pt idx="33">
                  <c:v>136.88578192919812</c:v>
                </c:pt>
                <c:pt idx="34">
                  <c:v>140.9364475980318</c:v>
                </c:pt>
                <c:pt idx="35">
                  <c:v>146.49715162981326</c:v>
                </c:pt>
                <c:pt idx="36">
                  <c:v>146.68564414431739</c:v>
                </c:pt>
                <c:pt idx="37">
                  <c:v>154.89713344500669</c:v>
                </c:pt>
                <c:pt idx="38">
                  <c:v>160.8211839008508</c:v>
                </c:pt>
                <c:pt idx="39">
                  <c:v>168.32696282256171</c:v>
                </c:pt>
                <c:pt idx="40">
                  <c:v>178.45345214073637</c:v>
                </c:pt>
                <c:pt idx="41">
                  <c:v>172.06988561057233</c:v>
                </c:pt>
                <c:pt idx="42">
                  <c:v>167.97515675652988</c:v>
                </c:pt>
                <c:pt idx="43">
                  <c:v>179.43263403426434</c:v>
                </c:pt>
                <c:pt idx="44">
                  <c:v>189.98331893702812</c:v>
                </c:pt>
                <c:pt idx="45">
                  <c:v>199.59398922200498</c:v>
                </c:pt>
                <c:pt idx="46">
                  <c:v>197.03902389553522</c:v>
                </c:pt>
                <c:pt idx="47">
                  <c:v>214.48909436166076</c:v>
                </c:pt>
                <c:pt idx="48">
                  <c:v>203.51106650393592</c:v>
                </c:pt>
                <c:pt idx="49">
                  <c:v>225.33073616992996</c:v>
                </c:pt>
                <c:pt idx="50">
                  <c:v>240.02790668396548</c:v>
                </c:pt>
                <c:pt idx="51">
                  <c:v>252.34601490454722</c:v>
                </c:pt>
                <c:pt idx="52">
                  <c:v>259.29715722513839</c:v>
                </c:pt>
                <c:pt idx="53">
                  <c:v>260.55120946449244</c:v>
                </c:pt>
                <c:pt idx="54">
                  <c:v>268.04684685944898</c:v>
                </c:pt>
                <c:pt idx="55">
                  <c:v>239.66386084426466</c:v>
                </c:pt>
                <c:pt idx="56">
                  <c:v>227.30693505576093</c:v>
                </c:pt>
                <c:pt idx="57">
                  <c:v>230.52214874472378</c:v>
                </c:pt>
                <c:pt idx="58">
                  <c:v>237.0599364231185</c:v>
                </c:pt>
                <c:pt idx="59">
                  <c:v>247.35393578665031</c:v>
                </c:pt>
                <c:pt idx="60">
                  <c:v>259.47515850506903</c:v>
                </c:pt>
                <c:pt idx="61">
                  <c:v>271.44950393945862</c:v>
                </c:pt>
                <c:pt idx="62">
                  <c:v>284.68419635394633</c:v>
                </c:pt>
                <c:pt idx="63">
                  <c:v>288.72716845075945</c:v>
                </c:pt>
                <c:pt idx="64">
                  <c:v>291.6612170531522</c:v>
                </c:pt>
                <c:pt idx="65">
                  <c:v>303.63521277972268</c:v>
                </c:pt>
                <c:pt idx="66">
                  <c:v>317.49623189824916</c:v>
                </c:pt>
                <c:pt idx="67">
                  <c:v>349.70781911712783</c:v>
                </c:pt>
                <c:pt idx="68">
                  <c:v>363.92903728934488</c:v>
                </c:pt>
                <c:pt idx="69">
                  <c:v>388.49146538067458</c:v>
                </c:pt>
                <c:pt idx="70">
                  <c:v>370.69868125181415</c:v>
                </c:pt>
                <c:pt idx="71">
                  <c:v>381.36616856616308</c:v>
                </c:pt>
                <c:pt idx="72">
                  <c:v>400.86028123502825</c:v>
                </c:pt>
                <c:pt idx="73">
                  <c:v>359.77520781387165</c:v>
                </c:pt>
                <c:pt idx="74">
                  <c:v>366.07344563617113</c:v>
                </c:pt>
                <c:pt idx="75">
                  <c:v>309.9205114127148</c:v>
                </c:pt>
                <c:pt idx="76">
                  <c:v>323.90672593048521</c:v>
                </c:pt>
                <c:pt idx="77">
                  <c:v>290.72784688392858</c:v>
                </c:pt>
                <c:pt idx="78">
                  <c:v>310.91857752847505</c:v>
                </c:pt>
                <c:pt idx="79">
                  <c:v>305.44530045147286</c:v>
                </c:pt>
                <c:pt idx="80">
                  <c:v>265.28345567278546</c:v>
                </c:pt>
                <c:pt idx="81">
                  <c:v>262.45396970830876</c:v>
                </c:pt>
                <c:pt idx="82">
                  <c:v>258.15151440971073</c:v>
                </c:pt>
                <c:pt idx="83">
                  <c:v>215.24481295877297</c:v>
                </c:pt>
                <c:pt idx="84">
                  <c:v>166.39272887502491</c:v>
                </c:pt>
                <c:pt idx="85">
                  <c:v>156.63448189038058</c:v>
                </c:pt>
                <c:pt idx="86">
                  <c:v>161.34714446080301</c:v>
                </c:pt>
                <c:pt idx="87">
                  <c:v>164.14935321538854</c:v>
                </c:pt>
                <c:pt idx="88">
                  <c:v>159.38493388773679</c:v>
                </c:pt>
                <c:pt idx="89">
                  <c:v>174.09049738943114</c:v>
                </c:pt>
                <c:pt idx="90">
                  <c:v>213.49137795371971</c:v>
                </c:pt>
                <c:pt idx="91">
                  <c:v>246.12855958846387</c:v>
                </c:pt>
                <c:pt idx="92">
                  <c:v>247.74490912842325</c:v>
                </c:pt>
                <c:pt idx="93">
                  <c:v>276.11250799956639</c:v>
                </c:pt>
                <c:pt idx="94">
                  <c:v>275.83938619283589</c:v>
                </c:pt>
                <c:pt idx="95">
                  <c:v>292.81000723895187</c:v>
                </c:pt>
                <c:pt idx="96">
                  <c:v>291.96371431668842</c:v>
                </c:pt>
                <c:pt idx="97">
                  <c:v>300.45287162575664</c:v>
                </c:pt>
                <c:pt idx="98">
                  <c:v>335.03233048787729</c:v>
                </c:pt>
                <c:pt idx="99">
                  <c:v>333.11907900948751</c:v>
                </c:pt>
                <c:pt idx="100">
                  <c:v>340.12897224369038</c:v>
                </c:pt>
                <c:pt idx="101">
                  <c:v>373.40576947959977</c:v>
                </c:pt>
                <c:pt idx="102">
                  <c:v>389.49023091207295</c:v>
                </c:pt>
              </c:numCache>
            </c:numRef>
          </c:val>
        </c:ser>
        <c:ser>
          <c:idx val="4"/>
          <c:order val="4"/>
          <c:tx>
            <c:strRef>
              <c:f>tabelle!$F$5</c:f>
              <c:strCache>
                <c:ptCount val="1"/>
                <c:pt idx="0">
                  <c:v>Europe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tabelle!$F$6:$F$108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104.55686111085947</c:v>
                </c:pt>
                <c:pt idx="6">
                  <c:v>100.53812634191861</c:v>
                </c:pt>
                <c:pt idx="7">
                  <c:v>100.53812634191861</c:v>
                </c:pt>
                <c:pt idx="8">
                  <c:v>100.53812634191861</c:v>
                </c:pt>
                <c:pt idx="9">
                  <c:v>100.53812634191861</c:v>
                </c:pt>
                <c:pt idx="10">
                  <c:v>100.53812634191861</c:v>
                </c:pt>
                <c:pt idx="11">
                  <c:v>100.53812634191861</c:v>
                </c:pt>
                <c:pt idx="12">
                  <c:v>100.53812634191861</c:v>
                </c:pt>
                <c:pt idx="13">
                  <c:v>100.53812634191861</c:v>
                </c:pt>
                <c:pt idx="14">
                  <c:v>100.53812634191861</c:v>
                </c:pt>
                <c:pt idx="15">
                  <c:v>100.53812634191861</c:v>
                </c:pt>
                <c:pt idx="16">
                  <c:v>100.53812634191861</c:v>
                </c:pt>
                <c:pt idx="17">
                  <c:v>100.53812634191861</c:v>
                </c:pt>
                <c:pt idx="18">
                  <c:v>100.53812634191861</c:v>
                </c:pt>
                <c:pt idx="19">
                  <c:v>100.53812634191861</c:v>
                </c:pt>
                <c:pt idx="20">
                  <c:v>104.02973868554675</c:v>
                </c:pt>
                <c:pt idx="21">
                  <c:v>108.31549104767343</c:v>
                </c:pt>
                <c:pt idx="22">
                  <c:v>110.84892789357215</c:v>
                </c:pt>
                <c:pt idx="23">
                  <c:v>106.63217458223303</c:v>
                </c:pt>
                <c:pt idx="24">
                  <c:v>113.97471508113783</c:v>
                </c:pt>
                <c:pt idx="25">
                  <c:v>115.24013163520442</c:v>
                </c:pt>
                <c:pt idx="26">
                  <c:v>118.51042626875919</c:v>
                </c:pt>
                <c:pt idx="27">
                  <c:v>121.74687231136154</c:v>
                </c:pt>
                <c:pt idx="28">
                  <c:v>125.30878557466004</c:v>
                </c:pt>
                <c:pt idx="29">
                  <c:v>122.78706554870639</c:v>
                </c:pt>
                <c:pt idx="30">
                  <c:v>124.98462022284669</c:v>
                </c:pt>
                <c:pt idx="31">
                  <c:v>124.84662212127151</c:v>
                </c:pt>
                <c:pt idx="32">
                  <c:v>127.04417679541181</c:v>
                </c:pt>
                <c:pt idx="33">
                  <c:v>124.87135763004443</c:v>
                </c:pt>
                <c:pt idx="34">
                  <c:v>123.79861767062998</c:v>
                </c:pt>
                <c:pt idx="35">
                  <c:v>125.99747421365306</c:v>
                </c:pt>
                <c:pt idx="36">
                  <c:v>127.46858605119961</c:v>
                </c:pt>
                <c:pt idx="37">
                  <c:v>130.97972642806951</c:v>
                </c:pt>
                <c:pt idx="38">
                  <c:v>133.49754084737484</c:v>
                </c:pt>
                <c:pt idx="39">
                  <c:v>136.63634672376833</c:v>
                </c:pt>
                <c:pt idx="40">
                  <c:v>140.9168916103639</c:v>
                </c:pt>
                <c:pt idx="41">
                  <c:v>140.34016369529036</c:v>
                </c:pt>
                <c:pt idx="42">
                  <c:v>137.92780065549061</c:v>
                </c:pt>
                <c:pt idx="43">
                  <c:v>144.92274216269192</c:v>
                </c:pt>
                <c:pt idx="44">
                  <c:v>149.90369250822553</c:v>
                </c:pt>
                <c:pt idx="45">
                  <c:v>154.86511482051742</c:v>
                </c:pt>
                <c:pt idx="46">
                  <c:v>155.26609043641506</c:v>
                </c:pt>
                <c:pt idx="47">
                  <c:v>162.23108895931236</c:v>
                </c:pt>
                <c:pt idx="48">
                  <c:v>158.17316365167295</c:v>
                </c:pt>
                <c:pt idx="49">
                  <c:v>163.4457326269503</c:v>
                </c:pt>
                <c:pt idx="50">
                  <c:v>169.11406974259421</c:v>
                </c:pt>
                <c:pt idx="51">
                  <c:v>175.02455447043599</c:v>
                </c:pt>
                <c:pt idx="52">
                  <c:v>178.42113038562084</c:v>
                </c:pt>
                <c:pt idx="53">
                  <c:v>182.69516592780246</c:v>
                </c:pt>
                <c:pt idx="54">
                  <c:v>184.67400662963496</c:v>
                </c:pt>
                <c:pt idx="55">
                  <c:v>176.42536538831212</c:v>
                </c:pt>
                <c:pt idx="56">
                  <c:v>177.88736414367912</c:v>
                </c:pt>
                <c:pt idx="57">
                  <c:v>180.98320834694076</c:v>
                </c:pt>
                <c:pt idx="58">
                  <c:v>186.16594836930597</c:v>
                </c:pt>
                <c:pt idx="59">
                  <c:v>189.74088032143231</c:v>
                </c:pt>
                <c:pt idx="60">
                  <c:v>196.40905273905469</c:v>
                </c:pt>
                <c:pt idx="61">
                  <c:v>195.89481453035481</c:v>
                </c:pt>
                <c:pt idx="62">
                  <c:v>203.24776998032186</c:v>
                </c:pt>
                <c:pt idx="63">
                  <c:v>207.49186253819943</c:v>
                </c:pt>
                <c:pt idx="64">
                  <c:v>203.39097555742813</c:v>
                </c:pt>
                <c:pt idx="65">
                  <c:v>209.23636684113072</c:v>
                </c:pt>
                <c:pt idx="66">
                  <c:v>217.52927162446821</c:v>
                </c:pt>
                <c:pt idx="67">
                  <c:v>224.90175510767702</c:v>
                </c:pt>
                <c:pt idx="68">
                  <c:v>224.12063377800629</c:v>
                </c:pt>
                <c:pt idx="69">
                  <c:v>216.44741858287423</c:v>
                </c:pt>
                <c:pt idx="70">
                  <c:v>214.96849553203103</c:v>
                </c:pt>
                <c:pt idx="71">
                  <c:v>216.50600268259959</c:v>
                </c:pt>
                <c:pt idx="72">
                  <c:v>222.77189761544156</c:v>
                </c:pt>
                <c:pt idx="73">
                  <c:v>222.77189761544156</c:v>
                </c:pt>
                <c:pt idx="74">
                  <c:v>222.77189761544156</c:v>
                </c:pt>
                <c:pt idx="75">
                  <c:v>222.77189761544156</c:v>
                </c:pt>
                <c:pt idx="76">
                  <c:v>222.77189761544156</c:v>
                </c:pt>
                <c:pt idx="77">
                  <c:v>222.77189761544156</c:v>
                </c:pt>
                <c:pt idx="78">
                  <c:v>222.77189761544156</c:v>
                </c:pt>
                <c:pt idx="79">
                  <c:v>222.77189761544156</c:v>
                </c:pt>
                <c:pt idx="80">
                  <c:v>222.77189761544156</c:v>
                </c:pt>
                <c:pt idx="81">
                  <c:v>222.77189761544156</c:v>
                </c:pt>
                <c:pt idx="82">
                  <c:v>222.77189761544156</c:v>
                </c:pt>
                <c:pt idx="83">
                  <c:v>222.77189761544156</c:v>
                </c:pt>
                <c:pt idx="84">
                  <c:v>222.77189761544156</c:v>
                </c:pt>
                <c:pt idx="85">
                  <c:v>222.77189761544156</c:v>
                </c:pt>
                <c:pt idx="86">
                  <c:v>222.77189761544156</c:v>
                </c:pt>
                <c:pt idx="87">
                  <c:v>222.77189761544156</c:v>
                </c:pt>
                <c:pt idx="88">
                  <c:v>222.77189761544156</c:v>
                </c:pt>
                <c:pt idx="89">
                  <c:v>222.77189761544156</c:v>
                </c:pt>
                <c:pt idx="90">
                  <c:v>222.77189761544156</c:v>
                </c:pt>
                <c:pt idx="91">
                  <c:v>234.42584096087649</c:v>
                </c:pt>
                <c:pt idx="92">
                  <c:v>232.02223001971061</c:v>
                </c:pt>
                <c:pt idx="93">
                  <c:v>253.70232474646417</c:v>
                </c:pt>
                <c:pt idx="94">
                  <c:v>266.49857824215616</c:v>
                </c:pt>
                <c:pt idx="95">
                  <c:v>273.81174301661429</c:v>
                </c:pt>
                <c:pt idx="96">
                  <c:v>268.12637020627244</c:v>
                </c:pt>
                <c:pt idx="97">
                  <c:v>271.24630480416198</c:v>
                </c:pt>
                <c:pt idx="98">
                  <c:v>288.1620142792184</c:v>
                </c:pt>
                <c:pt idx="99">
                  <c:v>279.90168400517211</c:v>
                </c:pt>
                <c:pt idx="100">
                  <c:v>279.43524069381715</c:v>
                </c:pt>
                <c:pt idx="101">
                  <c:v>300.30143943851255</c:v>
                </c:pt>
                <c:pt idx="102">
                  <c:v>297.70982328511684</c:v>
                </c:pt>
              </c:numCache>
            </c:numRef>
          </c:val>
        </c:ser>
        <c:ser>
          <c:idx val="5"/>
          <c:order val="5"/>
          <c:tx>
            <c:strRef>
              <c:f>tabelle!$G$5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tabelle!$G$6:$G$108</c:f>
              <c:numCache>
                <c:formatCode>General</c:formatCode>
                <c:ptCount val="103"/>
                <c:pt idx="0">
                  <c:v>104.31676864149628</c:v>
                </c:pt>
                <c:pt idx="1">
                  <c:v>109.15485250957568</c:v>
                </c:pt>
                <c:pt idx="2">
                  <c:v>112.57424265035068</c:v>
                </c:pt>
                <c:pt idx="3">
                  <c:v>110.35865293737254</c:v>
                </c:pt>
                <c:pt idx="4">
                  <c:v>109.81744018305726</c:v>
                </c:pt>
                <c:pt idx="5">
                  <c:v>114.82166840770036</c:v>
                </c:pt>
                <c:pt idx="6">
                  <c:v>110.408396756703</c:v>
                </c:pt>
                <c:pt idx="7">
                  <c:v>106.29458289807494</c:v>
                </c:pt>
                <c:pt idx="8">
                  <c:v>97.102919962194719</c:v>
                </c:pt>
                <c:pt idx="9">
                  <c:v>86.942247425757373</c:v>
                </c:pt>
                <c:pt idx="10">
                  <c:v>86.92135502163859</c:v>
                </c:pt>
                <c:pt idx="11">
                  <c:v>74.912202158881783</c:v>
                </c:pt>
                <c:pt idx="12">
                  <c:v>81.986768144058132</c:v>
                </c:pt>
                <c:pt idx="13">
                  <c:v>85.629010595433542</c:v>
                </c:pt>
                <c:pt idx="14">
                  <c:v>78.234094413769114</c:v>
                </c:pt>
                <c:pt idx="15">
                  <c:v>72.867731184400355</c:v>
                </c:pt>
                <c:pt idx="16">
                  <c:v>70.210416355767819</c:v>
                </c:pt>
                <c:pt idx="17">
                  <c:v>68.350992389195667</c:v>
                </c:pt>
                <c:pt idx="18">
                  <c:v>75.953837735661367</c:v>
                </c:pt>
                <c:pt idx="19">
                  <c:v>76.830323832263858</c:v>
                </c:pt>
                <c:pt idx="20">
                  <c:v>79.498582301149114</c:v>
                </c:pt>
                <c:pt idx="21">
                  <c:v>82.773715365865812</c:v>
                </c:pt>
                <c:pt idx="22">
                  <c:v>84.709744814206857</c:v>
                </c:pt>
                <c:pt idx="23">
                  <c:v>81.487340197980416</c:v>
                </c:pt>
                <c:pt idx="24">
                  <c:v>87.098443018454972</c:v>
                </c:pt>
                <c:pt idx="25">
                  <c:v>88.065462866238903</c:v>
                </c:pt>
                <c:pt idx="26">
                  <c:v>90.564592349400627</c:v>
                </c:pt>
                <c:pt idx="27">
                  <c:v>93.037855046510501</c:v>
                </c:pt>
                <c:pt idx="28">
                  <c:v>95.759836840272627</c:v>
                </c:pt>
                <c:pt idx="29">
                  <c:v>93.832761279411073</c:v>
                </c:pt>
                <c:pt idx="30">
                  <c:v>95.512112620007002</c:v>
                </c:pt>
                <c:pt idx="31">
                  <c:v>95.406655723026446</c:v>
                </c:pt>
                <c:pt idx="32">
                  <c:v>97.08600706362239</c:v>
                </c:pt>
                <c:pt idx="33">
                  <c:v>95.425558374372031</c:v>
                </c:pt>
                <c:pt idx="34">
                  <c:v>94.60578023180625</c:v>
                </c:pt>
                <c:pt idx="35">
                  <c:v>96.286126448788792</c:v>
                </c:pt>
                <c:pt idx="36">
                  <c:v>97.410336765656936</c:v>
                </c:pt>
                <c:pt idx="37">
                  <c:v>100.09351838034131</c:v>
                </c:pt>
                <c:pt idx="38">
                  <c:v>102.01760931204306</c:v>
                </c:pt>
                <c:pt idx="39">
                  <c:v>104.41625628015727</c:v>
                </c:pt>
                <c:pt idx="40">
                  <c:v>107.68740983932756</c:v>
                </c:pt>
                <c:pt idx="41">
                  <c:v>107.24667960005979</c:v>
                </c:pt>
                <c:pt idx="42">
                  <c:v>105.40317365567337</c:v>
                </c:pt>
                <c:pt idx="43">
                  <c:v>110.74864448092333</c:v>
                </c:pt>
                <c:pt idx="44">
                  <c:v>114.55504153608922</c:v>
                </c:pt>
                <c:pt idx="45">
                  <c:v>118.34651544545599</c:v>
                </c:pt>
                <c:pt idx="46">
                  <c:v>118.65293737253155</c:v>
                </c:pt>
                <c:pt idx="47">
                  <c:v>123.97552604088953</c:v>
                </c:pt>
                <c:pt idx="48">
                  <c:v>120.87449634382939</c:v>
                </c:pt>
                <c:pt idx="49">
                  <c:v>124.90374570959568</c:v>
                </c:pt>
                <c:pt idx="50">
                  <c:v>129.23543749689114</c:v>
                </c:pt>
                <c:pt idx="51">
                  <c:v>133.75217629209581</c:v>
                </c:pt>
                <c:pt idx="52">
                  <c:v>136.3478087847586</c:v>
                </c:pt>
                <c:pt idx="53">
                  <c:v>139.61398796199583</c:v>
                </c:pt>
                <c:pt idx="54">
                  <c:v>141.12620006964147</c:v>
                </c:pt>
                <c:pt idx="55">
                  <c:v>134.82266328408707</c:v>
                </c:pt>
                <c:pt idx="56">
                  <c:v>135.93990946624893</c:v>
                </c:pt>
                <c:pt idx="57">
                  <c:v>138.30572551360507</c:v>
                </c:pt>
                <c:pt idx="58">
                  <c:v>142.26632840869533</c:v>
                </c:pt>
                <c:pt idx="59">
                  <c:v>144.99825896632356</c:v>
                </c:pt>
                <c:pt idx="60">
                  <c:v>150.09401581853464</c:v>
                </c:pt>
                <c:pt idx="61">
                  <c:v>149.70103964582412</c:v>
                </c:pt>
                <c:pt idx="62">
                  <c:v>155.32010147739155</c:v>
                </c:pt>
                <c:pt idx="63">
                  <c:v>158.56339849773676</c:v>
                </c:pt>
                <c:pt idx="64">
                  <c:v>155.42953787991851</c:v>
                </c:pt>
                <c:pt idx="65">
                  <c:v>159.89653285579277</c:v>
                </c:pt>
                <c:pt idx="66">
                  <c:v>166.23389543849186</c:v>
                </c:pt>
                <c:pt idx="67">
                  <c:v>171.86788041585839</c:v>
                </c:pt>
                <c:pt idx="68">
                  <c:v>171.27095458389303</c:v>
                </c:pt>
                <c:pt idx="69">
                  <c:v>165.40715316121978</c:v>
                </c:pt>
                <c:pt idx="70">
                  <c:v>164.276973586032</c:v>
                </c:pt>
                <c:pt idx="71">
                  <c:v>165.45192259861722</c:v>
                </c:pt>
                <c:pt idx="72">
                  <c:v>170.24026264736617</c:v>
                </c:pt>
                <c:pt idx="73">
                  <c:v>162.46032930408407</c:v>
                </c:pt>
                <c:pt idx="74">
                  <c:v>160.25070884942556</c:v>
                </c:pt>
                <c:pt idx="75">
                  <c:v>141.75197731681848</c:v>
                </c:pt>
                <c:pt idx="76">
                  <c:v>140.49942794607782</c:v>
                </c:pt>
                <c:pt idx="77">
                  <c:v>135.21563945679759</c:v>
                </c:pt>
                <c:pt idx="78">
                  <c:v>144.09391633089601</c:v>
                </c:pt>
                <c:pt idx="79">
                  <c:v>145.36835298214206</c:v>
                </c:pt>
                <c:pt idx="80">
                  <c:v>130.93568124160583</c:v>
                </c:pt>
                <c:pt idx="81">
                  <c:v>128.43555688205751</c:v>
                </c:pt>
                <c:pt idx="82">
                  <c:v>130.77152663781533</c:v>
                </c:pt>
                <c:pt idx="83">
                  <c:v>116.41446550266136</c:v>
                </c:pt>
                <c:pt idx="84">
                  <c:v>101.56593543252256</c:v>
                </c:pt>
                <c:pt idx="85">
                  <c:v>94.587872456847293</c:v>
                </c:pt>
                <c:pt idx="86">
                  <c:v>90.88394766950212</c:v>
                </c:pt>
                <c:pt idx="87">
                  <c:v>87.703327861513259</c:v>
                </c:pt>
                <c:pt idx="88">
                  <c:v>79.54235686215992</c:v>
                </c:pt>
                <c:pt idx="89">
                  <c:v>81.39879619957226</c:v>
                </c:pt>
                <c:pt idx="90">
                  <c:v>93.129383674078568</c:v>
                </c:pt>
                <c:pt idx="91">
                  <c:v>98.001293339302663</c:v>
                </c:pt>
                <c:pt idx="92">
                  <c:v>96.996468188827606</c:v>
                </c:pt>
                <c:pt idx="93">
                  <c:v>106.05979207083527</c:v>
                </c:pt>
                <c:pt idx="94">
                  <c:v>111.40924240163169</c:v>
                </c:pt>
                <c:pt idx="95">
                  <c:v>114.46649753768104</c:v>
                </c:pt>
                <c:pt idx="96">
                  <c:v>112.08973785007223</c:v>
                </c:pt>
                <c:pt idx="97">
                  <c:v>113.39402079291656</c:v>
                </c:pt>
                <c:pt idx="98">
                  <c:v>120.46560214893309</c:v>
                </c:pt>
                <c:pt idx="99">
                  <c:v>117.01238621101336</c:v>
                </c:pt>
                <c:pt idx="100">
                  <c:v>116.817390439238</c:v>
                </c:pt>
                <c:pt idx="101">
                  <c:v>125.54046659702539</c:v>
                </c:pt>
                <c:pt idx="102">
                  <c:v>124.45704621200822</c:v>
                </c:pt>
              </c:numCache>
            </c:numRef>
          </c:val>
        </c:ser>
        <c:ser>
          <c:idx val="6"/>
          <c:order val="6"/>
          <c:tx>
            <c:strRef>
              <c:f>tabelle!$H$5</c:f>
              <c:strCache>
                <c:ptCount val="1"/>
                <c:pt idx="0">
                  <c:v>Europe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tabelle!$H$6:$H$108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101.66801807019577</c:v>
                </c:pt>
                <c:pt idx="4">
                  <c:v>101.52901656434614</c:v>
                </c:pt>
                <c:pt idx="5">
                  <c:v>107.55241515116417</c:v>
                </c:pt>
                <c:pt idx="6">
                  <c:v>107.41657277044746</c:v>
                </c:pt>
                <c:pt idx="7">
                  <c:v>104.49332898076095</c:v>
                </c:pt>
                <c:pt idx="8">
                  <c:v>104.49332898076095</c:v>
                </c:pt>
                <c:pt idx="9">
                  <c:v>104.49332898076095</c:v>
                </c:pt>
                <c:pt idx="10">
                  <c:v>104.49332898076095</c:v>
                </c:pt>
                <c:pt idx="11">
                  <c:v>104.49332898076095</c:v>
                </c:pt>
                <c:pt idx="12">
                  <c:v>104.49332898076095</c:v>
                </c:pt>
                <c:pt idx="13">
                  <c:v>104.49332898076095</c:v>
                </c:pt>
                <c:pt idx="14">
                  <c:v>104.49332898076095</c:v>
                </c:pt>
                <c:pt idx="15">
                  <c:v>104.49332898076095</c:v>
                </c:pt>
                <c:pt idx="16">
                  <c:v>104.49332898076095</c:v>
                </c:pt>
                <c:pt idx="17">
                  <c:v>104.49332898076095</c:v>
                </c:pt>
                <c:pt idx="18">
                  <c:v>104.49332898076095</c:v>
                </c:pt>
                <c:pt idx="19">
                  <c:v>110.35602020119818</c:v>
                </c:pt>
                <c:pt idx="20">
                  <c:v>115.41952162247118</c:v>
                </c:pt>
                <c:pt idx="21">
                  <c:v>123.07817811114097</c:v>
                </c:pt>
                <c:pt idx="22">
                  <c:v>130.62034752576281</c:v>
                </c:pt>
                <c:pt idx="23">
                  <c:v>128.85239813609877</c:v>
                </c:pt>
                <c:pt idx="24">
                  <c:v>139.76826913833642</c:v>
                </c:pt>
                <c:pt idx="25">
                  <c:v>140.72375804951432</c:v>
                </c:pt>
                <c:pt idx="26">
                  <c:v>140.91397111979512</c:v>
                </c:pt>
                <c:pt idx="27">
                  <c:v>151.88734839909441</c:v>
                </c:pt>
                <c:pt idx="28">
                  <c:v>158.68930881153833</c:v>
                </c:pt>
                <c:pt idx="29">
                  <c:v>156.71640115234692</c:v>
                </c:pt>
                <c:pt idx="30">
                  <c:v>157.20151820755913</c:v>
                </c:pt>
                <c:pt idx="31">
                  <c:v>154.78478005104591</c:v>
                </c:pt>
                <c:pt idx="32">
                  <c:v>160.89519061882558</c:v>
                </c:pt>
                <c:pt idx="33">
                  <c:v>155.79924975921011</c:v>
                </c:pt>
                <c:pt idx="34">
                  <c:v>153.98116669210773</c:v>
                </c:pt>
                <c:pt idx="35">
                  <c:v>157.9490998093604</c:v>
                </c:pt>
                <c:pt idx="36">
                  <c:v>160.55162747638047</c:v>
                </c:pt>
                <c:pt idx="37">
                  <c:v>169.26751475102952</c:v>
                </c:pt>
                <c:pt idx="38">
                  <c:v>174.24991757644642</c:v>
                </c:pt>
                <c:pt idx="39">
                  <c:v>184.41525793703352</c:v>
                </c:pt>
                <c:pt idx="40">
                  <c:v>191.01373459987474</c:v>
                </c:pt>
                <c:pt idx="41">
                  <c:v>191.07271539686099</c:v>
                </c:pt>
                <c:pt idx="42">
                  <c:v>185.92516633988251</c:v>
                </c:pt>
                <c:pt idx="43">
                  <c:v>195.94305470800387</c:v>
                </c:pt>
                <c:pt idx="44">
                  <c:v>205.31067978935141</c:v>
                </c:pt>
                <c:pt idx="45">
                  <c:v>216.29732774797259</c:v>
                </c:pt>
                <c:pt idx="46">
                  <c:v>220.93469291101965</c:v>
                </c:pt>
                <c:pt idx="47">
                  <c:v>231.00566399642869</c:v>
                </c:pt>
                <c:pt idx="48">
                  <c:v>218.98242853077343</c:v>
                </c:pt>
                <c:pt idx="49">
                  <c:v>227.68799416594985</c:v>
                </c:pt>
                <c:pt idx="50">
                  <c:v>239.76283782896815</c:v>
                </c:pt>
                <c:pt idx="51">
                  <c:v>256.77879775951283</c:v>
                </c:pt>
                <c:pt idx="52">
                  <c:v>267.96008234818873</c:v>
                </c:pt>
                <c:pt idx="53">
                  <c:v>277.82609516407047</c:v>
                </c:pt>
                <c:pt idx="54">
                  <c:v>284.74306813063765</c:v>
                </c:pt>
                <c:pt idx="55">
                  <c:v>267.44252585463408</c:v>
                </c:pt>
                <c:pt idx="56">
                  <c:v>263.91105063507996</c:v>
                </c:pt>
                <c:pt idx="57">
                  <c:v>261.84672274055981</c:v>
                </c:pt>
                <c:pt idx="58">
                  <c:v>268.31249261018195</c:v>
                </c:pt>
                <c:pt idx="59">
                  <c:v>275.7440730304545</c:v>
                </c:pt>
                <c:pt idx="60">
                  <c:v>288.68888344902052</c:v>
                </c:pt>
                <c:pt idx="61">
                  <c:v>296.94177146732716</c:v>
                </c:pt>
                <c:pt idx="62">
                  <c:v>312.58937690778993</c:v>
                </c:pt>
                <c:pt idx="63">
                  <c:v>323.74264561789738</c:v>
                </c:pt>
                <c:pt idx="64">
                  <c:v>319.7407985423776</c:v>
                </c:pt>
                <c:pt idx="65">
                  <c:v>333.15598081690933</c:v>
                </c:pt>
                <c:pt idx="66">
                  <c:v>343.81675987218125</c:v>
                </c:pt>
                <c:pt idx="67">
                  <c:v>353.8567660391725</c:v>
                </c:pt>
                <c:pt idx="68">
                  <c:v>347.21847733836557</c:v>
                </c:pt>
                <c:pt idx="69">
                  <c:v>340.29708081202438</c:v>
                </c:pt>
                <c:pt idx="70">
                  <c:v>340.29708081202438</c:v>
                </c:pt>
                <c:pt idx="71">
                  <c:v>340.29708081202438</c:v>
                </c:pt>
                <c:pt idx="72">
                  <c:v>340.29708081202438</c:v>
                </c:pt>
                <c:pt idx="73">
                  <c:v>340.29708081202438</c:v>
                </c:pt>
                <c:pt idx="74">
                  <c:v>340.29708081202438</c:v>
                </c:pt>
                <c:pt idx="75">
                  <c:v>340.29708081202438</c:v>
                </c:pt>
                <c:pt idx="76">
                  <c:v>340.29708081202438</c:v>
                </c:pt>
                <c:pt idx="77">
                  <c:v>340.29708081202438</c:v>
                </c:pt>
                <c:pt idx="78">
                  <c:v>340.29708081202438</c:v>
                </c:pt>
                <c:pt idx="79">
                  <c:v>340.29708081202438</c:v>
                </c:pt>
                <c:pt idx="80">
                  <c:v>340.29708081202438</c:v>
                </c:pt>
                <c:pt idx="81">
                  <c:v>340.29708081202438</c:v>
                </c:pt>
                <c:pt idx="82">
                  <c:v>340.29708081202438</c:v>
                </c:pt>
                <c:pt idx="83">
                  <c:v>340.29708081202438</c:v>
                </c:pt>
                <c:pt idx="84">
                  <c:v>340.29708081202438</c:v>
                </c:pt>
                <c:pt idx="85">
                  <c:v>340.29708081202438</c:v>
                </c:pt>
                <c:pt idx="86">
                  <c:v>340.29708081202438</c:v>
                </c:pt>
                <c:pt idx="87">
                  <c:v>340.29708081202438</c:v>
                </c:pt>
                <c:pt idx="88">
                  <c:v>340.29708081202438</c:v>
                </c:pt>
                <c:pt idx="89">
                  <c:v>340.29708081202438</c:v>
                </c:pt>
                <c:pt idx="90">
                  <c:v>340.29708081202438</c:v>
                </c:pt>
                <c:pt idx="91">
                  <c:v>361.82711560424582</c:v>
                </c:pt>
                <c:pt idx="92">
                  <c:v>363.18757114349484</c:v>
                </c:pt>
                <c:pt idx="93">
                  <c:v>391.93733025437996</c:v>
                </c:pt>
                <c:pt idx="94">
                  <c:v>426.1259083091503</c:v>
                </c:pt>
                <c:pt idx="95">
                  <c:v>447.728020216034</c:v>
                </c:pt>
                <c:pt idx="96">
                  <c:v>435.75120632966502</c:v>
                </c:pt>
                <c:pt idx="97">
                  <c:v>432.5377683009753</c:v>
                </c:pt>
                <c:pt idx="98">
                  <c:v>457.77977449830013</c:v>
                </c:pt>
                <c:pt idx="99">
                  <c:v>467.66935527257624</c:v>
                </c:pt>
                <c:pt idx="100">
                  <c:v>460.08023574126867</c:v>
                </c:pt>
                <c:pt idx="101">
                  <c:v>503.00215752260902</c:v>
                </c:pt>
                <c:pt idx="102">
                  <c:v>517.39355475016168</c:v>
                </c:pt>
              </c:numCache>
            </c:numRef>
          </c:val>
        </c:ser>
        <c:ser>
          <c:idx val="7"/>
          <c:order val="7"/>
          <c:tx>
            <c:strRef>
              <c:f>tabelle!$I$5</c:f>
              <c:strCache>
                <c:ptCount val="1"/>
                <c:pt idx="0">
                  <c:v>Europe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tabelle!$I$6:$I$108</c:f>
              <c:numCache>
                <c:formatCode>General</c:formatCode>
                <c:ptCount val="103"/>
                <c:pt idx="0">
                  <c:v>107.63697852257528</c:v>
                </c:pt>
                <c:pt idx="1">
                  <c:v>117.13146404865861</c:v>
                </c:pt>
                <c:pt idx="2">
                  <c:v>119.83317769982079</c:v>
                </c:pt>
                <c:pt idx="3">
                  <c:v>121.83201675794361</c:v>
                </c:pt>
                <c:pt idx="4">
                  <c:v>121.66544683643338</c:v>
                </c:pt>
                <c:pt idx="5">
                  <c:v>128.88347676854352</c:v>
                </c:pt>
                <c:pt idx="6">
                  <c:v>128.7206925270676</c:v>
                </c:pt>
                <c:pt idx="7">
                  <c:v>125.21767660197359</c:v>
                </c:pt>
                <c:pt idx="8">
                  <c:v>114.41208389066955</c:v>
                </c:pt>
                <c:pt idx="9">
                  <c:v>102.88090250612017</c:v>
                </c:pt>
                <c:pt idx="10">
                  <c:v>101.236655477879</c:v>
                </c:pt>
                <c:pt idx="11">
                  <c:v>89.537642278474621</c:v>
                </c:pt>
                <c:pt idx="12">
                  <c:v>93.046967670292503</c:v>
                </c:pt>
                <c:pt idx="13">
                  <c:v>96.682482396587844</c:v>
                </c:pt>
                <c:pt idx="14">
                  <c:v>89.353405850137534</c:v>
                </c:pt>
                <c:pt idx="15">
                  <c:v>84.609948767130192</c:v>
                </c:pt>
                <c:pt idx="16">
                  <c:v>80.920172627009563</c:v>
                </c:pt>
                <c:pt idx="17">
                  <c:v>79.8690154708124</c:v>
                </c:pt>
                <c:pt idx="18">
                  <c:v>89.425333770789692</c:v>
                </c:pt>
                <c:pt idx="19">
                  <c:v>94.442621709613093</c:v>
                </c:pt>
                <c:pt idx="20">
                  <c:v>98.775963455568714</c:v>
                </c:pt>
                <c:pt idx="21">
                  <c:v>105.33023748832748</c:v>
                </c:pt>
                <c:pt idx="22">
                  <c:v>111.78482194684905</c:v>
                </c:pt>
                <c:pt idx="23">
                  <c:v>110.27181182646443</c:v>
                </c:pt>
                <c:pt idx="24">
                  <c:v>119.61360825783005</c:v>
                </c:pt>
                <c:pt idx="25">
                  <c:v>120.43131514524393</c:v>
                </c:pt>
                <c:pt idx="26">
                  <c:v>120.59409938671986</c:v>
                </c:pt>
                <c:pt idx="27">
                  <c:v>129.98510965853168</c:v>
                </c:pt>
                <c:pt idx="28">
                  <c:v>135.80622365797646</c:v>
                </c:pt>
                <c:pt idx="29">
                  <c:v>134.11781036266819</c:v>
                </c:pt>
                <c:pt idx="30">
                  <c:v>134.53297327309897</c:v>
                </c:pt>
                <c:pt idx="31">
                  <c:v>132.46473008101358</c:v>
                </c:pt>
                <c:pt idx="32">
                  <c:v>137.6940161017591</c:v>
                </c:pt>
                <c:pt idx="33">
                  <c:v>133.33291270221844</c:v>
                </c:pt>
                <c:pt idx="34">
                  <c:v>131.77699820811148</c:v>
                </c:pt>
                <c:pt idx="35">
                  <c:v>135.17275319889967</c:v>
                </c:pt>
                <c:pt idx="36">
                  <c:v>137.39999495242668</c:v>
                </c:pt>
                <c:pt idx="37">
                  <c:v>144.85904651338876</c:v>
                </c:pt>
                <c:pt idx="38">
                  <c:v>149.12298412538181</c:v>
                </c:pt>
                <c:pt idx="39">
                  <c:v>157.82247684425721</c:v>
                </c:pt>
                <c:pt idx="40">
                  <c:v>163.46944956212312</c:v>
                </c:pt>
                <c:pt idx="41">
                  <c:v>163.51992529591408</c:v>
                </c:pt>
                <c:pt idx="42">
                  <c:v>159.1146556293063</c:v>
                </c:pt>
                <c:pt idx="43">
                  <c:v>167.68795901370424</c:v>
                </c:pt>
                <c:pt idx="44">
                  <c:v>175.70476743305665</c:v>
                </c:pt>
                <c:pt idx="45">
                  <c:v>185.10713474497143</c:v>
                </c:pt>
                <c:pt idx="46">
                  <c:v>189.07578931428725</c:v>
                </c:pt>
                <c:pt idx="47">
                  <c:v>197.69452085909708</c:v>
                </c:pt>
                <c:pt idx="48">
                  <c:v>187.40504252580581</c:v>
                </c:pt>
                <c:pt idx="49">
                  <c:v>194.85526083335446</c:v>
                </c:pt>
                <c:pt idx="50">
                  <c:v>205.18890543371288</c:v>
                </c:pt>
                <c:pt idx="51">
                  <c:v>219.75115463241062</c:v>
                </c:pt>
                <c:pt idx="52">
                  <c:v>229.32009186583562</c:v>
                </c:pt>
                <c:pt idx="53">
                  <c:v>237.76342023572184</c:v>
                </c:pt>
                <c:pt idx="54">
                  <c:v>243.68296191605904</c:v>
                </c:pt>
                <c:pt idx="55">
                  <c:v>228.87716730181981</c:v>
                </c:pt>
                <c:pt idx="56">
                  <c:v>225.85493274108487</c:v>
                </c:pt>
                <c:pt idx="57">
                  <c:v>224.08828205840058</c:v>
                </c:pt>
                <c:pt idx="58">
                  <c:v>229.62168437523681</c:v>
                </c:pt>
                <c:pt idx="59">
                  <c:v>235.98162683290028</c:v>
                </c:pt>
                <c:pt idx="60">
                  <c:v>247.05978850667563</c:v>
                </c:pt>
                <c:pt idx="61">
                  <c:v>254.12260555737851</c:v>
                </c:pt>
                <c:pt idx="62">
                  <c:v>267.51381773212552</c:v>
                </c:pt>
                <c:pt idx="63">
                  <c:v>277.05877899199982</c:v>
                </c:pt>
                <c:pt idx="64">
                  <c:v>273.63400045428182</c:v>
                </c:pt>
                <c:pt idx="65">
                  <c:v>285.11470610504028</c:v>
                </c:pt>
                <c:pt idx="66">
                  <c:v>294.23819498775987</c:v>
                </c:pt>
                <c:pt idx="67">
                  <c:v>302.83042677232942</c:v>
                </c:pt>
                <c:pt idx="68">
                  <c:v>297.14938293415463</c:v>
                </c:pt>
                <c:pt idx="69">
                  <c:v>291.22605557378307</c:v>
                </c:pt>
                <c:pt idx="70">
                  <c:v>279.98637155187657</c:v>
                </c:pt>
                <c:pt idx="71">
                  <c:v>267.40529490447483</c:v>
                </c:pt>
                <c:pt idx="72">
                  <c:v>282.44453978749732</c:v>
                </c:pt>
                <c:pt idx="73">
                  <c:v>254.80024228352235</c:v>
                </c:pt>
                <c:pt idx="74">
                  <c:v>248.21189713045467</c:v>
                </c:pt>
                <c:pt idx="75">
                  <c:v>218.6469979557329</c:v>
                </c:pt>
                <c:pt idx="76">
                  <c:v>224.35075587411362</c:v>
                </c:pt>
                <c:pt idx="77">
                  <c:v>217.22484415617203</c:v>
                </c:pt>
                <c:pt idx="78">
                  <c:v>225.27824748252286</c:v>
                </c:pt>
                <c:pt idx="79">
                  <c:v>228.7800015142721</c:v>
                </c:pt>
                <c:pt idx="80">
                  <c:v>206.65901118037513</c:v>
                </c:pt>
                <c:pt idx="81">
                  <c:v>198.03018448880712</c:v>
                </c:pt>
                <c:pt idx="82">
                  <c:v>204.231128385029</c:v>
                </c:pt>
                <c:pt idx="83">
                  <c:v>171.4307346743054</c:v>
                </c:pt>
                <c:pt idx="84">
                  <c:v>136.71478686621413</c:v>
                </c:pt>
                <c:pt idx="85">
                  <c:v>124.8492037452995</c:v>
                </c:pt>
                <c:pt idx="86">
                  <c:v>120.02246170153704</c:v>
                </c:pt>
                <c:pt idx="87">
                  <c:v>121.91151603866446</c:v>
                </c:pt>
                <c:pt idx="88">
                  <c:v>114.40956010398007</c:v>
                </c:pt>
                <c:pt idx="89">
                  <c:v>117.24503444968836</c:v>
                </c:pt>
                <c:pt idx="90">
                  <c:v>142.9863967897434</c:v>
                </c:pt>
                <c:pt idx="91">
                  <c:v>152.03291017843179</c:v>
                </c:pt>
                <c:pt idx="92">
                  <c:v>152.60454786361464</c:v>
                </c:pt>
                <c:pt idx="93">
                  <c:v>164.6846528531409</c:v>
                </c:pt>
                <c:pt idx="94">
                  <c:v>179.05004669005379</c:v>
                </c:pt>
                <c:pt idx="95">
                  <c:v>188.1268455190168</c:v>
                </c:pt>
                <c:pt idx="96">
                  <c:v>183.0944148600561</c:v>
                </c:pt>
                <c:pt idx="97">
                  <c:v>181.7441889811474</c:v>
                </c:pt>
                <c:pt idx="98">
                  <c:v>192.35040254397711</c:v>
                </c:pt>
                <c:pt idx="99">
                  <c:v>196.50581732831955</c:v>
                </c:pt>
                <c:pt idx="100">
                  <c:v>193.31701284607436</c:v>
                </c:pt>
                <c:pt idx="101">
                  <c:v>211.35199252959154</c:v>
                </c:pt>
                <c:pt idx="102">
                  <c:v>217.39898543775095</c:v>
                </c:pt>
              </c:numCache>
            </c:numRef>
          </c:val>
        </c:ser>
        <c:ser>
          <c:idx val="8"/>
          <c:order val="8"/>
          <c:tx>
            <c:strRef>
              <c:f>tabelle!$J$5</c:f>
              <c:strCache>
                <c:ptCount val="1"/>
                <c:pt idx="0">
                  <c:v>NA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tabelle!$J$6:$J$108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101.99488369136903</c:v>
                </c:pt>
                <c:pt idx="4">
                  <c:v>101.99488369136903</c:v>
                </c:pt>
                <c:pt idx="5">
                  <c:v>104.89625741355897</c:v>
                </c:pt>
                <c:pt idx="6">
                  <c:v>104.89625741355897</c:v>
                </c:pt>
                <c:pt idx="7">
                  <c:v>104.89625741355897</c:v>
                </c:pt>
                <c:pt idx="8">
                  <c:v>104.89625741355897</c:v>
                </c:pt>
                <c:pt idx="9">
                  <c:v>104.89625741355897</c:v>
                </c:pt>
                <c:pt idx="10">
                  <c:v>104.89625741355897</c:v>
                </c:pt>
                <c:pt idx="11">
                  <c:v>104.89625741355897</c:v>
                </c:pt>
                <c:pt idx="12">
                  <c:v>104.89625741355897</c:v>
                </c:pt>
                <c:pt idx="13">
                  <c:v>104.89625741355897</c:v>
                </c:pt>
                <c:pt idx="14">
                  <c:v>104.89625741355897</c:v>
                </c:pt>
                <c:pt idx="15">
                  <c:v>104.89625741355897</c:v>
                </c:pt>
                <c:pt idx="16">
                  <c:v>104.89625741355897</c:v>
                </c:pt>
                <c:pt idx="17">
                  <c:v>104.89625741355897</c:v>
                </c:pt>
                <c:pt idx="18">
                  <c:v>104.89625741355897</c:v>
                </c:pt>
                <c:pt idx="19">
                  <c:v>104.89625741355897</c:v>
                </c:pt>
                <c:pt idx="20">
                  <c:v>108.83174809338296</c:v>
                </c:pt>
                <c:pt idx="21">
                  <c:v>113.02611907392124</c:v>
                </c:pt>
                <c:pt idx="22">
                  <c:v>118.21137672271071</c:v>
                </c:pt>
                <c:pt idx="23">
                  <c:v>110.29831137329144</c:v>
                </c:pt>
                <c:pt idx="24">
                  <c:v>116.85193632585644</c:v>
                </c:pt>
                <c:pt idx="25">
                  <c:v>114.52328889184521</c:v>
                </c:pt>
                <c:pt idx="26">
                  <c:v>114.50415980558554</c:v>
                </c:pt>
                <c:pt idx="27">
                  <c:v>118.32615124026879</c:v>
                </c:pt>
                <c:pt idx="28">
                  <c:v>119.79654033742921</c:v>
                </c:pt>
                <c:pt idx="29">
                  <c:v>119.2622011945756</c:v>
                </c:pt>
                <c:pt idx="30">
                  <c:v>119.99803337936446</c:v>
                </c:pt>
                <c:pt idx="31">
                  <c:v>119.43563824332998</c:v>
                </c:pt>
                <c:pt idx="32">
                  <c:v>122.27056882701396</c:v>
                </c:pt>
                <c:pt idx="33">
                  <c:v>119.55296330572267</c:v>
                </c:pt>
                <c:pt idx="34">
                  <c:v>119.01734889045174</c:v>
                </c:pt>
                <c:pt idx="35">
                  <c:v>119.01734889045174</c:v>
                </c:pt>
                <c:pt idx="36">
                  <c:v>119.01734889045174</c:v>
                </c:pt>
                <c:pt idx="37">
                  <c:v>119.01734889045174</c:v>
                </c:pt>
                <c:pt idx="38">
                  <c:v>119.01734889045174</c:v>
                </c:pt>
                <c:pt idx="39">
                  <c:v>120.93238765568</c:v>
                </c:pt>
                <c:pt idx="40">
                  <c:v>121.50869623851342</c:v>
                </c:pt>
                <c:pt idx="41">
                  <c:v>122.31989228383799</c:v>
                </c:pt>
                <c:pt idx="42">
                  <c:v>120.67311297030727</c:v>
                </c:pt>
                <c:pt idx="43">
                  <c:v>130.22006895942766</c:v>
                </c:pt>
                <c:pt idx="44">
                  <c:v>133.55726788006669</c:v>
                </c:pt>
                <c:pt idx="45">
                  <c:v>138.24988297770372</c:v>
                </c:pt>
                <c:pt idx="46">
                  <c:v>135.80602653735883</c:v>
                </c:pt>
                <c:pt idx="47">
                  <c:v>140.15336990051438</c:v>
                </c:pt>
                <c:pt idx="48">
                  <c:v>138.26656897230694</c:v>
                </c:pt>
                <c:pt idx="49">
                  <c:v>146.26429453942302</c:v>
                </c:pt>
                <c:pt idx="50">
                  <c:v>146.65962425771411</c:v>
                </c:pt>
                <c:pt idx="51">
                  <c:v>146.89066110606603</c:v>
                </c:pt>
                <c:pt idx="52">
                  <c:v>149.57068854694847</c:v>
                </c:pt>
                <c:pt idx="53">
                  <c:v>149.27547479627657</c:v>
                </c:pt>
                <c:pt idx="54">
                  <c:v>145.63151028254805</c:v>
                </c:pt>
                <c:pt idx="55">
                  <c:v>145.63151028254805</c:v>
                </c:pt>
                <c:pt idx="56">
                  <c:v>145.63151028254805</c:v>
                </c:pt>
                <c:pt idx="57">
                  <c:v>145.63151028254805</c:v>
                </c:pt>
                <c:pt idx="58">
                  <c:v>145.63151028254805</c:v>
                </c:pt>
                <c:pt idx="59">
                  <c:v>150.32925879547932</c:v>
                </c:pt>
                <c:pt idx="60">
                  <c:v>154.43391002674466</c:v>
                </c:pt>
                <c:pt idx="61">
                  <c:v>151.74407015240496</c:v>
                </c:pt>
                <c:pt idx="62">
                  <c:v>154.1961485614072</c:v>
                </c:pt>
                <c:pt idx="63">
                  <c:v>159.0924670893456</c:v>
                </c:pt>
                <c:pt idx="64">
                  <c:v>153.9061318289626</c:v>
                </c:pt>
                <c:pt idx="65">
                  <c:v>154.55540352276876</c:v>
                </c:pt>
                <c:pt idx="66">
                  <c:v>157.39809005339683</c:v>
                </c:pt>
                <c:pt idx="67">
                  <c:v>165.78767318744713</c:v>
                </c:pt>
                <c:pt idx="68">
                  <c:v>162.61185932901105</c:v>
                </c:pt>
                <c:pt idx="69">
                  <c:v>162.61185932901105</c:v>
                </c:pt>
                <c:pt idx="70">
                  <c:v>165.57860206314308</c:v>
                </c:pt>
                <c:pt idx="71">
                  <c:v>165.46544046069226</c:v>
                </c:pt>
                <c:pt idx="72">
                  <c:v>166.37618685150119</c:v>
                </c:pt>
                <c:pt idx="73">
                  <c:v>166.37618685150119</c:v>
                </c:pt>
                <c:pt idx="74">
                  <c:v>166.37618685150119</c:v>
                </c:pt>
                <c:pt idx="75">
                  <c:v>166.37618685150119</c:v>
                </c:pt>
                <c:pt idx="76">
                  <c:v>166.37618685150119</c:v>
                </c:pt>
                <c:pt idx="77">
                  <c:v>166.37618685150119</c:v>
                </c:pt>
                <c:pt idx="78">
                  <c:v>166.37618685150119</c:v>
                </c:pt>
                <c:pt idx="79">
                  <c:v>166.37618685150119</c:v>
                </c:pt>
                <c:pt idx="80">
                  <c:v>166.37618685150119</c:v>
                </c:pt>
                <c:pt idx="81">
                  <c:v>166.37618685150119</c:v>
                </c:pt>
                <c:pt idx="82">
                  <c:v>166.37618685150119</c:v>
                </c:pt>
                <c:pt idx="83">
                  <c:v>166.37618685150119</c:v>
                </c:pt>
                <c:pt idx="84">
                  <c:v>166.37618685150119</c:v>
                </c:pt>
                <c:pt idx="85">
                  <c:v>166.37618685150119</c:v>
                </c:pt>
                <c:pt idx="86">
                  <c:v>166.37618685150119</c:v>
                </c:pt>
                <c:pt idx="87">
                  <c:v>166.37618685150119</c:v>
                </c:pt>
                <c:pt idx="88">
                  <c:v>166.37618685150119</c:v>
                </c:pt>
                <c:pt idx="89">
                  <c:v>166.37618685150119</c:v>
                </c:pt>
                <c:pt idx="90">
                  <c:v>166.37618685150119</c:v>
                </c:pt>
                <c:pt idx="91">
                  <c:v>166.37618685150119</c:v>
                </c:pt>
                <c:pt idx="92">
                  <c:v>166.37618685150119</c:v>
                </c:pt>
                <c:pt idx="93">
                  <c:v>177.66540002556061</c:v>
                </c:pt>
                <c:pt idx="94">
                  <c:v>180.84201845116172</c:v>
                </c:pt>
                <c:pt idx="95">
                  <c:v>184.95781101998406</c:v>
                </c:pt>
                <c:pt idx="96">
                  <c:v>179.15490471876888</c:v>
                </c:pt>
                <c:pt idx="97">
                  <c:v>186.77241445507661</c:v>
                </c:pt>
                <c:pt idx="98">
                  <c:v>199.66374822639568</c:v>
                </c:pt>
                <c:pt idx="99">
                  <c:v>198.14237110751247</c:v>
                </c:pt>
                <c:pt idx="100">
                  <c:v>208.51365842213397</c:v>
                </c:pt>
                <c:pt idx="101">
                  <c:v>223.3428356744887</c:v>
                </c:pt>
                <c:pt idx="102">
                  <c:v>230.89660055944654</c:v>
                </c:pt>
              </c:numCache>
            </c:numRef>
          </c:val>
        </c:ser>
        <c:ser>
          <c:idx val="9"/>
          <c:order val="9"/>
          <c:tx>
            <c:strRef>
              <c:f>tabelle!$K$5</c:f>
              <c:strCache>
                <c:ptCount val="1"/>
                <c:pt idx="0">
                  <c:v>NA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tabelle!$K$6:$K$108</c:f>
              <c:numCache>
                <c:formatCode>General</c:formatCode>
                <c:ptCount val="103"/>
                <c:pt idx="0">
                  <c:v>102.53803929982656</c:v>
                </c:pt>
                <c:pt idx="1">
                  <c:v>111.16057859071323</c:v>
                </c:pt>
                <c:pt idx="2">
                  <c:v>112.52838420139821</c:v>
                </c:pt>
                <c:pt idx="3">
                  <c:v>114.77319458599298</c:v>
                </c:pt>
                <c:pt idx="4">
                  <c:v>112.03847735521823</c:v>
                </c:pt>
                <c:pt idx="5">
                  <c:v>115.22555382717377</c:v>
                </c:pt>
                <c:pt idx="6">
                  <c:v>104.55845804502138</c:v>
                </c:pt>
                <c:pt idx="7">
                  <c:v>100.21455774285256</c:v>
                </c:pt>
                <c:pt idx="8">
                  <c:v>87.648625936455161</c:v>
                </c:pt>
                <c:pt idx="9">
                  <c:v>81.805503406104179</c:v>
                </c:pt>
                <c:pt idx="10">
                  <c:v>82.193495324429193</c:v>
                </c:pt>
                <c:pt idx="11">
                  <c:v>72.462407695471057</c:v>
                </c:pt>
                <c:pt idx="12">
                  <c:v>78.710507965456216</c:v>
                </c:pt>
                <c:pt idx="13">
                  <c:v>83.070500098338997</c:v>
                </c:pt>
                <c:pt idx="14">
                  <c:v>74.144004005077889</c:v>
                </c:pt>
                <c:pt idx="15">
                  <c:v>70.877362370147878</c:v>
                </c:pt>
                <c:pt idx="16">
                  <c:v>69.667793094816659</c:v>
                </c:pt>
                <c:pt idx="17">
                  <c:v>69.387974038513121</c:v>
                </c:pt>
                <c:pt idx="18">
                  <c:v>73.457419227949742</c:v>
                </c:pt>
                <c:pt idx="19">
                  <c:v>73.534302419138569</c:v>
                </c:pt>
                <c:pt idx="20">
                  <c:v>76.29315739598421</c:v>
                </c:pt>
                <c:pt idx="21">
                  <c:v>79.233492463659303</c:v>
                </c:pt>
                <c:pt idx="22">
                  <c:v>82.868458223819502</c:v>
                </c:pt>
                <c:pt idx="23">
                  <c:v>77.32124658048599</c:v>
                </c:pt>
                <c:pt idx="24">
                  <c:v>81.91546424931613</c:v>
                </c:pt>
                <c:pt idx="25">
                  <c:v>80.283037422446341</c:v>
                </c:pt>
                <c:pt idx="26">
                  <c:v>80.269627563518057</c:v>
                </c:pt>
                <c:pt idx="27">
                  <c:v>82.948917377389208</c:v>
                </c:pt>
                <c:pt idx="28">
                  <c:v>83.979688533676637</c:v>
                </c:pt>
                <c:pt idx="29">
                  <c:v>83.605106474279907</c:v>
                </c:pt>
                <c:pt idx="30">
                  <c:v>84.120939047721237</c:v>
                </c:pt>
                <c:pt idx="31">
                  <c:v>83.726689195229682</c:v>
                </c:pt>
                <c:pt idx="32">
                  <c:v>85.714030288401389</c:v>
                </c:pt>
                <c:pt idx="33">
                  <c:v>83.808936329989834</c:v>
                </c:pt>
                <c:pt idx="34">
                  <c:v>83.433460279997874</c:v>
                </c:pt>
                <c:pt idx="35">
                  <c:v>82.788893060845012</c:v>
                </c:pt>
                <c:pt idx="36">
                  <c:v>82.265014572046709</c:v>
                </c:pt>
                <c:pt idx="37">
                  <c:v>81.975361619195766</c:v>
                </c:pt>
                <c:pt idx="38">
                  <c:v>82.896171932271272</c:v>
                </c:pt>
                <c:pt idx="39">
                  <c:v>84.230005900337943</c:v>
                </c:pt>
                <c:pt idx="40">
                  <c:v>84.631407677591241</c:v>
                </c:pt>
                <c:pt idx="41">
                  <c:v>85.196409733769613</c:v>
                </c:pt>
                <c:pt idx="42">
                  <c:v>84.04941980010372</c:v>
                </c:pt>
                <c:pt idx="43">
                  <c:v>90.698921847342163</c:v>
                </c:pt>
                <c:pt idx="44">
                  <c:v>93.02329739491141</c:v>
                </c:pt>
                <c:pt idx="45">
                  <c:v>96.291727011031853</c:v>
                </c:pt>
                <c:pt idx="46">
                  <c:v>94.589568917735008</c:v>
                </c:pt>
                <c:pt idx="47">
                  <c:v>97.61751506374155</c:v>
                </c:pt>
                <c:pt idx="48">
                  <c:v>96.303348888769719</c:v>
                </c:pt>
                <c:pt idx="49">
                  <c:v>101.87380428757893</c:v>
                </c:pt>
                <c:pt idx="50">
                  <c:v>102.14915339090638</c:v>
                </c:pt>
                <c:pt idx="51">
                  <c:v>102.31007169804577</c:v>
                </c:pt>
                <c:pt idx="52">
                  <c:v>104.17672406086292</c:v>
                </c:pt>
                <c:pt idx="53">
                  <c:v>103.97110622396256</c:v>
                </c:pt>
                <c:pt idx="54">
                  <c:v>101.433066924136</c:v>
                </c:pt>
                <c:pt idx="55">
                  <c:v>96.552772264835809</c:v>
                </c:pt>
                <c:pt idx="56">
                  <c:v>96.982781741136122</c:v>
                </c:pt>
                <c:pt idx="57">
                  <c:v>97.495932342791804</c:v>
                </c:pt>
                <c:pt idx="58">
                  <c:v>99.659389583221653</c:v>
                </c:pt>
                <c:pt idx="59">
                  <c:v>102.87417976362894</c:v>
                </c:pt>
                <c:pt idx="60">
                  <c:v>105.68309821380686</c:v>
                </c:pt>
                <c:pt idx="61">
                  <c:v>103.84237157825106</c:v>
                </c:pt>
                <c:pt idx="62">
                  <c:v>105.52039192547701</c:v>
                </c:pt>
                <c:pt idx="63">
                  <c:v>108.87106867635759</c:v>
                </c:pt>
                <c:pt idx="64">
                  <c:v>105.32192601333841</c:v>
                </c:pt>
                <c:pt idx="65">
                  <c:v>105.76623933916224</c:v>
                </c:pt>
                <c:pt idx="66">
                  <c:v>107.71156287435865</c:v>
                </c:pt>
                <c:pt idx="67">
                  <c:v>113.45277047685468</c:v>
                </c:pt>
                <c:pt idx="68">
                  <c:v>111.27947933987743</c:v>
                </c:pt>
                <c:pt idx="69">
                  <c:v>106.62625829176285</c:v>
                </c:pt>
                <c:pt idx="70">
                  <c:v>108.57158182695926</c:v>
                </c:pt>
                <c:pt idx="71">
                  <c:v>108.49738060755608</c:v>
                </c:pt>
                <c:pt idx="72">
                  <c:v>109.09456632516235</c:v>
                </c:pt>
                <c:pt idx="73">
                  <c:v>102.37890897387767</c:v>
                </c:pt>
                <c:pt idx="74">
                  <c:v>102.46741404280434</c:v>
                </c:pt>
                <c:pt idx="75">
                  <c:v>95.017790412844917</c:v>
                </c:pt>
                <c:pt idx="76">
                  <c:v>90.480788142108793</c:v>
                </c:pt>
                <c:pt idx="77">
                  <c:v>85.979545495181441</c:v>
                </c:pt>
                <c:pt idx="78">
                  <c:v>91.995208210409672</c:v>
                </c:pt>
                <c:pt idx="79">
                  <c:v>94.107707986912033</c:v>
                </c:pt>
                <c:pt idx="80">
                  <c:v>85.641617050188685</c:v>
                </c:pt>
                <c:pt idx="81">
                  <c:v>85.018505605321081</c:v>
                </c:pt>
                <c:pt idx="82">
                  <c:v>91.068139963167653</c:v>
                </c:pt>
                <c:pt idx="83">
                  <c:v>86.279032344579804</c:v>
                </c:pt>
                <c:pt idx="84">
                  <c:v>78.44946271165233</c:v>
                </c:pt>
                <c:pt idx="85">
                  <c:v>72.713619052727623</c:v>
                </c:pt>
                <c:pt idx="86">
                  <c:v>67.034990791896917</c:v>
                </c:pt>
                <c:pt idx="87">
                  <c:v>67.0340968013017</c:v>
                </c:pt>
                <c:pt idx="88">
                  <c:v>60.794042446673501</c:v>
                </c:pt>
                <c:pt idx="89">
                  <c:v>63.176527382931972</c:v>
                </c:pt>
                <c:pt idx="90">
                  <c:v>69.595379856603955</c:v>
                </c:pt>
                <c:pt idx="91">
                  <c:v>69.573030091723467</c:v>
                </c:pt>
                <c:pt idx="92">
                  <c:v>70.000357596238118</c:v>
                </c:pt>
                <c:pt idx="93">
                  <c:v>74.750129628636344</c:v>
                </c:pt>
                <c:pt idx="94">
                  <c:v>76.086645568488649</c:v>
                </c:pt>
                <c:pt idx="95">
                  <c:v>77.818305351427739</c:v>
                </c:pt>
                <c:pt idx="96">
                  <c:v>75.376817035884812</c:v>
                </c:pt>
                <c:pt idx="97">
                  <c:v>78.581773319744713</c:v>
                </c:pt>
                <c:pt idx="98">
                  <c:v>84.005614260938003</c:v>
                </c:pt>
                <c:pt idx="99">
                  <c:v>83.365516994761251</c:v>
                </c:pt>
                <c:pt idx="100">
                  <c:v>87.729085090024896</c:v>
                </c:pt>
                <c:pt idx="101">
                  <c:v>93.968245454057865</c:v>
                </c:pt>
                <c:pt idx="102">
                  <c:v>97.146382020061182</c:v>
                </c:pt>
              </c:numCache>
            </c:numRef>
          </c:val>
        </c:ser>
        <c:ser>
          <c:idx val="10"/>
          <c:order val="10"/>
          <c:tx>
            <c:strRef>
              <c:f>tabelle!$L$5</c:f>
              <c:strCache>
                <c:ptCount val="1"/>
                <c:pt idx="0">
                  <c:v>NA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tabelle!$L$6:$L$108</c:f>
              <c:numCache>
                <c:formatCode>General</c:formatCode>
                <c:ptCount val="103"/>
                <c:pt idx="0">
                  <c:v>100</c:v>
                </c:pt>
                <c:pt idx="1">
                  <c:v>109.02171649279589</c:v>
                </c:pt>
                <c:pt idx="2">
                  <c:v>116.91879508491584</c:v>
                </c:pt>
                <c:pt idx="3">
                  <c:v>118.71840505897723</c:v>
                </c:pt>
                <c:pt idx="4">
                  <c:v>114.98002537061932</c:v>
                </c:pt>
                <c:pt idx="5">
                  <c:v>123.95062195883902</c:v>
                </c:pt>
                <c:pt idx="6">
                  <c:v>120.12230910502302</c:v>
                </c:pt>
                <c:pt idx="7">
                  <c:v>111.41961868337847</c:v>
                </c:pt>
                <c:pt idx="8">
                  <c:v>111.41961868337847</c:v>
                </c:pt>
                <c:pt idx="9">
                  <c:v>111.41961868337847</c:v>
                </c:pt>
                <c:pt idx="10">
                  <c:v>111.41961868337847</c:v>
                </c:pt>
                <c:pt idx="11">
                  <c:v>111.41961868337847</c:v>
                </c:pt>
                <c:pt idx="12">
                  <c:v>111.41961868337847</c:v>
                </c:pt>
                <c:pt idx="13">
                  <c:v>111.41961868337847</c:v>
                </c:pt>
                <c:pt idx="14">
                  <c:v>111.41961868337847</c:v>
                </c:pt>
                <c:pt idx="15">
                  <c:v>111.41961868337847</c:v>
                </c:pt>
                <c:pt idx="16">
                  <c:v>111.41961868337847</c:v>
                </c:pt>
                <c:pt idx="17">
                  <c:v>111.41961868337847</c:v>
                </c:pt>
                <c:pt idx="18">
                  <c:v>111.41961868337847</c:v>
                </c:pt>
                <c:pt idx="19">
                  <c:v>118.37516483197695</c:v>
                </c:pt>
                <c:pt idx="20">
                  <c:v>123.15162135303196</c:v>
                </c:pt>
                <c:pt idx="21">
                  <c:v>131.6439991336874</c:v>
                </c:pt>
                <c:pt idx="22">
                  <c:v>143.05892065010698</c:v>
                </c:pt>
                <c:pt idx="23">
                  <c:v>132.90422805760414</c:v>
                </c:pt>
                <c:pt idx="24">
                  <c:v>145.86677545810571</c:v>
                </c:pt>
                <c:pt idx="25">
                  <c:v>146.68174148599192</c:v>
                </c:pt>
                <c:pt idx="26">
                  <c:v>142.99010729344769</c:v>
                </c:pt>
                <c:pt idx="27">
                  <c:v>150.42599765715792</c:v>
                </c:pt>
                <c:pt idx="28">
                  <c:v>152.47555626040156</c:v>
                </c:pt>
                <c:pt idx="29">
                  <c:v>156.72174515072928</c:v>
                </c:pt>
                <c:pt idx="30">
                  <c:v>151.10738481623494</c:v>
                </c:pt>
                <c:pt idx="31">
                  <c:v>151.91965228111494</c:v>
                </c:pt>
                <c:pt idx="32">
                  <c:v>157.94149562955238</c:v>
                </c:pt>
                <c:pt idx="33">
                  <c:v>157.94149562955238</c:v>
                </c:pt>
                <c:pt idx="34">
                  <c:v>157.94149562955238</c:v>
                </c:pt>
                <c:pt idx="35">
                  <c:v>162.12678079544565</c:v>
                </c:pt>
                <c:pt idx="36">
                  <c:v>162.12678079544565</c:v>
                </c:pt>
                <c:pt idx="37">
                  <c:v>167.59666861653412</c:v>
                </c:pt>
                <c:pt idx="38">
                  <c:v>169.34957819854344</c:v>
                </c:pt>
                <c:pt idx="39">
                  <c:v>169.1427580085869</c:v>
                </c:pt>
                <c:pt idx="40">
                  <c:v>170.247727415068</c:v>
                </c:pt>
                <c:pt idx="41">
                  <c:v>168.76382870950567</c:v>
                </c:pt>
                <c:pt idx="42">
                  <c:v>168.76382870950567</c:v>
                </c:pt>
                <c:pt idx="43">
                  <c:v>187.53969418059245</c:v>
                </c:pt>
                <c:pt idx="44">
                  <c:v>197.45526097172922</c:v>
                </c:pt>
                <c:pt idx="45">
                  <c:v>208.32725952358138</c:v>
                </c:pt>
                <c:pt idx="46">
                  <c:v>204.02559743921915</c:v>
                </c:pt>
                <c:pt idx="47">
                  <c:v>210.09566991740007</c:v>
                </c:pt>
                <c:pt idx="48">
                  <c:v>204.29929810206298</c:v>
                </c:pt>
                <c:pt idx="49">
                  <c:v>217.88093321606902</c:v>
                </c:pt>
                <c:pt idx="50">
                  <c:v>218.34318322442749</c:v>
                </c:pt>
                <c:pt idx="51">
                  <c:v>229.84621386005847</c:v>
                </c:pt>
                <c:pt idx="52">
                  <c:v>233.29028053417667</c:v>
                </c:pt>
                <c:pt idx="53">
                  <c:v>240.21946898183964</c:v>
                </c:pt>
                <c:pt idx="54">
                  <c:v>232.60754943630513</c:v>
                </c:pt>
                <c:pt idx="55">
                  <c:v>232.60754943630513</c:v>
                </c:pt>
                <c:pt idx="56">
                  <c:v>232.60754943630513</c:v>
                </c:pt>
                <c:pt idx="57">
                  <c:v>232.60754943630513</c:v>
                </c:pt>
                <c:pt idx="58">
                  <c:v>232.60754943630513</c:v>
                </c:pt>
                <c:pt idx="59">
                  <c:v>232.60754943630513</c:v>
                </c:pt>
                <c:pt idx="60">
                  <c:v>242.83066133012724</c:v>
                </c:pt>
                <c:pt idx="61">
                  <c:v>239.95001702618148</c:v>
                </c:pt>
                <c:pt idx="62">
                  <c:v>241.17620422848285</c:v>
                </c:pt>
                <c:pt idx="63">
                  <c:v>248.47633334922264</c:v>
                </c:pt>
                <c:pt idx="64">
                  <c:v>243.87772423992769</c:v>
                </c:pt>
                <c:pt idx="65">
                  <c:v>246.09235185630203</c:v>
                </c:pt>
                <c:pt idx="66">
                  <c:v>246.60041348594083</c:v>
                </c:pt>
                <c:pt idx="67">
                  <c:v>262.00347423835609</c:v>
                </c:pt>
                <c:pt idx="68">
                  <c:v>257.47488644340245</c:v>
                </c:pt>
                <c:pt idx="69">
                  <c:v>257.47488644340245</c:v>
                </c:pt>
                <c:pt idx="70">
                  <c:v>257.47488644340245</c:v>
                </c:pt>
                <c:pt idx="71">
                  <c:v>257.47488644340245</c:v>
                </c:pt>
                <c:pt idx="72">
                  <c:v>257.47488644340245</c:v>
                </c:pt>
                <c:pt idx="73">
                  <c:v>257.47488644340245</c:v>
                </c:pt>
                <c:pt idx="74">
                  <c:v>257.47488644340245</c:v>
                </c:pt>
                <c:pt idx="75">
                  <c:v>257.47488644340245</c:v>
                </c:pt>
                <c:pt idx="76">
                  <c:v>257.47488644340245</c:v>
                </c:pt>
                <c:pt idx="77">
                  <c:v>257.47488644340245</c:v>
                </c:pt>
                <c:pt idx="78">
                  <c:v>257.47488644340245</c:v>
                </c:pt>
                <c:pt idx="79">
                  <c:v>257.47488644340245</c:v>
                </c:pt>
                <c:pt idx="80">
                  <c:v>257.47488644340245</c:v>
                </c:pt>
                <c:pt idx="81">
                  <c:v>257.47488644340245</c:v>
                </c:pt>
                <c:pt idx="82">
                  <c:v>279.84062400925001</c:v>
                </c:pt>
                <c:pt idx="83">
                  <c:v>279.84062400925001</c:v>
                </c:pt>
                <c:pt idx="84">
                  <c:v>279.84062400925001</c:v>
                </c:pt>
                <c:pt idx="85">
                  <c:v>279.84062400925001</c:v>
                </c:pt>
                <c:pt idx="86">
                  <c:v>279.84062400925001</c:v>
                </c:pt>
                <c:pt idx="87">
                  <c:v>279.84062400925001</c:v>
                </c:pt>
                <c:pt idx="88">
                  <c:v>279.84062400925001</c:v>
                </c:pt>
                <c:pt idx="89">
                  <c:v>279.84062400925001</c:v>
                </c:pt>
                <c:pt idx="90">
                  <c:v>279.84062400925001</c:v>
                </c:pt>
                <c:pt idx="91">
                  <c:v>279.84062400925001</c:v>
                </c:pt>
                <c:pt idx="92">
                  <c:v>284.01469681266548</c:v>
                </c:pt>
                <c:pt idx="93">
                  <c:v>308.23853876690833</c:v>
                </c:pt>
                <c:pt idx="94">
                  <c:v>318.71667610238057</c:v>
                </c:pt>
                <c:pt idx="95">
                  <c:v>333.62365576652996</c:v>
                </c:pt>
                <c:pt idx="96">
                  <c:v>312.1667293540828</c:v>
                </c:pt>
                <c:pt idx="97">
                  <c:v>319.82166485729465</c:v>
                </c:pt>
                <c:pt idx="98">
                  <c:v>359.63977170662537</c:v>
                </c:pt>
                <c:pt idx="99">
                  <c:v>358.68882964140437</c:v>
                </c:pt>
                <c:pt idx="100">
                  <c:v>383.59106951756496</c:v>
                </c:pt>
                <c:pt idx="101">
                  <c:v>417.98495542789374</c:v>
                </c:pt>
                <c:pt idx="102">
                  <c:v>447.87593810103908</c:v>
                </c:pt>
              </c:numCache>
            </c:numRef>
          </c:val>
        </c:ser>
        <c:ser>
          <c:idx val="11"/>
          <c:order val="11"/>
          <c:tx>
            <c:strRef>
              <c:f>tabelle!$M$5</c:f>
              <c:strCache>
                <c:ptCount val="1"/>
                <c:pt idx="0">
                  <c:v>NA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tabelle!$M$6:$M$108</c:f>
              <c:numCache>
                <c:formatCode>General</c:formatCode>
                <c:ptCount val="103"/>
                <c:pt idx="0">
                  <c:v>109.27278369711388</c:v>
                </c:pt>
                <c:pt idx="1">
                  <c:v>119.13106444605357</c:v>
                </c:pt>
                <c:pt idx="2">
                  <c:v>127.76042205441189</c:v>
                </c:pt>
                <c:pt idx="3">
                  <c:v>129.72690596875967</c:v>
                </c:pt>
                <c:pt idx="4">
                  <c:v>125.64187441812349</c:v>
                </c:pt>
                <c:pt idx="5">
                  <c:v>135.4442950243095</c:v>
                </c:pt>
                <c:pt idx="6">
                  <c:v>131.26099100031033</c:v>
                </c:pt>
                <c:pt idx="7">
                  <c:v>121.75131892003724</c:v>
                </c:pt>
                <c:pt idx="8">
                  <c:v>107.76559428985207</c:v>
                </c:pt>
                <c:pt idx="9">
                  <c:v>93.764352953346418</c:v>
                </c:pt>
                <c:pt idx="10">
                  <c:v>94.018826937002174</c:v>
                </c:pt>
                <c:pt idx="11">
                  <c:v>86.467363194372595</c:v>
                </c:pt>
                <c:pt idx="12">
                  <c:v>89.240715837384911</c:v>
                </c:pt>
                <c:pt idx="13">
                  <c:v>95.972897486293562</c:v>
                </c:pt>
                <c:pt idx="14">
                  <c:v>84.901210303092981</c:v>
                </c:pt>
                <c:pt idx="15">
                  <c:v>81.283748836247014</c:v>
                </c:pt>
                <c:pt idx="16">
                  <c:v>78.914865004654999</c:v>
                </c:pt>
                <c:pt idx="17">
                  <c:v>78.659356573911225</c:v>
                </c:pt>
                <c:pt idx="18">
                  <c:v>85.421537188372781</c:v>
                </c:pt>
                <c:pt idx="19">
                  <c:v>90.75411192717489</c:v>
                </c:pt>
                <c:pt idx="20">
                  <c:v>94.416054618806214</c:v>
                </c:pt>
                <c:pt idx="21">
                  <c:v>100.92686459087614</c:v>
                </c:pt>
                <c:pt idx="22">
                  <c:v>109.67828695562217</c:v>
                </c:pt>
                <c:pt idx="23">
                  <c:v>101.8930381710975</c:v>
                </c:pt>
                <c:pt idx="24">
                  <c:v>111.83097134581561</c:v>
                </c:pt>
                <c:pt idx="25">
                  <c:v>112.4557773869866</c:v>
                </c:pt>
                <c:pt idx="26">
                  <c:v>109.62553015413256</c:v>
                </c:pt>
                <c:pt idx="27">
                  <c:v>115.32636805627386</c:v>
                </c:pt>
                <c:pt idx="28">
                  <c:v>116.89769318299362</c:v>
                </c:pt>
                <c:pt idx="29">
                  <c:v>120.1530981690286</c:v>
                </c:pt>
                <c:pt idx="30">
                  <c:v>115.84876383572974</c:v>
                </c:pt>
                <c:pt idx="31">
                  <c:v>116.47150098272468</c:v>
                </c:pt>
                <c:pt idx="32">
                  <c:v>121.08823833660902</c:v>
                </c:pt>
                <c:pt idx="33">
                  <c:v>115.363608151443</c:v>
                </c:pt>
                <c:pt idx="34">
                  <c:v>113.24712940933067</c:v>
                </c:pt>
                <c:pt idx="35">
                  <c:v>116.2480604117099</c:v>
                </c:pt>
                <c:pt idx="36">
                  <c:v>115.95944967414914</c:v>
                </c:pt>
                <c:pt idx="37">
                  <c:v>119.87172856108407</c:v>
                </c:pt>
                <c:pt idx="38">
                  <c:v>121.12547843177819</c:v>
                </c:pt>
                <c:pt idx="39">
                  <c:v>120.9775524981897</c:v>
                </c:pt>
                <c:pt idx="40">
                  <c:v>121.76787007344571</c:v>
                </c:pt>
                <c:pt idx="41">
                  <c:v>120.70652736112545</c:v>
                </c:pt>
                <c:pt idx="42">
                  <c:v>114.81121340643423</c:v>
                </c:pt>
                <c:pt idx="43">
                  <c:v>127.58456604944655</c:v>
                </c:pt>
                <c:pt idx="44">
                  <c:v>134.33019551049961</c:v>
                </c:pt>
                <c:pt idx="45">
                  <c:v>141.72649218992447</c:v>
                </c:pt>
                <c:pt idx="46">
                  <c:v>138.8000413778835</c:v>
                </c:pt>
                <c:pt idx="47">
                  <c:v>142.92955415330502</c:v>
                </c:pt>
                <c:pt idx="48">
                  <c:v>138.98624185372915</c:v>
                </c:pt>
                <c:pt idx="49">
                  <c:v>148.22592324402603</c:v>
                </c:pt>
                <c:pt idx="50">
                  <c:v>148.54039515878759</c:v>
                </c:pt>
                <c:pt idx="51">
                  <c:v>156.36598737974549</c:v>
                </c:pt>
                <c:pt idx="52">
                  <c:v>158.70901003413672</c:v>
                </c:pt>
                <c:pt idx="53">
                  <c:v>163.42298541429602</c:v>
                </c:pt>
                <c:pt idx="54">
                  <c:v>158.2445432916106</c:v>
                </c:pt>
                <c:pt idx="55">
                  <c:v>146.74976724940515</c:v>
                </c:pt>
                <c:pt idx="56">
                  <c:v>146.16633909175542</c:v>
                </c:pt>
                <c:pt idx="57">
                  <c:v>142.23750905141199</c:v>
                </c:pt>
                <c:pt idx="58">
                  <c:v>145.79393814006409</c:v>
                </c:pt>
                <c:pt idx="59">
                  <c:v>147.76455984276399</c:v>
                </c:pt>
                <c:pt idx="60">
                  <c:v>154.25881866142541</c:v>
                </c:pt>
                <c:pt idx="61">
                  <c:v>152.42888176269776</c:v>
                </c:pt>
                <c:pt idx="62">
                  <c:v>153.20782041998541</c:v>
                </c:pt>
                <c:pt idx="63">
                  <c:v>157.8452467156304</c:v>
                </c:pt>
                <c:pt idx="64">
                  <c:v>154.92396813902957</c:v>
                </c:pt>
                <c:pt idx="65">
                  <c:v>156.33081617875234</c:v>
                </c:pt>
                <c:pt idx="66">
                  <c:v>156.65356367021815</c:v>
                </c:pt>
                <c:pt idx="67">
                  <c:v>166.43839867590756</c:v>
                </c:pt>
                <c:pt idx="68">
                  <c:v>163.56160132409212</c:v>
                </c:pt>
                <c:pt idx="69">
                  <c:v>150.6103237819384</c:v>
                </c:pt>
                <c:pt idx="70">
                  <c:v>151.20823419882058</c:v>
                </c:pt>
                <c:pt idx="71">
                  <c:v>149.61001344781198</c:v>
                </c:pt>
                <c:pt idx="72">
                  <c:v>152.06268749353455</c:v>
                </c:pt>
                <c:pt idx="73">
                  <c:v>137.90938243508833</c:v>
                </c:pt>
                <c:pt idx="74">
                  <c:v>138.0231716147718</c:v>
                </c:pt>
                <c:pt idx="75">
                  <c:v>127.62904727423184</c:v>
                </c:pt>
                <c:pt idx="76">
                  <c:v>122.01303403330911</c:v>
                </c:pt>
                <c:pt idx="77">
                  <c:v>115.08844522602661</c:v>
                </c:pt>
                <c:pt idx="78">
                  <c:v>123.6340126202544</c:v>
                </c:pt>
                <c:pt idx="79">
                  <c:v>130.37240095169125</c:v>
                </c:pt>
                <c:pt idx="80">
                  <c:v>118.40488259025544</c:v>
                </c:pt>
                <c:pt idx="81">
                  <c:v>119.84793627805931</c:v>
                </c:pt>
                <c:pt idx="82">
                  <c:v>130.25861177200778</c:v>
                </c:pt>
                <c:pt idx="83">
                  <c:v>121.79062790938237</c:v>
                </c:pt>
                <c:pt idx="84">
                  <c:v>105.28912796110473</c:v>
                </c:pt>
                <c:pt idx="85">
                  <c:v>93.938140064135652</c:v>
                </c:pt>
                <c:pt idx="86">
                  <c:v>90.552394745008741</c:v>
                </c:pt>
                <c:pt idx="87">
                  <c:v>89.940002068894117</c:v>
                </c:pt>
                <c:pt idx="88">
                  <c:v>80.602048205234269</c:v>
                </c:pt>
                <c:pt idx="89">
                  <c:v>84.434674666390777</c:v>
                </c:pt>
                <c:pt idx="90">
                  <c:v>99.28830040343432</c:v>
                </c:pt>
                <c:pt idx="91">
                  <c:v>97.71697527671455</c:v>
                </c:pt>
                <c:pt idx="92">
                  <c:v>99.174511223750855</c:v>
                </c:pt>
                <c:pt idx="93">
                  <c:v>107.633185062584</c:v>
                </c:pt>
                <c:pt idx="94">
                  <c:v>111.29202441295122</c:v>
                </c:pt>
                <c:pt idx="95">
                  <c:v>116.49736215992546</c:v>
                </c:pt>
                <c:pt idx="96">
                  <c:v>109.00486190131369</c:v>
                </c:pt>
                <c:pt idx="97">
                  <c:v>111.67787317678695</c:v>
                </c:pt>
                <c:pt idx="98">
                  <c:v>125.58187648701761</c:v>
                </c:pt>
                <c:pt idx="99">
                  <c:v>125.2498189717595</c:v>
                </c:pt>
                <c:pt idx="100">
                  <c:v>133.94538119375184</c:v>
                </c:pt>
                <c:pt idx="101">
                  <c:v>145.95531188579693</c:v>
                </c:pt>
                <c:pt idx="102">
                  <c:v>156.39288300403422</c:v>
                </c:pt>
              </c:numCache>
            </c:numRef>
          </c:val>
        </c:ser>
        <c:ser>
          <c:idx val="12"/>
          <c:order val="12"/>
          <c:tx>
            <c:strRef>
              <c:f>tabelle!$N$5</c:f>
              <c:strCache>
                <c:ptCount val="1"/>
                <c:pt idx="0">
                  <c:v>Pacific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tabelle!$N$6:$N$108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101.15413869506267</c:v>
                </c:pt>
                <c:pt idx="7">
                  <c:v>102.69602169383907</c:v>
                </c:pt>
                <c:pt idx="8">
                  <c:v>102.69602169383907</c:v>
                </c:pt>
                <c:pt idx="9">
                  <c:v>102.69602169383907</c:v>
                </c:pt>
                <c:pt idx="10">
                  <c:v>102.69602169383907</c:v>
                </c:pt>
                <c:pt idx="11">
                  <c:v>102.69602169383907</c:v>
                </c:pt>
                <c:pt idx="12">
                  <c:v>102.69602169383907</c:v>
                </c:pt>
                <c:pt idx="13">
                  <c:v>102.69602169383907</c:v>
                </c:pt>
                <c:pt idx="14">
                  <c:v>102.69602169383907</c:v>
                </c:pt>
                <c:pt idx="15">
                  <c:v>102.69602169383907</c:v>
                </c:pt>
                <c:pt idx="16">
                  <c:v>102.69602169383907</c:v>
                </c:pt>
                <c:pt idx="17">
                  <c:v>102.69602169383907</c:v>
                </c:pt>
                <c:pt idx="18">
                  <c:v>102.69602169383907</c:v>
                </c:pt>
                <c:pt idx="19">
                  <c:v>102.69602169383907</c:v>
                </c:pt>
                <c:pt idx="20">
                  <c:v>102.69602169383907</c:v>
                </c:pt>
                <c:pt idx="21">
                  <c:v>108.35568836000981</c:v>
                </c:pt>
                <c:pt idx="22">
                  <c:v>121.03442827264392</c:v>
                </c:pt>
                <c:pt idx="23">
                  <c:v>120.43917117753747</c:v>
                </c:pt>
                <c:pt idx="24">
                  <c:v>126.94920512243169</c:v>
                </c:pt>
                <c:pt idx="25">
                  <c:v>120.26083026213854</c:v>
                </c:pt>
                <c:pt idx="26">
                  <c:v>122.12927614400041</c:v>
                </c:pt>
                <c:pt idx="27">
                  <c:v>126.49685697277741</c:v>
                </c:pt>
                <c:pt idx="28">
                  <c:v>127.52910836389452</c:v>
                </c:pt>
                <c:pt idx="29">
                  <c:v>141.42316484570432</c:v>
                </c:pt>
                <c:pt idx="30">
                  <c:v>137.19849296237948</c:v>
                </c:pt>
                <c:pt idx="31">
                  <c:v>131.22584389501191</c:v>
                </c:pt>
                <c:pt idx="32">
                  <c:v>137.15833672977308</c:v>
                </c:pt>
                <c:pt idx="33">
                  <c:v>132.62776883924076</c:v>
                </c:pt>
                <c:pt idx="34">
                  <c:v>133.12735961549083</c:v>
                </c:pt>
                <c:pt idx="35">
                  <c:v>133.12735961549083</c:v>
                </c:pt>
                <c:pt idx="36">
                  <c:v>133.12735961549083</c:v>
                </c:pt>
                <c:pt idx="37">
                  <c:v>133.12735961549083</c:v>
                </c:pt>
                <c:pt idx="38">
                  <c:v>136.3625150207705</c:v>
                </c:pt>
                <c:pt idx="39">
                  <c:v>139.64531630830757</c:v>
                </c:pt>
                <c:pt idx="40">
                  <c:v>140.92699054103247</c:v>
                </c:pt>
                <c:pt idx="41">
                  <c:v>140.41360615970862</c:v>
                </c:pt>
                <c:pt idx="42">
                  <c:v>138.65547310440937</c:v>
                </c:pt>
                <c:pt idx="43">
                  <c:v>144.0037233878061</c:v>
                </c:pt>
                <c:pt idx="44">
                  <c:v>148.7016073783889</c:v>
                </c:pt>
                <c:pt idx="45">
                  <c:v>150.77420325658719</c:v>
                </c:pt>
                <c:pt idx="46">
                  <c:v>156.36425639244041</c:v>
                </c:pt>
                <c:pt idx="47">
                  <c:v>174.05159903345563</c:v>
                </c:pt>
                <c:pt idx="48">
                  <c:v>170.94151406910174</c:v>
                </c:pt>
                <c:pt idx="49">
                  <c:v>180.75299237296349</c:v>
                </c:pt>
                <c:pt idx="50">
                  <c:v>193.28981514195024</c:v>
                </c:pt>
                <c:pt idx="51">
                  <c:v>197.82451198580137</c:v>
                </c:pt>
                <c:pt idx="52">
                  <c:v>199.88876983460463</c:v>
                </c:pt>
                <c:pt idx="53">
                  <c:v>201.20141389079686</c:v>
                </c:pt>
                <c:pt idx="54">
                  <c:v>201.23595715543351</c:v>
                </c:pt>
                <c:pt idx="55">
                  <c:v>201.23595715543351</c:v>
                </c:pt>
                <c:pt idx="56">
                  <c:v>201.23595715543351</c:v>
                </c:pt>
                <c:pt idx="57">
                  <c:v>201.23595715543351</c:v>
                </c:pt>
                <c:pt idx="58">
                  <c:v>201.23595715543351</c:v>
                </c:pt>
                <c:pt idx="59">
                  <c:v>201.23595715543351</c:v>
                </c:pt>
                <c:pt idx="60">
                  <c:v>201.23595715543351</c:v>
                </c:pt>
                <c:pt idx="61">
                  <c:v>201.23595715543351</c:v>
                </c:pt>
                <c:pt idx="62">
                  <c:v>208.3471831051871</c:v>
                </c:pt>
                <c:pt idx="63">
                  <c:v>213.26023138873592</c:v>
                </c:pt>
                <c:pt idx="64">
                  <c:v>216.98042063693856</c:v>
                </c:pt>
                <c:pt idx="65">
                  <c:v>216.00572084762899</c:v>
                </c:pt>
                <c:pt idx="66">
                  <c:v>210.75586530704123</c:v>
                </c:pt>
                <c:pt idx="67">
                  <c:v>217.50731986859418</c:v>
                </c:pt>
                <c:pt idx="68">
                  <c:v>217.74334010553432</c:v>
                </c:pt>
                <c:pt idx="69">
                  <c:v>214.91620040251061</c:v>
                </c:pt>
                <c:pt idx="70">
                  <c:v>214.91620040251061</c:v>
                </c:pt>
                <c:pt idx="71">
                  <c:v>214.91620040251061</c:v>
                </c:pt>
                <c:pt idx="72">
                  <c:v>216.10242077122408</c:v>
                </c:pt>
                <c:pt idx="73">
                  <c:v>216.10242077122408</c:v>
                </c:pt>
                <c:pt idx="74">
                  <c:v>216.10242077122408</c:v>
                </c:pt>
                <c:pt idx="75">
                  <c:v>216.10242077122408</c:v>
                </c:pt>
                <c:pt idx="76">
                  <c:v>216.10242077122408</c:v>
                </c:pt>
                <c:pt idx="77">
                  <c:v>216.10242077122408</c:v>
                </c:pt>
                <c:pt idx="78">
                  <c:v>216.10242077122408</c:v>
                </c:pt>
                <c:pt idx="79">
                  <c:v>216.10242077122408</c:v>
                </c:pt>
                <c:pt idx="80">
                  <c:v>216.10242077122408</c:v>
                </c:pt>
                <c:pt idx="81">
                  <c:v>216.10242077122408</c:v>
                </c:pt>
                <c:pt idx="82">
                  <c:v>216.10242077122408</c:v>
                </c:pt>
                <c:pt idx="83">
                  <c:v>216.10242077122408</c:v>
                </c:pt>
                <c:pt idx="84">
                  <c:v>216.10242077122408</c:v>
                </c:pt>
                <c:pt idx="85">
                  <c:v>216.10242077122408</c:v>
                </c:pt>
                <c:pt idx="86">
                  <c:v>216.10242077122408</c:v>
                </c:pt>
                <c:pt idx="87">
                  <c:v>216.10242077122408</c:v>
                </c:pt>
                <c:pt idx="88">
                  <c:v>216.10242077122408</c:v>
                </c:pt>
                <c:pt idx="89">
                  <c:v>216.10242077122408</c:v>
                </c:pt>
                <c:pt idx="90">
                  <c:v>216.10242077122408</c:v>
                </c:pt>
                <c:pt idx="91">
                  <c:v>225.10702861355654</c:v>
                </c:pt>
                <c:pt idx="92">
                  <c:v>231.91867753918493</c:v>
                </c:pt>
                <c:pt idx="93">
                  <c:v>244.63130530026476</c:v>
                </c:pt>
                <c:pt idx="94">
                  <c:v>250.87123309304664</c:v>
                </c:pt>
                <c:pt idx="95">
                  <c:v>251.93504277237889</c:v>
                </c:pt>
                <c:pt idx="96">
                  <c:v>246.02589649217251</c:v>
                </c:pt>
                <c:pt idx="97">
                  <c:v>242.29949982272652</c:v>
                </c:pt>
                <c:pt idx="98">
                  <c:v>256.88247243268989</c:v>
                </c:pt>
                <c:pt idx="99">
                  <c:v>261.57875316678621</c:v>
                </c:pt>
                <c:pt idx="100">
                  <c:v>271.30617986993178</c:v>
                </c:pt>
                <c:pt idx="101">
                  <c:v>289.62371659409604</c:v>
                </c:pt>
                <c:pt idx="102">
                  <c:v>294.30774616105992</c:v>
                </c:pt>
              </c:numCache>
            </c:numRef>
          </c:val>
        </c:ser>
        <c:ser>
          <c:idx val="13"/>
          <c:order val="13"/>
          <c:tx>
            <c:strRef>
              <c:f>tabelle!$O$5</c:f>
              <c:strCache>
                <c:ptCount val="1"/>
                <c:pt idx="0">
                  <c:v>Pacific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tabelle!$O$6:$O$108</c:f>
              <c:numCache>
                <c:formatCode>General</c:formatCode>
                <c:ptCount val="103"/>
                <c:pt idx="0">
                  <c:v>102.1798843362498</c:v>
                </c:pt>
                <c:pt idx="1">
                  <c:v>105.75686040491088</c:v>
                </c:pt>
                <c:pt idx="2">
                  <c:v>101.64983194530983</c:v>
                </c:pt>
                <c:pt idx="3">
                  <c:v>99.294433572324948</c:v>
                </c:pt>
                <c:pt idx="4">
                  <c:v>101.48484875077885</c:v>
                </c:pt>
                <c:pt idx="5">
                  <c:v>106.14737913664646</c:v>
                </c:pt>
                <c:pt idx="6">
                  <c:v>107.37246711305738</c:v>
                </c:pt>
                <c:pt idx="7">
                  <c:v>109.00913550561206</c:v>
                </c:pt>
                <c:pt idx="8">
                  <c:v>97.758685750892937</c:v>
                </c:pt>
                <c:pt idx="9">
                  <c:v>91.842985142736808</c:v>
                </c:pt>
                <c:pt idx="10">
                  <c:v>91.175154232959784</c:v>
                </c:pt>
                <c:pt idx="11">
                  <c:v>86.049266790111545</c:v>
                </c:pt>
                <c:pt idx="12">
                  <c:v>82.456494458144292</c:v>
                </c:pt>
                <c:pt idx="13">
                  <c:v>85.085694728435925</c:v>
                </c:pt>
                <c:pt idx="14">
                  <c:v>78.480223955910887</c:v>
                </c:pt>
                <c:pt idx="15">
                  <c:v>74.586445050942956</c:v>
                </c:pt>
                <c:pt idx="16">
                  <c:v>74.367052505024091</c:v>
                </c:pt>
                <c:pt idx="17">
                  <c:v>71.291169011241664</c:v>
                </c:pt>
                <c:pt idx="18">
                  <c:v>70.350413774341604</c:v>
                </c:pt>
                <c:pt idx="19">
                  <c:v>70.0467744907899</c:v>
                </c:pt>
                <c:pt idx="20">
                  <c:v>76.306482610946816</c:v>
                </c:pt>
                <c:pt idx="21">
                  <c:v>80.511798931119529</c:v>
                </c:pt>
                <c:pt idx="22">
                  <c:v>89.932514852875372</c:v>
                </c:pt>
                <c:pt idx="23">
                  <c:v>89.49021948030294</c:v>
                </c:pt>
                <c:pt idx="24">
                  <c:v>94.327386332721971</c:v>
                </c:pt>
                <c:pt idx="25">
                  <c:v>89.357706382567969</c:v>
                </c:pt>
                <c:pt idx="26">
                  <c:v>90.746022413142512</c:v>
                </c:pt>
                <c:pt idx="27">
                  <c:v>93.991276952374292</c:v>
                </c:pt>
                <c:pt idx="28">
                  <c:v>94.758273292906622</c:v>
                </c:pt>
                <c:pt idx="29">
                  <c:v>105.08200893366451</c:v>
                </c:pt>
                <c:pt idx="30">
                  <c:v>101.94294038665747</c:v>
                </c:pt>
                <c:pt idx="31">
                  <c:v>97.50506796781076</c:v>
                </c:pt>
                <c:pt idx="32">
                  <c:v>101.91310300041249</c:v>
                </c:pt>
                <c:pt idx="33">
                  <c:v>98.546743775833505</c:v>
                </c:pt>
                <c:pt idx="34">
                  <c:v>98.917955963528229</c:v>
                </c:pt>
                <c:pt idx="35">
                  <c:v>96.423901501522622</c:v>
                </c:pt>
                <c:pt idx="36">
                  <c:v>96.936402488789071</c:v>
                </c:pt>
                <c:pt idx="37">
                  <c:v>98.080754008301838</c:v>
                </c:pt>
                <c:pt idx="38">
                  <c:v>100.46423462716434</c:v>
                </c:pt>
                <c:pt idx="39">
                  <c:v>102.88281805337387</c:v>
                </c:pt>
                <c:pt idx="40">
                  <c:v>103.82708357100863</c:v>
                </c:pt>
                <c:pt idx="41">
                  <c:v>103.44885082184452</c:v>
                </c:pt>
                <c:pt idx="42">
                  <c:v>102.15355723073957</c:v>
                </c:pt>
                <c:pt idx="43">
                  <c:v>106.09384735544228</c:v>
                </c:pt>
                <c:pt idx="44">
                  <c:v>109.55498415985821</c:v>
                </c:pt>
                <c:pt idx="45">
                  <c:v>111.08195627945348</c:v>
                </c:pt>
                <c:pt idx="46">
                  <c:v>115.20039315144231</c:v>
                </c:pt>
                <c:pt idx="47">
                  <c:v>128.23143280883892</c:v>
                </c:pt>
                <c:pt idx="48">
                  <c:v>125.94009705926233</c:v>
                </c:pt>
                <c:pt idx="49">
                  <c:v>133.16864266219696</c:v>
                </c:pt>
                <c:pt idx="50">
                  <c:v>142.40506884538092</c:v>
                </c:pt>
                <c:pt idx="51">
                  <c:v>145.74597853463334</c:v>
                </c:pt>
                <c:pt idx="52">
                  <c:v>147.26680766294288</c:v>
                </c:pt>
                <c:pt idx="53">
                  <c:v>148.2338900053532</c:v>
                </c:pt>
                <c:pt idx="54">
                  <c:v>148.2593395406798</c:v>
                </c:pt>
                <c:pt idx="55">
                  <c:v>136.47795982483703</c:v>
                </c:pt>
                <c:pt idx="56">
                  <c:v>136.18660652385677</c:v>
                </c:pt>
                <c:pt idx="57">
                  <c:v>136.2857719546121</c:v>
                </c:pt>
                <c:pt idx="58">
                  <c:v>138.49198339637215</c:v>
                </c:pt>
                <c:pt idx="59">
                  <c:v>138.15148616510609</c:v>
                </c:pt>
                <c:pt idx="60">
                  <c:v>141.26510517678653</c:v>
                </c:pt>
                <c:pt idx="61">
                  <c:v>138.42353292204547</c:v>
                </c:pt>
                <c:pt idx="62">
                  <c:v>143.31510912585236</c:v>
                </c:pt>
                <c:pt idx="63">
                  <c:v>146.69463190318646</c:v>
                </c:pt>
                <c:pt idx="64">
                  <c:v>149.25362655878405</c:v>
                </c:pt>
                <c:pt idx="65">
                  <c:v>148.58316293845604</c:v>
                </c:pt>
                <c:pt idx="66">
                  <c:v>144.9719616326316</c:v>
                </c:pt>
                <c:pt idx="67">
                  <c:v>149.61606304464203</c:v>
                </c:pt>
                <c:pt idx="68">
                  <c:v>149.77841352862197</c:v>
                </c:pt>
                <c:pt idx="69">
                  <c:v>147.83371800159719</c:v>
                </c:pt>
                <c:pt idx="70">
                  <c:v>144.66393449816152</c:v>
                </c:pt>
                <c:pt idx="71">
                  <c:v>147.07110951198325</c:v>
                </c:pt>
                <c:pt idx="72">
                  <c:v>147.88286193188304</c:v>
                </c:pt>
                <c:pt idx="73">
                  <c:v>140.72452194364246</c:v>
                </c:pt>
                <c:pt idx="74">
                  <c:v>136.50955235144932</c:v>
                </c:pt>
                <c:pt idx="75">
                  <c:v>126.10595782397699</c:v>
                </c:pt>
                <c:pt idx="76">
                  <c:v>124.34467446534039</c:v>
                </c:pt>
                <c:pt idx="77">
                  <c:v>114.05955191266423</c:v>
                </c:pt>
                <c:pt idx="78">
                  <c:v>124.83260348746391</c:v>
                </c:pt>
                <c:pt idx="79">
                  <c:v>127.81985239269511</c:v>
                </c:pt>
                <c:pt idx="80">
                  <c:v>117.24425410922241</c:v>
                </c:pt>
                <c:pt idx="81">
                  <c:v>113.73660608507168</c:v>
                </c:pt>
                <c:pt idx="82">
                  <c:v>115.41013242534075</c:v>
                </c:pt>
                <c:pt idx="83">
                  <c:v>105.22505287360359</c:v>
                </c:pt>
                <c:pt idx="84">
                  <c:v>95.709559372010801</c:v>
                </c:pt>
                <c:pt idx="85">
                  <c:v>93.377855393985158</c:v>
                </c:pt>
                <c:pt idx="86">
                  <c:v>91.645531851409828</c:v>
                </c:pt>
                <c:pt idx="87">
                  <c:v>92.007090767084108</c:v>
                </c:pt>
                <c:pt idx="88">
                  <c:v>83.148019762880537</c:v>
                </c:pt>
                <c:pt idx="89">
                  <c:v>83.74652262814719</c:v>
                </c:pt>
                <c:pt idx="90">
                  <c:v>92.878517959473811</c:v>
                </c:pt>
                <c:pt idx="91">
                  <c:v>96.748602469482506</c:v>
                </c:pt>
                <c:pt idx="92">
                  <c:v>99.676176602223777</c:v>
                </c:pt>
                <c:pt idx="93">
                  <c:v>105.13992856578707</c:v>
                </c:pt>
                <c:pt idx="94">
                  <c:v>107.82178304709923</c:v>
                </c:pt>
                <c:pt idx="95">
                  <c:v>108.27899711279413</c:v>
                </c:pt>
                <c:pt idx="96">
                  <c:v>105.7393090012374</c:v>
                </c:pt>
                <c:pt idx="97">
                  <c:v>104.13774341602972</c:v>
                </c:pt>
                <c:pt idx="98">
                  <c:v>110.40534966783972</c:v>
                </c:pt>
                <c:pt idx="99">
                  <c:v>112.42376109029323</c:v>
                </c:pt>
                <c:pt idx="100">
                  <c:v>116.60450544532303</c:v>
                </c:pt>
                <c:pt idx="101">
                  <c:v>124.47718756307538</c:v>
                </c:pt>
                <c:pt idx="102">
                  <c:v>126.49033356442685</c:v>
                </c:pt>
              </c:numCache>
            </c:numRef>
          </c:val>
        </c:ser>
        <c:ser>
          <c:idx val="14"/>
          <c:order val="14"/>
          <c:tx>
            <c:strRef>
              <c:f>tabelle!$P$5</c:f>
              <c:strCache>
                <c:ptCount val="1"/>
                <c:pt idx="0">
                  <c:v>Pacific Small TAC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tabelle!$P$6:$P$108</c:f>
              <c:numCache>
                <c:formatCode>General</c:formatCode>
                <c:ptCount val="10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101.06103528199846</c:v>
                </c:pt>
                <c:pt idx="7">
                  <c:v>106.69379345866597</c:v>
                </c:pt>
                <c:pt idx="8">
                  <c:v>106.69379345866597</c:v>
                </c:pt>
                <c:pt idx="9">
                  <c:v>106.69379345866597</c:v>
                </c:pt>
                <c:pt idx="10">
                  <c:v>106.69379345866597</c:v>
                </c:pt>
                <c:pt idx="11">
                  <c:v>106.69379345866597</c:v>
                </c:pt>
                <c:pt idx="12">
                  <c:v>106.69379345866597</c:v>
                </c:pt>
                <c:pt idx="13">
                  <c:v>106.69379345866597</c:v>
                </c:pt>
                <c:pt idx="14">
                  <c:v>106.69379345866597</c:v>
                </c:pt>
                <c:pt idx="15">
                  <c:v>106.69379345866597</c:v>
                </c:pt>
                <c:pt idx="16">
                  <c:v>106.69379345866597</c:v>
                </c:pt>
                <c:pt idx="17">
                  <c:v>106.69379345866597</c:v>
                </c:pt>
                <c:pt idx="18">
                  <c:v>106.69379345866597</c:v>
                </c:pt>
                <c:pt idx="19">
                  <c:v>106.69379345866597</c:v>
                </c:pt>
                <c:pt idx="20">
                  <c:v>119.57136304050319</c:v>
                </c:pt>
                <c:pt idx="21">
                  <c:v>123.81243637430599</c:v>
                </c:pt>
                <c:pt idx="22">
                  <c:v>139.95825211788508</c:v>
                </c:pt>
                <c:pt idx="23">
                  <c:v>141.896826206024</c:v>
                </c:pt>
                <c:pt idx="24">
                  <c:v>153.05389358399802</c:v>
                </c:pt>
                <c:pt idx="25">
                  <c:v>140.96506451866435</c:v>
                </c:pt>
                <c:pt idx="26">
                  <c:v>143.34544658014096</c:v>
                </c:pt>
                <c:pt idx="27">
                  <c:v>151.05867744799534</c:v>
                </c:pt>
                <c:pt idx="28">
                  <c:v>152.30905065458893</c:v>
                </c:pt>
                <c:pt idx="29">
                  <c:v>172.94658079376813</c:v>
                </c:pt>
                <c:pt idx="30">
                  <c:v>170.33679843844311</c:v>
                </c:pt>
                <c:pt idx="31">
                  <c:v>161.16220273570246</c:v>
                </c:pt>
                <c:pt idx="32">
                  <c:v>173.76930653898998</c:v>
                </c:pt>
                <c:pt idx="33">
                  <c:v>167.06713622550464</c:v>
                </c:pt>
                <c:pt idx="34">
                  <c:v>168.39397619671439</c:v>
                </c:pt>
                <c:pt idx="35">
                  <c:v>164.50974776445361</c:v>
                </c:pt>
                <c:pt idx="36">
                  <c:v>166.0560756711356</c:v>
                </c:pt>
                <c:pt idx="37">
                  <c:v>167.68736664961332</c:v>
                </c:pt>
                <c:pt idx="38">
                  <c:v>171.60841241298559</c:v>
                </c:pt>
                <c:pt idx="39">
                  <c:v>183.49333010600955</c:v>
                </c:pt>
                <c:pt idx="40">
                  <c:v>184.44916466371137</c:v>
                </c:pt>
                <c:pt idx="41">
                  <c:v>186.46137341407322</c:v>
                </c:pt>
                <c:pt idx="42">
                  <c:v>185.70378602389476</c:v>
                </c:pt>
                <c:pt idx="43">
                  <c:v>192.61128376088644</c:v>
                </c:pt>
                <c:pt idx="44">
                  <c:v>201.73914977413943</c:v>
                </c:pt>
                <c:pt idx="45">
                  <c:v>207.61009803522333</c:v>
                </c:pt>
                <c:pt idx="46">
                  <c:v>209.84321077225405</c:v>
                </c:pt>
                <c:pt idx="47">
                  <c:v>226.76502257156733</c:v>
                </c:pt>
                <c:pt idx="48">
                  <c:v>227.1487724458446</c:v>
                </c:pt>
                <c:pt idx="49">
                  <c:v>240.32654488136006</c:v>
                </c:pt>
                <c:pt idx="50">
                  <c:v>265.32126455246288</c:v>
                </c:pt>
                <c:pt idx="51">
                  <c:v>267.55579334069017</c:v>
                </c:pt>
                <c:pt idx="52">
                  <c:v>259.93743790300772</c:v>
                </c:pt>
                <c:pt idx="53">
                  <c:v>267.59261067180165</c:v>
                </c:pt>
                <c:pt idx="54">
                  <c:v>262.43110406021196</c:v>
                </c:pt>
                <c:pt idx="55">
                  <c:v>262.43110406021196</c:v>
                </c:pt>
                <c:pt idx="56">
                  <c:v>262.43110406021196</c:v>
                </c:pt>
                <c:pt idx="57">
                  <c:v>262.43110406021196</c:v>
                </c:pt>
                <c:pt idx="58">
                  <c:v>262.43110406021196</c:v>
                </c:pt>
                <c:pt idx="59">
                  <c:v>262.43110406021196</c:v>
                </c:pt>
                <c:pt idx="60">
                  <c:v>262.43110406021196</c:v>
                </c:pt>
                <c:pt idx="61">
                  <c:v>262.43110406021196</c:v>
                </c:pt>
                <c:pt idx="62">
                  <c:v>262.43110406021196</c:v>
                </c:pt>
                <c:pt idx="63">
                  <c:v>271.99844178251669</c:v>
                </c:pt>
                <c:pt idx="64">
                  <c:v>276.3748523487331</c:v>
                </c:pt>
                <c:pt idx="65">
                  <c:v>277.3736048339332</c:v>
                </c:pt>
                <c:pt idx="66">
                  <c:v>273.83595242276346</c:v>
                </c:pt>
                <c:pt idx="67">
                  <c:v>277.23785206895457</c:v>
                </c:pt>
                <c:pt idx="68">
                  <c:v>280.12259832475087</c:v>
                </c:pt>
                <c:pt idx="69">
                  <c:v>276.29727934017399</c:v>
                </c:pt>
                <c:pt idx="70">
                  <c:v>276.29727934017399</c:v>
                </c:pt>
                <c:pt idx="71">
                  <c:v>276.29727934017399</c:v>
                </c:pt>
                <c:pt idx="72">
                  <c:v>276.29727934017399</c:v>
                </c:pt>
                <c:pt idx="73">
                  <c:v>276.29727934017399</c:v>
                </c:pt>
                <c:pt idx="74">
                  <c:v>276.29727934017399</c:v>
                </c:pt>
                <c:pt idx="75">
                  <c:v>276.29727934017399</c:v>
                </c:pt>
                <c:pt idx="76">
                  <c:v>276.29727934017399</c:v>
                </c:pt>
                <c:pt idx="77">
                  <c:v>276.29727934017399</c:v>
                </c:pt>
                <c:pt idx="78">
                  <c:v>276.29727934017399</c:v>
                </c:pt>
                <c:pt idx="79">
                  <c:v>276.29727934017399</c:v>
                </c:pt>
                <c:pt idx="80">
                  <c:v>276.29727934017399</c:v>
                </c:pt>
                <c:pt idx="81">
                  <c:v>276.29727934017399</c:v>
                </c:pt>
                <c:pt idx="82">
                  <c:v>276.29727934017399</c:v>
                </c:pt>
                <c:pt idx="83">
                  <c:v>276.29727934017399</c:v>
                </c:pt>
                <c:pt idx="84">
                  <c:v>276.29727934017399</c:v>
                </c:pt>
                <c:pt idx="85">
                  <c:v>276.29727934017399</c:v>
                </c:pt>
                <c:pt idx="86">
                  <c:v>276.29727934017399</c:v>
                </c:pt>
                <c:pt idx="87">
                  <c:v>276.29727934017399</c:v>
                </c:pt>
                <c:pt idx="88">
                  <c:v>276.29727934017399</c:v>
                </c:pt>
                <c:pt idx="89">
                  <c:v>276.29727934017399</c:v>
                </c:pt>
                <c:pt idx="90">
                  <c:v>276.29727934017399</c:v>
                </c:pt>
                <c:pt idx="91">
                  <c:v>298.04573480930082</c:v>
                </c:pt>
                <c:pt idx="92">
                  <c:v>317.00924140003184</c:v>
                </c:pt>
                <c:pt idx="93">
                  <c:v>331.74614545483234</c:v>
                </c:pt>
                <c:pt idx="94">
                  <c:v>345.68213081100231</c:v>
                </c:pt>
                <c:pt idx="95">
                  <c:v>346.92144711309368</c:v>
                </c:pt>
                <c:pt idx="96">
                  <c:v>337.64484141421946</c:v>
                </c:pt>
                <c:pt idx="97">
                  <c:v>327.04180194077134</c:v>
                </c:pt>
                <c:pt idx="98">
                  <c:v>342.89156145051101</c:v>
                </c:pt>
                <c:pt idx="99">
                  <c:v>350.74056469708955</c:v>
                </c:pt>
                <c:pt idx="100">
                  <c:v>363.2545680830595</c:v>
                </c:pt>
                <c:pt idx="101">
                  <c:v>387.83293628734725</c:v>
                </c:pt>
                <c:pt idx="102">
                  <c:v>405.49811151398256</c:v>
                </c:pt>
              </c:numCache>
            </c:numRef>
          </c:val>
        </c:ser>
        <c:ser>
          <c:idx val="15"/>
          <c:order val="15"/>
          <c:tx>
            <c:strRef>
              <c:f>tabelle!$Q$5</c:f>
              <c:strCache>
                <c:ptCount val="1"/>
                <c:pt idx="0">
                  <c:v>Pacific Small B&amp;H</c:v>
                </c:pt>
              </c:strCache>
            </c:strRef>
          </c:tx>
          <c:marker>
            <c:symbol val="none"/>
          </c:marker>
          <c:cat>
            <c:numRef>
              <c:f>tabelle!$A$6:$A$108</c:f>
              <c:numCache>
                <c:formatCode>dd/mm/yyyy</c:formatCode>
                <c:ptCount val="103"/>
                <c:pt idx="0">
                  <c:v>37195</c:v>
                </c:pt>
                <c:pt idx="1">
                  <c:v>37225</c:v>
                </c:pt>
                <c:pt idx="2">
                  <c:v>37256</c:v>
                </c:pt>
                <c:pt idx="3">
                  <c:v>37287</c:v>
                </c:pt>
                <c:pt idx="4">
                  <c:v>37315</c:v>
                </c:pt>
                <c:pt idx="5">
                  <c:v>37344</c:v>
                </c:pt>
                <c:pt idx="6">
                  <c:v>37376</c:v>
                </c:pt>
                <c:pt idx="7">
                  <c:v>37407</c:v>
                </c:pt>
                <c:pt idx="8">
                  <c:v>37435</c:v>
                </c:pt>
                <c:pt idx="9">
                  <c:v>37468</c:v>
                </c:pt>
                <c:pt idx="10">
                  <c:v>37498</c:v>
                </c:pt>
                <c:pt idx="11">
                  <c:v>37529</c:v>
                </c:pt>
                <c:pt idx="12">
                  <c:v>37560</c:v>
                </c:pt>
                <c:pt idx="13">
                  <c:v>37589</c:v>
                </c:pt>
                <c:pt idx="14">
                  <c:v>37621</c:v>
                </c:pt>
                <c:pt idx="15">
                  <c:v>37652</c:v>
                </c:pt>
                <c:pt idx="16">
                  <c:v>37680</c:v>
                </c:pt>
                <c:pt idx="17">
                  <c:v>37711</c:v>
                </c:pt>
                <c:pt idx="18">
                  <c:v>37741</c:v>
                </c:pt>
                <c:pt idx="19">
                  <c:v>37771</c:v>
                </c:pt>
                <c:pt idx="20">
                  <c:v>37802</c:v>
                </c:pt>
                <c:pt idx="21">
                  <c:v>37833</c:v>
                </c:pt>
                <c:pt idx="22">
                  <c:v>37862</c:v>
                </c:pt>
                <c:pt idx="23">
                  <c:v>37894</c:v>
                </c:pt>
                <c:pt idx="24">
                  <c:v>37925</c:v>
                </c:pt>
                <c:pt idx="25">
                  <c:v>37953</c:v>
                </c:pt>
                <c:pt idx="26">
                  <c:v>37986</c:v>
                </c:pt>
                <c:pt idx="27">
                  <c:v>38016</c:v>
                </c:pt>
                <c:pt idx="28">
                  <c:v>38044</c:v>
                </c:pt>
                <c:pt idx="29">
                  <c:v>38077</c:v>
                </c:pt>
                <c:pt idx="30">
                  <c:v>38107</c:v>
                </c:pt>
                <c:pt idx="31">
                  <c:v>38138</c:v>
                </c:pt>
                <c:pt idx="32">
                  <c:v>38168</c:v>
                </c:pt>
                <c:pt idx="33">
                  <c:v>38198</c:v>
                </c:pt>
                <c:pt idx="34">
                  <c:v>38230</c:v>
                </c:pt>
                <c:pt idx="35">
                  <c:v>38260</c:v>
                </c:pt>
                <c:pt idx="36">
                  <c:v>38289</c:v>
                </c:pt>
                <c:pt idx="37">
                  <c:v>38321</c:v>
                </c:pt>
                <c:pt idx="38">
                  <c:v>38352</c:v>
                </c:pt>
                <c:pt idx="39">
                  <c:v>38383</c:v>
                </c:pt>
                <c:pt idx="40">
                  <c:v>38411</c:v>
                </c:pt>
                <c:pt idx="41">
                  <c:v>38442</c:v>
                </c:pt>
                <c:pt idx="42">
                  <c:v>38471</c:v>
                </c:pt>
                <c:pt idx="43">
                  <c:v>38503</c:v>
                </c:pt>
                <c:pt idx="44">
                  <c:v>38533</c:v>
                </c:pt>
                <c:pt idx="45">
                  <c:v>38562</c:v>
                </c:pt>
                <c:pt idx="46">
                  <c:v>38595</c:v>
                </c:pt>
                <c:pt idx="47">
                  <c:v>38625</c:v>
                </c:pt>
                <c:pt idx="48">
                  <c:v>38656</c:v>
                </c:pt>
                <c:pt idx="49">
                  <c:v>38686</c:v>
                </c:pt>
                <c:pt idx="50">
                  <c:v>38716</c:v>
                </c:pt>
                <c:pt idx="51">
                  <c:v>38748</c:v>
                </c:pt>
                <c:pt idx="52">
                  <c:v>38776</c:v>
                </c:pt>
                <c:pt idx="53">
                  <c:v>38807</c:v>
                </c:pt>
                <c:pt idx="54">
                  <c:v>38835</c:v>
                </c:pt>
                <c:pt idx="55">
                  <c:v>38868</c:v>
                </c:pt>
                <c:pt idx="56">
                  <c:v>38898</c:v>
                </c:pt>
                <c:pt idx="57">
                  <c:v>38929</c:v>
                </c:pt>
                <c:pt idx="58">
                  <c:v>38960</c:v>
                </c:pt>
                <c:pt idx="59">
                  <c:v>38989</c:v>
                </c:pt>
                <c:pt idx="60">
                  <c:v>39021</c:v>
                </c:pt>
                <c:pt idx="61">
                  <c:v>39051</c:v>
                </c:pt>
                <c:pt idx="62">
                  <c:v>39080</c:v>
                </c:pt>
                <c:pt idx="63">
                  <c:v>39113</c:v>
                </c:pt>
                <c:pt idx="64">
                  <c:v>39141</c:v>
                </c:pt>
                <c:pt idx="65">
                  <c:v>39171</c:v>
                </c:pt>
                <c:pt idx="66">
                  <c:v>39202</c:v>
                </c:pt>
                <c:pt idx="67">
                  <c:v>39233</c:v>
                </c:pt>
                <c:pt idx="68">
                  <c:v>39262</c:v>
                </c:pt>
                <c:pt idx="69">
                  <c:v>39294</c:v>
                </c:pt>
                <c:pt idx="70">
                  <c:v>39325</c:v>
                </c:pt>
                <c:pt idx="71">
                  <c:v>39353</c:v>
                </c:pt>
                <c:pt idx="72">
                  <c:v>39386</c:v>
                </c:pt>
                <c:pt idx="73">
                  <c:v>39416</c:v>
                </c:pt>
                <c:pt idx="74">
                  <c:v>39447</c:v>
                </c:pt>
                <c:pt idx="75">
                  <c:v>39478</c:v>
                </c:pt>
                <c:pt idx="76">
                  <c:v>39507</c:v>
                </c:pt>
                <c:pt idx="77">
                  <c:v>39538</c:v>
                </c:pt>
                <c:pt idx="78">
                  <c:v>39568</c:v>
                </c:pt>
                <c:pt idx="79">
                  <c:v>39598</c:v>
                </c:pt>
                <c:pt idx="80">
                  <c:v>39629</c:v>
                </c:pt>
                <c:pt idx="81">
                  <c:v>39660</c:v>
                </c:pt>
                <c:pt idx="82">
                  <c:v>39689</c:v>
                </c:pt>
                <c:pt idx="83">
                  <c:v>39721</c:v>
                </c:pt>
                <c:pt idx="84">
                  <c:v>39752</c:v>
                </c:pt>
                <c:pt idx="85">
                  <c:v>39780</c:v>
                </c:pt>
                <c:pt idx="86">
                  <c:v>39813</c:v>
                </c:pt>
                <c:pt idx="87">
                  <c:v>39843</c:v>
                </c:pt>
                <c:pt idx="88">
                  <c:v>39871</c:v>
                </c:pt>
                <c:pt idx="89">
                  <c:v>39903</c:v>
                </c:pt>
                <c:pt idx="90">
                  <c:v>39933</c:v>
                </c:pt>
                <c:pt idx="91">
                  <c:v>39962</c:v>
                </c:pt>
                <c:pt idx="92">
                  <c:v>39994</c:v>
                </c:pt>
                <c:pt idx="93">
                  <c:v>40025</c:v>
                </c:pt>
                <c:pt idx="94">
                  <c:v>40056</c:v>
                </c:pt>
                <c:pt idx="95">
                  <c:v>40086</c:v>
                </c:pt>
                <c:pt idx="96">
                  <c:v>40116</c:v>
                </c:pt>
                <c:pt idx="97">
                  <c:v>40147</c:v>
                </c:pt>
                <c:pt idx="98">
                  <c:v>40178</c:v>
                </c:pt>
                <c:pt idx="99">
                  <c:v>40207</c:v>
                </c:pt>
                <c:pt idx="100">
                  <c:v>40235</c:v>
                </c:pt>
                <c:pt idx="101">
                  <c:v>40268</c:v>
                </c:pt>
                <c:pt idx="102">
                  <c:v>40298</c:v>
                </c:pt>
              </c:numCache>
            </c:numRef>
          </c:cat>
          <c:val>
            <c:numRef>
              <c:f>tabelle!$Q$6:$Q$108</c:f>
              <c:numCache>
                <c:formatCode>General</c:formatCode>
                <c:ptCount val="103"/>
                <c:pt idx="0">
                  <c:v>104.75808636289756</c:v>
                </c:pt>
                <c:pt idx="1">
                  <c:v>104.19894890827328</c:v>
                </c:pt>
                <c:pt idx="2">
                  <c:v>96.662512867746642</c:v>
                </c:pt>
                <c:pt idx="3">
                  <c:v>96.729696050279017</c:v>
                </c:pt>
                <c:pt idx="4">
                  <c:v>99.708511675786966</c:v>
                </c:pt>
                <c:pt idx="5">
                  <c:v>105.1904426504849</c:v>
                </c:pt>
                <c:pt idx="6">
                  <c:v>106.3065503602969</c:v>
                </c:pt>
                <c:pt idx="7">
                  <c:v>112.23167361976483</c:v>
                </c:pt>
                <c:pt idx="8">
                  <c:v>101.86054071625939</c:v>
                </c:pt>
                <c:pt idx="9">
                  <c:v>98.387603619223043</c:v>
                </c:pt>
                <c:pt idx="10">
                  <c:v>97.418865471094975</c:v>
                </c:pt>
                <c:pt idx="11">
                  <c:v>92.41480197215148</c:v>
                </c:pt>
                <c:pt idx="12">
                  <c:v>86.124505607628535</c:v>
                </c:pt>
                <c:pt idx="13">
                  <c:v>86.792003034079201</c:v>
                </c:pt>
                <c:pt idx="14">
                  <c:v>81.413014032616346</c:v>
                </c:pt>
                <c:pt idx="15">
                  <c:v>80.167957956330923</c:v>
                </c:pt>
                <c:pt idx="16">
                  <c:v>82.264723411171914</c:v>
                </c:pt>
                <c:pt idx="17">
                  <c:v>80.432356287587368</c:v>
                </c:pt>
                <c:pt idx="18">
                  <c:v>81.675245164436248</c:v>
                </c:pt>
                <c:pt idx="19">
                  <c:v>81.644904372324859</c:v>
                </c:pt>
                <c:pt idx="20">
                  <c:v>91.499160210218335</c:v>
                </c:pt>
                <c:pt idx="21">
                  <c:v>94.744541366419242</c:v>
                </c:pt>
                <c:pt idx="22">
                  <c:v>107.0997453540662</c:v>
                </c:pt>
                <c:pt idx="23">
                  <c:v>108.58319336836973</c:v>
                </c:pt>
                <c:pt idx="24">
                  <c:v>117.12087554857237</c:v>
                </c:pt>
                <c:pt idx="25">
                  <c:v>107.87018475375199</c:v>
                </c:pt>
                <c:pt idx="26">
                  <c:v>109.69171588015388</c:v>
                </c:pt>
                <c:pt idx="27">
                  <c:v>115.5940835455383</c:v>
                </c:pt>
                <c:pt idx="28">
                  <c:v>116.55090209676545</c:v>
                </c:pt>
                <c:pt idx="29">
                  <c:v>132.34328439074605</c:v>
                </c:pt>
                <c:pt idx="30">
                  <c:v>130.34621010998538</c:v>
                </c:pt>
                <c:pt idx="31">
                  <c:v>123.32556753535245</c:v>
                </c:pt>
                <c:pt idx="32">
                  <c:v>132.97285582705746</c:v>
                </c:pt>
                <c:pt idx="33">
                  <c:v>127.84417836051361</c:v>
                </c:pt>
                <c:pt idx="34">
                  <c:v>128.85951129652705</c:v>
                </c:pt>
                <c:pt idx="35">
                  <c:v>125.88719726932868</c:v>
                </c:pt>
                <c:pt idx="36">
                  <c:v>127.07048816167304</c:v>
                </c:pt>
                <c:pt idx="37">
                  <c:v>128.31879503711323</c:v>
                </c:pt>
                <c:pt idx="38">
                  <c:v>131.31928265698645</c:v>
                </c:pt>
                <c:pt idx="39">
                  <c:v>140.41393509237682</c:v>
                </c:pt>
                <c:pt idx="40">
                  <c:v>141.14536490220507</c:v>
                </c:pt>
                <c:pt idx="41">
                  <c:v>142.68516010185832</c:v>
                </c:pt>
                <c:pt idx="42">
                  <c:v>142.10543425258703</c:v>
                </c:pt>
                <c:pt idx="43">
                  <c:v>147.39123367827921</c:v>
                </c:pt>
                <c:pt idx="44">
                  <c:v>154.37611746220941</c:v>
                </c:pt>
                <c:pt idx="45">
                  <c:v>158.86872189413222</c:v>
                </c:pt>
                <c:pt idx="46">
                  <c:v>160.57755864983466</c:v>
                </c:pt>
                <c:pt idx="47">
                  <c:v>173.52657528309032</c:v>
                </c:pt>
                <c:pt idx="48">
                  <c:v>173.82023080673986</c:v>
                </c:pt>
                <c:pt idx="49">
                  <c:v>183.90420978490533</c:v>
                </c:pt>
                <c:pt idx="50">
                  <c:v>203.03082841198446</c:v>
                </c:pt>
                <c:pt idx="51">
                  <c:v>204.74074876740517</c:v>
                </c:pt>
                <c:pt idx="52">
                  <c:v>198.91098228314445</c:v>
                </c:pt>
                <c:pt idx="53">
                  <c:v>204.76892236008001</c:v>
                </c:pt>
                <c:pt idx="54">
                  <c:v>200.81920138700747</c:v>
                </c:pt>
                <c:pt idx="55">
                  <c:v>182.74259088692622</c:v>
                </c:pt>
                <c:pt idx="56">
                  <c:v>178.82429430568331</c:v>
                </c:pt>
                <c:pt idx="57">
                  <c:v>170.98119954488794</c:v>
                </c:pt>
                <c:pt idx="58">
                  <c:v>175.30692962019813</c:v>
                </c:pt>
                <c:pt idx="59">
                  <c:v>175.30151162160678</c:v>
                </c:pt>
                <c:pt idx="60">
                  <c:v>176.65276047028209</c:v>
                </c:pt>
                <c:pt idx="61">
                  <c:v>172.2154196239907</c:v>
                </c:pt>
                <c:pt idx="62">
                  <c:v>175.96034025031133</c:v>
                </c:pt>
                <c:pt idx="63">
                  <c:v>182.37525058243466</c:v>
                </c:pt>
                <c:pt idx="64">
                  <c:v>185.30963861949377</c:v>
                </c:pt>
                <c:pt idx="65">
                  <c:v>185.97930324538098</c:v>
                </c:pt>
                <c:pt idx="66">
                  <c:v>183.60730346210093</c:v>
                </c:pt>
                <c:pt idx="67">
                  <c:v>185.88828086904681</c:v>
                </c:pt>
                <c:pt idx="68">
                  <c:v>187.82250636614819</c:v>
                </c:pt>
                <c:pt idx="69">
                  <c:v>185.25762583301713</c:v>
                </c:pt>
                <c:pt idx="70">
                  <c:v>174.50723302811926</c:v>
                </c:pt>
                <c:pt idx="71">
                  <c:v>172.16774123638712</c:v>
                </c:pt>
                <c:pt idx="72">
                  <c:v>177.47521265644454</c:v>
                </c:pt>
                <c:pt idx="73">
                  <c:v>165.00406349894334</c:v>
                </c:pt>
                <c:pt idx="74">
                  <c:v>158.75277672427788</c:v>
                </c:pt>
                <c:pt idx="75">
                  <c:v>143.88578858969481</c:v>
                </c:pt>
                <c:pt idx="76">
                  <c:v>144.4135016524894</c:v>
                </c:pt>
                <c:pt idx="77">
                  <c:v>135.27983962724156</c:v>
                </c:pt>
                <c:pt idx="78">
                  <c:v>142.09026385653124</c:v>
                </c:pt>
                <c:pt idx="79">
                  <c:v>145.70081811778715</c:v>
                </c:pt>
                <c:pt idx="80">
                  <c:v>132.51449314623164</c:v>
                </c:pt>
                <c:pt idx="81">
                  <c:v>128.85842769680866</c:v>
                </c:pt>
                <c:pt idx="82">
                  <c:v>128.92886167849582</c:v>
                </c:pt>
                <c:pt idx="83">
                  <c:v>117.94007693557987</c:v>
                </c:pt>
                <c:pt idx="84">
                  <c:v>107.6036192230589</c:v>
                </c:pt>
                <c:pt idx="85">
                  <c:v>108.3968142168282</c:v>
                </c:pt>
                <c:pt idx="86">
                  <c:v>107.476838056022</c:v>
                </c:pt>
                <c:pt idx="87">
                  <c:v>109.056726445251</c:v>
                </c:pt>
                <c:pt idx="88">
                  <c:v>97.112206750826132</c:v>
                </c:pt>
                <c:pt idx="89">
                  <c:v>98.378934821476818</c:v>
                </c:pt>
                <c:pt idx="90">
                  <c:v>106.53735710028701</c:v>
                </c:pt>
                <c:pt idx="91">
                  <c:v>114.92333531993268</c:v>
                </c:pt>
                <c:pt idx="92">
                  <c:v>122.23546621877863</c:v>
                </c:pt>
                <c:pt idx="93">
                  <c:v>127.91786314135543</c:v>
                </c:pt>
                <c:pt idx="94">
                  <c:v>133.29143414422694</c:v>
                </c:pt>
                <c:pt idx="95">
                  <c:v>133.76930161998141</c:v>
                </c:pt>
                <c:pt idx="96">
                  <c:v>130.19233894999169</c:v>
                </c:pt>
                <c:pt idx="97">
                  <c:v>126.10391721298136</c:v>
                </c:pt>
                <c:pt idx="98">
                  <c:v>132.21541962399073</c:v>
                </c:pt>
                <c:pt idx="99">
                  <c:v>135.2419136371023</c:v>
                </c:pt>
                <c:pt idx="100">
                  <c:v>140.0671831825322</c:v>
                </c:pt>
                <c:pt idx="101">
                  <c:v>149.54434631846979</c:v>
                </c:pt>
                <c:pt idx="102">
                  <c:v>156.35585414747774</c:v>
                </c:pt>
              </c:numCache>
            </c:numRef>
          </c:val>
        </c:ser>
        <c:marker val="1"/>
        <c:axId val="184367744"/>
        <c:axId val="184401920"/>
      </c:lineChart>
      <c:dateAx>
        <c:axId val="184367744"/>
        <c:scaling>
          <c:orientation val="minMax"/>
          <c:max val="40298"/>
          <c:min val="37195"/>
        </c:scaling>
        <c:axPos val="b"/>
        <c:numFmt formatCode="dd/mm/yyyy" sourceLinked="1"/>
        <c:tickLblPos val="nextTo"/>
        <c:crossAx val="184401920"/>
        <c:crosses val="autoZero"/>
        <c:auto val="1"/>
        <c:lblOffset val="100"/>
        <c:baseTimeUnit val="months"/>
        <c:minorUnit val="1"/>
        <c:minorTimeUnit val="months"/>
      </c:dateAx>
      <c:valAx>
        <c:axId val="184401920"/>
        <c:scaling>
          <c:orientation val="minMax"/>
        </c:scaling>
        <c:axPos val="l"/>
        <c:majorGridlines/>
        <c:numFmt formatCode="General" sourceLinked="1"/>
        <c:tickLblPos val="nextTo"/>
        <c:crossAx val="184367744"/>
        <c:crossesAt val="37195"/>
        <c:crossBetween val="between"/>
        <c:majorUnit val="100"/>
        <c:minorUnit val="40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206375</xdr:colOff>
      <xdr:row>51</xdr:row>
      <xdr:rowOff>47625</xdr:rowOff>
    </xdr:from>
    <xdr:to>
      <xdr:col>36</xdr:col>
      <xdr:colOff>238125</xdr:colOff>
      <xdr:row>97</xdr:row>
      <xdr:rowOff>126999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16</xdr:col>
      <xdr:colOff>38101</xdr:colOff>
      <xdr:row>43</xdr:row>
      <xdr:rowOff>16934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50</xdr:row>
      <xdr:rowOff>0</xdr:rowOff>
    </xdr:from>
    <xdr:to>
      <xdr:col>18</xdr:col>
      <xdr:colOff>600869</xdr:colOff>
      <xdr:row>99</xdr:row>
      <xdr:rowOff>11113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E144"/>
  <sheetViews>
    <sheetView zoomScale="70" zoomScaleNormal="70" workbookViewId="0">
      <selection activeCell="AI14" sqref="AI14"/>
    </sheetView>
  </sheetViews>
  <sheetFormatPr defaultRowHeight="12.75"/>
  <cols>
    <col min="1" max="1" width="22.140625" customWidth="1"/>
    <col min="2" max="2" width="15.7109375" style="11" customWidth="1"/>
    <col min="3" max="8" width="15.7109375" customWidth="1"/>
    <col min="9" max="9" width="17.28515625" style="11" customWidth="1"/>
    <col min="10" max="15" width="17.28515625" customWidth="1"/>
    <col min="16" max="16" width="18.42578125" style="11" customWidth="1"/>
    <col min="17" max="22" width="18.42578125" customWidth="1"/>
    <col min="23" max="23" width="12.140625" style="11" customWidth="1"/>
    <col min="28" max="28" width="11" customWidth="1"/>
    <col min="30" max="30" width="9.140625" style="11"/>
    <col min="37" max="37" width="9.140625" style="11"/>
    <col min="44" max="44" width="9.140625" style="11"/>
    <col min="51" max="51" width="9.140625" style="11"/>
  </cols>
  <sheetData>
    <row r="3" spans="1:51">
      <c r="A3" s="1" t="s">
        <v>0</v>
      </c>
      <c r="B3" s="11" t="s">
        <v>1</v>
      </c>
    </row>
    <row r="4" spans="1:51">
      <c r="A4" s="1" t="s">
        <v>2</v>
      </c>
      <c r="B4" s="11" t="s">
        <v>3</v>
      </c>
    </row>
    <row r="7" spans="1:51" ht="38.25" customHeight="1">
      <c r="A7" s="1" t="s">
        <v>4</v>
      </c>
      <c r="B7" s="12" t="s">
        <v>5</v>
      </c>
      <c r="C7" s="6"/>
      <c r="D7" s="6"/>
      <c r="E7" s="6"/>
      <c r="F7" s="6"/>
      <c r="G7" s="6"/>
      <c r="H7" s="6"/>
      <c r="I7" s="12" t="s">
        <v>6</v>
      </c>
      <c r="J7" s="6"/>
      <c r="K7" s="6"/>
      <c r="L7" s="6"/>
      <c r="M7" s="6"/>
      <c r="N7" s="6"/>
      <c r="O7" s="6"/>
      <c r="P7" s="12" t="s">
        <v>7</v>
      </c>
      <c r="Q7" s="6"/>
      <c r="R7" s="6"/>
      <c r="S7" s="6"/>
      <c r="T7" s="6"/>
      <c r="U7" s="6"/>
      <c r="V7" s="6"/>
      <c r="W7" s="12" t="s">
        <v>8</v>
      </c>
      <c r="X7" s="7"/>
      <c r="AD7" s="21" t="s">
        <v>42</v>
      </c>
      <c r="AE7" s="1"/>
      <c r="AF7" s="1"/>
      <c r="AG7" s="1"/>
      <c r="AH7" s="1"/>
      <c r="AI7" s="1"/>
      <c r="AJ7" s="1"/>
      <c r="AK7" s="21" t="s">
        <v>43</v>
      </c>
      <c r="AL7" s="1"/>
      <c r="AM7" s="1"/>
      <c r="AN7" s="1"/>
      <c r="AO7" s="1"/>
      <c r="AP7" s="1"/>
      <c r="AQ7" s="1"/>
      <c r="AR7" s="21" t="s">
        <v>44</v>
      </c>
      <c r="AS7" s="1"/>
      <c r="AT7" s="1"/>
      <c r="AU7" s="1"/>
      <c r="AV7" s="1"/>
      <c r="AW7" s="1"/>
      <c r="AX7" s="1"/>
      <c r="AY7" s="21" t="s">
        <v>45</v>
      </c>
    </row>
    <row r="8" spans="1:51">
      <c r="A8" s="2">
        <v>36798</v>
      </c>
      <c r="B8" s="13">
        <v>177.25800000000001</v>
      </c>
      <c r="C8" s="3">
        <f>AVERAGE(B8:B8)</f>
        <v>177.25800000000001</v>
      </c>
      <c r="D8" s="3"/>
      <c r="E8" s="3"/>
      <c r="F8" s="3"/>
      <c r="G8" s="3"/>
      <c r="H8" s="3"/>
      <c r="I8" s="13">
        <v>420.471</v>
      </c>
      <c r="J8" s="3"/>
      <c r="K8" s="3"/>
      <c r="L8" s="3"/>
      <c r="M8" s="3"/>
      <c r="N8" s="3"/>
      <c r="O8" s="3"/>
      <c r="P8" s="13">
        <v>139.21899999999999</v>
      </c>
      <c r="Q8" s="3"/>
      <c r="R8" s="3"/>
      <c r="S8" s="3"/>
      <c r="T8" s="3"/>
      <c r="U8" s="3"/>
      <c r="V8" s="3"/>
      <c r="AD8" s="13">
        <v>159.31700000000001</v>
      </c>
      <c r="AE8" s="3"/>
      <c r="AF8" s="3"/>
      <c r="AG8" s="3"/>
      <c r="AH8" s="3"/>
      <c r="AI8" s="3"/>
      <c r="AJ8" s="3"/>
      <c r="AR8" s="13">
        <v>178.73699999999999</v>
      </c>
      <c r="AS8" s="3"/>
      <c r="AT8" s="3"/>
      <c r="AU8" s="3"/>
      <c r="AV8" s="3"/>
      <c r="AW8" s="3"/>
      <c r="AX8" s="3"/>
    </row>
    <row r="9" spans="1:51">
      <c r="A9" s="2">
        <v>36830</v>
      </c>
      <c r="B9" s="13">
        <v>171.166</v>
      </c>
      <c r="C9" s="3">
        <f>AVERAGE(B8:B9)</f>
        <v>174.21199999999999</v>
      </c>
      <c r="D9" s="3"/>
      <c r="E9" s="3"/>
      <c r="F9" s="3"/>
      <c r="G9" s="3"/>
      <c r="H9" s="3"/>
      <c r="I9" s="13">
        <v>397.125</v>
      </c>
      <c r="J9" s="3"/>
      <c r="K9" s="3"/>
      <c r="L9" s="3"/>
      <c r="M9" s="3"/>
      <c r="N9" s="3"/>
      <c r="O9" s="3"/>
      <c r="P9" s="13">
        <v>143.87700000000001</v>
      </c>
      <c r="Q9" s="3"/>
      <c r="R9" s="3"/>
      <c r="S9" s="3"/>
      <c r="T9" s="3"/>
      <c r="U9" s="3"/>
      <c r="V9" s="3"/>
      <c r="AD9" s="13">
        <v>164.03299999999999</v>
      </c>
      <c r="AE9" s="3"/>
      <c r="AF9" s="3"/>
      <c r="AG9" s="3"/>
      <c r="AH9" s="3"/>
      <c r="AI9" s="3"/>
      <c r="AJ9" s="3"/>
      <c r="AR9" s="13">
        <v>175.43100000000001</v>
      </c>
      <c r="AS9" s="3"/>
      <c r="AT9" s="3"/>
      <c r="AU9" s="3"/>
      <c r="AV9" s="3"/>
      <c r="AW9" s="3"/>
      <c r="AX9" s="3"/>
    </row>
    <row r="10" spans="1:51">
      <c r="A10" s="2">
        <v>36860</v>
      </c>
      <c r="B10" s="13">
        <v>152.09100000000001</v>
      </c>
      <c r="C10" s="3">
        <f>AVERAGE(B8:B10)</f>
        <v>166.83833333333334</v>
      </c>
      <c r="D10" s="3"/>
      <c r="E10" s="3"/>
      <c r="F10" s="3"/>
      <c r="G10" s="3"/>
      <c r="H10" s="3"/>
      <c r="I10" s="13">
        <v>365.04399999999998</v>
      </c>
      <c r="J10" s="3">
        <f>AVERAGE(I8:I10)</f>
        <v>394.21333333333331</v>
      </c>
      <c r="K10" s="3"/>
      <c r="L10" s="3"/>
      <c r="M10" s="3"/>
      <c r="N10" s="3"/>
      <c r="O10" s="3"/>
      <c r="P10" s="13">
        <v>134.69999999999999</v>
      </c>
      <c r="Q10" s="3"/>
      <c r="R10" s="3"/>
      <c r="S10" s="3"/>
      <c r="T10" s="3"/>
      <c r="U10" s="3"/>
      <c r="V10" s="3"/>
      <c r="AD10" s="13">
        <v>147.03</v>
      </c>
      <c r="AE10" s="3"/>
      <c r="AF10" s="3"/>
      <c r="AG10" s="3"/>
      <c r="AH10" s="3"/>
      <c r="AI10" s="3"/>
      <c r="AJ10" s="3"/>
      <c r="AR10" s="13">
        <v>164.90600000000001</v>
      </c>
      <c r="AS10" s="3"/>
      <c r="AT10" s="3"/>
      <c r="AU10" s="3"/>
      <c r="AV10" s="3"/>
      <c r="AW10" s="3"/>
      <c r="AX10" s="3"/>
    </row>
    <row r="11" spans="1:51">
      <c r="A11" s="4">
        <v>36889</v>
      </c>
      <c r="B11" s="13">
        <v>144.423</v>
      </c>
      <c r="C11" s="3">
        <f>AVERAGE(B8:B11)</f>
        <v>161.2345</v>
      </c>
      <c r="D11" s="3"/>
      <c r="F11" s="3"/>
      <c r="G11" s="3"/>
      <c r="H11" s="3"/>
      <c r="I11" s="13">
        <v>333.90699999999998</v>
      </c>
      <c r="J11" s="3">
        <f>AVERAGE(I8:I11)</f>
        <v>379.13674999999995</v>
      </c>
      <c r="K11" s="3"/>
      <c r="L11" s="3"/>
      <c r="M11" s="3"/>
      <c r="N11" s="3"/>
      <c r="O11" s="3"/>
      <c r="P11" s="13">
        <v>133.535</v>
      </c>
      <c r="Q11" s="3">
        <f>AVERAGE(P8:P11)</f>
        <v>137.83275</v>
      </c>
      <c r="R11" s="3"/>
      <c r="S11" s="3"/>
      <c r="T11" s="3"/>
      <c r="U11" s="3"/>
      <c r="V11" s="3"/>
      <c r="W11" s="13">
        <v>100</v>
      </c>
      <c r="X11" s="3">
        <f>AVERAGE(W8:W11)</f>
        <v>100</v>
      </c>
      <c r="AD11" s="13">
        <v>136.268</v>
      </c>
      <c r="AE11" s="3"/>
      <c r="AF11" s="3"/>
      <c r="AG11" s="3"/>
      <c r="AH11" s="3"/>
      <c r="AI11" s="3"/>
      <c r="AJ11" s="3"/>
      <c r="AK11" s="13">
        <v>100</v>
      </c>
      <c r="AL11" s="3"/>
      <c r="AM11" s="3"/>
      <c r="AN11" s="3"/>
      <c r="AO11" s="3"/>
      <c r="AP11" s="3"/>
      <c r="AQ11" s="3"/>
      <c r="AR11" s="13">
        <v>146.90199999999999</v>
      </c>
      <c r="AS11" s="3"/>
      <c r="AT11" s="3"/>
      <c r="AU11" s="3"/>
      <c r="AV11" s="3"/>
      <c r="AW11" s="3"/>
      <c r="AX11" s="3"/>
      <c r="AY11" s="13">
        <v>100</v>
      </c>
    </row>
    <row r="12" spans="1:51">
      <c r="A12" s="2">
        <v>36922</v>
      </c>
      <c r="B12" s="13">
        <v>165.88200000000001</v>
      </c>
      <c r="C12" s="3">
        <f>AVERAGE(B8:B12)</f>
        <v>162.16399999999999</v>
      </c>
      <c r="D12" s="3"/>
      <c r="E12" s="3"/>
      <c r="F12" s="3"/>
      <c r="G12" s="3"/>
      <c r="H12" s="3"/>
      <c r="I12" s="13">
        <v>371.65899999999999</v>
      </c>
      <c r="J12" s="3">
        <f>AVERAGE(I8:I12)</f>
        <v>377.64119999999991</v>
      </c>
      <c r="K12" s="3"/>
      <c r="L12" s="3"/>
      <c r="M12" s="3"/>
      <c r="N12" s="3"/>
      <c r="O12" s="3"/>
      <c r="P12" s="13">
        <v>134.88300000000001</v>
      </c>
      <c r="Q12" s="3">
        <f>AVERAGE(P8:P12)</f>
        <v>137.24280000000002</v>
      </c>
      <c r="R12" s="3"/>
      <c r="T12" s="3"/>
      <c r="U12" s="3"/>
      <c r="V12" s="3"/>
      <c r="W12" s="13">
        <v>106.387</v>
      </c>
      <c r="X12" s="3">
        <f>AVERAGE(W8:W12)</f>
        <v>103.1935</v>
      </c>
      <c r="AD12" s="13">
        <v>142.678</v>
      </c>
      <c r="AE12" s="3"/>
      <c r="AF12" s="3"/>
      <c r="AG12" s="3"/>
      <c r="AH12" s="3"/>
      <c r="AI12" s="3"/>
      <c r="AJ12" s="3"/>
      <c r="AK12" s="13">
        <v>105.756</v>
      </c>
      <c r="AL12" s="3"/>
      <c r="AM12" s="3"/>
      <c r="AN12" s="3"/>
      <c r="AO12" s="3"/>
      <c r="AP12" s="3"/>
      <c r="AQ12" s="3"/>
      <c r="AR12" s="13">
        <v>147.86799999999999</v>
      </c>
      <c r="AS12" s="3"/>
      <c r="AT12" s="3"/>
      <c r="AU12" s="3"/>
      <c r="AV12" s="3"/>
      <c r="AW12" s="3"/>
      <c r="AX12" s="3"/>
      <c r="AY12" s="13">
        <v>100.922</v>
      </c>
    </row>
    <row r="13" spans="1:51">
      <c r="A13" s="2">
        <v>36950</v>
      </c>
      <c r="B13" s="13">
        <v>154.61500000000001</v>
      </c>
      <c r="C13" s="3">
        <f>AVERAGE(B8:B13)</f>
        <v>160.90583333333333</v>
      </c>
      <c r="D13" s="3"/>
      <c r="E13" s="3"/>
      <c r="F13" s="3"/>
      <c r="G13" s="3"/>
      <c r="H13" s="3"/>
      <c r="I13" s="13">
        <v>363.29599999999999</v>
      </c>
      <c r="J13" s="3">
        <f>AVERAGE(I8:I13)</f>
        <v>375.25033333333323</v>
      </c>
      <c r="K13" s="3"/>
      <c r="L13" s="3"/>
      <c r="M13" s="3"/>
      <c r="N13" s="3"/>
      <c r="O13" s="3"/>
      <c r="P13" s="13">
        <v>124.434</v>
      </c>
      <c r="Q13" s="3">
        <f>AVERAGE(P8:P13)</f>
        <v>135.108</v>
      </c>
      <c r="R13" s="3"/>
      <c r="S13" s="3"/>
      <c r="T13" s="3"/>
      <c r="U13" s="3"/>
      <c r="V13" s="3"/>
      <c r="W13" s="13">
        <v>103.42400000000001</v>
      </c>
      <c r="X13" s="3">
        <f>AVERAGE(W8:W13)</f>
        <v>103.27033333333334</v>
      </c>
      <c r="AD13" s="13">
        <v>130.935</v>
      </c>
      <c r="AE13" s="3"/>
      <c r="AF13" s="3"/>
      <c r="AG13" s="3"/>
      <c r="AH13" s="3"/>
      <c r="AI13" s="3"/>
      <c r="AJ13" s="3"/>
      <c r="AK13" s="13">
        <v>102.491</v>
      </c>
      <c r="AL13" s="3"/>
      <c r="AM13" s="3"/>
      <c r="AN13" s="3"/>
      <c r="AO13" s="3"/>
      <c r="AP13" s="3"/>
      <c r="AQ13" s="3"/>
      <c r="AR13" s="13">
        <v>143.172</v>
      </c>
      <c r="AS13" s="3"/>
      <c r="AT13" s="3"/>
      <c r="AU13" s="3"/>
      <c r="AV13" s="3"/>
      <c r="AW13" s="3"/>
      <c r="AX13" s="3"/>
      <c r="AY13" s="13">
        <v>102.59099999999999</v>
      </c>
    </row>
    <row r="14" spans="1:51">
      <c r="A14" s="2">
        <v>36980</v>
      </c>
      <c r="B14" s="13">
        <v>145.04300000000001</v>
      </c>
      <c r="C14" s="3">
        <f>AVERAGE(B8:B14)</f>
        <v>158.63971428571429</v>
      </c>
      <c r="D14" s="3"/>
      <c r="E14" s="3"/>
      <c r="F14" s="3"/>
      <c r="G14" s="3"/>
      <c r="H14" s="3"/>
      <c r="I14" s="13">
        <v>352.67599999999999</v>
      </c>
      <c r="J14" s="3">
        <f>AVERAGE(I8:I14)</f>
        <v>372.02542857142851</v>
      </c>
      <c r="K14" s="3"/>
      <c r="L14" s="3"/>
      <c r="M14" s="3"/>
      <c r="N14" s="3"/>
      <c r="O14" s="3"/>
      <c r="P14" s="13">
        <v>119.831</v>
      </c>
      <c r="Q14" s="3">
        <f>AVERAGE(P8:P14)</f>
        <v>132.92557142857143</v>
      </c>
      <c r="R14" s="3"/>
      <c r="S14" s="3"/>
      <c r="T14" s="3"/>
      <c r="U14" s="3"/>
      <c r="V14" s="3"/>
      <c r="W14" s="13">
        <v>97.802000000000007</v>
      </c>
      <c r="X14" s="3">
        <f>AVERAGE(W8:W14)</f>
        <v>101.90325000000001</v>
      </c>
      <c r="AD14" s="13">
        <v>127.369</v>
      </c>
      <c r="AE14" s="3"/>
      <c r="AF14" s="3"/>
      <c r="AG14" s="3"/>
      <c r="AH14" s="3"/>
      <c r="AJ14" s="3"/>
      <c r="AK14" s="13">
        <v>104.127</v>
      </c>
      <c r="AL14" s="3"/>
      <c r="AM14" s="3"/>
      <c r="AN14" s="3"/>
      <c r="AO14" s="3"/>
      <c r="AP14" s="3"/>
      <c r="AQ14" s="3"/>
      <c r="AR14" s="13">
        <v>141.93600000000001</v>
      </c>
      <c r="AS14" s="3"/>
      <c r="AT14" s="3"/>
      <c r="AU14" s="3"/>
      <c r="AV14" s="3"/>
      <c r="AW14" s="3"/>
      <c r="AX14" s="3"/>
      <c r="AY14" s="13">
        <v>100.742</v>
      </c>
    </row>
    <row r="15" spans="1:51">
      <c r="A15" s="2">
        <v>37011</v>
      </c>
      <c r="B15" s="13">
        <v>151.77199999999999</v>
      </c>
      <c r="C15" s="3">
        <f>AVERAGE(B8:B15)</f>
        <v>157.78125</v>
      </c>
      <c r="D15" s="3"/>
      <c r="E15" s="3"/>
      <c r="F15" s="3"/>
      <c r="G15" s="3"/>
      <c r="H15" s="3"/>
      <c r="I15" s="13">
        <v>356.07799999999997</v>
      </c>
      <c r="J15" s="3">
        <f>AVERAGE(I8:I15)</f>
        <v>370.03199999999993</v>
      </c>
      <c r="K15" s="3"/>
      <c r="L15" s="3"/>
      <c r="M15" s="3"/>
      <c r="N15" s="3"/>
      <c r="O15" s="3"/>
      <c r="P15" s="13">
        <v>128.084</v>
      </c>
      <c r="Q15" s="3">
        <f>AVERAGE(P8:P15)</f>
        <v>132.32037500000001</v>
      </c>
      <c r="R15" s="3"/>
      <c r="S15" s="3"/>
      <c r="T15" s="3"/>
      <c r="U15" s="3"/>
      <c r="V15" s="3"/>
      <c r="W15" s="13">
        <v>103.459</v>
      </c>
      <c r="X15" s="3">
        <f>AVERAGE(W8:W15)</f>
        <v>102.21440000000001</v>
      </c>
      <c r="AD15" s="13">
        <v>136.864</v>
      </c>
      <c r="AE15" s="3"/>
      <c r="AF15" s="3"/>
      <c r="AG15" s="3"/>
      <c r="AH15" s="3"/>
      <c r="AI15" s="3"/>
      <c r="AJ15" s="3"/>
      <c r="AK15" s="13">
        <v>111.068</v>
      </c>
      <c r="AL15" s="3"/>
      <c r="AM15" s="3"/>
      <c r="AN15" s="3"/>
      <c r="AO15" s="3"/>
      <c r="AP15" s="3"/>
      <c r="AQ15" s="3"/>
      <c r="AR15" s="13">
        <v>150.851</v>
      </c>
      <c r="AS15" s="3"/>
      <c r="AT15" s="3"/>
      <c r="AU15" s="3"/>
      <c r="AV15" s="3"/>
      <c r="AW15" s="3"/>
      <c r="AX15" s="3"/>
      <c r="AY15" s="13">
        <v>112.185</v>
      </c>
    </row>
    <row r="16" spans="1:51">
      <c r="A16" s="2">
        <v>37042</v>
      </c>
      <c r="B16" s="13">
        <v>160.642</v>
      </c>
      <c r="C16" s="3">
        <f>AVERAGE(B8:B16)</f>
        <v>158.09911111111111</v>
      </c>
      <c r="D16" s="3"/>
      <c r="E16" s="3"/>
      <c r="F16" s="3"/>
      <c r="G16" s="3"/>
      <c r="H16" s="3"/>
      <c r="I16" s="13">
        <v>378.72</v>
      </c>
      <c r="J16" s="3">
        <f>AVERAGE(I8:I16)</f>
        <v>370.9973333333333</v>
      </c>
      <c r="K16" s="3"/>
      <c r="L16" s="3"/>
      <c r="M16" s="3"/>
      <c r="N16" s="3"/>
      <c r="O16" s="3"/>
      <c r="P16" s="13">
        <v>127.58799999999999</v>
      </c>
      <c r="Q16" s="3">
        <f>AVERAGE(P8:P16)</f>
        <v>131.79455555555558</v>
      </c>
      <c r="R16" s="3"/>
      <c r="S16" s="3"/>
      <c r="T16" s="3"/>
      <c r="U16" s="3"/>
      <c r="V16" s="3"/>
      <c r="W16" s="13">
        <v>108.105</v>
      </c>
      <c r="X16" s="3">
        <f>AVERAGE(W8:W16)</f>
        <v>103.19616666666667</v>
      </c>
      <c r="AD16" s="13">
        <v>144.08799999999999</v>
      </c>
      <c r="AE16" s="3"/>
      <c r="AF16" s="3"/>
      <c r="AG16" s="3"/>
      <c r="AH16" s="3"/>
      <c r="AI16" s="3"/>
      <c r="AJ16" s="3"/>
      <c r="AK16" s="13">
        <v>119.633</v>
      </c>
      <c r="AL16" s="3"/>
      <c r="AM16" s="3"/>
      <c r="AN16" s="3"/>
      <c r="AO16" s="3"/>
      <c r="AP16" s="3"/>
      <c r="AQ16" s="3"/>
      <c r="AR16" s="13">
        <v>157.19800000000001</v>
      </c>
      <c r="AS16" s="3"/>
      <c r="AT16" s="3"/>
      <c r="AU16" s="3"/>
      <c r="AV16" s="3"/>
      <c r="AW16" s="3"/>
      <c r="AX16" s="3"/>
      <c r="AY16" s="13">
        <v>117.08</v>
      </c>
    </row>
    <row r="17" spans="1:57">
      <c r="A17" s="2">
        <v>37071</v>
      </c>
      <c r="B17" s="13">
        <v>157.53899999999999</v>
      </c>
      <c r="C17" s="3">
        <f t="shared" ref="C17:J63" si="0">AVERAGE(B8:B17)</f>
        <v>158.04310000000001</v>
      </c>
      <c r="D17" s="3"/>
      <c r="E17" s="3"/>
      <c r="F17" s="3"/>
      <c r="G17" s="3"/>
      <c r="H17" s="3"/>
      <c r="I17" s="13">
        <v>372.51499999999999</v>
      </c>
      <c r="J17" s="3">
        <f t="shared" si="0"/>
        <v>371.14909999999998</v>
      </c>
      <c r="K17" s="3"/>
      <c r="L17" s="3"/>
      <c r="M17" s="3"/>
      <c r="N17" s="3"/>
      <c r="O17" s="3"/>
      <c r="P17" s="13">
        <v>122.976</v>
      </c>
      <c r="Q17" s="3">
        <f t="shared" ref="Q17" si="1">AVERAGE(P8:P17)</f>
        <v>130.9127</v>
      </c>
      <c r="R17" s="3"/>
      <c r="S17" s="3"/>
      <c r="T17" s="3"/>
      <c r="U17" s="3"/>
      <c r="V17" s="3"/>
      <c r="W17" s="13">
        <v>103.238</v>
      </c>
      <c r="X17" s="3">
        <f t="shared" ref="X17" si="2">AVERAGE(W8:W17)</f>
        <v>103.20214285714285</v>
      </c>
      <c r="AD17" s="13">
        <v>140.87799999999999</v>
      </c>
      <c r="AE17" s="3"/>
      <c r="AF17" s="3"/>
      <c r="AG17" s="3"/>
      <c r="AH17" s="3"/>
      <c r="AI17" s="3"/>
      <c r="AJ17" s="3"/>
      <c r="AK17" s="13">
        <v>124.279</v>
      </c>
      <c r="AL17" s="3"/>
      <c r="AM17" s="3"/>
      <c r="AN17" s="3"/>
      <c r="AO17" s="3"/>
      <c r="AP17" s="3"/>
      <c r="AQ17" s="3"/>
      <c r="AR17" s="13">
        <v>149.88900000000001</v>
      </c>
      <c r="AS17" s="3"/>
      <c r="AT17" s="3"/>
      <c r="AU17" s="3"/>
      <c r="AV17" s="3"/>
      <c r="AW17" s="3"/>
      <c r="AX17" s="3"/>
      <c r="AY17" s="13">
        <v>116.07</v>
      </c>
    </row>
    <row r="18" spans="1:57">
      <c r="A18" s="2">
        <v>37103</v>
      </c>
      <c r="B18" s="13">
        <v>142.79400000000001</v>
      </c>
      <c r="C18" s="3">
        <f t="shared" si="0"/>
        <v>154.5967</v>
      </c>
      <c r="D18" s="3"/>
      <c r="E18" s="3"/>
      <c r="F18" s="3"/>
      <c r="G18" s="3"/>
      <c r="H18" s="3"/>
      <c r="I18" s="13">
        <v>338.79700000000003</v>
      </c>
      <c r="J18" s="3">
        <f t="shared" ref="J18" si="3">AVERAGE(I9:I18)</f>
        <v>362.98169999999999</v>
      </c>
      <c r="K18" s="3"/>
      <c r="L18" s="3"/>
      <c r="M18" s="3"/>
      <c r="N18" s="3"/>
      <c r="O18" s="3"/>
      <c r="P18" s="13">
        <v>119.294</v>
      </c>
      <c r="Q18" s="3">
        <f t="shared" ref="Q18" si="4">AVERAGE(P9:P18)</f>
        <v>128.92019999999999</v>
      </c>
      <c r="R18" s="3"/>
      <c r="S18" s="3"/>
      <c r="T18" s="3"/>
      <c r="U18" s="3"/>
      <c r="V18" s="3"/>
      <c r="W18" s="13">
        <v>98.316000000000003</v>
      </c>
      <c r="X18" s="3">
        <f t="shared" ref="X18" si="5">AVERAGE(W9:W18)</f>
        <v>102.591375</v>
      </c>
      <c r="AD18" s="13">
        <v>135.06</v>
      </c>
      <c r="AE18" s="3"/>
      <c r="AF18" s="3"/>
      <c r="AG18" s="3"/>
      <c r="AH18" s="3"/>
      <c r="AI18" s="3"/>
      <c r="AJ18" s="3"/>
      <c r="AK18" s="13">
        <v>117.58799999999999</v>
      </c>
      <c r="AL18" s="3"/>
      <c r="AM18" s="3"/>
      <c r="AN18" s="3"/>
      <c r="AO18" s="3"/>
      <c r="AP18" s="3"/>
      <c r="AQ18" s="3"/>
      <c r="AR18" s="13">
        <v>135.61000000000001</v>
      </c>
      <c r="AS18" s="3"/>
      <c r="AT18" s="3"/>
      <c r="AU18" s="3"/>
      <c r="AV18" s="3"/>
      <c r="AW18" s="3"/>
      <c r="AX18" s="3"/>
      <c r="AY18" s="13">
        <v>104.57599999999999</v>
      </c>
    </row>
    <row r="19" spans="1:57">
      <c r="A19" s="2">
        <v>37134</v>
      </c>
      <c r="B19" s="13">
        <v>136.18700000000001</v>
      </c>
      <c r="C19" s="8" t="s">
        <v>28</v>
      </c>
      <c r="D19" s="8"/>
      <c r="E19" s="8"/>
      <c r="F19" s="8"/>
      <c r="G19" s="8" t="s">
        <v>32</v>
      </c>
      <c r="H19" s="8" t="s">
        <v>33</v>
      </c>
      <c r="I19" s="13">
        <v>329.65899999999999</v>
      </c>
      <c r="J19" s="8" t="s">
        <v>28</v>
      </c>
      <c r="K19" s="8"/>
      <c r="L19" s="8"/>
      <c r="M19" s="8"/>
      <c r="N19" s="8"/>
      <c r="O19" s="8" t="s">
        <v>33</v>
      </c>
      <c r="P19" s="13">
        <v>111.94499999999999</v>
      </c>
      <c r="Q19" s="8" t="s">
        <v>28</v>
      </c>
      <c r="R19" s="8"/>
      <c r="S19" s="8"/>
      <c r="T19" s="8"/>
      <c r="U19" s="8"/>
      <c r="V19" s="8" t="s">
        <v>33</v>
      </c>
      <c r="W19" s="13">
        <v>95.466999999999999</v>
      </c>
      <c r="X19" s="8" t="s">
        <v>28</v>
      </c>
      <c r="AC19" s="8" t="s">
        <v>33</v>
      </c>
      <c r="AD19" s="13">
        <v>121.517</v>
      </c>
      <c r="AE19" s="8" t="s">
        <v>28</v>
      </c>
      <c r="AJ19" s="8" t="s">
        <v>33</v>
      </c>
      <c r="AK19" s="13">
        <v>111.053</v>
      </c>
      <c r="AL19" s="8" t="s">
        <v>28</v>
      </c>
      <c r="AQ19" s="8" t="s">
        <v>33</v>
      </c>
      <c r="AR19" s="13">
        <v>127.554</v>
      </c>
      <c r="AS19" s="8" t="s">
        <v>28</v>
      </c>
      <c r="AX19" s="8" t="s">
        <v>33</v>
      </c>
      <c r="AY19" s="13">
        <v>102.163</v>
      </c>
      <c r="AZ19" s="8" t="s">
        <v>28</v>
      </c>
      <c r="BE19" s="8" t="s">
        <v>33</v>
      </c>
    </row>
    <row r="20" spans="1:57" s="20" customFormat="1">
      <c r="A20" s="4">
        <v>37162</v>
      </c>
      <c r="B20" s="5">
        <v>114.81100000000001</v>
      </c>
      <c r="C20" s="5">
        <f t="shared" si="0"/>
        <v>147.37079999999997</v>
      </c>
      <c r="D20" s="10" t="s">
        <v>29</v>
      </c>
      <c r="E20" s="10" t="s">
        <v>30</v>
      </c>
      <c r="F20" s="10" t="s">
        <v>31</v>
      </c>
      <c r="G20" s="10">
        <v>100</v>
      </c>
      <c r="H20" s="10">
        <v>100</v>
      </c>
      <c r="I20" s="5">
        <v>285.95299999999997</v>
      </c>
      <c r="J20" s="5">
        <f t="shared" ref="J20" si="6">AVERAGE(I11:I20)</f>
        <v>348.32600000000002</v>
      </c>
      <c r="K20" s="10" t="s">
        <v>29</v>
      </c>
      <c r="L20" s="10" t="s">
        <v>30</v>
      </c>
      <c r="M20" s="10" t="s">
        <v>31</v>
      </c>
      <c r="N20" s="10">
        <v>100</v>
      </c>
      <c r="O20" s="10">
        <v>100</v>
      </c>
      <c r="P20" s="5">
        <v>100.515</v>
      </c>
      <c r="Q20" s="5">
        <f t="shared" ref="Q20" si="7">AVERAGE(P11:P20)</f>
        <v>122.30850000000001</v>
      </c>
      <c r="R20" s="10" t="s">
        <v>29</v>
      </c>
      <c r="S20" s="10" t="s">
        <v>30</v>
      </c>
      <c r="T20" s="10" t="s">
        <v>31</v>
      </c>
      <c r="U20" s="10">
        <v>100</v>
      </c>
      <c r="V20" s="10">
        <v>100</v>
      </c>
      <c r="W20" s="5">
        <v>79.245999999999995</v>
      </c>
      <c r="X20" s="5">
        <f t="shared" ref="X20" si="8">AVERAGE(W11:W20)</f>
        <v>99.544399999999996</v>
      </c>
      <c r="Y20" s="10" t="s">
        <v>29</v>
      </c>
      <c r="Z20" s="10" t="s">
        <v>30</v>
      </c>
      <c r="AA20" s="10" t="s">
        <v>31</v>
      </c>
      <c r="AB20" s="10">
        <v>100</v>
      </c>
      <c r="AC20" s="10">
        <v>100</v>
      </c>
      <c r="AD20" s="13">
        <v>111.858</v>
      </c>
      <c r="AE20" s="5">
        <f t="shared" ref="AE20:AE83" si="9">AVERAGE(AD11:AD20)</f>
        <v>132.75149999999999</v>
      </c>
      <c r="AF20" s="10" t="s">
        <v>29</v>
      </c>
      <c r="AG20" s="10" t="s">
        <v>30</v>
      </c>
      <c r="AH20" s="10" t="s">
        <v>31</v>
      </c>
      <c r="AI20" s="10">
        <v>100</v>
      </c>
      <c r="AJ20" s="10">
        <v>100</v>
      </c>
      <c r="AK20" s="13">
        <v>96.67</v>
      </c>
      <c r="AL20" s="5">
        <f t="shared" ref="AL20:AL83" si="10">AVERAGE(AK11:AK20)</f>
        <v>109.26649999999999</v>
      </c>
      <c r="AM20" s="10" t="s">
        <v>29</v>
      </c>
      <c r="AN20" s="10" t="s">
        <v>30</v>
      </c>
      <c r="AO20" s="10" t="s">
        <v>31</v>
      </c>
      <c r="AP20" s="10">
        <v>100</v>
      </c>
      <c r="AQ20" s="10">
        <v>100</v>
      </c>
      <c r="AR20" s="13">
        <v>113.95099999999999</v>
      </c>
      <c r="AS20" s="5">
        <f t="shared" ref="AS20:AS83" si="11">AVERAGE(AR11:AR20)</f>
        <v>141.4931</v>
      </c>
      <c r="AT20" s="10" t="s">
        <v>29</v>
      </c>
      <c r="AU20" s="10" t="s">
        <v>30</v>
      </c>
      <c r="AV20" s="10" t="s">
        <v>31</v>
      </c>
      <c r="AW20" s="10">
        <v>100</v>
      </c>
      <c r="AX20" s="10">
        <v>100</v>
      </c>
      <c r="AY20" s="13">
        <v>92.284999999999997</v>
      </c>
      <c r="AZ20" s="5">
        <f t="shared" ref="AZ20:AZ83" si="12">AVERAGE(AY11:AY20)</f>
        <v>104.86140000000003</v>
      </c>
      <c r="BA20" s="10" t="s">
        <v>29</v>
      </c>
      <c r="BB20" s="10" t="s">
        <v>30</v>
      </c>
      <c r="BC20" s="10" t="s">
        <v>31</v>
      </c>
      <c r="BD20" s="10">
        <v>100</v>
      </c>
      <c r="BE20" s="10">
        <v>100</v>
      </c>
    </row>
    <row r="21" spans="1:57">
      <c r="A21" s="2">
        <v>37195</v>
      </c>
      <c r="B21" s="13">
        <v>123.29</v>
      </c>
      <c r="C21" s="3">
        <f t="shared" si="0"/>
        <v>145.25749999999999</v>
      </c>
      <c r="D21" s="9">
        <f>IF(C21&gt;B21,0,1)</f>
        <v>0</v>
      </c>
      <c r="E21" s="9">
        <f t="shared" ref="E21:E22" si="13">(B21-B20)/B20</f>
        <v>7.3851808624609133E-2</v>
      </c>
      <c r="F21" s="9">
        <f>E21*D21</f>
        <v>0</v>
      </c>
      <c r="G21" s="9">
        <f>G20*(1+F21)</f>
        <v>100</v>
      </c>
      <c r="H21" s="9">
        <f>H20*(1+E21)</f>
        <v>107.38518086246091</v>
      </c>
      <c r="I21" s="13">
        <v>298.87299999999999</v>
      </c>
      <c r="J21" s="3">
        <f t="shared" ref="J21" si="14">AVERAGE(I12:I21)</f>
        <v>344.82260000000002</v>
      </c>
      <c r="K21" s="9">
        <f>IF(J21&gt;I21,0,1)</f>
        <v>0</v>
      </c>
      <c r="L21" s="9">
        <f t="shared" ref="L21:L84" si="15">(I21-I20)/I20</f>
        <v>4.5182250229932948E-2</v>
      </c>
      <c r="M21" s="9">
        <f>L21*K21</f>
        <v>0</v>
      </c>
      <c r="N21" s="9">
        <f>N20*(1+M21)</f>
        <v>100</v>
      </c>
      <c r="O21" s="9">
        <f>O20*(1+L21)</f>
        <v>104.51822502299331</v>
      </c>
      <c r="P21" s="13">
        <v>104.854</v>
      </c>
      <c r="Q21" s="3">
        <f t="shared" ref="Q21" si="16">AVERAGE(P12:P21)</f>
        <v>119.44040000000003</v>
      </c>
      <c r="R21" s="9">
        <f>IF(Q21&gt;P21,0,1)</f>
        <v>0</v>
      </c>
      <c r="S21" s="9">
        <f t="shared" ref="S21:S84" si="17">(P21-P20)/P20</f>
        <v>4.3167686414962929E-2</v>
      </c>
      <c r="T21" s="9">
        <f>S21*R21</f>
        <v>0</v>
      </c>
      <c r="U21" s="9">
        <f>U20*(1+T21)</f>
        <v>100</v>
      </c>
      <c r="V21" s="9">
        <f>V20*(1+S21)</f>
        <v>104.31676864149628</v>
      </c>
      <c r="W21" s="13">
        <v>85.298000000000002</v>
      </c>
      <c r="X21" s="3">
        <f t="shared" ref="X21" si="18">AVERAGE(W12:W21)</f>
        <v>98.07419999999999</v>
      </c>
      <c r="Y21" s="9">
        <f>IF(X21&gt;W21,0,1)</f>
        <v>0</v>
      </c>
      <c r="Z21" s="9">
        <f t="shared" ref="Z21:Z84" si="19">(W21-W20)/W20</f>
        <v>7.6369785225752815E-2</v>
      </c>
      <c r="AA21" s="9">
        <f>Z21*Y21</f>
        <v>0</v>
      </c>
      <c r="AB21" s="9">
        <f>AB20*(1+AA21)</f>
        <v>100</v>
      </c>
      <c r="AC21" s="9">
        <f>AC20*(1+Z21)</f>
        <v>107.63697852257528</v>
      </c>
      <c r="AD21" s="13">
        <v>114.697</v>
      </c>
      <c r="AE21" s="3">
        <f t="shared" si="9"/>
        <v>130.59440000000001</v>
      </c>
      <c r="AF21" s="9">
        <f>IF(AE21&gt;AD21,0,1)</f>
        <v>0</v>
      </c>
      <c r="AG21" s="9">
        <f t="shared" ref="AG21:AG22" si="20">(AD21-AD20)/AD20</f>
        <v>2.5380392998265645E-2</v>
      </c>
      <c r="AH21" s="9">
        <f>AG21*AF21</f>
        <v>0</v>
      </c>
      <c r="AI21" s="9">
        <f>AI20*(1+AH21)</f>
        <v>100</v>
      </c>
      <c r="AJ21" s="9">
        <f>AJ20*(1+AG21)</f>
        <v>102.53803929982656</v>
      </c>
      <c r="AK21" s="13">
        <v>105.634</v>
      </c>
      <c r="AL21" s="3">
        <f t="shared" si="10"/>
        <v>109.82989999999999</v>
      </c>
      <c r="AM21" s="9">
        <f>IF(AL21&gt;AK21,0,1)</f>
        <v>0</v>
      </c>
      <c r="AN21" s="9">
        <f t="shared" ref="AN21:AN22" si="21">(AK21-AK20)/AK20</f>
        <v>9.2727836971138913E-2</v>
      </c>
      <c r="AO21" s="9">
        <f>AN21*AM21</f>
        <v>0</v>
      </c>
      <c r="AP21" s="9">
        <f>AP20*(1+AO21)</f>
        <v>100</v>
      </c>
      <c r="AQ21" s="9">
        <f>AQ20*(1+AN21)</f>
        <v>109.27278369711388</v>
      </c>
      <c r="AR21" s="13">
        <v>116.435</v>
      </c>
      <c r="AS21" s="3">
        <f t="shared" si="11"/>
        <v>138.44639999999998</v>
      </c>
      <c r="AT21" s="9">
        <f>IF(AS21&gt;AR21,0,1)</f>
        <v>0</v>
      </c>
      <c r="AU21" s="9">
        <f t="shared" ref="AU21:AU22" si="22">(AR21-AR20)/AR20</f>
        <v>2.1798843362497995E-2</v>
      </c>
      <c r="AV21" s="9">
        <f>AU21*AT21</f>
        <v>0</v>
      </c>
      <c r="AW21" s="9">
        <f>AW20*(1+AV21)</f>
        <v>100</v>
      </c>
      <c r="AX21" s="9">
        <f>AX20*(1+AU21)</f>
        <v>102.1798843362498</v>
      </c>
      <c r="AY21" s="13">
        <v>96.676000000000002</v>
      </c>
      <c r="AZ21" s="3">
        <f t="shared" si="12"/>
        <v>104.529</v>
      </c>
      <c r="BA21" s="9">
        <f>IF(AZ21&gt;AY21,0,1)</f>
        <v>0</v>
      </c>
      <c r="BB21" s="9">
        <f t="shared" ref="BB21:BB22" si="23">(AY21-AY20)/AY20</f>
        <v>4.7580863628975519E-2</v>
      </c>
      <c r="BC21" s="9">
        <f>BB21*BA21</f>
        <v>0</v>
      </c>
      <c r="BD21" s="9">
        <f>BD20*(1+BC21)</f>
        <v>100</v>
      </c>
      <c r="BE21" s="9">
        <f>BE20*(1+BB21)</f>
        <v>104.75808636289756</v>
      </c>
    </row>
    <row r="22" spans="1:57">
      <c r="A22" s="2">
        <v>37225</v>
      </c>
      <c r="B22" s="13">
        <v>136.97499999999999</v>
      </c>
      <c r="C22" s="3">
        <f t="shared" si="0"/>
        <v>142.36679999999998</v>
      </c>
      <c r="D22" s="9">
        <f t="shared" ref="D22:D85" si="24">IF(C22&gt;B22,0,1)</f>
        <v>0</v>
      </c>
      <c r="E22" s="9">
        <f t="shared" si="13"/>
        <v>0.11099845891799812</v>
      </c>
      <c r="F22" s="9">
        <f>E22*D22</f>
        <v>0</v>
      </c>
      <c r="G22" s="9">
        <f t="shared" ref="G22:G85" si="25">G21*(1+F22)</f>
        <v>100</v>
      </c>
      <c r="H22" s="9">
        <f t="shared" ref="H22:H85" si="26">H21*(1+E22)</f>
        <v>119.30477044882458</v>
      </c>
      <c r="I22" s="13">
        <v>331.18400000000003</v>
      </c>
      <c r="J22" s="3">
        <f t="shared" ref="J22" si="27">AVERAGE(I13:I22)</f>
        <v>340.77510000000001</v>
      </c>
      <c r="K22" s="9">
        <f t="shared" ref="K22:K85" si="28">IF(J22&gt;I22,0,1)</f>
        <v>0</v>
      </c>
      <c r="L22" s="9">
        <f t="shared" si="15"/>
        <v>0.10810946455517907</v>
      </c>
      <c r="M22" s="9">
        <f t="shared" ref="M22:M85" si="29">L22*K22</f>
        <v>0</v>
      </c>
      <c r="N22" s="9">
        <f t="shared" ref="N22:N85" si="30">N21*(1+M22)</f>
        <v>100</v>
      </c>
      <c r="O22" s="9">
        <f t="shared" ref="O22:O85" si="31">O21*(1+L22)</f>
        <v>115.81763436648683</v>
      </c>
      <c r="P22" s="13">
        <v>109.717</v>
      </c>
      <c r="Q22" s="3">
        <f t="shared" ref="Q22" si="32">AVERAGE(P13:P22)</f>
        <v>116.9238</v>
      </c>
      <c r="R22" s="9">
        <f t="shared" ref="R22:R85" si="33">IF(Q22&gt;P22,0,1)</f>
        <v>0</v>
      </c>
      <c r="S22" s="9">
        <f t="shared" si="17"/>
        <v>4.6378774295687333E-2</v>
      </c>
      <c r="T22" s="9">
        <f t="shared" ref="T22:T85" si="34">S22*R22</f>
        <v>0</v>
      </c>
      <c r="U22" s="9">
        <f t="shared" ref="U22:U85" si="35">U21*(1+T22)</f>
        <v>100</v>
      </c>
      <c r="V22" s="9">
        <f t="shared" ref="V22:V85" si="36">V21*(1+S22)</f>
        <v>109.15485250957568</v>
      </c>
      <c r="W22" s="13">
        <v>92.822000000000003</v>
      </c>
      <c r="X22" s="3">
        <f t="shared" ref="X22" si="37">AVERAGE(W13:W22)</f>
        <v>96.717700000000008</v>
      </c>
      <c r="Y22" s="9">
        <f t="shared" ref="Y22:Y85" si="38">IF(X22&gt;W22,0,1)</f>
        <v>0</v>
      </c>
      <c r="Z22" s="9">
        <f t="shared" si="19"/>
        <v>8.8208398790124043E-2</v>
      </c>
      <c r="AA22" s="9">
        <f t="shared" ref="AA22:AA85" si="39">Z22*Y22</f>
        <v>0</v>
      </c>
      <c r="AB22" s="9">
        <f t="shared" ref="AB22:AB85" si="40">AB21*(1+AA22)</f>
        <v>100</v>
      </c>
      <c r="AC22" s="9">
        <f t="shared" ref="AC22:AC85" si="41">AC21*(1+Z22)</f>
        <v>117.13146404865861</v>
      </c>
      <c r="AD22" s="13">
        <v>124.342</v>
      </c>
      <c r="AE22" s="3">
        <f t="shared" si="9"/>
        <v>128.76080000000002</v>
      </c>
      <c r="AF22" s="9">
        <f t="shared" ref="AF22" si="42">IF(AE22&gt;AD22,0,1)</f>
        <v>0</v>
      </c>
      <c r="AG22" s="9">
        <f t="shared" si="20"/>
        <v>8.4091127056505358E-2</v>
      </c>
      <c r="AH22" s="9">
        <f t="shared" ref="AH22" si="43">AG22*AF22</f>
        <v>0</v>
      </c>
      <c r="AI22" s="9">
        <f t="shared" ref="AI22" si="44">AI21*(1+AH22)</f>
        <v>100</v>
      </c>
      <c r="AJ22" s="9">
        <f t="shared" ref="AJ22" si="45">AJ21*(1+AG22)</f>
        <v>111.16057859071323</v>
      </c>
      <c r="AK22" s="13">
        <v>115.164</v>
      </c>
      <c r="AL22" s="3">
        <f t="shared" si="10"/>
        <v>110.77069999999999</v>
      </c>
      <c r="AM22" s="9">
        <f t="shared" ref="AM22" si="46">IF(AL22&gt;AK22,0,1)</f>
        <v>1</v>
      </c>
      <c r="AN22" s="9">
        <f t="shared" si="21"/>
        <v>9.0217164927958809E-2</v>
      </c>
      <c r="AO22" s="9">
        <f t="shared" ref="AO22" si="47">AN22*AM22</f>
        <v>9.0217164927958809E-2</v>
      </c>
      <c r="AP22" s="9">
        <f t="shared" ref="AP22" si="48">AP21*(1+AO22)</f>
        <v>109.02171649279589</v>
      </c>
      <c r="AQ22" s="9">
        <f t="shared" ref="AQ22" si="49">AQ21*(1+AN22)</f>
        <v>119.13106444605357</v>
      </c>
      <c r="AR22" s="13">
        <v>120.511</v>
      </c>
      <c r="AS22" s="3">
        <f t="shared" si="11"/>
        <v>135.7107</v>
      </c>
      <c r="AT22" s="9">
        <f t="shared" ref="AT22" si="50">IF(AS22&gt;AR22,0,1)</f>
        <v>0</v>
      </c>
      <c r="AU22" s="9">
        <f t="shared" si="22"/>
        <v>3.5006656074204431E-2</v>
      </c>
      <c r="AV22" s="9">
        <f t="shared" ref="AV22" si="51">AU22*AT22</f>
        <v>0</v>
      </c>
      <c r="AW22" s="9">
        <f t="shared" ref="AW22" si="52">AW21*(1+AV22)</f>
        <v>100</v>
      </c>
      <c r="AX22" s="9">
        <f t="shared" ref="AX22" si="53">AX21*(1+AU22)</f>
        <v>105.75686040491088</v>
      </c>
      <c r="AY22" s="13">
        <v>96.16</v>
      </c>
      <c r="AZ22" s="3">
        <f t="shared" si="12"/>
        <v>104.0528</v>
      </c>
      <c r="BA22" s="9">
        <f t="shared" ref="BA22" si="54">IF(AZ22&gt;AY22,0,1)</f>
        <v>0</v>
      </c>
      <c r="BB22" s="9">
        <f t="shared" si="23"/>
        <v>-5.3374156977947507E-3</v>
      </c>
      <c r="BC22" s="9">
        <f t="shared" ref="BC22" si="55">BB22*BA22</f>
        <v>0</v>
      </c>
      <c r="BD22" s="9">
        <f t="shared" ref="BD22" si="56">BD21*(1+BC22)</f>
        <v>100</v>
      </c>
      <c r="BE22" s="9">
        <f t="shared" ref="BE22" si="57">BE21*(1+BB22)</f>
        <v>104.19894890827328</v>
      </c>
    </row>
    <row r="23" spans="1:57">
      <c r="A23" s="2">
        <v>37256</v>
      </c>
      <c r="B23" s="13">
        <v>148.66900000000001</v>
      </c>
      <c r="C23" s="3">
        <f t="shared" si="0"/>
        <v>141.7722</v>
      </c>
      <c r="D23" s="9">
        <f t="shared" si="24"/>
        <v>1</v>
      </c>
      <c r="E23" s="9">
        <f>(B23-B22)/B22</f>
        <v>8.537324329257176E-2</v>
      </c>
      <c r="F23" s="9">
        <f t="shared" ref="F23:F86" si="58">E23*D23</f>
        <v>8.537324329257176E-2</v>
      </c>
      <c r="G23" s="9">
        <f t="shared" si="25"/>
        <v>108.53732432925717</v>
      </c>
      <c r="H23" s="9">
        <f t="shared" si="26"/>
        <v>129.49020564231651</v>
      </c>
      <c r="I23" s="13">
        <v>353.67099999999999</v>
      </c>
      <c r="J23" s="3">
        <f t="shared" ref="J23" si="59">AVERAGE(I14:I23)</f>
        <v>339.81260000000003</v>
      </c>
      <c r="K23" s="9">
        <f t="shared" si="28"/>
        <v>1</v>
      </c>
      <c r="L23" s="9">
        <f t="shared" si="15"/>
        <v>6.7898811536789117E-2</v>
      </c>
      <c r="M23" s="9">
        <f t="shared" si="29"/>
        <v>6.7898811536789117E-2</v>
      </c>
      <c r="N23" s="9">
        <f t="shared" si="30"/>
        <v>106.78988115367891</v>
      </c>
      <c r="O23" s="9">
        <f t="shared" si="31"/>
        <v>123.68151409497366</v>
      </c>
      <c r="P23" s="13">
        <v>113.154</v>
      </c>
      <c r="Q23" s="3">
        <f t="shared" ref="Q23" si="60">AVERAGE(P14:P23)</f>
        <v>115.79580000000001</v>
      </c>
      <c r="R23" s="9">
        <f t="shared" si="33"/>
        <v>0</v>
      </c>
      <c r="S23" s="9">
        <f t="shared" si="17"/>
        <v>3.1326047923293542E-2</v>
      </c>
      <c r="T23" s="9">
        <f t="shared" si="34"/>
        <v>0</v>
      </c>
      <c r="U23" s="9">
        <f t="shared" si="35"/>
        <v>100</v>
      </c>
      <c r="V23" s="9">
        <f t="shared" si="36"/>
        <v>112.57424265035068</v>
      </c>
      <c r="W23" s="13">
        <v>94.962999999999994</v>
      </c>
      <c r="X23" s="3">
        <f t="shared" ref="X23" si="61">AVERAGE(W14:W23)</f>
        <v>95.871600000000001</v>
      </c>
      <c r="Y23" s="9">
        <f t="shared" si="38"/>
        <v>0</v>
      </c>
      <c r="Z23" s="9">
        <f t="shared" si="19"/>
        <v>2.3065652539268611E-2</v>
      </c>
      <c r="AA23" s="9">
        <f t="shared" si="39"/>
        <v>0</v>
      </c>
      <c r="AB23" s="9">
        <f t="shared" si="40"/>
        <v>100</v>
      </c>
      <c r="AC23" s="9">
        <f t="shared" si="41"/>
        <v>119.83317769982079</v>
      </c>
      <c r="AD23" s="13">
        <v>125.872</v>
      </c>
      <c r="AE23" s="3">
        <f t="shared" si="9"/>
        <v>128.25450000000004</v>
      </c>
      <c r="AF23" s="9">
        <f t="shared" ref="AF23:AF86" si="62">IF(AE23&gt;AD23,0,1)</f>
        <v>0</v>
      </c>
      <c r="AG23" s="9">
        <f t="shared" ref="AG23:AG86" si="63">(AD23-AD22)/AD22</f>
        <v>1.2304772321500387E-2</v>
      </c>
      <c r="AH23" s="9">
        <f t="shared" ref="AH23:AH86" si="64">AG23*AF23</f>
        <v>0</v>
      </c>
      <c r="AI23" s="9">
        <f t="shared" ref="AI23:AI86" si="65">AI22*(1+AH23)</f>
        <v>100</v>
      </c>
      <c r="AJ23" s="9">
        <f t="shared" ref="AJ23:AJ86" si="66">AJ22*(1+AG23)</f>
        <v>112.52838420139821</v>
      </c>
      <c r="AK23" s="13">
        <v>123.506</v>
      </c>
      <c r="AL23" s="3">
        <f t="shared" si="10"/>
        <v>112.87219999999999</v>
      </c>
      <c r="AM23" s="9">
        <f t="shared" ref="AM23:AM86" si="67">IF(AL23&gt;AK23,0,1)</f>
        <v>1</v>
      </c>
      <c r="AN23" s="9">
        <f t="shared" ref="AN23:AN86" si="68">(AK23-AK22)/AK22</f>
        <v>7.2435830641519913E-2</v>
      </c>
      <c r="AO23" s="9">
        <f t="shared" ref="AO23:AO86" si="69">AN23*AM23</f>
        <v>7.2435830641519913E-2</v>
      </c>
      <c r="AP23" s="9">
        <f t="shared" ref="AP23:AP86" si="70">AP22*(1+AO23)</f>
        <v>116.91879508491584</v>
      </c>
      <c r="AQ23" s="9">
        <f t="shared" ref="AQ23:AQ86" si="71">AQ22*(1+AN23)</f>
        <v>127.76042205441189</v>
      </c>
      <c r="AR23" s="13">
        <v>115.831</v>
      </c>
      <c r="AS23" s="3">
        <f t="shared" si="11"/>
        <v>132.97659999999999</v>
      </c>
      <c r="AT23" s="9">
        <f t="shared" ref="AT23:AT86" si="72">IF(AS23&gt;AR23,0,1)</f>
        <v>0</v>
      </c>
      <c r="AU23" s="9">
        <f t="shared" ref="AU23:AU86" si="73">(AR23-AR22)/AR22</f>
        <v>-3.8834629203973021E-2</v>
      </c>
      <c r="AV23" s="9">
        <f t="shared" ref="AV23:AV86" si="74">AU23*AT23</f>
        <v>0</v>
      </c>
      <c r="AW23" s="9">
        <f t="shared" ref="AW23:AW86" si="75">AW22*(1+AV23)</f>
        <v>100</v>
      </c>
      <c r="AX23" s="9">
        <f t="shared" ref="AX23:AX86" si="76">AX22*(1+AU23)</f>
        <v>101.64983194530983</v>
      </c>
      <c r="AY23" s="13">
        <v>89.204999999999998</v>
      </c>
      <c r="AZ23" s="3">
        <f t="shared" si="12"/>
        <v>102.71420000000001</v>
      </c>
      <c r="BA23" s="9">
        <f t="shared" ref="BA23:BA86" si="77">IF(AZ23&gt;AY23,0,1)</f>
        <v>0</v>
      </c>
      <c r="BB23" s="9">
        <f t="shared" ref="BB23:BB86" si="78">(AY23-AY22)/AY22</f>
        <v>-7.2327371048252903E-2</v>
      </c>
      <c r="BC23" s="9">
        <f t="shared" ref="BC23:BC86" si="79">BB23*BA23</f>
        <v>0</v>
      </c>
      <c r="BD23" s="9">
        <f t="shared" ref="BD23:BD86" si="80">BD22*(1+BC23)</f>
        <v>100</v>
      </c>
      <c r="BE23" s="9">
        <f t="shared" ref="BE23:BE86" si="81">BE22*(1+BB23)</f>
        <v>96.662512867746642</v>
      </c>
    </row>
    <row r="24" spans="1:57">
      <c r="A24" s="2">
        <v>37287</v>
      </c>
      <c r="B24" s="13">
        <v>158.97499999999999</v>
      </c>
      <c r="C24" s="3">
        <f t="shared" si="0"/>
        <v>143.16540000000001</v>
      </c>
      <c r="D24" s="9">
        <f t="shared" si="24"/>
        <v>1</v>
      </c>
      <c r="E24" s="9">
        <f t="shared" ref="E24:E87" si="82">(B24-B23)/B23</f>
        <v>6.932178194512631E-2</v>
      </c>
      <c r="F24" s="9">
        <f t="shared" si="58"/>
        <v>6.932178194512631E-2</v>
      </c>
      <c r="G24" s="9">
        <f t="shared" si="25"/>
        <v>116.0613250593174</v>
      </c>
      <c r="H24" s="9">
        <f t="shared" si="26"/>
        <v>138.46669744188276</v>
      </c>
      <c r="I24" s="13">
        <v>385.80200000000002</v>
      </c>
      <c r="J24" s="3">
        <f t="shared" ref="J24" si="83">AVERAGE(I15:I24)</f>
        <v>343.12520000000006</v>
      </c>
      <c r="K24" s="9">
        <f t="shared" si="28"/>
        <v>1</v>
      </c>
      <c r="L24" s="9">
        <f t="shared" si="15"/>
        <v>9.0849970735514166E-2</v>
      </c>
      <c r="M24" s="9">
        <f t="shared" si="29"/>
        <v>9.0849970735514166E-2</v>
      </c>
      <c r="N24" s="9">
        <f t="shared" si="30"/>
        <v>116.49173873133967</v>
      </c>
      <c r="O24" s="9">
        <f t="shared" si="31"/>
        <v>134.91797603102611</v>
      </c>
      <c r="P24" s="13">
        <v>110.92700000000001</v>
      </c>
      <c r="Q24" s="3">
        <f t="shared" ref="Q24" si="84">AVERAGE(P15:P24)</f>
        <v>114.90539999999999</v>
      </c>
      <c r="R24" s="9">
        <f t="shared" si="33"/>
        <v>0</v>
      </c>
      <c r="S24" s="9">
        <f t="shared" si="17"/>
        <v>-1.9681142513742242E-2</v>
      </c>
      <c r="T24" s="9">
        <f t="shared" si="34"/>
        <v>0</v>
      </c>
      <c r="U24" s="9">
        <f t="shared" si="35"/>
        <v>100</v>
      </c>
      <c r="V24" s="9">
        <f t="shared" si="36"/>
        <v>110.35865293737254</v>
      </c>
      <c r="W24" s="13">
        <v>96.546999999999997</v>
      </c>
      <c r="X24" s="3">
        <f t="shared" ref="X24" si="85">AVERAGE(W15:W24)</f>
        <v>95.746099999999998</v>
      </c>
      <c r="Y24" s="9">
        <f t="shared" si="38"/>
        <v>1</v>
      </c>
      <c r="Z24" s="9">
        <f t="shared" si="19"/>
        <v>1.6680180701957641E-2</v>
      </c>
      <c r="AA24" s="9">
        <f t="shared" si="39"/>
        <v>1.6680180701957641E-2</v>
      </c>
      <c r="AB24" s="9">
        <f t="shared" si="40"/>
        <v>101.66801807019577</v>
      </c>
      <c r="AC24" s="9">
        <f t="shared" si="41"/>
        <v>121.83201675794361</v>
      </c>
      <c r="AD24" s="13">
        <v>128.38300000000001</v>
      </c>
      <c r="AE24" s="3">
        <f t="shared" si="9"/>
        <v>128.35589999999999</v>
      </c>
      <c r="AF24" s="9">
        <f t="shared" si="62"/>
        <v>1</v>
      </c>
      <c r="AG24" s="9">
        <f t="shared" si="63"/>
        <v>1.9948836913690177E-2</v>
      </c>
      <c r="AH24" s="9">
        <f t="shared" si="64"/>
        <v>1.9948836913690177E-2</v>
      </c>
      <c r="AI24" s="9">
        <f t="shared" si="65"/>
        <v>101.99488369136903</v>
      </c>
      <c r="AJ24" s="9">
        <f t="shared" si="66"/>
        <v>114.77319458599298</v>
      </c>
      <c r="AK24" s="13">
        <v>125.407</v>
      </c>
      <c r="AL24" s="3">
        <f t="shared" si="10"/>
        <v>115.00019999999999</v>
      </c>
      <c r="AM24" s="9">
        <f t="shared" si="67"/>
        <v>1</v>
      </c>
      <c r="AN24" s="9">
        <f t="shared" si="68"/>
        <v>1.53919647628455E-2</v>
      </c>
      <c r="AO24" s="9">
        <f t="shared" si="69"/>
        <v>1.53919647628455E-2</v>
      </c>
      <c r="AP24" s="9">
        <f t="shared" si="70"/>
        <v>118.71840505897723</v>
      </c>
      <c r="AQ24" s="9">
        <f t="shared" si="71"/>
        <v>129.72690596875967</v>
      </c>
      <c r="AR24" s="13">
        <v>113.14700000000001</v>
      </c>
      <c r="AS24" s="3">
        <f t="shared" si="11"/>
        <v>130.09769999999997</v>
      </c>
      <c r="AT24" s="9">
        <f t="shared" si="72"/>
        <v>0</v>
      </c>
      <c r="AU24" s="9">
        <f t="shared" si="73"/>
        <v>-2.3171689789434586E-2</v>
      </c>
      <c r="AV24" s="9">
        <f t="shared" si="74"/>
        <v>0</v>
      </c>
      <c r="AW24" s="9">
        <f t="shared" si="75"/>
        <v>100</v>
      </c>
      <c r="AX24" s="9">
        <f t="shared" si="76"/>
        <v>99.294433572324948</v>
      </c>
      <c r="AY24" s="13">
        <v>89.266999999999996</v>
      </c>
      <c r="AZ24" s="3">
        <f t="shared" si="12"/>
        <v>101.5667</v>
      </c>
      <c r="BA24" s="9">
        <f t="shared" si="77"/>
        <v>0</v>
      </c>
      <c r="BB24" s="9">
        <f t="shared" si="78"/>
        <v>6.9502830558822507E-4</v>
      </c>
      <c r="BC24" s="9">
        <f t="shared" si="79"/>
        <v>0</v>
      </c>
      <c r="BD24" s="9">
        <f t="shared" si="80"/>
        <v>100</v>
      </c>
      <c r="BE24" s="9">
        <f t="shared" si="81"/>
        <v>96.729696050279017</v>
      </c>
    </row>
    <row r="25" spans="1:57">
      <c r="A25" s="2">
        <v>37315</v>
      </c>
      <c r="B25" s="13">
        <v>160.82</v>
      </c>
      <c r="C25" s="3">
        <f t="shared" si="0"/>
        <v>144.0702</v>
      </c>
      <c r="D25" s="9">
        <f t="shared" si="24"/>
        <v>1</v>
      </c>
      <c r="E25" s="9">
        <f t="shared" si="82"/>
        <v>1.1605598364522718E-2</v>
      </c>
      <c r="F25" s="9">
        <f t="shared" si="58"/>
        <v>1.1605598364522718E-2</v>
      </c>
      <c r="G25" s="9">
        <f t="shared" si="25"/>
        <v>117.40828618361014</v>
      </c>
      <c r="H25" s="9">
        <f t="shared" si="26"/>
        <v>140.07368631925513</v>
      </c>
      <c r="I25" s="13">
        <v>385.577</v>
      </c>
      <c r="J25" s="3">
        <f t="shared" ref="J25" si="86">AVERAGE(I16:I25)</f>
        <v>346.07510000000002</v>
      </c>
      <c r="K25" s="9">
        <f t="shared" si="28"/>
        <v>1</v>
      </c>
      <c r="L25" s="9">
        <f t="shared" si="15"/>
        <v>-5.8320070917212128E-4</v>
      </c>
      <c r="M25" s="9">
        <f t="shared" si="29"/>
        <v>-5.8320070917212128E-4</v>
      </c>
      <c r="N25" s="9">
        <f t="shared" si="30"/>
        <v>116.42380066669885</v>
      </c>
      <c r="O25" s="9">
        <f t="shared" si="31"/>
        <v>134.83929177172476</v>
      </c>
      <c r="P25" s="13">
        <v>110.383</v>
      </c>
      <c r="Q25" s="3">
        <f t="shared" ref="Q25" si="87">AVERAGE(P16:P25)</f>
        <v>113.1353</v>
      </c>
      <c r="R25" s="9">
        <f t="shared" si="33"/>
        <v>0</v>
      </c>
      <c r="S25" s="9">
        <f t="shared" si="17"/>
        <v>-4.9041261370091245E-3</v>
      </c>
      <c r="T25" s="9">
        <f t="shared" si="34"/>
        <v>0</v>
      </c>
      <c r="U25" s="9">
        <f t="shared" si="35"/>
        <v>100</v>
      </c>
      <c r="V25" s="9">
        <f t="shared" si="36"/>
        <v>109.81744018305726</v>
      </c>
      <c r="W25" s="13">
        <v>96.415000000000006</v>
      </c>
      <c r="X25" s="3">
        <f t="shared" ref="X25" si="88">AVERAGE(W16:W25)</f>
        <v>95.041699999999992</v>
      </c>
      <c r="Y25" s="9">
        <f t="shared" si="38"/>
        <v>1</v>
      </c>
      <c r="Z25" s="9">
        <f t="shared" si="19"/>
        <v>-1.3672097527628077E-3</v>
      </c>
      <c r="AA25" s="9">
        <f t="shared" si="39"/>
        <v>-1.3672097527628077E-3</v>
      </c>
      <c r="AB25" s="9">
        <f t="shared" si="40"/>
        <v>101.52901656434614</v>
      </c>
      <c r="AC25" s="9">
        <f t="shared" si="41"/>
        <v>121.66544683643338</v>
      </c>
      <c r="AD25" s="13">
        <v>125.324</v>
      </c>
      <c r="AE25" s="3">
        <f t="shared" si="9"/>
        <v>127.20189999999999</v>
      </c>
      <c r="AF25" s="9">
        <f t="shared" si="62"/>
        <v>0</v>
      </c>
      <c r="AG25" s="9">
        <f t="shared" si="63"/>
        <v>-2.3827142222880064E-2</v>
      </c>
      <c r="AH25" s="9">
        <f t="shared" si="64"/>
        <v>0</v>
      </c>
      <c r="AI25" s="9">
        <f t="shared" si="65"/>
        <v>101.99488369136903</v>
      </c>
      <c r="AJ25" s="9">
        <f t="shared" si="66"/>
        <v>112.03847735521823</v>
      </c>
      <c r="AK25" s="13">
        <v>121.458</v>
      </c>
      <c r="AL25" s="3">
        <f t="shared" si="10"/>
        <v>116.03920000000001</v>
      </c>
      <c r="AM25" s="9">
        <f t="shared" si="67"/>
        <v>1</v>
      </c>
      <c r="AN25" s="9">
        <f t="shared" si="68"/>
        <v>-3.1489470284752831E-2</v>
      </c>
      <c r="AO25" s="9">
        <f t="shared" si="69"/>
        <v>-3.1489470284752831E-2</v>
      </c>
      <c r="AP25" s="9">
        <f t="shared" si="70"/>
        <v>114.98002537061932</v>
      </c>
      <c r="AQ25" s="9">
        <f t="shared" si="71"/>
        <v>125.64187441812349</v>
      </c>
      <c r="AR25" s="13">
        <v>115.643</v>
      </c>
      <c r="AS25" s="3">
        <f t="shared" si="11"/>
        <v>126.57689999999998</v>
      </c>
      <c r="AT25" s="9">
        <f t="shared" si="72"/>
        <v>0</v>
      </c>
      <c r="AU25" s="9">
        <f t="shared" si="73"/>
        <v>2.2059798315465676E-2</v>
      </c>
      <c r="AV25" s="9">
        <f t="shared" si="74"/>
        <v>0</v>
      </c>
      <c r="AW25" s="9">
        <f t="shared" si="75"/>
        <v>100</v>
      </c>
      <c r="AX25" s="9">
        <f t="shared" si="76"/>
        <v>101.48484875077885</v>
      </c>
      <c r="AY25" s="13">
        <v>92.016000000000005</v>
      </c>
      <c r="AZ25" s="3">
        <f t="shared" si="12"/>
        <v>99.549799999999991</v>
      </c>
      <c r="BA25" s="9">
        <f t="shared" si="77"/>
        <v>0</v>
      </c>
      <c r="BB25" s="9">
        <f t="shared" si="78"/>
        <v>3.0795254685382162E-2</v>
      </c>
      <c r="BC25" s="9">
        <f t="shared" si="79"/>
        <v>0</v>
      </c>
      <c r="BD25" s="9">
        <f t="shared" si="80"/>
        <v>100</v>
      </c>
      <c r="BE25" s="9">
        <f t="shared" si="81"/>
        <v>99.708511675786966</v>
      </c>
    </row>
    <row r="26" spans="1:57">
      <c r="A26" s="2">
        <v>37344</v>
      </c>
      <c r="B26" s="13">
        <v>169.048</v>
      </c>
      <c r="C26" s="3">
        <f t="shared" si="0"/>
        <v>144.91079999999999</v>
      </c>
      <c r="D26" s="9">
        <f t="shared" si="24"/>
        <v>1</v>
      </c>
      <c r="E26" s="9">
        <f t="shared" si="82"/>
        <v>5.1162790697674473E-2</v>
      </c>
      <c r="F26" s="9">
        <f t="shared" si="58"/>
        <v>5.1162790697674473E-2</v>
      </c>
      <c r="G26" s="9">
        <f t="shared" si="25"/>
        <v>123.41522175579485</v>
      </c>
      <c r="H26" s="9">
        <f t="shared" si="26"/>
        <v>147.24024701465888</v>
      </c>
      <c r="I26" s="13">
        <v>412.67399999999998</v>
      </c>
      <c r="J26" s="3">
        <f t="shared" ref="J26" si="89">AVERAGE(I17:I26)</f>
        <v>349.47050000000002</v>
      </c>
      <c r="K26" s="9">
        <f t="shared" si="28"/>
        <v>1</v>
      </c>
      <c r="L26" s="9">
        <f t="shared" si="15"/>
        <v>7.0276494707931181E-2</v>
      </c>
      <c r="M26" s="9">
        <f t="shared" si="29"/>
        <v>7.0276494707931181E-2</v>
      </c>
      <c r="N26" s="9">
        <f t="shared" si="30"/>
        <v>124.60565727812936</v>
      </c>
      <c r="O26" s="9">
        <f t="shared" si="31"/>
        <v>144.31532454634157</v>
      </c>
      <c r="P26" s="13">
        <v>115.413</v>
      </c>
      <c r="Q26" s="3">
        <f t="shared" ref="Q26" si="90">AVERAGE(P17:P26)</f>
        <v>111.91779999999999</v>
      </c>
      <c r="R26" s="9">
        <f t="shared" si="33"/>
        <v>1</v>
      </c>
      <c r="S26" s="9">
        <f t="shared" si="17"/>
        <v>4.5568611108594635E-2</v>
      </c>
      <c r="T26" s="9">
        <f t="shared" si="34"/>
        <v>4.5568611108594635E-2</v>
      </c>
      <c r="U26" s="9">
        <f t="shared" si="35"/>
        <v>104.55686111085947</v>
      </c>
      <c r="V26" s="9">
        <f t="shared" si="36"/>
        <v>114.82166840770036</v>
      </c>
      <c r="W26" s="13">
        <v>102.13500000000001</v>
      </c>
      <c r="X26" s="3">
        <f t="shared" ref="X26" si="91">AVERAGE(W17:W26)</f>
        <v>94.444699999999983</v>
      </c>
      <c r="Y26" s="9">
        <f t="shared" si="38"/>
        <v>1</v>
      </c>
      <c r="Z26" s="9">
        <f t="shared" si="19"/>
        <v>5.9326868225898444E-2</v>
      </c>
      <c r="AA26" s="9">
        <f t="shared" si="39"/>
        <v>5.9326868225898444E-2</v>
      </c>
      <c r="AB26" s="9">
        <f t="shared" si="40"/>
        <v>107.55241515116417</v>
      </c>
      <c r="AC26" s="9">
        <f t="shared" si="41"/>
        <v>128.88347676854352</v>
      </c>
      <c r="AD26" s="13">
        <v>128.88900000000001</v>
      </c>
      <c r="AE26" s="3">
        <f t="shared" si="9"/>
        <v>125.68200000000002</v>
      </c>
      <c r="AF26" s="9">
        <f t="shared" si="62"/>
        <v>1</v>
      </c>
      <c r="AG26" s="9">
        <f t="shared" si="63"/>
        <v>2.8446267275222717E-2</v>
      </c>
      <c r="AH26" s="9">
        <f t="shared" si="64"/>
        <v>2.8446267275222717E-2</v>
      </c>
      <c r="AI26" s="9">
        <f t="shared" si="65"/>
        <v>104.89625741355897</v>
      </c>
      <c r="AJ26" s="9">
        <f t="shared" si="66"/>
        <v>115.22555382717377</v>
      </c>
      <c r="AK26" s="13">
        <v>130.934</v>
      </c>
      <c r="AL26" s="3">
        <f t="shared" si="10"/>
        <v>117.16929999999999</v>
      </c>
      <c r="AM26" s="9">
        <f t="shared" si="67"/>
        <v>1</v>
      </c>
      <c r="AN26" s="9">
        <f t="shared" si="68"/>
        <v>7.801873898796291E-2</v>
      </c>
      <c r="AO26" s="9">
        <f t="shared" si="69"/>
        <v>7.801873898796291E-2</v>
      </c>
      <c r="AP26" s="9">
        <f t="shared" si="70"/>
        <v>123.95062195883902</v>
      </c>
      <c r="AQ26" s="9">
        <f t="shared" si="71"/>
        <v>135.4442950243095</v>
      </c>
      <c r="AR26" s="13">
        <v>120.956</v>
      </c>
      <c r="AS26" s="3">
        <f t="shared" si="11"/>
        <v>122.95270000000001</v>
      </c>
      <c r="AT26" s="9">
        <f t="shared" si="72"/>
        <v>0</v>
      </c>
      <c r="AU26" s="9">
        <f t="shared" si="73"/>
        <v>4.5943118044326089E-2</v>
      </c>
      <c r="AV26" s="9">
        <f t="shared" si="74"/>
        <v>0</v>
      </c>
      <c r="AW26" s="9">
        <f t="shared" si="75"/>
        <v>100</v>
      </c>
      <c r="AX26" s="9">
        <f t="shared" si="76"/>
        <v>106.14737913664646</v>
      </c>
      <c r="AY26" s="13">
        <v>97.075000000000003</v>
      </c>
      <c r="AZ26" s="3">
        <f t="shared" si="12"/>
        <v>97.549300000000002</v>
      </c>
      <c r="BA26" s="9">
        <f t="shared" si="77"/>
        <v>0</v>
      </c>
      <c r="BB26" s="9">
        <f t="shared" si="78"/>
        <v>5.4979568770648551E-2</v>
      </c>
      <c r="BC26" s="9">
        <f t="shared" si="79"/>
        <v>0</v>
      </c>
      <c r="BD26" s="9">
        <f t="shared" si="80"/>
        <v>100</v>
      </c>
      <c r="BE26" s="9">
        <f t="shared" si="81"/>
        <v>105.1904426504849</v>
      </c>
    </row>
    <row r="27" spans="1:57">
      <c r="A27" s="2">
        <v>37376</v>
      </c>
      <c r="B27" s="13">
        <v>164.726</v>
      </c>
      <c r="C27" s="3">
        <f t="shared" si="0"/>
        <v>145.62950000000001</v>
      </c>
      <c r="D27" s="9">
        <f t="shared" si="24"/>
        <v>1</v>
      </c>
      <c r="E27" s="9">
        <f t="shared" si="82"/>
        <v>-2.5566702948275063E-2</v>
      </c>
      <c r="F27" s="9">
        <f t="shared" si="58"/>
        <v>-2.5566702948275063E-2</v>
      </c>
      <c r="G27" s="9">
        <f t="shared" si="25"/>
        <v>120.25990144186895</v>
      </c>
      <c r="H27" s="9">
        <f t="shared" si="26"/>
        <v>143.47579935720447</v>
      </c>
      <c r="I27" s="13">
        <v>404.12299999999999</v>
      </c>
      <c r="J27" s="3">
        <f t="shared" ref="J27" si="92">AVERAGE(I18:I27)</f>
        <v>352.63129999999995</v>
      </c>
      <c r="K27" s="9">
        <f t="shared" si="28"/>
        <v>1</v>
      </c>
      <c r="L27" s="9">
        <f t="shared" si="15"/>
        <v>-2.0720956493503317E-2</v>
      </c>
      <c r="M27" s="9">
        <f t="shared" si="29"/>
        <v>-2.0720956493503317E-2</v>
      </c>
      <c r="N27" s="9">
        <f t="shared" si="30"/>
        <v>122.02370887482485</v>
      </c>
      <c r="O27" s="9">
        <f t="shared" si="31"/>
        <v>141.32497298507101</v>
      </c>
      <c r="P27" s="13">
        <v>110.977</v>
      </c>
      <c r="Q27" s="3">
        <f t="shared" ref="Q27" si="93">AVERAGE(P18:P27)</f>
        <v>110.71790000000001</v>
      </c>
      <c r="R27" s="9">
        <f t="shared" si="33"/>
        <v>1</v>
      </c>
      <c r="S27" s="9">
        <f t="shared" si="17"/>
        <v>-3.8435878107318869E-2</v>
      </c>
      <c r="T27" s="9">
        <f t="shared" si="34"/>
        <v>-3.8435878107318869E-2</v>
      </c>
      <c r="U27" s="9">
        <f t="shared" si="35"/>
        <v>100.53812634191861</v>
      </c>
      <c r="V27" s="9">
        <f t="shared" si="36"/>
        <v>110.408396756703</v>
      </c>
      <c r="W27" s="13">
        <v>102.006</v>
      </c>
      <c r="X27" s="3">
        <f t="shared" ref="X27" si="94">AVERAGE(W18:W27)</f>
        <v>94.321499999999986</v>
      </c>
      <c r="Y27" s="9">
        <f t="shared" si="38"/>
        <v>1</v>
      </c>
      <c r="Z27" s="9">
        <f t="shared" si="19"/>
        <v>-1.2630342194155273E-3</v>
      </c>
      <c r="AA27" s="9">
        <f t="shared" si="39"/>
        <v>-1.2630342194155273E-3</v>
      </c>
      <c r="AB27" s="9">
        <f t="shared" si="40"/>
        <v>107.41657277044746</v>
      </c>
      <c r="AC27" s="9">
        <f t="shared" si="41"/>
        <v>128.7206925270676</v>
      </c>
      <c r="AD27" s="13">
        <v>116.95699999999999</v>
      </c>
      <c r="AE27" s="3">
        <f t="shared" si="9"/>
        <v>123.28989999999999</v>
      </c>
      <c r="AF27" s="9">
        <f t="shared" si="62"/>
        <v>0</v>
      </c>
      <c r="AG27" s="9">
        <f t="shared" si="63"/>
        <v>-9.2575782262256795E-2</v>
      </c>
      <c r="AH27" s="9">
        <f t="shared" si="64"/>
        <v>0</v>
      </c>
      <c r="AI27" s="9">
        <f t="shared" si="65"/>
        <v>104.89625741355897</v>
      </c>
      <c r="AJ27" s="9">
        <f t="shared" si="66"/>
        <v>104.55845804502138</v>
      </c>
      <c r="AK27" s="13">
        <v>126.89</v>
      </c>
      <c r="AL27" s="3">
        <f t="shared" si="10"/>
        <v>117.43040000000001</v>
      </c>
      <c r="AM27" s="9">
        <f t="shared" si="67"/>
        <v>1</v>
      </c>
      <c r="AN27" s="9">
        <f t="shared" si="68"/>
        <v>-3.0885789787221021E-2</v>
      </c>
      <c r="AO27" s="9">
        <f t="shared" si="69"/>
        <v>-3.0885789787221021E-2</v>
      </c>
      <c r="AP27" s="9">
        <f t="shared" si="70"/>
        <v>120.12230910502302</v>
      </c>
      <c r="AQ27" s="9">
        <f t="shared" si="71"/>
        <v>131.26099100031033</v>
      </c>
      <c r="AR27" s="13">
        <v>122.352</v>
      </c>
      <c r="AS27" s="3">
        <f t="shared" si="11"/>
        <v>120.19900000000003</v>
      </c>
      <c r="AT27" s="9">
        <f t="shared" si="72"/>
        <v>1</v>
      </c>
      <c r="AU27" s="9">
        <f t="shared" si="73"/>
        <v>1.1541386950626681E-2</v>
      </c>
      <c r="AV27" s="9">
        <f t="shared" si="74"/>
        <v>1.1541386950626681E-2</v>
      </c>
      <c r="AW27" s="9">
        <f t="shared" si="75"/>
        <v>101.15413869506267</v>
      </c>
      <c r="AX27" s="9">
        <f t="shared" si="76"/>
        <v>107.37246711305738</v>
      </c>
      <c r="AY27" s="13">
        <v>98.105000000000004</v>
      </c>
      <c r="AZ27" s="3">
        <f t="shared" si="12"/>
        <v>95.752800000000008</v>
      </c>
      <c r="BA27" s="9">
        <f t="shared" si="77"/>
        <v>1</v>
      </c>
      <c r="BB27" s="9">
        <f t="shared" si="78"/>
        <v>1.0610352819984559E-2</v>
      </c>
      <c r="BC27" s="9">
        <f t="shared" si="79"/>
        <v>1.0610352819984559E-2</v>
      </c>
      <c r="BD27" s="9">
        <f t="shared" si="80"/>
        <v>101.06103528199846</v>
      </c>
      <c r="BE27" s="9">
        <f t="shared" si="81"/>
        <v>106.3065503602969</v>
      </c>
    </row>
    <row r="28" spans="1:57">
      <c r="A28" s="2">
        <v>37407</v>
      </c>
      <c r="B28" s="13">
        <v>156.34899999999999</v>
      </c>
      <c r="C28" s="3">
        <f t="shared" si="0"/>
        <v>146.98500000000001</v>
      </c>
      <c r="D28" s="9">
        <f t="shared" si="24"/>
        <v>1</v>
      </c>
      <c r="E28" s="9">
        <f t="shared" si="82"/>
        <v>-5.0854145672207238E-2</v>
      </c>
      <c r="F28" s="9">
        <f t="shared" si="58"/>
        <v>-5.0854145672207238E-2</v>
      </c>
      <c r="G28" s="9">
        <f t="shared" si="25"/>
        <v>114.14418689541885</v>
      </c>
      <c r="H28" s="9">
        <f t="shared" si="26"/>
        <v>136.17946015625682</v>
      </c>
      <c r="I28" s="13">
        <v>381.69</v>
      </c>
      <c r="J28" s="3">
        <f t="shared" ref="J28" si="95">AVERAGE(I19:I28)</f>
        <v>356.92060000000004</v>
      </c>
      <c r="K28" s="9">
        <f t="shared" si="28"/>
        <v>1</v>
      </c>
      <c r="L28" s="9">
        <f t="shared" si="15"/>
        <v>-5.5510327301341408E-2</v>
      </c>
      <c r="M28" s="9">
        <f t="shared" si="29"/>
        <v>-5.5510327301341408E-2</v>
      </c>
      <c r="N28" s="9">
        <f t="shared" si="30"/>
        <v>115.25013285665972</v>
      </c>
      <c r="O28" s="9">
        <f t="shared" si="31"/>
        <v>133.47997747881649</v>
      </c>
      <c r="P28" s="13">
        <v>106.842</v>
      </c>
      <c r="Q28" s="3">
        <f t="shared" ref="Q28" si="96">AVERAGE(P19:P28)</f>
        <v>109.4727</v>
      </c>
      <c r="R28" s="9">
        <f t="shared" si="33"/>
        <v>0</v>
      </c>
      <c r="S28" s="9">
        <f t="shared" si="17"/>
        <v>-3.7259972787154143E-2</v>
      </c>
      <c r="T28" s="9">
        <f t="shared" si="34"/>
        <v>0</v>
      </c>
      <c r="U28" s="9">
        <f t="shared" si="35"/>
        <v>100.53812634191861</v>
      </c>
      <c r="V28" s="9">
        <f t="shared" si="36"/>
        <v>106.29458289807494</v>
      </c>
      <c r="W28" s="13">
        <v>99.23</v>
      </c>
      <c r="X28" s="3">
        <f t="shared" ref="X28" si="97">AVERAGE(W19:W28)</f>
        <v>94.412899999999993</v>
      </c>
      <c r="Y28" s="9">
        <f t="shared" si="38"/>
        <v>1</v>
      </c>
      <c r="Z28" s="9">
        <f t="shared" si="19"/>
        <v>-2.7214085445954123E-2</v>
      </c>
      <c r="AA28" s="9">
        <f t="shared" si="39"/>
        <v>-2.7214085445954123E-2</v>
      </c>
      <c r="AB28" s="9">
        <f t="shared" si="40"/>
        <v>104.49332898076095</v>
      </c>
      <c r="AC28" s="9">
        <f t="shared" si="41"/>
        <v>125.21767660197359</v>
      </c>
      <c r="AD28" s="13">
        <v>112.098</v>
      </c>
      <c r="AE28" s="3">
        <f t="shared" si="9"/>
        <v>120.99369999999999</v>
      </c>
      <c r="AF28" s="9">
        <f t="shared" si="62"/>
        <v>0</v>
      </c>
      <c r="AG28" s="9">
        <f t="shared" si="63"/>
        <v>-4.1545183272484715E-2</v>
      </c>
      <c r="AH28" s="9">
        <f t="shared" si="64"/>
        <v>0</v>
      </c>
      <c r="AI28" s="9">
        <f t="shared" si="65"/>
        <v>104.89625741355897</v>
      </c>
      <c r="AJ28" s="9">
        <f t="shared" si="66"/>
        <v>100.21455774285256</v>
      </c>
      <c r="AK28" s="13">
        <v>117.697</v>
      </c>
      <c r="AL28" s="3">
        <f t="shared" si="10"/>
        <v>117.4413</v>
      </c>
      <c r="AM28" s="9">
        <f t="shared" si="67"/>
        <v>1</v>
      </c>
      <c r="AN28" s="9">
        <f t="shared" si="68"/>
        <v>-7.2448577508077844E-2</v>
      </c>
      <c r="AO28" s="9">
        <f t="shared" si="69"/>
        <v>-7.2448577508077844E-2</v>
      </c>
      <c r="AP28" s="9">
        <f t="shared" si="70"/>
        <v>111.41961868337847</v>
      </c>
      <c r="AQ28" s="9">
        <f t="shared" si="71"/>
        <v>121.75131892003724</v>
      </c>
      <c r="AR28" s="13">
        <v>124.217</v>
      </c>
      <c r="AS28" s="3">
        <f t="shared" si="11"/>
        <v>119.05970000000002</v>
      </c>
      <c r="AT28" s="9">
        <f t="shared" si="72"/>
        <v>1</v>
      </c>
      <c r="AU28" s="9">
        <f t="shared" si="73"/>
        <v>1.5242905714659302E-2</v>
      </c>
      <c r="AV28" s="9">
        <f t="shared" si="74"/>
        <v>1.5242905714659302E-2</v>
      </c>
      <c r="AW28" s="9">
        <f t="shared" si="75"/>
        <v>102.69602169383907</v>
      </c>
      <c r="AX28" s="9">
        <f t="shared" si="76"/>
        <v>109.00913550561206</v>
      </c>
      <c r="AY28" s="13">
        <v>103.57299999999999</v>
      </c>
      <c r="AZ28" s="3">
        <f t="shared" si="12"/>
        <v>95.652500000000003</v>
      </c>
      <c r="BA28" s="9">
        <f t="shared" si="77"/>
        <v>1</v>
      </c>
      <c r="BB28" s="9">
        <f t="shared" si="78"/>
        <v>5.5736201009122764E-2</v>
      </c>
      <c r="BC28" s="9">
        <f t="shared" si="79"/>
        <v>5.5736201009122764E-2</v>
      </c>
      <c r="BD28" s="9">
        <f t="shared" si="80"/>
        <v>106.69379345866597</v>
      </c>
      <c r="BE28" s="9">
        <f t="shared" si="81"/>
        <v>112.23167361976483</v>
      </c>
    </row>
    <row r="29" spans="1:57">
      <c r="A29" s="2">
        <v>37435</v>
      </c>
      <c r="B29" s="13">
        <v>136.80699999999999</v>
      </c>
      <c r="C29" s="3">
        <f t="shared" si="0"/>
        <v>147.04699999999997</v>
      </c>
      <c r="D29" s="9">
        <f t="shared" si="24"/>
        <v>0</v>
      </c>
      <c r="E29" s="9">
        <f t="shared" si="82"/>
        <v>-0.12498960658526759</v>
      </c>
      <c r="F29" s="9">
        <f t="shared" si="58"/>
        <v>0</v>
      </c>
      <c r="G29" s="9">
        <f t="shared" si="25"/>
        <v>114.14418689541885</v>
      </c>
      <c r="H29" s="9">
        <f t="shared" si="26"/>
        <v>119.15844300633216</v>
      </c>
      <c r="I29" s="13">
        <v>333.97800000000001</v>
      </c>
      <c r="J29" s="3">
        <f t="shared" ref="J29" si="98">AVERAGE(I20:I29)</f>
        <v>357.35250000000008</v>
      </c>
      <c r="K29" s="9">
        <f t="shared" si="28"/>
        <v>0</v>
      </c>
      <c r="L29" s="9">
        <f t="shared" si="15"/>
        <v>-0.12500196494537449</v>
      </c>
      <c r="M29" s="9">
        <f t="shared" si="29"/>
        <v>0</v>
      </c>
      <c r="N29" s="9">
        <f t="shared" si="30"/>
        <v>115.25013285665972</v>
      </c>
      <c r="O29" s="9">
        <f t="shared" si="31"/>
        <v>116.79471801310009</v>
      </c>
      <c r="P29" s="13">
        <v>97.602999999999994</v>
      </c>
      <c r="Q29" s="3">
        <f t="shared" ref="Q29" si="99">AVERAGE(P20:P29)</f>
        <v>108.0385</v>
      </c>
      <c r="R29" s="9">
        <f t="shared" si="33"/>
        <v>0</v>
      </c>
      <c r="S29" s="9">
        <f t="shared" si="17"/>
        <v>-8.6473484210329313E-2</v>
      </c>
      <c r="T29" s="9">
        <f t="shared" si="34"/>
        <v>0</v>
      </c>
      <c r="U29" s="9">
        <f t="shared" si="35"/>
        <v>100.53812634191861</v>
      </c>
      <c r="V29" s="9">
        <f t="shared" si="36"/>
        <v>97.102919962194719</v>
      </c>
      <c r="W29" s="13">
        <v>90.667000000000002</v>
      </c>
      <c r="X29" s="3">
        <f t="shared" ref="X29" si="100">AVERAGE(W20:W29)</f>
        <v>93.932899999999989</v>
      </c>
      <c r="Y29" s="9">
        <f t="shared" si="38"/>
        <v>0</v>
      </c>
      <c r="Z29" s="9">
        <f t="shared" si="19"/>
        <v>-8.6294467398972105E-2</v>
      </c>
      <c r="AA29" s="9">
        <f t="shared" si="39"/>
        <v>0</v>
      </c>
      <c r="AB29" s="9">
        <f t="shared" si="40"/>
        <v>104.49332898076095</v>
      </c>
      <c r="AC29" s="9">
        <f t="shared" si="41"/>
        <v>114.41208389066955</v>
      </c>
      <c r="AD29" s="13">
        <v>98.042000000000002</v>
      </c>
      <c r="AE29" s="3">
        <f t="shared" si="9"/>
        <v>118.64619999999999</v>
      </c>
      <c r="AF29" s="9">
        <f t="shared" si="62"/>
        <v>0</v>
      </c>
      <c r="AG29" s="9">
        <f t="shared" si="63"/>
        <v>-0.12539028350193579</v>
      </c>
      <c r="AH29" s="9">
        <f t="shared" si="64"/>
        <v>0</v>
      </c>
      <c r="AI29" s="9">
        <f t="shared" si="65"/>
        <v>104.89625741355897</v>
      </c>
      <c r="AJ29" s="9">
        <f t="shared" si="66"/>
        <v>87.648625936455161</v>
      </c>
      <c r="AK29" s="13">
        <v>104.17700000000001</v>
      </c>
      <c r="AL29" s="3">
        <f t="shared" si="10"/>
        <v>116.75370000000001</v>
      </c>
      <c r="AM29" s="9">
        <f t="shared" si="67"/>
        <v>0</v>
      </c>
      <c r="AN29" s="9">
        <f t="shared" si="68"/>
        <v>-0.11487123715982561</v>
      </c>
      <c r="AO29" s="9">
        <f t="shared" si="69"/>
        <v>0</v>
      </c>
      <c r="AP29" s="9">
        <f t="shared" si="70"/>
        <v>111.41961868337847</v>
      </c>
      <c r="AQ29" s="9">
        <f t="shared" si="71"/>
        <v>107.76559428985207</v>
      </c>
      <c r="AR29" s="13">
        <v>111.39700000000001</v>
      </c>
      <c r="AS29" s="3">
        <f t="shared" si="11"/>
        <v>117.444</v>
      </c>
      <c r="AT29" s="9">
        <f t="shared" si="72"/>
        <v>0</v>
      </c>
      <c r="AU29" s="9">
        <f t="shared" si="73"/>
        <v>-0.10320648542470028</v>
      </c>
      <c r="AV29" s="9">
        <f t="shared" si="74"/>
        <v>0</v>
      </c>
      <c r="AW29" s="9">
        <f t="shared" si="75"/>
        <v>102.69602169383907</v>
      </c>
      <c r="AX29" s="9">
        <f t="shared" si="76"/>
        <v>97.758685750892937</v>
      </c>
      <c r="AY29" s="13">
        <v>94.001999999999995</v>
      </c>
      <c r="AZ29" s="3">
        <f t="shared" si="12"/>
        <v>94.836399999999998</v>
      </c>
      <c r="BA29" s="9">
        <f t="shared" si="77"/>
        <v>0</v>
      </c>
      <c r="BB29" s="9">
        <f t="shared" si="78"/>
        <v>-9.2408253116159605E-2</v>
      </c>
      <c r="BC29" s="9">
        <f t="shared" si="79"/>
        <v>0</v>
      </c>
      <c r="BD29" s="9">
        <f t="shared" si="80"/>
        <v>106.69379345866597</v>
      </c>
      <c r="BE29" s="9">
        <f t="shared" si="81"/>
        <v>101.86054071625939</v>
      </c>
    </row>
    <row r="30" spans="1:57">
      <c r="A30" s="2">
        <v>37468</v>
      </c>
      <c r="B30" s="13">
        <v>127.331</v>
      </c>
      <c r="C30" s="3">
        <f t="shared" si="0"/>
        <v>148.29900000000001</v>
      </c>
      <c r="D30" s="9">
        <f t="shared" si="24"/>
        <v>0</v>
      </c>
      <c r="E30" s="9">
        <f t="shared" si="82"/>
        <v>-6.9265461562639241E-2</v>
      </c>
      <c r="F30" s="9">
        <f t="shared" si="58"/>
        <v>0</v>
      </c>
      <c r="G30" s="9">
        <f t="shared" si="25"/>
        <v>114.14418689541885</v>
      </c>
      <c r="H30" s="9">
        <f t="shared" si="26"/>
        <v>110.90487845241313</v>
      </c>
      <c r="I30" s="13">
        <v>327.33999999999997</v>
      </c>
      <c r="J30" s="3">
        <f t="shared" ref="J30" si="101">AVERAGE(I21:I30)</f>
        <v>361.49120000000005</v>
      </c>
      <c r="K30" s="9">
        <f t="shared" si="28"/>
        <v>0</v>
      </c>
      <c r="L30" s="9">
        <f t="shared" si="15"/>
        <v>-1.9875560665672691E-2</v>
      </c>
      <c r="M30" s="9">
        <f t="shared" si="29"/>
        <v>0</v>
      </c>
      <c r="N30" s="9">
        <f t="shared" si="30"/>
        <v>115.25013285665972</v>
      </c>
      <c r="O30" s="9">
        <f t="shared" si="31"/>
        <v>114.47335750980059</v>
      </c>
      <c r="P30" s="13">
        <v>87.39</v>
      </c>
      <c r="Q30" s="3">
        <f t="shared" ref="Q30" si="102">AVERAGE(P21:P30)</f>
        <v>106.726</v>
      </c>
      <c r="R30" s="9">
        <f t="shared" si="33"/>
        <v>0</v>
      </c>
      <c r="S30" s="9">
        <f t="shared" si="17"/>
        <v>-0.10463817710521188</v>
      </c>
      <c r="T30" s="9">
        <f t="shared" si="34"/>
        <v>0</v>
      </c>
      <c r="U30" s="9">
        <f t="shared" si="35"/>
        <v>100.53812634191861</v>
      </c>
      <c r="V30" s="9">
        <f t="shared" si="36"/>
        <v>86.942247425757373</v>
      </c>
      <c r="W30" s="13">
        <v>81.528999999999996</v>
      </c>
      <c r="X30" s="3">
        <f t="shared" ref="X30" si="103">AVERAGE(W21:W30)</f>
        <v>94.161200000000008</v>
      </c>
      <c r="Y30" s="9">
        <f t="shared" si="38"/>
        <v>0</v>
      </c>
      <c r="Z30" s="9">
        <f t="shared" si="19"/>
        <v>-0.10078639416766856</v>
      </c>
      <c r="AA30" s="9">
        <f t="shared" si="39"/>
        <v>0</v>
      </c>
      <c r="AB30" s="9">
        <f t="shared" si="40"/>
        <v>104.49332898076095</v>
      </c>
      <c r="AC30" s="9">
        <f t="shared" si="41"/>
        <v>102.88090250612017</v>
      </c>
      <c r="AD30" s="13">
        <v>91.506</v>
      </c>
      <c r="AE30" s="3">
        <f t="shared" si="9"/>
        <v>116.61099999999999</v>
      </c>
      <c r="AF30" s="9">
        <f t="shared" si="62"/>
        <v>0</v>
      </c>
      <c r="AG30" s="9">
        <f t="shared" si="63"/>
        <v>-6.6665306705289584E-2</v>
      </c>
      <c r="AH30" s="9">
        <f t="shared" si="64"/>
        <v>0</v>
      </c>
      <c r="AI30" s="9">
        <f t="shared" si="65"/>
        <v>104.89625741355897</v>
      </c>
      <c r="AJ30" s="9">
        <f t="shared" si="66"/>
        <v>81.805503406104179</v>
      </c>
      <c r="AK30" s="13">
        <v>90.641999999999996</v>
      </c>
      <c r="AL30" s="3">
        <f t="shared" si="10"/>
        <v>116.15090000000001</v>
      </c>
      <c r="AM30" s="9">
        <f t="shared" si="67"/>
        <v>0</v>
      </c>
      <c r="AN30" s="9">
        <f t="shared" si="68"/>
        <v>-0.12992311162732667</v>
      </c>
      <c r="AO30" s="9">
        <f t="shared" si="69"/>
        <v>0</v>
      </c>
      <c r="AP30" s="9">
        <f t="shared" si="70"/>
        <v>111.41961868337847</v>
      </c>
      <c r="AQ30" s="9">
        <f t="shared" si="71"/>
        <v>93.764352953346418</v>
      </c>
      <c r="AR30" s="13">
        <v>104.65600000000001</v>
      </c>
      <c r="AS30" s="3">
        <f t="shared" si="11"/>
        <v>116.5145</v>
      </c>
      <c r="AT30" s="9">
        <f t="shared" si="72"/>
        <v>0</v>
      </c>
      <c r="AU30" s="9">
        <f t="shared" si="73"/>
        <v>-6.051329928095011E-2</v>
      </c>
      <c r="AV30" s="9">
        <f t="shared" si="74"/>
        <v>0</v>
      </c>
      <c r="AW30" s="9">
        <f t="shared" si="75"/>
        <v>102.69602169383907</v>
      </c>
      <c r="AX30" s="9">
        <f t="shared" si="76"/>
        <v>91.842985142736808</v>
      </c>
      <c r="AY30" s="13">
        <v>90.796999999999997</v>
      </c>
      <c r="AZ30" s="3">
        <f t="shared" si="12"/>
        <v>94.687600000000003</v>
      </c>
      <c r="BA30" s="9">
        <f t="shared" si="77"/>
        <v>0</v>
      </c>
      <c r="BB30" s="9">
        <f t="shared" si="78"/>
        <v>-3.4095019254909452E-2</v>
      </c>
      <c r="BC30" s="9">
        <f t="shared" si="79"/>
        <v>0</v>
      </c>
      <c r="BD30" s="9">
        <f t="shared" si="80"/>
        <v>106.69379345866597</v>
      </c>
      <c r="BE30" s="9">
        <f t="shared" si="81"/>
        <v>98.387603619223043</v>
      </c>
    </row>
    <row r="31" spans="1:57">
      <c r="A31" s="2">
        <v>37498</v>
      </c>
      <c r="B31" s="13">
        <v>129.25299999999999</v>
      </c>
      <c r="C31" s="3">
        <f t="shared" si="0"/>
        <v>148.89529999999999</v>
      </c>
      <c r="D31" s="9">
        <f t="shared" si="24"/>
        <v>0</v>
      </c>
      <c r="E31" s="9">
        <f t="shared" si="82"/>
        <v>1.50945174388011E-2</v>
      </c>
      <c r="F31" s="9">
        <f t="shared" si="58"/>
        <v>0</v>
      </c>
      <c r="G31" s="9">
        <f t="shared" si="25"/>
        <v>114.14418689541885</v>
      </c>
      <c r="H31" s="9">
        <f t="shared" si="26"/>
        <v>112.5789340742612</v>
      </c>
      <c r="I31" s="13">
        <v>326.935</v>
      </c>
      <c r="J31" s="3">
        <f t="shared" ref="J31" si="104">AVERAGE(I22:I31)</f>
        <v>364.29740000000004</v>
      </c>
      <c r="K31" s="9">
        <f t="shared" si="28"/>
        <v>0</v>
      </c>
      <c r="L31" s="9">
        <f t="shared" si="15"/>
        <v>-1.2372456772773654E-3</v>
      </c>
      <c r="M31" s="9">
        <f t="shared" si="29"/>
        <v>0</v>
      </c>
      <c r="N31" s="9">
        <f t="shared" si="30"/>
        <v>115.25013285665972</v>
      </c>
      <c r="O31" s="9">
        <f t="shared" si="31"/>
        <v>114.33172584305817</v>
      </c>
      <c r="P31" s="13">
        <v>87.369</v>
      </c>
      <c r="Q31" s="3">
        <f t="shared" ref="Q31" si="105">AVERAGE(P22:P31)</f>
        <v>104.97749999999999</v>
      </c>
      <c r="R31" s="9">
        <f t="shared" si="33"/>
        <v>0</v>
      </c>
      <c r="S31" s="9">
        <f t="shared" si="17"/>
        <v>-2.4030209406111449E-4</v>
      </c>
      <c r="T31" s="9">
        <f t="shared" si="34"/>
        <v>0</v>
      </c>
      <c r="U31" s="9">
        <f t="shared" si="35"/>
        <v>100.53812634191861</v>
      </c>
      <c r="V31" s="9">
        <f t="shared" si="36"/>
        <v>86.92135502163859</v>
      </c>
      <c r="W31" s="13">
        <v>80.225999999999999</v>
      </c>
      <c r="X31" s="3">
        <f t="shared" ref="X31" si="106">AVERAGE(W22:W31)</f>
        <v>93.654000000000011</v>
      </c>
      <c r="Y31" s="9">
        <f t="shared" si="38"/>
        <v>0</v>
      </c>
      <c r="Z31" s="9">
        <f t="shared" si="19"/>
        <v>-1.5982043199352345E-2</v>
      </c>
      <c r="AA31" s="9">
        <f t="shared" si="39"/>
        <v>0</v>
      </c>
      <c r="AB31" s="9">
        <f t="shared" si="40"/>
        <v>104.49332898076095</v>
      </c>
      <c r="AC31" s="9">
        <f t="shared" si="41"/>
        <v>101.236655477879</v>
      </c>
      <c r="AD31" s="13">
        <v>91.94</v>
      </c>
      <c r="AE31" s="3">
        <f t="shared" si="9"/>
        <v>114.3353</v>
      </c>
      <c r="AF31" s="9">
        <f t="shared" si="62"/>
        <v>0</v>
      </c>
      <c r="AG31" s="9">
        <f t="shared" si="63"/>
        <v>4.7428583917994175E-3</v>
      </c>
      <c r="AH31" s="9">
        <f t="shared" si="64"/>
        <v>0</v>
      </c>
      <c r="AI31" s="9">
        <f t="shared" si="65"/>
        <v>104.89625741355897</v>
      </c>
      <c r="AJ31" s="9">
        <f t="shared" si="66"/>
        <v>82.193495324429193</v>
      </c>
      <c r="AK31" s="13">
        <v>90.888000000000005</v>
      </c>
      <c r="AL31" s="3">
        <f t="shared" si="10"/>
        <v>114.6763</v>
      </c>
      <c r="AM31" s="9">
        <f t="shared" si="67"/>
        <v>0</v>
      </c>
      <c r="AN31" s="9">
        <f t="shared" si="68"/>
        <v>2.7139736545973097E-3</v>
      </c>
      <c r="AO31" s="9">
        <f t="shared" si="69"/>
        <v>0</v>
      </c>
      <c r="AP31" s="9">
        <f t="shared" si="70"/>
        <v>111.41961868337847</v>
      </c>
      <c r="AQ31" s="9">
        <f t="shared" si="71"/>
        <v>94.018826937002174</v>
      </c>
      <c r="AR31" s="13">
        <v>103.895</v>
      </c>
      <c r="AS31" s="3">
        <f t="shared" si="11"/>
        <v>115.26050000000001</v>
      </c>
      <c r="AT31" s="9">
        <f t="shared" si="72"/>
        <v>0</v>
      </c>
      <c r="AU31" s="9">
        <f t="shared" si="73"/>
        <v>-7.2714416755848667E-3</v>
      </c>
      <c r="AV31" s="9">
        <f t="shared" si="74"/>
        <v>0</v>
      </c>
      <c r="AW31" s="9">
        <f t="shared" si="75"/>
        <v>102.69602169383907</v>
      </c>
      <c r="AX31" s="9">
        <f t="shared" si="76"/>
        <v>91.175154232959784</v>
      </c>
      <c r="AY31" s="13">
        <v>89.903000000000006</v>
      </c>
      <c r="AZ31" s="3">
        <f t="shared" si="12"/>
        <v>94.010300000000001</v>
      </c>
      <c r="BA31" s="9">
        <f t="shared" si="77"/>
        <v>0</v>
      </c>
      <c r="BB31" s="9">
        <f t="shared" si="78"/>
        <v>-9.8461402909786801E-3</v>
      </c>
      <c r="BC31" s="9">
        <f t="shared" si="79"/>
        <v>0</v>
      </c>
      <c r="BD31" s="9">
        <f t="shared" si="80"/>
        <v>106.69379345866597</v>
      </c>
      <c r="BE31" s="9">
        <f t="shared" si="81"/>
        <v>97.418865471094975</v>
      </c>
    </row>
    <row r="32" spans="1:57">
      <c r="A32" s="2">
        <v>37529</v>
      </c>
      <c r="B32" s="13">
        <v>114.42700000000001</v>
      </c>
      <c r="C32" s="3">
        <f t="shared" si="0"/>
        <v>146.64049999999997</v>
      </c>
      <c r="D32" s="9">
        <f t="shared" si="24"/>
        <v>0</v>
      </c>
      <c r="E32" s="9">
        <f t="shared" si="82"/>
        <v>-0.11470526796283244</v>
      </c>
      <c r="F32" s="9">
        <f t="shared" si="58"/>
        <v>0</v>
      </c>
      <c r="G32" s="9">
        <f t="shared" si="25"/>
        <v>114.14418689541885</v>
      </c>
      <c r="H32" s="9">
        <f t="shared" si="26"/>
        <v>99.66553727430302</v>
      </c>
      <c r="I32" s="13">
        <v>287.18299999999999</v>
      </c>
      <c r="J32" s="3">
        <f t="shared" ref="J32" si="107">AVERAGE(I23:I32)</f>
        <v>359.89729999999997</v>
      </c>
      <c r="K32" s="9">
        <f t="shared" si="28"/>
        <v>0</v>
      </c>
      <c r="L32" s="9">
        <f t="shared" si="15"/>
        <v>-0.12158991848532585</v>
      </c>
      <c r="M32" s="9">
        <f t="shared" si="29"/>
        <v>0</v>
      </c>
      <c r="N32" s="9">
        <f t="shared" si="30"/>
        <v>115.25013285665972</v>
      </c>
      <c r="O32" s="9">
        <f t="shared" si="31"/>
        <v>100.4301406175141</v>
      </c>
      <c r="P32" s="13">
        <v>75.298000000000002</v>
      </c>
      <c r="Q32" s="3">
        <f t="shared" ref="Q32" si="108">AVERAGE(P23:P32)</f>
        <v>101.5356</v>
      </c>
      <c r="R32" s="9">
        <f t="shared" si="33"/>
        <v>0</v>
      </c>
      <c r="S32" s="9">
        <f t="shared" si="17"/>
        <v>-0.13816113266719315</v>
      </c>
      <c r="T32" s="9">
        <f t="shared" si="34"/>
        <v>0</v>
      </c>
      <c r="U32" s="9">
        <f t="shared" si="35"/>
        <v>100.53812634191861</v>
      </c>
      <c r="V32" s="9">
        <f t="shared" si="36"/>
        <v>74.912202158881783</v>
      </c>
      <c r="W32" s="13">
        <v>70.954999999999998</v>
      </c>
      <c r="X32" s="3">
        <f t="shared" ref="X32" si="109">AVERAGE(W23:W32)</f>
        <v>91.467300000000009</v>
      </c>
      <c r="Y32" s="9">
        <f t="shared" si="38"/>
        <v>0</v>
      </c>
      <c r="Z32" s="9">
        <f t="shared" si="19"/>
        <v>-0.11556104006182535</v>
      </c>
      <c r="AA32" s="9">
        <f t="shared" si="39"/>
        <v>0</v>
      </c>
      <c r="AB32" s="9">
        <f t="shared" si="40"/>
        <v>104.49332898076095</v>
      </c>
      <c r="AC32" s="9">
        <f t="shared" si="41"/>
        <v>89.537642278474621</v>
      </c>
      <c r="AD32" s="13">
        <v>81.055000000000007</v>
      </c>
      <c r="AE32" s="3">
        <f t="shared" si="9"/>
        <v>110.00660000000001</v>
      </c>
      <c r="AF32" s="9">
        <f t="shared" si="62"/>
        <v>0</v>
      </c>
      <c r="AG32" s="9">
        <f t="shared" si="63"/>
        <v>-0.11839242984555134</v>
      </c>
      <c r="AH32" s="9">
        <f t="shared" si="64"/>
        <v>0</v>
      </c>
      <c r="AI32" s="9">
        <f t="shared" si="65"/>
        <v>104.89625741355897</v>
      </c>
      <c r="AJ32" s="9">
        <f t="shared" si="66"/>
        <v>72.462407695471057</v>
      </c>
      <c r="AK32" s="13">
        <v>83.587999999999994</v>
      </c>
      <c r="AL32" s="3">
        <f t="shared" si="10"/>
        <v>111.5187</v>
      </c>
      <c r="AM32" s="9">
        <f t="shared" si="67"/>
        <v>0</v>
      </c>
      <c r="AN32" s="9">
        <f t="shared" si="68"/>
        <v>-8.0318633923070273E-2</v>
      </c>
      <c r="AO32" s="9">
        <f t="shared" si="69"/>
        <v>0</v>
      </c>
      <c r="AP32" s="9">
        <f t="shared" si="70"/>
        <v>111.41961868337847</v>
      </c>
      <c r="AQ32" s="9">
        <f t="shared" si="71"/>
        <v>86.467363194372595</v>
      </c>
      <c r="AR32" s="13">
        <v>98.054000000000002</v>
      </c>
      <c r="AS32" s="3">
        <f t="shared" si="11"/>
        <v>113.01480000000001</v>
      </c>
      <c r="AT32" s="9">
        <f t="shared" si="72"/>
        <v>0</v>
      </c>
      <c r="AU32" s="9">
        <f t="shared" si="73"/>
        <v>-5.6220222339862305E-2</v>
      </c>
      <c r="AV32" s="9">
        <f t="shared" si="74"/>
        <v>0</v>
      </c>
      <c r="AW32" s="9">
        <f t="shared" si="75"/>
        <v>102.69602169383907</v>
      </c>
      <c r="AX32" s="9">
        <f t="shared" si="76"/>
        <v>86.049266790111545</v>
      </c>
      <c r="AY32" s="13">
        <v>85.284999999999997</v>
      </c>
      <c r="AZ32" s="3">
        <f t="shared" si="12"/>
        <v>92.922799999999995</v>
      </c>
      <c r="BA32" s="9">
        <f t="shared" si="77"/>
        <v>0</v>
      </c>
      <c r="BB32" s="9">
        <f t="shared" si="78"/>
        <v>-5.1366472753968266E-2</v>
      </c>
      <c r="BC32" s="9">
        <f t="shared" si="79"/>
        <v>0</v>
      </c>
      <c r="BD32" s="9">
        <f t="shared" si="80"/>
        <v>106.69379345866597</v>
      </c>
      <c r="BE32" s="9">
        <f t="shared" si="81"/>
        <v>92.41480197215148</v>
      </c>
    </row>
    <row r="33" spans="1:57">
      <c r="A33" s="2">
        <v>37560</v>
      </c>
      <c r="B33" s="13">
        <v>121.6</v>
      </c>
      <c r="C33" s="3">
        <f t="shared" si="0"/>
        <v>143.93359999999996</v>
      </c>
      <c r="D33" s="9">
        <f t="shared" si="24"/>
        <v>0</v>
      </c>
      <c r="E33" s="9">
        <f t="shared" si="82"/>
        <v>6.268625411834608E-2</v>
      </c>
      <c r="F33" s="9">
        <f t="shared" si="58"/>
        <v>0</v>
      </c>
      <c r="G33" s="9">
        <f t="shared" si="25"/>
        <v>114.14418689541885</v>
      </c>
      <c r="H33" s="9">
        <f t="shared" si="26"/>
        <v>105.91319647072149</v>
      </c>
      <c r="I33" s="13">
        <v>301.53899999999999</v>
      </c>
      <c r="J33" s="3">
        <f t="shared" ref="J33" si="110">AVERAGE(I24:I33)</f>
        <v>354.68410000000006</v>
      </c>
      <c r="K33" s="9">
        <f t="shared" si="28"/>
        <v>0</v>
      </c>
      <c r="L33" s="9">
        <f t="shared" si="15"/>
        <v>4.9989031384169658E-2</v>
      </c>
      <c r="M33" s="9">
        <f t="shared" si="29"/>
        <v>0</v>
      </c>
      <c r="N33" s="9">
        <f t="shared" si="30"/>
        <v>115.25013285665972</v>
      </c>
      <c r="O33" s="9">
        <f t="shared" si="31"/>
        <v>105.45054606875956</v>
      </c>
      <c r="P33" s="13">
        <v>82.409000000000006</v>
      </c>
      <c r="Q33" s="3">
        <f t="shared" ref="Q33" si="111">AVERAGE(P24:P33)</f>
        <v>98.461100000000002</v>
      </c>
      <c r="R33" s="9">
        <f t="shared" si="33"/>
        <v>0</v>
      </c>
      <c r="S33" s="9">
        <f t="shared" si="17"/>
        <v>9.4438099285505644E-2</v>
      </c>
      <c r="T33" s="9">
        <f t="shared" si="34"/>
        <v>0</v>
      </c>
      <c r="U33" s="9">
        <f t="shared" si="35"/>
        <v>100.53812634191861</v>
      </c>
      <c r="V33" s="9">
        <f t="shared" si="36"/>
        <v>81.986768144058132</v>
      </c>
      <c r="W33" s="13">
        <v>73.736000000000004</v>
      </c>
      <c r="X33" s="3">
        <f t="shared" ref="X33" si="112">AVERAGE(W24:W33)</f>
        <v>89.3446</v>
      </c>
      <c r="Y33" s="9">
        <f t="shared" si="38"/>
        <v>0</v>
      </c>
      <c r="Z33" s="9">
        <f t="shared" si="19"/>
        <v>3.919385526037638E-2</v>
      </c>
      <c r="AA33" s="9">
        <f t="shared" si="39"/>
        <v>0</v>
      </c>
      <c r="AB33" s="9">
        <f t="shared" si="40"/>
        <v>104.49332898076095</v>
      </c>
      <c r="AC33" s="9">
        <f t="shared" si="41"/>
        <v>93.046967670292503</v>
      </c>
      <c r="AD33" s="13">
        <v>88.043999999999997</v>
      </c>
      <c r="AE33" s="3">
        <f t="shared" si="9"/>
        <v>106.22380000000001</v>
      </c>
      <c r="AF33" s="9">
        <f t="shared" si="62"/>
        <v>0</v>
      </c>
      <c r="AG33" s="9">
        <f t="shared" si="63"/>
        <v>8.6225402504472137E-2</v>
      </c>
      <c r="AH33" s="9">
        <f t="shared" si="64"/>
        <v>0</v>
      </c>
      <c r="AI33" s="9">
        <f t="shared" si="65"/>
        <v>104.89625741355897</v>
      </c>
      <c r="AJ33" s="9">
        <f t="shared" si="66"/>
        <v>78.710507965456216</v>
      </c>
      <c r="AK33" s="13">
        <v>86.269000000000005</v>
      </c>
      <c r="AL33" s="3">
        <f t="shared" si="10"/>
        <v>107.79499999999999</v>
      </c>
      <c r="AM33" s="9">
        <f t="shared" si="67"/>
        <v>0</v>
      </c>
      <c r="AN33" s="9">
        <f t="shared" si="68"/>
        <v>3.2073981911279269E-2</v>
      </c>
      <c r="AO33" s="9">
        <f t="shared" si="69"/>
        <v>0</v>
      </c>
      <c r="AP33" s="9">
        <f t="shared" si="70"/>
        <v>111.41961868337847</v>
      </c>
      <c r="AQ33" s="9">
        <f t="shared" si="71"/>
        <v>89.240715837384911</v>
      </c>
      <c r="AR33" s="13">
        <v>93.96</v>
      </c>
      <c r="AS33" s="3">
        <f t="shared" si="11"/>
        <v>110.82770000000001</v>
      </c>
      <c r="AT33" s="9">
        <f t="shared" si="72"/>
        <v>0</v>
      </c>
      <c r="AU33" s="9">
        <f t="shared" si="73"/>
        <v>-4.1752503722438737E-2</v>
      </c>
      <c r="AV33" s="9">
        <f t="shared" si="74"/>
        <v>0</v>
      </c>
      <c r="AW33" s="9">
        <f t="shared" si="75"/>
        <v>102.69602169383907</v>
      </c>
      <c r="AX33" s="9">
        <f t="shared" si="76"/>
        <v>82.456494458144292</v>
      </c>
      <c r="AY33" s="13">
        <v>79.48</v>
      </c>
      <c r="AZ33" s="3">
        <f t="shared" si="12"/>
        <v>91.950299999999999</v>
      </c>
      <c r="BA33" s="9">
        <f t="shared" si="77"/>
        <v>0</v>
      </c>
      <c r="BB33" s="9">
        <f t="shared" si="78"/>
        <v>-6.8065896699302256E-2</v>
      </c>
      <c r="BC33" s="9">
        <f t="shared" si="79"/>
        <v>0</v>
      </c>
      <c r="BD33" s="9">
        <f t="shared" si="80"/>
        <v>106.69379345866597</v>
      </c>
      <c r="BE33" s="9">
        <f t="shared" si="81"/>
        <v>86.124505607628535</v>
      </c>
    </row>
    <row r="34" spans="1:57">
      <c r="A34" s="2">
        <v>37589</v>
      </c>
      <c r="B34" s="13">
        <v>129.38800000000001</v>
      </c>
      <c r="C34" s="3">
        <f t="shared" si="0"/>
        <v>140.97489999999999</v>
      </c>
      <c r="D34" s="9">
        <f t="shared" si="24"/>
        <v>0</v>
      </c>
      <c r="E34" s="9">
        <f t="shared" si="82"/>
        <v>6.4046052631579045E-2</v>
      </c>
      <c r="F34" s="9">
        <f t="shared" si="58"/>
        <v>0</v>
      </c>
      <c r="G34" s="9">
        <f t="shared" si="25"/>
        <v>114.14418689541885</v>
      </c>
      <c r="H34" s="9">
        <f t="shared" si="26"/>
        <v>112.69651862626409</v>
      </c>
      <c r="I34" s="13">
        <v>319.77100000000002</v>
      </c>
      <c r="J34" s="3">
        <f t="shared" ref="J34" si="113">AVERAGE(I25:I34)</f>
        <v>348.08100000000002</v>
      </c>
      <c r="K34" s="9">
        <f t="shared" si="28"/>
        <v>0</v>
      </c>
      <c r="L34" s="9">
        <f t="shared" si="15"/>
        <v>6.0463157336198732E-2</v>
      </c>
      <c r="M34" s="9">
        <f t="shared" si="29"/>
        <v>0</v>
      </c>
      <c r="N34" s="9">
        <f t="shared" si="30"/>
        <v>115.25013285665972</v>
      </c>
      <c r="O34" s="9">
        <f t="shared" si="31"/>
        <v>111.82641902690304</v>
      </c>
      <c r="P34" s="13">
        <v>86.07</v>
      </c>
      <c r="Q34" s="3">
        <f t="shared" ref="Q34" si="114">AVERAGE(P25:P34)</f>
        <v>95.975399999999993</v>
      </c>
      <c r="R34" s="9">
        <f t="shared" si="33"/>
        <v>0</v>
      </c>
      <c r="S34" s="9">
        <f t="shared" si="17"/>
        <v>4.4424759431615321E-2</v>
      </c>
      <c r="T34" s="9">
        <f t="shared" si="34"/>
        <v>0</v>
      </c>
      <c r="U34" s="9">
        <f t="shared" si="35"/>
        <v>100.53812634191861</v>
      </c>
      <c r="V34" s="9">
        <f t="shared" si="36"/>
        <v>85.629010595433542</v>
      </c>
      <c r="W34" s="13">
        <v>76.617000000000004</v>
      </c>
      <c r="X34" s="3">
        <f t="shared" ref="X34" si="115">AVERAGE(W25:W34)</f>
        <v>87.351600000000005</v>
      </c>
      <c r="Y34" s="9">
        <f t="shared" si="38"/>
        <v>0</v>
      </c>
      <c r="Z34" s="9">
        <f t="shared" si="19"/>
        <v>3.9071823803840729E-2</v>
      </c>
      <c r="AA34" s="9">
        <f t="shared" si="39"/>
        <v>0</v>
      </c>
      <c r="AB34" s="9">
        <f t="shared" si="40"/>
        <v>104.49332898076095</v>
      </c>
      <c r="AC34" s="9">
        <f t="shared" si="41"/>
        <v>96.682482396587844</v>
      </c>
      <c r="AD34" s="13">
        <v>92.921000000000006</v>
      </c>
      <c r="AE34" s="3">
        <f t="shared" si="9"/>
        <v>102.67760000000001</v>
      </c>
      <c r="AF34" s="9">
        <f t="shared" si="62"/>
        <v>0</v>
      </c>
      <c r="AG34" s="9">
        <f t="shared" si="63"/>
        <v>5.5392758166371472E-2</v>
      </c>
      <c r="AH34" s="9">
        <f t="shared" si="64"/>
        <v>0</v>
      </c>
      <c r="AI34" s="9">
        <f t="shared" si="65"/>
        <v>104.89625741355897</v>
      </c>
      <c r="AJ34" s="9">
        <f t="shared" si="66"/>
        <v>83.070500098338997</v>
      </c>
      <c r="AK34" s="13">
        <v>92.777000000000001</v>
      </c>
      <c r="AL34" s="3">
        <f t="shared" si="10"/>
        <v>104.532</v>
      </c>
      <c r="AM34" s="9">
        <f t="shared" si="67"/>
        <v>0</v>
      </c>
      <c r="AN34" s="9">
        <f t="shared" si="68"/>
        <v>7.5438454137639194E-2</v>
      </c>
      <c r="AO34" s="9">
        <f t="shared" si="69"/>
        <v>0</v>
      </c>
      <c r="AP34" s="9">
        <f t="shared" si="70"/>
        <v>111.41961868337847</v>
      </c>
      <c r="AQ34" s="9">
        <f t="shared" si="71"/>
        <v>95.972897486293562</v>
      </c>
      <c r="AR34" s="13">
        <v>96.956000000000003</v>
      </c>
      <c r="AS34" s="3">
        <f t="shared" si="11"/>
        <v>109.2086</v>
      </c>
      <c r="AT34" s="9">
        <f t="shared" si="72"/>
        <v>0</v>
      </c>
      <c r="AU34" s="9">
        <f t="shared" si="73"/>
        <v>3.1885908897403253E-2</v>
      </c>
      <c r="AV34" s="9">
        <f t="shared" si="74"/>
        <v>0</v>
      </c>
      <c r="AW34" s="9">
        <f t="shared" si="75"/>
        <v>102.69602169383907</v>
      </c>
      <c r="AX34" s="9">
        <f t="shared" si="76"/>
        <v>85.085694728435925</v>
      </c>
      <c r="AY34" s="13">
        <v>80.096000000000004</v>
      </c>
      <c r="AZ34" s="3">
        <f t="shared" si="12"/>
        <v>91.033199999999994</v>
      </c>
      <c r="BA34" s="9">
        <f t="shared" si="77"/>
        <v>0</v>
      </c>
      <c r="BB34" s="9">
        <f t="shared" si="78"/>
        <v>7.7503774534474039E-3</v>
      </c>
      <c r="BC34" s="9">
        <f t="shared" si="79"/>
        <v>0</v>
      </c>
      <c r="BD34" s="9">
        <f t="shared" si="80"/>
        <v>106.69379345866597</v>
      </c>
      <c r="BE34" s="9">
        <f t="shared" si="81"/>
        <v>86.792003034079201</v>
      </c>
    </row>
    <row r="35" spans="1:57">
      <c r="A35" s="2">
        <v>37621</v>
      </c>
      <c r="B35" s="13">
        <v>118.575</v>
      </c>
      <c r="C35" s="3">
        <f t="shared" si="0"/>
        <v>136.75039999999998</v>
      </c>
      <c r="D35" s="9">
        <f t="shared" si="24"/>
        <v>0</v>
      </c>
      <c r="E35" s="9">
        <f t="shared" si="82"/>
        <v>-8.3570346554549119E-2</v>
      </c>
      <c r="F35" s="9">
        <f t="shared" si="58"/>
        <v>0</v>
      </c>
      <c r="G35" s="9">
        <f t="shared" si="25"/>
        <v>114.14418689541885</v>
      </c>
      <c r="H35" s="9">
        <f t="shared" si="26"/>
        <v>103.278431509176</v>
      </c>
      <c r="I35" s="13">
        <v>296.315</v>
      </c>
      <c r="J35" s="3">
        <f t="shared" ref="J35" si="116">AVERAGE(I26:I35)</f>
        <v>339.15480000000008</v>
      </c>
      <c r="K35" s="9">
        <f t="shared" si="28"/>
        <v>0</v>
      </c>
      <c r="L35" s="9">
        <f t="shared" si="15"/>
        <v>-7.3352492877715669E-2</v>
      </c>
      <c r="M35" s="9">
        <f t="shared" si="29"/>
        <v>0</v>
      </c>
      <c r="N35" s="9">
        <f t="shared" si="30"/>
        <v>115.25013285665972</v>
      </c>
      <c r="O35" s="9">
        <f t="shared" si="31"/>
        <v>103.62367242169169</v>
      </c>
      <c r="P35" s="13">
        <v>78.637</v>
      </c>
      <c r="Q35" s="3">
        <f t="shared" ref="Q35" si="117">AVERAGE(P26:P35)</f>
        <v>92.80080000000001</v>
      </c>
      <c r="R35" s="9">
        <f t="shared" si="33"/>
        <v>0</v>
      </c>
      <c r="S35" s="9">
        <f t="shared" si="17"/>
        <v>-8.6359939584059409E-2</v>
      </c>
      <c r="T35" s="9">
        <f t="shared" si="34"/>
        <v>0</v>
      </c>
      <c r="U35" s="9">
        <f t="shared" si="35"/>
        <v>100.53812634191861</v>
      </c>
      <c r="V35" s="9">
        <f t="shared" si="36"/>
        <v>78.234094413769114</v>
      </c>
      <c r="W35" s="13">
        <v>70.808999999999997</v>
      </c>
      <c r="X35" s="3">
        <f t="shared" ref="X35" si="118">AVERAGE(W26:W35)</f>
        <v>84.790999999999997</v>
      </c>
      <c r="Y35" s="9">
        <f t="shared" si="38"/>
        <v>0</v>
      </c>
      <c r="Z35" s="9">
        <f t="shared" si="19"/>
        <v>-7.5805630604174098E-2</v>
      </c>
      <c r="AA35" s="9">
        <f t="shared" si="39"/>
        <v>0</v>
      </c>
      <c r="AB35" s="9">
        <f t="shared" si="40"/>
        <v>104.49332898076095</v>
      </c>
      <c r="AC35" s="9">
        <f t="shared" si="41"/>
        <v>89.353405850137534</v>
      </c>
      <c r="AD35" s="13">
        <v>82.936000000000007</v>
      </c>
      <c r="AE35" s="3">
        <f t="shared" si="9"/>
        <v>98.438800000000015</v>
      </c>
      <c r="AF35" s="9">
        <f t="shared" si="62"/>
        <v>0</v>
      </c>
      <c r="AG35" s="9">
        <f t="shared" si="63"/>
        <v>-0.10745687196650917</v>
      </c>
      <c r="AH35" s="9">
        <f t="shared" si="64"/>
        <v>0</v>
      </c>
      <c r="AI35" s="9">
        <f t="shared" si="65"/>
        <v>104.89625741355897</v>
      </c>
      <c r="AJ35" s="9">
        <f t="shared" si="66"/>
        <v>74.144004005077889</v>
      </c>
      <c r="AK35" s="13">
        <v>82.073999999999998</v>
      </c>
      <c r="AL35" s="3">
        <f t="shared" si="10"/>
        <v>100.59360000000001</v>
      </c>
      <c r="AM35" s="9">
        <f t="shared" si="67"/>
        <v>0</v>
      </c>
      <c r="AN35" s="9">
        <f t="shared" si="68"/>
        <v>-0.11536264375869022</v>
      </c>
      <c r="AO35" s="9">
        <f t="shared" si="69"/>
        <v>0</v>
      </c>
      <c r="AP35" s="9">
        <f t="shared" si="70"/>
        <v>111.41961868337847</v>
      </c>
      <c r="AQ35" s="9">
        <f t="shared" si="71"/>
        <v>84.901210303092981</v>
      </c>
      <c r="AR35" s="13">
        <v>89.429000000000002</v>
      </c>
      <c r="AS35" s="3">
        <f t="shared" si="11"/>
        <v>106.58720000000001</v>
      </c>
      <c r="AT35" s="9">
        <f t="shared" si="72"/>
        <v>0</v>
      </c>
      <c r="AU35" s="9">
        <f t="shared" si="73"/>
        <v>-7.7633153182887091E-2</v>
      </c>
      <c r="AV35" s="9">
        <f t="shared" si="74"/>
        <v>0</v>
      </c>
      <c r="AW35" s="9">
        <f t="shared" si="75"/>
        <v>102.69602169383907</v>
      </c>
      <c r="AX35" s="9">
        <f t="shared" si="76"/>
        <v>78.480223955910887</v>
      </c>
      <c r="AY35" s="13">
        <v>75.132000000000005</v>
      </c>
      <c r="AZ35" s="3">
        <f t="shared" si="12"/>
        <v>89.344800000000006</v>
      </c>
      <c r="BA35" s="9">
        <f t="shared" si="77"/>
        <v>0</v>
      </c>
      <c r="BB35" s="9">
        <f t="shared" si="78"/>
        <v>-6.1975629244906093E-2</v>
      </c>
      <c r="BC35" s="9">
        <f t="shared" si="79"/>
        <v>0</v>
      </c>
      <c r="BD35" s="9">
        <f t="shared" si="80"/>
        <v>106.69379345866597</v>
      </c>
      <c r="BE35" s="9">
        <f t="shared" si="81"/>
        <v>81.413014032616346</v>
      </c>
    </row>
    <row r="36" spans="1:57">
      <c r="A36" s="2">
        <v>37652</v>
      </c>
      <c r="B36" s="13">
        <v>115.408</v>
      </c>
      <c r="C36" s="3">
        <f t="shared" si="0"/>
        <v>131.38639999999998</v>
      </c>
      <c r="D36" s="9">
        <f t="shared" si="24"/>
        <v>0</v>
      </c>
      <c r="E36" s="9">
        <f t="shared" si="82"/>
        <v>-2.6708834071262927E-2</v>
      </c>
      <c r="F36" s="9">
        <f t="shared" si="58"/>
        <v>0</v>
      </c>
      <c r="G36" s="9">
        <f t="shared" si="25"/>
        <v>114.14418689541885</v>
      </c>
      <c r="H36" s="9">
        <f t="shared" si="26"/>
        <v>100.51998501885713</v>
      </c>
      <c r="I36" s="13">
        <v>298.87900000000002</v>
      </c>
      <c r="J36" s="3">
        <f t="shared" ref="J36" si="119">AVERAGE(I27:I36)</f>
        <v>327.77529999999996</v>
      </c>
      <c r="K36" s="9">
        <f t="shared" si="28"/>
        <v>0</v>
      </c>
      <c r="L36" s="9">
        <f t="shared" si="15"/>
        <v>8.6529537822925655E-3</v>
      </c>
      <c r="M36" s="9">
        <f t="shared" si="29"/>
        <v>0</v>
      </c>
      <c r="N36" s="9">
        <f t="shared" si="30"/>
        <v>115.25013285665972</v>
      </c>
      <c r="O36" s="9">
        <f t="shared" si="31"/>
        <v>104.52032326990802</v>
      </c>
      <c r="P36" s="13">
        <v>73.242999999999995</v>
      </c>
      <c r="Q36" s="3">
        <f t="shared" ref="Q36" si="120">AVERAGE(P27:P36)</f>
        <v>88.583799999999997</v>
      </c>
      <c r="R36" s="9">
        <f t="shared" si="33"/>
        <v>0</v>
      </c>
      <c r="S36" s="9">
        <f t="shared" si="17"/>
        <v>-6.8593664559940051E-2</v>
      </c>
      <c r="T36" s="9">
        <f t="shared" si="34"/>
        <v>0</v>
      </c>
      <c r="U36" s="9">
        <f t="shared" si="35"/>
        <v>100.53812634191861</v>
      </c>
      <c r="V36" s="9">
        <f t="shared" si="36"/>
        <v>72.867731184400355</v>
      </c>
      <c r="W36" s="13">
        <v>67.05</v>
      </c>
      <c r="X36" s="3">
        <f t="shared" ref="X36" si="121">AVERAGE(W27:W36)</f>
        <v>81.282499999999999</v>
      </c>
      <c r="Y36" s="9">
        <f t="shared" si="38"/>
        <v>0</v>
      </c>
      <c r="Z36" s="9">
        <f t="shared" si="19"/>
        <v>-5.3086472058636619E-2</v>
      </c>
      <c r="AA36" s="9">
        <f t="shared" si="39"/>
        <v>0</v>
      </c>
      <c r="AB36" s="9">
        <f t="shared" si="40"/>
        <v>104.49332898076095</v>
      </c>
      <c r="AC36" s="9">
        <f t="shared" si="41"/>
        <v>84.609948767130192</v>
      </c>
      <c r="AD36" s="13">
        <v>79.281999999999996</v>
      </c>
      <c r="AE36" s="3">
        <f t="shared" si="9"/>
        <v>93.478100000000012</v>
      </c>
      <c r="AF36" s="9">
        <f t="shared" si="62"/>
        <v>0</v>
      </c>
      <c r="AG36" s="9">
        <f t="shared" si="63"/>
        <v>-4.405806887238365E-2</v>
      </c>
      <c r="AH36" s="9">
        <f t="shared" si="64"/>
        <v>0</v>
      </c>
      <c r="AI36" s="9">
        <f t="shared" si="65"/>
        <v>104.89625741355897</v>
      </c>
      <c r="AJ36" s="9">
        <f t="shared" si="66"/>
        <v>70.877362370147878</v>
      </c>
      <c r="AK36" s="13">
        <v>78.576999999999998</v>
      </c>
      <c r="AL36" s="3">
        <f t="shared" si="10"/>
        <v>95.357900000000001</v>
      </c>
      <c r="AM36" s="9">
        <f t="shared" si="67"/>
        <v>0</v>
      </c>
      <c r="AN36" s="9">
        <f t="shared" si="68"/>
        <v>-4.2607890440334334E-2</v>
      </c>
      <c r="AO36" s="9">
        <f t="shared" si="69"/>
        <v>0</v>
      </c>
      <c r="AP36" s="9">
        <f t="shared" si="70"/>
        <v>111.41961868337847</v>
      </c>
      <c r="AQ36" s="9">
        <f t="shared" si="71"/>
        <v>81.283748836247014</v>
      </c>
      <c r="AR36" s="13">
        <v>84.992000000000004</v>
      </c>
      <c r="AS36" s="3">
        <f t="shared" si="11"/>
        <v>102.99080000000001</v>
      </c>
      <c r="AT36" s="9">
        <f t="shared" si="72"/>
        <v>0</v>
      </c>
      <c r="AU36" s="9">
        <f t="shared" si="73"/>
        <v>-4.9614778203938295E-2</v>
      </c>
      <c r="AV36" s="9">
        <f t="shared" si="74"/>
        <v>0</v>
      </c>
      <c r="AW36" s="9">
        <f t="shared" si="75"/>
        <v>102.69602169383907</v>
      </c>
      <c r="AX36" s="9">
        <f t="shared" si="76"/>
        <v>74.586445050942956</v>
      </c>
      <c r="AY36" s="13">
        <v>73.983000000000004</v>
      </c>
      <c r="AZ36" s="3">
        <f t="shared" si="12"/>
        <v>87.035600000000002</v>
      </c>
      <c r="BA36" s="9">
        <f t="shared" si="77"/>
        <v>0</v>
      </c>
      <c r="BB36" s="9">
        <f t="shared" si="78"/>
        <v>-1.5293084171857542E-2</v>
      </c>
      <c r="BC36" s="9">
        <f t="shared" si="79"/>
        <v>0</v>
      </c>
      <c r="BD36" s="9">
        <f t="shared" si="80"/>
        <v>106.69379345866597</v>
      </c>
      <c r="BE36" s="9">
        <f t="shared" si="81"/>
        <v>80.167957956330923</v>
      </c>
    </row>
    <row r="37" spans="1:57">
      <c r="A37" s="2">
        <v>37680</v>
      </c>
      <c r="B37" s="13">
        <v>111.845</v>
      </c>
      <c r="C37" s="3">
        <f t="shared" si="0"/>
        <v>126.09829999999999</v>
      </c>
      <c r="D37" s="9">
        <f t="shared" si="24"/>
        <v>0</v>
      </c>
      <c r="E37" s="9">
        <f t="shared" si="82"/>
        <v>-3.0873076389851678E-2</v>
      </c>
      <c r="F37" s="9">
        <f t="shared" si="58"/>
        <v>0</v>
      </c>
      <c r="G37" s="9">
        <f t="shared" si="25"/>
        <v>114.14418689541885</v>
      </c>
      <c r="H37" s="9">
        <f t="shared" si="26"/>
        <v>97.416623842663199</v>
      </c>
      <c r="I37" s="13">
        <v>289.334</v>
      </c>
      <c r="J37" s="3">
        <f t="shared" ref="J37" si="122">AVERAGE(I28:I37)</f>
        <v>316.29640000000001</v>
      </c>
      <c r="K37" s="9">
        <f t="shared" si="28"/>
        <v>0</v>
      </c>
      <c r="L37" s="9">
        <f t="shared" si="15"/>
        <v>-3.1936000856533968E-2</v>
      </c>
      <c r="M37" s="9">
        <f t="shared" si="29"/>
        <v>0</v>
      </c>
      <c r="N37" s="9">
        <f t="shared" si="30"/>
        <v>115.25013285665972</v>
      </c>
      <c r="O37" s="9">
        <f t="shared" si="31"/>
        <v>101.18236213643503</v>
      </c>
      <c r="P37" s="13">
        <v>70.572000000000003</v>
      </c>
      <c r="Q37" s="3">
        <f t="shared" ref="Q37" si="123">AVERAGE(P28:P37)</f>
        <v>84.543299999999988</v>
      </c>
      <c r="R37" s="9">
        <f t="shared" si="33"/>
        <v>0</v>
      </c>
      <c r="S37" s="9">
        <f t="shared" si="17"/>
        <v>-3.6467648785549367E-2</v>
      </c>
      <c r="T37" s="9">
        <f t="shared" si="34"/>
        <v>0</v>
      </c>
      <c r="U37" s="9">
        <f t="shared" si="35"/>
        <v>100.53812634191861</v>
      </c>
      <c r="V37" s="9">
        <f t="shared" si="36"/>
        <v>70.210416355767819</v>
      </c>
      <c r="W37" s="13">
        <v>64.126000000000005</v>
      </c>
      <c r="X37" s="3">
        <f t="shared" ref="X37" si="124">AVERAGE(W28:W37)</f>
        <v>77.494499999999988</v>
      </c>
      <c r="Y37" s="9">
        <f t="shared" si="38"/>
        <v>0</v>
      </c>
      <c r="Z37" s="9">
        <f t="shared" si="19"/>
        <v>-4.3609246830723231E-2</v>
      </c>
      <c r="AA37" s="9">
        <f t="shared" si="39"/>
        <v>0</v>
      </c>
      <c r="AB37" s="9">
        <f t="shared" si="40"/>
        <v>104.49332898076095</v>
      </c>
      <c r="AC37" s="9">
        <f t="shared" si="41"/>
        <v>80.920172627009563</v>
      </c>
      <c r="AD37" s="13">
        <v>77.929000000000002</v>
      </c>
      <c r="AE37" s="3">
        <f t="shared" si="9"/>
        <v>89.575299999999999</v>
      </c>
      <c r="AF37" s="9">
        <f t="shared" si="62"/>
        <v>0</v>
      </c>
      <c r="AG37" s="9">
        <f t="shared" si="63"/>
        <v>-1.706566433742835E-2</v>
      </c>
      <c r="AH37" s="9">
        <f t="shared" si="64"/>
        <v>0</v>
      </c>
      <c r="AI37" s="9">
        <f t="shared" si="65"/>
        <v>104.89625741355897</v>
      </c>
      <c r="AJ37" s="9">
        <f t="shared" si="66"/>
        <v>69.667793094816659</v>
      </c>
      <c r="AK37" s="13">
        <v>76.287000000000006</v>
      </c>
      <c r="AL37" s="3">
        <f t="shared" si="10"/>
        <v>90.297600000000003</v>
      </c>
      <c r="AM37" s="9">
        <f t="shared" si="67"/>
        <v>0</v>
      </c>
      <c r="AN37" s="9">
        <f t="shared" si="68"/>
        <v>-2.9143388014304338E-2</v>
      </c>
      <c r="AO37" s="9">
        <f t="shared" si="69"/>
        <v>0</v>
      </c>
      <c r="AP37" s="9">
        <f t="shared" si="70"/>
        <v>111.41961868337847</v>
      </c>
      <c r="AQ37" s="9">
        <f t="shared" si="71"/>
        <v>78.914865004654999</v>
      </c>
      <c r="AR37" s="13">
        <v>84.742000000000004</v>
      </c>
      <c r="AS37" s="3">
        <f t="shared" si="11"/>
        <v>99.229799999999983</v>
      </c>
      <c r="AT37" s="9">
        <f t="shared" si="72"/>
        <v>0</v>
      </c>
      <c r="AU37" s="9">
        <f t="shared" si="73"/>
        <v>-2.9414533132530118E-3</v>
      </c>
      <c r="AV37" s="9">
        <f t="shared" si="74"/>
        <v>0</v>
      </c>
      <c r="AW37" s="9">
        <f t="shared" si="75"/>
        <v>102.69602169383907</v>
      </c>
      <c r="AX37" s="9">
        <f t="shared" si="76"/>
        <v>74.367052505024091</v>
      </c>
      <c r="AY37" s="13">
        <v>75.918000000000006</v>
      </c>
      <c r="AZ37" s="3">
        <f t="shared" si="12"/>
        <v>84.816900000000004</v>
      </c>
      <c r="BA37" s="9">
        <f t="shared" si="77"/>
        <v>0</v>
      </c>
      <c r="BB37" s="9">
        <f t="shared" si="78"/>
        <v>2.6154657150967143E-2</v>
      </c>
      <c r="BC37" s="9">
        <f t="shared" si="79"/>
        <v>0</v>
      </c>
      <c r="BD37" s="9">
        <f t="shared" si="80"/>
        <v>106.69379345866597</v>
      </c>
      <c r="BE37" s="9">
        <f t="shared" si="81"/>
        <v>82.264723411171914</v>
      </c>
    </row>
    <row r="38" spans="1:57">
      <c r="A38" s="2">
        <v>37711</v>
      </c>
      <c r="B38" s="13">
        <v>107.34</v>
      </c>
      <c r="C38" s="3">
        <f t="shared" si="0"/>
        <v>121.19739999999999</v>
      </c>
      <c r="D38" s="9">
        <f t="shared" si="24"/>
        <v>0</v>
      </c>
      <c r="E38" s="9">
        <f t="shared" si="82"/>
        <v>-4.0278957485806212E-2</v>
      </c>
      <c r="F38" s="9">
        <f t="shared" si="58"/>
        <v>0</v>
      </c>
      <c r="G38" s="9">
        <f t="shared" si="25"/>
        <v>114.14418689541885</v>
      </c>
      <c r="H38" s="9">
        <f t="shared" si="26"/>
        <v>93.492783792493796</v>
      </c>
      <c r="I38" s="13">
        <v>274.88200000000001</v>
      </c>
      <c r="J38" s="3">
        <f t="shared" ref="J38" si="125">AVERAGE(I29:I38)</f>
        <v>305.61559999999997</v>
      </c>
      <c r="K38" s="9">
        <f t="shared" si="28"/>
        <v>0</v>
      </c>
      <c r="L38" s="9">
        <f t="shared" si="15"/>
        <v>-4.9949193665452377E-2</v>
      </c>
      <c r="M38" s="9">
        <f t="shared" si="29"/>
        <v>0</v>
      </c>
      <c r="N38" s="9">
        <f t="shared" si="30"/>
        <v>115.25013285665972</v>
      </c>
      <c r="O38" s="9">
        <f t="shared" si="31"/>
        <v>96.128384734554302</v>
      </c>
      <c r="P38" s="13">
        <v>68.703000000000003</v>
      </c>
      <c r="Q38" s="3">
        <f t="shared" ref="Q38" si="126">AVERAGE(P29:P38)</f>
        <v>80.72939999999997</v>
      </c>
      <c r="R38" s="9">
        <f t="shared" si="33"/>
        <v>0</v>
      </c>
      <c r="S38" s="9">
        <f t="shared" si="17"/>
        <v>-2.648359122598197E-2</v>
      </c>
      <c r="T38" s="9">
        <f t="shared" si="34"/>
        <v>0</v>
      </c>
      <c r="U38" s="9">
        <f t="shared" si="35"/>
        <v>100.53812634191861</v>
      </c>
      <c r="V38" s="9">
        <f t="shared" si="36"/>
        <v>68.350992389195667</v>
      </c>
      <c r="W38" s="13">
        <v>63.292999999999999</v>
      </c>
      <c r="X38" s="3">
        <f t="shared" ref="X38" si="127">AVERAGE(W29:W38)</f>
        <v>73.90079999999999</v>
      </c>
      <c r="Y38" s="9">
        <f t="shared" si="38"/>
        <v>0</v>
      </c>
      <c r="Z38" s="9">
        <f t="shared" si="19"/>
        <v>-1.2990050837413926E-2</v>
      </c>
      <c r="AA38" s="9">
        <f t="shared" si="39"/>
        <v>0</v>
      </c>
      <c r="AB38" s="9">
        <f t="shared" si="40"/>
        <v>104.49332898076095</v>
      </c>
      <c r="AC38" s="9">
        <f t="shared" si="41"/>
        <v>79.8690154708124</v>
      </c>
      <c r="AD38" s="13">
        <v>77.616</v>
      </c>
      <c r="AE38" s="3">
        <f t="shared" si="9"/>
        <v>86.127100000000013</v>
      </c>
      <c r="AF38" s="9">
        <f t="shared" si="62"/>
        <v>0</v>
      </c>
      <c r="AG38" s="9">
        <f t="shared" si="63"/>
        <v>-4.0164765363343864E-3</v>
      </c>
      <c r="AH38" s="9">
        <f t="shared" si="64"/>
        <v>0</v>
      </c>
      <c r="AI38" s="9">
        <f t="shared" si="65"/>
        <v>104.89625741355897</v>
      </c>
      <c r="AJ38" s="9">
        <f t="shared" si="66"/>
        <v>69.387974038513121</v>
      </c>
      <c r="AK38" s="13">
        <v>76.040000000000006</v>
      </c>
      <c r="AL38" s="3">
        <f t="shared" si="10"/>
        <v>86.131900000000002</v>
      </c>
      <c r="AM38" s="9">
        <f t="shared" si="67"/>
        <v>0</v>
      </c>
      <c r="AN38" s="9">
        <f t="shared" si="68"/>
        <v>-3.2377731461454753E-3</v>
      </c>
      <c r="AO38" s="9">
        <f t="shared" si="69"/>
        <v>0</v>
      </c>
      <c r="AP38" s="9">
        <f t="shared" si="70"/>
        <v>111.41961868337847</v>
      </c>
      <c r="AQ38" s="9">
        <f t="shared" si="71"/>
        <v>78.659356573911225</v>
      </c>
      <c r="AR38" s="13">
        <v>81.236999999999995</v>
      </c>
      <c r="AS38" s="3">
        <f t="shared" si="11"/>
        <v>94.931799999999981</v>
      </c>
      <c r="AT38" s="9">
        <f t="shared" si="72"/>
        <v>0</v>
      </c>
      <c r="AU38" s="9">
        <f t="shared" si="73"/>
        <v>-4.1360836421137213E-2</v>
      </c>
      <c r="AV38" s="9">
        <f t="shared" si="74"/>
        <v>0</v>
      </c>
      <c r="AW38" s="9">
        <f t="shared" si="75"/>
        <v>102.69602169383907</v>
      </c>
      <c r="AX38" s="9">
        <f t="shared" si="76"/>
        <v>71.291169011241664</v>
      </c>
      <c r="AY38" s="13">
        <v>74.227000000000004</v>
      </c>
      <c r="AZ38" s="3">
        <f t="shared" si="12"/>
        <v>81.882299999999987</v>
      </c>
      <c r="BA38" s="9">
        <f t="shared" si="77"/>
        <v>0</v>
      </c>
      <c r="BB38" s="9">
        <f t="shared" si="78"/>
        <v>-2.2274032508759482E-2</v>
      </c>
      <c r="BC38" s="9">
        <f t="shared" si="79"/>
        <v>0</v>
      </c>
      <c r="BD38" s="9">
        <f t="shared" si="80"/>
        <v>106.69379345866597</v>
      </c>
      <c r="BE38" s="9">
        <f t="shared" si="81"/>
        <v>80.432356287587368</v>
      </c>
    </row>
    <row r="39" spans="1:57">
      <c r="A39" s="2">
        <v>37741</v>
      </c>
      <c r="B39" s="13">
        <v>114.303</v>
      </c>
      <c r="C39" s="3">
        <f t="shared" si="0"/>
        <v>118.94700000000003</v>
      </c>
      <c r="D39" s="9">
        <f t="shared" si="24"/>
        <v>0</v>
      </c>
      <c r="E39" s="9">
        <f t="shared" si="82"/>
        <v>6.4868641699273283E-2</v>
      </c>
      <c r="F39" s="9">
        <f t="shared" si="58"/>
        <v>0</v>
      </c>
      <c r="G39" s="9">
        <f t="shared" si="25"/>
        <v>114.14418689541885</v>
      </c>
      <c r="H39" s="9">
        <f t="shared" si="26"/>
        <v>99.557533685796699</v>
      </c>
      <c r="I39" s="13">
        <v>287.96800000000002</v>
      </c>
      <c r="J39" s="3">
        <f t="shared" ref="J39" si="128">AVERAGE(I30:I39)</f>
        <v>301.01459999999997</v>
      </c>
      <c r="K39" s="9">
        <f t="shared" si="28"/>
        <v>0</v>
      </c>
      <c r="L39" s="9">
        <f t="shared" si="15"/>
        <v>4.760588179655275E-2</v>
      </c>
      <c r="M39" s="9">
        <f t="shared" si="29"/>
        <v>0</v>
      </c>
      <c r="N39" s="9">
        <f t="shared" si="30"/>
        <v>115.25013285665972</v>
      </c>
      <c r="O39" s="9">
        <f t="shared" si="31"/>
        <v>100.70466125552105</v>
      </c>
      <c r="P39" s="13">
        <v>76.344999999999999</v>
      </c>
      <c r="Q39" s="3">
        <f t="shared" ref="Q39" si="129">AVERAGE(P30:P39)</f>
        <v>78.6036</v>
      </c>
      <c r="R39" s="9">
        <f t="shared" si="33"/>
        <v>0</v>
      </c>
      <c r="S39" s="9">
        <f t="shared" si="17"/>
        <v>0.11123240615402523</v>
      </c>
      <c r="T39" s="9">
        <f t="shared" si="34"/>
        <v>0</v>
      </c>
      <c r="U39" s="9">
        <f t="shared" si="35"/>
        <v>100.53812634191861</v>
      </c>
      <c r="V39" s="9">
        <f t="shared" si="36"/>
        <v>75.953837735661367</v>
      </c>
      <c r="W39" s="13">
        <v>70.866</v>
      </c>
      <c r="X39" s="3">
        <f t="shared" ref="X39" si="130">AVERAGE(W30:W39)</f>
        <v>71.920699999999982</v>
      </c>
      <c r="Y39" s="9">
        <f t="shared" si="38"/>
        <v>0</v>
      </c>
      <c r="Z39" s="9">
        <f t="shared" si="19"/>
        <v>0.11964988229346057</v>
      </c>
      <c r="AA39" s="9">
        <f t="shared" si="39"/>
        <v>0</v>
      </c>
      <c r="AB39" s="9">
        <f t="shared" si="40"/>
        <v>104.49332898076095</v>
      </c>
      <c r="AC39" s="9">
        <f t="shared" si="41"/>
        <v>89.425333770789692</v>
      </c>
      <c r="AD39" s="13">
        <v>82.168000000000006</v>
      </c>
      <c r="AE39" s="3">
        <f t="shared" si="9"/>
        <v>84.539699999999996</v>
      </c>
      <c r="AF39" s="9">
        <f t="shared" si="62"/>
        <v>0</v>
      </c>
      <c r="AG39" s="9">
        <f t="shared" si="63"/>
        <v>5.8647701504844447E-2</v>
      </c>
      <c r="AH39" s="9">
        <f t="shared" si="64"/>
        <v>0</v>
      </c>
      <c r="AI39" s="9">
        <f t="shared" si="65"/>
        <v>104.89625741355897</v>
      </c>
      <c r="AJ39" s="9">
        <f t="shared" si="66"/>
        <v>73.457419227949742</v>
      </c>
      <c r="AK39" s="13">
        <v>82.576999999999998</v>
      </c>
      <c r="AL39" s="3">
        <f t="shared" si="10"/>
        <v>83.971899999999991</v>
      </c>
      <c r="AM39" s="9">
        <f t="shared" si="67"/>
        <v>0</v>
      </c>
      <c r="AN39" s="9">
        <f t="shared" si="68"/>
        <v>8.5967911625460178E-2</v>
      </c>
      <c r="AO39" s="9">
        <f t="shared" si="69"/>
        <v>0</v>
      </c>
      <c r="AP39" s="9">
        <f t="shared" si="70"/>
        <v>111.41961868337847</v>
      </c>
      <c r="AQ39" s="9">
        <f t="shared" si="71"/>
        <v>85.421537188372781</v>
      </c>
      <c r="AR39" s="13">
        <v>80.165000000000006</v>
      </c>
      <c r="AS39" s="3">
        <f t="shared" si="11"/>
        <v>91.808599999999984</v>
      </c>
      <c r="AT39" s="9">
        <f t="shared" si="72"/>
        <v>0</v>
      </c>
      <c r="AU39" s="9">
        <f t="shared" si="73"/>
        <v>-1.3195957507047142E-2</v>
      </c>
      <c r="AV39" s="9">
        <f t="shared" si="74"/>
        <v>0</v>
      </c>
      <c r="AW39" s="9">
        <f t="shared" si="75"/>
        <v>102.69602169383907</v>
      </c>
      <c r="AX39" s="9">
        <f t="shared" si="76"/>
        <v>70.350413774341604</v>
      </c>
      <c r="AY39" s="13">
        <v>75.373999999999995</v>
      </c>
      <c r="AZ39" s="3">
        <f t="shared" si="12"/>
        <v>80.019500000000008</v>
      </c>
      <c r="BA39" s="9">
        <f t="shared" si="77"/>
        <v>0</v>
      </c>
      <c r="BB39" s="9">
        <f t="shared" si="78"/>
        <v>1.5452598111199312E-2</v>
      </c>
      <c r="BC39" s="9">
        <f t="shared" si="79"/>
        <v>0</v>
      </c>
      <c r="BD39" s="9">
        <f t="shared" si="80"/>
        <v>106.69379345866597</v>
      </c>
      <c r="BE39" s="9">
        <f t="shared" si="81"/>
        <v>81.675245164436248</v>
      </c>
    </row>
    <row r="40" spans="1:57">
      <c r="A40" s="2">
        <v>37771</v>
      </c>
      <c r="B40" s="13">
        <v>116.241</v>
      </c>
      <c r="C40" s="3">
        <f t="shared" si="0"/>
        <v>117.83800000000001</v>
      </c>
      <c r="D40" s="9">
        <f t="shared" si="24"/>
        <v>0</v>
      </c>
      <c r="E40" s="9">
        <f t="shared" si="82"/>
        <v>1.6954935565995664E-2</v>
      </c>
      <c r="F40" s="9">
        <f t="shared" si="58"/>
        <v>0</v>
      </c>
      <c r="G40" s="9">
        <f t="shared" si="25"/>
        <v>114.14418689541885</v>
      </c>
      <c r="H40" s="9">
        <f t="shared" si="26"/>
        <v>101.24552525454882</v>
      </c>
      <c r="I40" s="13">
        <v>298.55399999999997</v>
      </c>
      <c r="J40" s="3">
        <f t="shared" ref="J40" si="131">AVERAGE(I31:I40)</f>
        <v>298.13599999999997</v>
      </c>
      <c r="K40" s="9">
        <f t="shared" si="28"/>
        <v>1</v>
      </c>
      <c r="L40" s="9">
        <f t="shared" si="15"/>
        <v>3.6761029003222423E-2</v>
      </c>
      <c r="M40" s="9">
        <f t="shared" si="29"/>
        <v>3.6761029003222423E-2</v>
      </c>
      <c r="N40" s="9">
        <f t="shared" si="30"/>
        <v>119.48684633322861</v>
      </c>
      <c r="O40" s="9">
        <f t="shared" si="31"/>
        <v>104.40666822869494</v>
      </c>
      <c r="P40" s="13">
        <v>77.225999999999999</v>
      </c>
      <c r="Q40" s="3">
        <f t="shared" ref="Q40" si="132">AVERAGE(P31:P40)</f>
        <v>77.587199999999996</v>
      </c>
      <c r="R40" s="9">
        <f t="shared" si="33"/>
        <v>0</v>
      </c>
      <c r="S40" s="9">
        <f t="shared" si="17"/>
        <v>1.1539721003340104E-2</v>
      </c>
      <c r="T40" s="9">
        <f t="shared" si="34"/>
        <v>0</v>
      </c>
      <c r="U40" s="9">
        <f t="shared" si="35"/>
        <v>100.53812634191861</v>
      </c>
      <c r="V40" s="9">
        <f t="shared" si="36"/>
        <v>76.830323832263858</v>
      </c>
      <c r="W40" s="13">
        <v>74.841999999999999</v>
      </c>
      <c r="X40" s="3">
        <f t="shared" ref="X40" si="133">AVERAGE(W31:W40)</f>
        <v>71.251999999999995</v>
      </c>
      <c r="Y40" s="9">
        <f t="shared" si="38"/>
        <v>1</v>
      </c>
      <c r="Z40" s="9">
        <f t="shared" si="19"/>
        <v>5.6105889989557747E-2</v>
      </c>
      <c r="AA40" s="9">
        <f t="shared" si="39"/>
        <v>5.6105889989557747E-2</v>
      </c>
      <c r="AB40" s="9">
        <f t="shared" si="40"/>
        <v>110.35602020119818</v>
      </c>
      <c r="AC40" s="9">
        <f t="shared" si="41"/>
        <v>94.442621709613093</v>
      </c>
      <c r="AD40" s="13">
        <v>82.254000000000005</v>
      </c>
      <c r="AE40" s="3">
        <f t="shared" si="9"/>
        <v>83.614499999999992</v>
      </c>
      <c r="AF40" s="9">
        <f t="shared" si="62"/>
        <v>0</v>
      </c>
      <c r="AG40" s="9">
        <f t="shared" si="63"/>
        <v>1.0466361600622934E-3</v>
      </c>
      <c r="AH40" s="9">
        <f t="shared" si="64"/>
        <v>0</v>
      </c>
      <c r="AI40" s="9">
        <f t="shared" si="65"/>
        <v>104.89625741355897</v>
      </c>
      <c r="AJ40" s="9">
        <f t="shared" si="66"/>
        <v>73.534302419138569</v>
      </c>
      <c r="AK40" s="13">
        <v>87.731999999999999</v>
      </c>
      <c r="AL40" s="3">
        <f t="shared" si="10"/>
        <v>83.680899999999994</v>
      </c>
      <c r="AM40" s="9">
        <f t="shared" si="67"/>
        <v>1</v>
      </c>
      <c r="AN40" s="9">
        <f t="shared" si="68"/>
        <v>6.2426583673419973E-2</v>
      </c>
      <c r="AO40" s="9">
        <f t="shared" si="69"/>
        <v>6.2426583673419973E-2</v>
      </c>
      <c r="AP40" s="9">
        <f t="shared" si="70"/>
        <v>118.37516483197695</v>
      </c>
      <c r="AQ40" s="9">
        <f t="shared" si="71"/>
        <v>90.75411192717489</v>
      </c>
      <c r="AR40" s="13">
        <v>79.819000000000003</v>
      </c>
      <c r="AS40" s="3">
        <f t="shared" si="11"/>
        <v>89.324899999999985</v>
      </c>
      <c r="AT40" s="9">
        <f t="shared" si="72"/>
        <v>0</v>
      </c>
      <c r="AU40" s="9">
        <f t="shared" si="73"/>
        <v>-4.3160980477765058E-3</v>
      </c>
      <c r="AV40" s="9">
        <f t="shared" si="74"/>
        <v>0</v>
      </c>
      <c r="AW40" s="9">
        <f t="shared" si="75"/>
        <v>102.69602169383907</v>
      </c>
      <c r="AX40" s="9">
        <f t="shared" si="76"/>
        <v>70.0467744907899</v>
      </c>
      <c r="AY40" s="13">
        <v>75.346000000000004</v>
      </c>
      <c r="AZ40" s="3">
        <f t="shared" si="12"/>
        <v>78.474400000000003</v>
      </c>
      <c r="BA40" s="9">
        <f t="shared" si="77"/>
        <v>0</v>
      </c>
      <c r="BB40" s="9">
        <f t="shared" si="78"/>
        <v>-3.7148088200163968E-4</v>
      </c>
      <c r="BC40" s="9">
        <f t="shared" si="79"/>
        <v>0</v>
      </c>
      <c r="BD40" s="9">
        <f t="shared" si="80"/>
        <v>106.69379345866597</v>
      </c>
      <c r="BE40" s="9">
        <f t="shared" si="81"/>
        <v>81.644904372324859</v>
      </c>
    </row>
    <row r="41" spans="1:57">
      <c r="A41" s="2">
        <v>37802</v>
      </c>
      <c r="B41" s="13">
        <v>125.84099999999999</v>
      </c>
      <c r="C41" s="3">
        <f t="shared" si="0"/>
        <v>117.49679999999998</v>
      </c>
      <c r="D41" s="9">
        <f t="shared" si="24"/>
        <v>1</v>
      </c>
      <c r="E41" s="9">
        <f t="shared" si="82"/>
        <v>8.2587038996567427E-2</v>
      </c>
      <c r="F41" s="9">
        <f t="shared" si="58"/>
        <v>8.2587038996567427E-2</v>
      </c>
      <c r="G41" s="9">
        <f t="shared" si="25"/>
        <v>123.57101730978231</v>
      </c>
      <c r="H41" s="9">
        <f t="shared" si="26"/>
        <v>109.60709339697421</v>
      </c>
      <c r="I41" s="13">
        <v>325.13</v>
      </c>
      <c r="J41" s="3">
        <f t="shared" ref="J41" si="134">AVERAGE(I32:I41)</f>
        <v>297.95549999999997</v>
      </c>
      <c r="K41" s="9">
        <f t="shared" si="28"/>
        <v>1</v>
      </c>
      <c r="L41" s="9">
        <f t="shared" si="15"/>
        <v>8.9015722448870307E-2</v>
      </c>
      <c r="M41" s="9">
        <f t="shared" si="29"/>
        <v>8.9015722448870307E-2</v>
      </c>
      <c r="N41" s="9">
        <f t="shared" si="30"/>
        <v>130.1230542827181</v>
      </c>
      <c r="O41" s="9">
        <f t="shared" si="31"/>
        <v>113.70050322955174</v>
      </c>
      <c r="P41" s="13">
        <v>79.908000000000001</v>
      </c>
      <c r="Q41" s="3">
        <f t="shared" ref="Q41" si="135">AVERAGE(P32:P41)</f>
        <v>76.841100000000012</v>
      </c>
      <c r="R41" s="9">
        <f t="shared" si="33"/>
        <v>1</v>
      </c>
      <c r="S41" s="9">
        <f t="shared" si="17"/>
        <v>3.4729236267578303E-2</v>
      </c>
      <c r="T41" s="9">
        <f t="shared" si="34"/>
        <v>3.4729236267578303E-2</v>
      </c>
      <c r="U41" s="9">
        <f t="shared" si="35"/>
        <v>104.02973868554675</v>
      </c>
      <c r="V41" s="9">
        <f t="shared" si="36"/>
        <v>79.498582301149114</v>
      </c>
      <c r="W41" s="13">
        <v>78.275999999999996</v>
      </c>
      <c r="X41" s="3">
        <f t="shared" ref="X41" si="136">AVERAGE(W32:W41)</f>
        <v>71.056999999999988</v>
      </c>
      <c r="Y41" s="9">
        <f t="shared" si="38"/>
        <v>1</v>
      </c>
      <c r="Z41" s="9">
        <f t="shared" si="19"/>
        <v>4.5883327543357978E-2</v>
      </c>
      <c r="AA41" s="9">
        <f t="shared" si="39"/>
        <v>4.5883327543357978E-2</v>
      </c>
      <c r="AB41" s="9">
        <f t="shared" si="40"/>
        <v>115.41952162247118</v>
      </c>
      <c r="AC41" s="9">
        <f t="shared" si="41"/>
        <v>98.775963455568714</v>
      </c>
      <c r="AD41" s="13">
        <v>85.34</v>
      </c>
      <c r="AE41" s="3">
        <f t="shared" si="9"/>
        <v>82.95450000000001</v>
      </c>
      <c r="AF41" s="9">
        <f t="shared" si="62"/>
        <v>1</v>
      </c>
      <c r="AG41" s="9">
        <f t="shared" si="63"/>
        <v>3.7517932258613544E-2</v>
      </c>
      <c r="AH41" s="9">
        <f t="shared" si="64"/>
        <v>3.7517932258613544E-2</v>
      </c>
      <c r="AI41" s="9">
        <f t="shared" si="65"/>
        <v>108.83174809338296</v>
      </c>
      <c r="AJ41" s="9">
        <f t="shared" si="66"/>
        <v>76.29315739598421</v>
      </c>
      <c r="AK41" s="13">
        <v>91.272000000000006</v>
      </c>
      <c r="AL41" s="3">
        <f t="shared" si="10"/>
        <v>83.719300000000004</v>
      </c>
      <c r="AM41" s="9">
        <f t="shared" si="67"/>
        <v>1</v>
      </c>
      <c r="AN41" s="9">
        <f t="shared" si="68"/>
        <v>4.0350157297223431E-2</v>
      </c>
      <c r="AO41" s="9">
        <f t="shared" si="69"/>
        <v>4.0350157297223431E-2</v>
      </c>
      <c r="AP41" s="9">
        <f t="shared" si="70"/>
        <v>123.15162135303196</v>
      </c>
      <c r="AQ41" s="9">
        <f t="shared" si="71"/>
        <v>94.416054618806214</v>
      </c>
      <c r="AR41" s="13">
        <v>86.951999999999998</v>
      </c>
      <c r="AS41" s="3">
        <f t="shared" si="11"/>
        <v>87.630599999999987</v>
      </c>
      <c r="AT41" s="9">
        <f t="shared" si="72"/>
        <v>0</v>
      </c>
      <c r="AU41" s="9">
        <f t="shared" si="73"/>
        <v>8.9364687605707857E-2</v>
      </c>
      <c r="AV41" s="9">
        <f t="shared" si="74"/>
        <v>0</v>
      </c>
      <c r="AW41" s="9">
        <f t="shared" si="75"/>
        <v>102.69602169383907</v>
      </c>
      <c r="AX41" s="9">
        <f t="shared" si="76"/>
        <v>76.306482610946816</v>
      </c>
      <c r="AY41" s="13">
        <v>84.44</v>
      </c>
      <c r="AZ41" s="3">
        <f t="shared" si="12"/>
        <v>77.928100000000001</v>
      </c>
      <c r="BA41" s="9">
        <f t="shared" si="77"/>
        <v>1</v>
      </c>
      <c r="BB41" s="9">
        <f t="shared" si="78"/>
        <v>0.1206965200541501</v>
      </c>
      <c r="BC41" s="9">
        <f t="shared" si="79"/>
        <v>0.1206965200541501</v>
      </c>
      <c r="BD41" s="9">
        <f t="shared" si="80"/>
        <v>119.57136304050319</v>
      </c>
      <c r="BE41" s="9">
        <f t="shared" si="81"/>
        <v>91.499160210218335</v>
      </c>
    </row>
    <row r="42" spans="1:57">
      <c r="A42" s="2">
        <v>37833</v>
      </c>
      <c r="B42" s="13">
        <v>136.43100000000001</v>
      </c>
      <c r="C42" s="3">
        <f t="shared" si="0"/>
        <v>119.6972</v>
      </c>
      <c r="D42" s="9">
        <f t="shared" si="24"/>
        <v>1</v>
      </c>
      <c r="E42" s="9">
        <f t="shared" si="82"/>
        <v>8.4153813145159517E-2</v>
      </c>
      <c r="F42" s="9">
        <f t="shared" si="58"/>
        <v>8.4153813145159517E-2</v>
      </c>
      <c r="G42" s="9">
        <f t="shared" si="25"/>
        <v>133.96998961062701</v>
      </c>
      <c r="H42" s="9">
        <f t="shared" si="26"/>
        <v>118.83094825408723</v>
      </c>
      <c r="I42" s="13">
        <v>351.375</v>
      </c>
      <c r="J42" s="3">
        <f t="shared" ref="J42" si="137">AVERAGE(I33:I42)</f>
        <v>304.37470000000002</v>
      </c>
      <c r="K42" s="9">
        <f t="shared" si="28"/>
        <v>1</v>
      </c>
      <c r="L42" s="9">
        <f t="shared" si="15"/>
        <v>8.0721557530833835E-2</v>
      </c>
      <c r="M42" s="9">
        <f t="shared" si="29"/>
        <v>8.0721557530833835E-2</v>
      </c>
      <c r="N42" s="9">
        <f t="shared" si="30"/>
        <v>140.62678989508834</v>
      </c>
      <c r="O42" s="9">
        <f t="shared" si="31"/>
        <v>122.87858494228075</v>
      </c>
      <c r="P42" s="13">
        <v>83.2</v>
      </c>
      <c r="Q42" s="3">
        <f t="shared" ref="Q42" si="138">AVERAGE(P33:P42)</f>
        <v>77.63130000000001</v>
      </c>
      <c r="R42" s="9">
        <f t="shared" si="33"/>
        <v>1</v>
      </c>
      <c r="S42" s="9">
        <f t="shared" si="17"/>
        <v>4.1197376983531077E-2</v>
      </c>
      <c r="T42" s="9">
        <f t="shared" si="34"/>
        <v>4.1197376983531077E-2</v>
      </c>
      <c r="U42" s="9">
        <f t="shared" si="35"/>
        <v>108.31549104767343</v>
      </c>
      <c r="V42" s="9">
        <f t="shared" si="36"/>
        <v>82.773715365865812</v>
      </c>
      <c r="W42" s="13">
        <v>83.47</v>
      </c>
      <c r="X42" s="3">
        <f t="shared" ref="X42" si="139">AVERAGE(W33:W42)</f>
        <v>72.308499999999995</v>
      </c>
      <c r="Y42" s="9">
        <f t="shared" si="38"/>
        <v>1</v>
      </c>
      <c r="Z42" s="9">
        <f t="shared" si="19"/>
        <v>6.6354949154274659E-2</v>
      </c>
      <c r="AA42" s="9">
        <f t="shared" si="39"/>
        <v>6.6354949154274659E-2</v>
      </c>
      <c r="AB42" s="9">
        <f t="shared" si="40"/>
        <v>123.07817811114097</v>
      </c>
      <c r="AC42" s="9">
        <f t="shared" si="41"/>
        <v>105.33023748832748</v>
      </c>
      <c r="AD42" s="13">
        <v>88.629000000000005</v>
      </c>
      <c r="AE42" s="3">
        <f t="shared" si="9"/>
        <v>83.7119</v>
      </c>
      <c r="AF42" s="9">
        <f t="shared" si="62"/>
        <v>1</v>
      </c>
      <c r="AG42" s="9">
        <f t="shared" si="63"/>
        <v>3.853995781579566E-2</v>
      </c>
      <c r="AH42" s="9">
        <f t="shared" si="64"/>
        <v>3.853995781579566E-2</v>
      </c>
      <c r="AI42" s="9">
        <f t="shared" si="65"/>
        <v>113.02611907392124</v>
      </c>
      <c r="AJ42" s="9">
        <f t="shared" si="66"/>
        <v>79.233492463659303</v>
      </c>
      <c r="AK42" s="13">
        <v>97.566000000000003</v>
      </c>
      <c r="AL42" s="3">
        <f t="shared" si="10"/>
        <v>85.117100000000022</v>
      </c>
      <c r="AM42" s="9">
        <f t="shared" si="67"/>
        <v>1</v>
      </c>
      <c r="AN42" s="9">
        <f t="shared" si="68"/>
        <v>6.8958716802524286E-2</v>
      </c>
      <c r="AO42" s="9">
        <f t="shared" si="69"/>
        <v>6.8958716802524286E-2</v>
      </c>
      <c r="AP42" s="9">
        <f t="shared" si="70"/>
        <v>131.6439991336874</v>
      </c>
      <c r="AQ42" s="9">
        <f t="shared" si="71"/>
        <v>100.92686459087614</v>
      </c>
      <c r="AR42" s="13">
        <v>91.744</v>
      </c>
      <c r="AS42" s="3">
        <f t="shared" si="11"/>
        <v>86.999600000000001</v>
      </c>
      <c r="AT42" s="9">
        <f t="shared" si="72"/>
        <v>1</v>
      </c>
      <c r="AU42" s="9">
        <f t="shared" si="73"/>
        <v>5.5110865765019799E-2</v>
      </c>
      <c r="AV42" s="9">
        <f t="shared" si="74"/>
        <v>5.5110865765019799E-2</v>
      </c>
      <c r="AW42" s="9">
        <f t="shared" si="75"/>
        <v>108.35568836000981</v>
      </c>
      <c r="AX42" s="9">
        <f t="shared" si="76"/>
        <v>80.511798931119529</v>
      </c>
      <c r="AY42" s="13">
        <v>87.435000000000002</v>
      </c>
      <c r="AZ42" s="3">
        <f t="shared" si="12"/>
        <v>78.143100000000004</v>
      </c>
      <c r="BA42" s="9">
        <f t="shared" si="77"/>
        <v>1</v>
      </c>
      <c r="BB42" s="9">
        <f t="shared" si="78"/>
        <v>3.546897205116064E-2</v>
      </c>
      <c r="BC42" s="9">
        <f t="shared" si="79"/>
        <v>3.546897205116064E-2</v>
      </c>
      <c r="BD42" s="9">
        <f t="shared" si="80"/>
        <v>123.81243637430599</v>
      </c>
      <c r="BE42" s="9">
        <f t="shared" si="81"/>
        <v>94.744541366419242</v>
      </c>
    </row>
    <row r="43" spans="1:57">
      <c r="A43" s="2">
        <v>37862</v>
      </c>
      <c r="B43" s="13">
        <v>149.25399999999999</v>
      </c>
      <c r="C43" s="3">
        <f t="shared" si="0"/>
        <v>122.46259999999999</v>
      </c>
      <c r="D43" s="9">
        <f t="shared" si="24"/>
        <v>1</v>
      </c>
      <c r="E43" s="9">
        <f t="shared" si="82"/>
        <v>9.398890281534239E-2</v>
      </c>
      <c r="F43" s="9">
        <f t="shared" si="58"/>
        <v>9.398890281534239E-2</v>
      </c>
      <c r="G43" s="9">
        <f t="shared" si="25"/>
        <v>146.56168194431268</v>
      </c>
      <c r="H43" s="9">
        <f t="shared" si="26"/>
        <v>129.99973870099564</v>
      </c>
      <c r="I43" s="13">
        <v>379.65100000000001</v>
      </c>
      <c r="J43" s="3">
        <f t="shared" ref="J43" si="140">AVERAGE(I34:I43)</f>
        <v>312.1859</v>
      </c>
      <c r="K43" s="9">
        <f t="shared" si="28"/>
        <v>1</v>
      </c>
      <c r="L43" s="9">
        <f t="shared" si="15"/>
        <v>8.0472429740305967E-2</v>
      </c>
      <c r="M43" s="9">
        <f t="shared" si="29"/>
        <v>8.0472429740305967E-2</v>
      </c>
      <c r="N43" s="9">
        <f t="shared" si="30"/>
        <v>151.94336936452558</v>
      </c>
      <c r="O43" s="9">
        <f t="shared" si="31"/>
        <v>132.76692323563665</v>
      </c>
      <c r="P43" s="13">
        <v>85.146000000000001</v>
      </c>
      <c r="Q43" s="3">
        <f t="shared" ref="Q43" si="141">AVERAGE(P34:P43)</f>
        <v>77.905000000000001</v>
      </c>
      <c r="R43" s="9">
        <f t="shared" si="33"/>
        <v>1</v>
      </c>
      <c r="S43" s="9">
        <f t="shared" si="17"/>
        <v>2.3389423076923051E-2</v>
      </c>
      <c r="T43" s="9">
        <f t="shared" si="34"/>
        <v>2.3389423076923051E-2</v>
      </c>
      <c r="U43" s="9">
        <f t="shared" si="35"/>
        <v>110.84892789357215</v>
      </c>
      <c r="V43" s="9">
        <f t="shared" si="36"/>
        <v>84.709744814206857</v>
      </c>
      <c r="W43" s="13">
        <v>88.584999999999994</v>
      </c>
      <c r="X43" s="3">
        <f t="shared" ref="X43" si="142">AVERAGE(W34:W43)</f>
        <v>73.793399999999991</v>
      </c>
      <c r="Y43" s="9">
        <f t="shared" si="38"/>
        <v>1</v>
      </c>
      <c r="Z43" s="9">
        <f t="shared" si="19"/>
        <v>6.1279501617347493E-2</v>
      </c>
      <c r="AA43" s="9">
        <f t="shared" si="39"/>
        <v>6.1279501617347493E-2</v>
      </c>
      <c r="AB43" s="9">
        <f t="shared" si="40"/>
        <v>130.62034752576281</v>
      </c>
      <c r="AC43" s="9">
        <f t="shared" si="41"/>
        <v>111.78482194684905</v>
      </c>
      <c r="AD43" s="13">
        <v>92.694999999999993</v>
      </c>
      <c r="AE43" s="3">
        <f t="shared" si="9"/>
        <v>84.176999999999992</v>
      </c>
      <c r="AF43" s="9">
        <f t="shared" si="62"/>
        <v>1</v>
      </c>
      <c r="AG43" s="9">
        <f t="shared" si="63"/>
        <v>4.5876631802231643E-2</v>
      </c>
      <c r="AH43" s="9">
        <f t="shared" si="64"/>
        <v>4.5876631802231643E-2</v>
      </c>
      <c r="AI43" s="9">
        <f t="shared" si="65"/>
        <v>118.21137672271071</v>
      </c>
      <c r="AJ43" s="9">
        <f t="shared" si="66"/>
        <v>82.868458223819502</v>
      </c>
      <c r="AK43" s="13">
        <v>106.026</v>
      </c>
      <c r="AL43" s="3">
        <f t="shared" si="10"/>
        <v>87.092800000000011</v>
      </c>
      <c r="AM43" s="9">
        <f t="shared" si="67"/>
        <v>1</v>
      </c>
      <c r="AN43" s="9">
        <f t="shared" si="68"/>
        <v>8.6710534407477946E-2</v>
      </c>
      <c r="AO43" s="9">
        <f t="shared" si="69"/>
        <v>8.6710534407477946E-2</v>
      </c>
      <c r="AP43" s="9">
        <f t="shared" si="70"/>
        <v>143.05892065010698</v>
      </c>
      <c r="AQ43" s="9">
        <f t="shared" si="71"/>
        <v>109.67828695562217</v>
      </c>
      <c r="AR43" s="13">
        <v>102.479</v>
      </c>
      <c r="AS43" s="3">
        <f t="shared" si="11"/>
        <v>87.851500000000001</v>
      </c>
      <c r="AT43" s="9">
        <f t="shared" si="72"/>
        <v>1</v>
      </c>
      <c r="AU43" s="9">
        <f t="shared" si="73"/>
        <v>0.11701037670038367</v>
      </c>
      <c r="AV43" s="9">
        <f t="shared" si="74"/>
        <v>0.11701037670038367</v>
      </c>
      <c r="AW43" s="9">
        <f t="shared" si="75"/>
        <v>121.03442827264392</v>
      </c>
      <c r="AX43" s="9">
        <f t="shared" si="76"/>
        <v>89.932514852875372</v>
      </c>
      <c r="AY43" s="13">
        <v>98.837000000000003</v>
      </c>
      <c r="AZ43" s="3">
        <f t="shared" si="12"/>
        <v>80.078800000000001</v>
      </c>
      <c r="BA43" s="9">
        <f t="shared" si="77"/>
        <v>1</v>
      </c>
      <c r="BB43" s="9">
        <f t="shared" si="78"/>
        <v>0.13040544404414708</v>
      </c>
      <c r="BC43" s="9">
        <f t="shared" si="79"/>
        <v>0.13040544404414708</v>
      </c>
      <c r="BD43" s="9">
        <f t="shared" si="80"/>
        <v>139.95825211788508</v>
      </c>
      <c r="BE43" s="9">
        <f t="shared" si="81"/>
        <v>107.0997453540662</v>
      </c>
    </row>
    <row r="44" spans="1:57">
      <c r="A44" s="2">
        <v>37894</v>
      </c>
      <c r="B44" s="13">
        <v>141.744</v>
      </c>
      <c r="C44" s="3">
        <f t="shared" si="0"/>
        <v>123.6982</v>
      </c>
      <c r="D44" s="9">
        <f t="shared" si="24"/>
        <v>1</v>
      </c>
      <c r="E44" s="9">
        <f t="shared" si="82"/>
        <v>-5.0316909429562968E-2</v>
      </c>
      <c r="F44" s="9">
        <f t="shared" si="58"/>
        <v>-5.0316909429562968E-2</v>
      </c>
      <c r="G44" s="9">
        <f t="shared" si="25"/>
        <v>139.18715106807628</v>
      </c>
      <c r="H44" s="9">
        <f t="shared" si="26"/>
        <v>123.45855362291078</v>
      </c>
      <c r="I44" s="13">
        <v>361.37900000000002</v>
      </c>
      <c r="J44" s="3">
        <f t="shared" ref="J44" si="143">AVERAGE(I35:I44)</f>
        <v>316.3467</v>
      </c>
      <c r="K44" s="9">
        <f t="shared" si="28"/>
        <v>1</v>
      </c>
      <c r="L44" s="9">
        <f t="shared" si="15"/>
        <v>-4.8128412673745076E-2</v>
      </c>
      <c r="M44" s="9">
        <f t="shared" si="29"/>
        <v>-4.8128412673745076E-2</v>
      </c>
      <c r="N44" s="9">
        <f t="shared" si="30"/>
        <v>144.63057618071042</v>
      </c>
      <c r="O44" s="9">
        <f t="shared" si="31"/>
        <v>126.3770619647285</v>
      </c>
      <c r="P44" s="13">
        <v>81.906999999999996</v>
      </c>
      <c r="Q44" s="3">
        <f t="shared" ref="Q44" si="144">AVERAGE(P35:P44)</f>
        <v>77.488700000000009</v>
      </c>
      <c r="R44" s="9">
        <f t="shared" si="33"/>
        <v>1</v>
      </c>
      <c r="S44" s="9">
        <f t="shared" si="17"/>
        <v>-3.8040542127639632E-2</v>
      </c>
      <c r="T44" s="9">
        <f t="shared" si="34"/>
        <v>-3.8040542127639632E-2</v>
      </c>
      <c r="U44" s="9">
        <f t="shared" si="35"/>
        <v>106.63217458223303</v>
      </c>
      <c r="V44" s="9">
        <f t="shared" si="36"/>
        <v>81.487340197980416</v>
      </c>
      <c r="W44" s="13">
        <v>87.385999999999996</v>
      </c>
      <c r="X44" s="3">
        <f t="shared" ref="X44" si="145">AVERAGE(W35:W44)</f>
        <v>74.8703</v>
      </c>
      <c r="Y44" s="9">
        <f t="shared" si="38"/>
        <v>1</v>
      </c>
      <c r="Z44" s="9">
        <f t="shared" si="19"/>
        <v>-1.3535022859400555E-2</v>
      </c>
      <c r="AA44" s="9">
        <f t="shared" si="39"/>
        <v>-1.3535022859400555E-2</v>
      </c>
      <c r="AB44" s="9">
        <f t="shared" si="40"/>
        <v>128.85239813609877</v>
      </c>
      <c r="AC44" s="9">
        <f t="shared" si="41"/>
        <v>110.27181182646443</v>
      </c>
      <c r="AD44" s="13">
        <v>86.49</v>
      </c>
      <c r="AE44" s="3">
        <f t="shared" si="9"/>
        <v>83.533900000000017</v>
      </c>
      <c r="AF44" s="9">
        <f t="shared" si="62"/>
        <v>1</v>
      </c>
      <c r="AG44" s="9">
        <f t="shared" si="63"/>
        <v>-6.6939964399374274E-2</v>
      </c>
      <c r="AH44" s="9">
        <f t="shared" si="64"/>
        <v>-6.6939964399374274E-2</v>
      </c>
      <c r="AI44" s="9">
        <f t="shared" si="65"/>
        <v>110.29831137329144</v>
      </c>
      <c r="AJ44" s="9">
        <f t="shared" si="66"/>
        <v>77.32124658048599</v>
      </c>
      <c r="AK44" s="13">
        <v>98.5</v>
      </c>
      <c r="AL44" s="3">
        <f t="shared" si="10"/>
        <v>87.66510000000001</v>
      </c>
      <c r="AM44" s="9">
        <f t="shared" si="67"/>
        <v>1</v>
      </c>
      <c r="AN44" s="9">
        <f t="shared" si="68"/>
        <v>-7.0982589176239758E-2</v>
      </c>
      <c r="AO44" s="9">
        <f t="shared" si="69"/>
        <v>-7.0982589176239758E-2</v>
      </c>
      <c r="AP44" s="9">
        <f t="shared" si="70"/>
        <v>132.90422805760414</v>
      </c>
      <c r="AQ44" s="9">
        <f t="shared" si="71"/>
        <v>101.8930381710975</v>
      </c>
      <c r="AR44" s="13">
        <v>101.97499999999999</v>
      </c>
      <c r="AS44" s="3">
        <f t="shared" si="11"/>
        <v>88.353400000000008</v>
      </c>
      <c r="AT44" s="9">
        <f t="shared" si="72"/>
        <v>1</v>
      </c>
      <c r="AU44" s="9">
        <f t="shared" si="73"/>
        <v>-4.9180807775251996E-3</v>
      </c>
      <c r="AV44" s="9">
        <f t="shared" si="74"/>
        <v>-4.9180807775251996E-3</v>
      </c>
      <c r="AW44" s="9">
        <f t="shared" si="75"/>
        <v>120.43917117753747</v>
      </c>
      <c r="AX44" s="9">
        <f t="shared" si="76"/>
        <v>89.49021948030294</v>
      </c>
      <c r="AY44" s="13">
        <v>100.206</v>
      </c>
      <c r="AZ44" s="3">
        <f t="shared" si="12"/>
        <v>82.089799999999997</v>
      </c>
      <c r="BA44" s="9">
        <f t="shared" si="77"/>
        <v>1</v>
      </c>
      <c r="BB44" s="9">
        <f t="shared" si="78"/>
        <v>1.3851088155245503E-2</v>
      </c>
      <c r="BC44" s="9">
        <f t="shared" si="79"/>
        <v>1.3851088155245503E-2</v>
      </c>
      <c r="BD44" s="9">
        <f t="shared" si="80"/>
        <v>141.896826206024</v>
      </c>
      <c r="BE44" s="9">
        <f t="shared" si="81"/>
        <v>108.58319336836973</v>
      </c>
    </row>
    <row r="45" spans="1:57">
      <c r="A45" s="2">
        <v>37925</v>
      </c>
      <c r="B45" s="13">
        <v>154.077</v>
      </c>
      <c r="C45" s="3">
        <f t="shared" si="0"/>
        <v>127.24839999999999</v>
      </c>
      <c r="D45" s="9">
        <f t="shared" si="24"/>
        <v>1</v>
      </c>
      <c r="E45" s="9">
        <f t="shared" si="82"/>
        <v>8.7008973924822208E-2</v>
      </c>
      <c r="F45" s="9">
        <f t="shared" si="58"/>
        <v>8.7008973924822208E-2</v>
      </c>
      <c r="G45" s="9">
        <f t="shared" si="25"/>
        <v>151.2976822660288</v>
      </c>
      <c r="H45" s="9">
        <f t="shared" si="26"/>
        <v>134.20055569588288</v>
      </c>
      <c r="I45" s="13">
        <v>389.98200000000003</v>
      </c>
      <c r="J45" s="3">
        <f t="shared" ref="J45" si="146">AVERAGE(I36:I45)</f>
        <v>325.71339999999998</v>
      </c>
      <c r="K45" s="9">
        <f t="shared" si="28"/>
        <v>1</v>
      </c>
      <c r="L45" s="9">
        <f t="shared" si="15"/>
        <v>7.9149590872740275E-2</v>
      </c>
      <c r="M45" s="9">
        <f t="shared" si="29"/>
        <v>7.9149590872740275E-2</v>
      </c>
      <c r="N45" s="9">
        <f t="shared" si="30"/>
        <v>156.07802711310234</v>
      </c>
      <c r="O45" s="9">
        <f t="shared" si="31"/>
        <v>136.3797547149357</v>
      </c>
      <c r="P45" s="13">
        <v>87.546999999999997</v>
      </c>
      <c r="Q45" s="3">
        <f t="shared" ref="Q45" si="147">AVERAGE(P36:P45)</f>
        <v>78.3797</v>
      </c>
      <c r="R45" s="9">
        <f t="shared" si="33"/>
        <v>1</v>
      </c>
      <c r="S45" s="9">
        <f t="shared" si="17"/>
        <v>6.8858583515450461E-2</v>
      </c>
      <c r="T45" s="9">
        <f t="shared" si="34"/>
        <v>6.8858583515450461E-2</v>
      </c>
      <c r="U45" s="9">
        <f t="shared" si="35"/>
        <v>113.97471508113783</v>
      </c>
      <c r="V45" s="9">
        <f t="shared" si="36"/>
        <v>87.098443018454972</v>
      </c>
      <c r="W45" s="13">
        <v>94.789000000000001</v>
      </c>
      <c r="X45" s="3">
        <f t="shared" ref="X45" si="148">AVERAGE(W36:W45)</f>
        <v>77.268299999999996</v>
      </c>
      <c r="Y45" s="9">
        <f t="shared" si="38"/>
        <v>1</v>
      </c>
      <c r="Z45" s="9">
        <f t="shared" si="19"/>
        <v>8.4716087245096536E-2</v>
      </c>
      <c r="AA45" s="9">
        <f t="shared" si="39"/>
        <v>8.4716087245096536E-2</v>
      </c>
      <c r="AB45" s="9">
        <f t="shared" si="40"/>
        <v>139.76826913833642</v>
      </c>
      <c r="AC45" s="9">
        <f t="shared" si="41"/>
        <v>119.61360825783005</v>
      </c>
      <c r="AD45" s="13">
        <v>91.629000000000005</v>
      </c>
      <c r="AE45" s="3">
        <f t="shared" si="9"/>
        <v>84.403199999999998</v>
      </c>
      <c r="AF45" s="9">
        <f t="shared" si="62"/>
        <v>1</v>
      </c>
      <c r="AG45" s="9">
        <f t="shared" si="63"/>
        <v>5.9417273673257144E-2</v>
      </c>
      <c r="AH45" s="9">
        <f t="shared" si="64"/>
        <v>5.9417273673257144E-2</v>
      </c>
      <c r="AI45" s="9">
        <f t="shared" si="65"/>
        <v>116.85193632585644</v>
      </c>
      <c r="AJ45" s="9">
        <f t="shared" si="66"/>
        <v>81.91546424931613</v>
      </c>
      <c r="AK45" s="13">
        <v>108.107</v>
      </c>
      <c r="AL45" s="3">
        <f t="shared" si="10"/>
        <v>90.268399999999986</v>
      </c>
      <c r="AM45" s="9">
        <f t="shared" si="67"/>
        <v>1</v>
      </c>
      <c r="AN45" s="9">
        <f t="shared" si="68"/>
        <v>9.7532994923857863E-2</v>
      </c>
      <c r="AO45" s="9">
        <f t="shared" si="69"/>
        <v>9.7532994923857863E-2</v>
      </c>
      <c r="AP45" s="9">
        <f t="shared" si="70"/>
        <v>145.86677545810571</v>
      </c>
      <c r="AQ45" s="9">
        <f t="shared" si="71"/>
        <v>111.83097134581561</v>
      </c>
      <c r="AR45" s="13">
        <v>107.48699999999999</v>
      </c>
      <c r="AS45" s="3">
        <f t="shared" si="11"/>
        <v>90.159200000000013</v>
      </c>
      <c r="AT45" s="9">
        <f t="shared" si="72"/>
        <v>1</v>
      </c>
      <c r="AU45" s="9">
        <f t="shared" si="73"/>
        <v>5.4052463839176279E-2</v>
      </c>
      <c r="AV45" s="9">
        <f t="shared" si="74"/>
        <v>5.4052463839176279E-2</v>
      </c>
      <c r="AW45" s="9">
        <f t="shared" si="75"/>
        <v>126.94920512243169</v>
      </c>
      <c r="AX45" s="9">
        <f t="shared" si="76"/>
        <v>94.327386332721971</v>
      </c>
      <c r="AY45" s="13">
        <v>108.08499999999999</v>
      </c>
      <c r="AZ45" s="3">
        <f t="shared" si="12"/>
        <v>85.385099999999994</v>
      </c>
      <c r="BA45" s="9">
        <f t="shared" si="77"/>
        <v>1</v>
      </c>
      <c r="BB45" s="9">
        <f t="shared" si="78"/>
        <v>7.8628026265892173E-2</v>
      </c>
      <c r="BC45" s="9">
        <f t="shared" si="79"/>
        <v>7.8628026265892173E-2</v>
      </c>
      <c r="BD45" s="9">
        <f t="shared" si="80"/>
        <v>153.05389358399802</v>
      </c>
      <c r="BE45" s="9">
        <f t="shared" si="81"/>
        <v>117.12087554857237</v>
      </c>
    </row>
    <row r="46" spans="1:57">
      <c r="A46" s="2">
        <v>37953</v>
      </c>
      <c r="B46" s="13">
        <v>151.26</v>
      </c>
      <c r="C46" s="3">
        <f t="shared" si="0"/>
        <v>130.83359999999999</v>
      </c>
      <c r="D46" s="9">
        <f t="shared" si="24"/>
        <v>1</v>
      </c>
      <c r="E46" s="9">
        <f t="shared" si="82"/>
        <v>-1.8283066259078301E-2</v>
      </c>
      <c r="F46" s="9">
        <f t="shared" si="58"/>
        <v>-1.8283066259078301E-2</v>
      </c>
      <c r="G46" s="9">
        <f t="shared" si="25"/>
        <v>148.53149671631402</v>
      </c>
      <c r="H46" s="9">
        <f t="shared" si="26"/>
        <v>131.74695804408992</v>
      </c>
      <c r="I46" s="13">
        <v>389.89600000000002</v>
      </c>
      <c r="J46" s="3">
        <f t="shared" ref="J46" si="149">AVERAGE(I37:I46)</f>
        <v>334.81509999999997</v>
      </c>
      <c r="K46" s="9">
        <f t="shared" si="28"/>
        <v>1</v>
      </c>
      <c r="L46" s="9">
        <f t="shared" si="15"/>
        <v>-2.2052299849739917E-4</v>
      </c>
      <c r="M46" s="9">
        <f t="shared" si="29"/>
        <v>-2.2052299849739917E-4</v>
      </c>
      <c r="N46" s="9">
        <f t="shared" si="30"/>
        <v>156.0436083185638</v>
      </c>
      <c r="O46" s="9">
        <f t="shared" si="31"/>
        <v>136.34967984249161</v>
      </c>
      <c r="P46" s="13">
        <v>88.519000000000005</v>
      </c>
      <c r="Q46" s="3">
        <f t="shared" ref="Q46" si="150">AVERAGE(P37:P46)</f>
        <v>79.907300000000006</v>
      </c>
      <c r="R46" s="9">
        <f t="shared" si="33"/>
        <v>1</v>
      </c>
      <c r="S46" s="9">
        <f t="shared" si="17"/>
        <v>1.1102607742127183E-2</v>
      </c>
      <c r="T46" s="9">
        <f t="shared" si="34"/>
        <v>1.1102607742127183E-2</v>
      </c>
      <c r="U46" s="9">
        <f t="shared" si="35"/>
        <v>115.24013163520442</v>
      </c>
      <c r="V46" s="9">
        <f t="shared" si="36"/>
        <v>88.065462866238903</v>
      </c>
      <c r="W46" s="13">
        <v>95.436999999999998</v>
      </c>
      <c r="X46" s="3">
        <f t="shared" ref="X46" si="151">AVERAGE(W37:W46)</f>
        <v>80.106999999999999</v>
      </c>
      <c r="Y46" s="9">
        <f t="shared" si="38"/>
        <v>1</v>
      </c>
      <c r="Z46" s="9">
        <f t="shared" si="19"/>
        <v>6.8362362721412417E-3</v>
      </c>
      <c r="AA46" s="9">
        <f t="shared" si="39"/>
        <v>6.8362362721412417E-3</v>
      </c>
      <c r="AB46" s="9">
        <f t="shared" si="40"/>
        <v>140.72375804951432</v>
      </c>
      <c r="AC46" s="9">
        <f t="shared" si="41"/>
        <v>120.43131514524393</v>
      </c>
      <c r="AD46" s="13">
        <v>89.802999999999997</v>
      </c>
      <c r="AE46" s="3">
        <f t="shared" si="9"/>
        <v>85.455300000000008</v>
      </c>
      <c r="AF46" s="9">
        <f t="shared" si="62"/>
        <v>1</v>
      </c>
      <c r="AG46" s="9">
        <f t="shared" si="63"/>
        <v>-1.9928188673891536E-2</v>
      </c>
      <c r="AH46" s="9">
        <f t="shared" si="64"/>
        <v>-1.9928188673891536E-2</v>
      </c>
      <c r="AI46" s="9">
        <f t="shared" si="65"/>
        <v>114.52328889184521</v>
      </c>
      <c r="AJ46" s="9">
        <f t="shared" si="66"/>
        <v>80.283037422446341</v>
      </c>
      <c r="AK46" s="13">
        <v>108.711</v>
      </c>
      <c r="AL46" s="3">
        <f t="shared" si="10"/>
        <v>93.28179999999999</v>
      </c>
      <c r="AM46" s="9">
        <f t="shared" si="67"/>
        <v>1</v>
      </c>
      <c r="AN46" s="9">
        <f t="shared" si="68"/>
        <v>5.5870572673369827E-3</v>
      </c>
      <c r="AO46" s="9">
        <f t="shared" si="69"/>
        <v>5.5870572673369827E-3</v>
      </c>
      <c r="AP46" s="9">
        <f t="shared" si="70"/>
        <v>146.68174148599192</v>
      </c>
      <c r="AQ46" s="9">
        <f t="shared" si="71"/>
        <v>112.4557773869866</v>
      </c>
      <c r="AR46" s="13">
        <v>101.824</v>
      </c>
      <c r="AS46" s="3">
        <f t="shared" si="11"/>
        <v>91.842399999999998</v>
      </c>
      <c r="AT46" s="9">
        <f t="shared" si="72"/>
        <v>1</v>
      </c>
      <c r="AU46" s="9">
        <f t="shared" si="73"/>
        <v>-5.268544103007803E-2</v>
      </c>
      <c r="AV46" s="9">
        <f t="shared" si="74"/>
        <v>-5.268544103007803E-2</v>
      </c>
      <c r="AW46" s="9">
        <f t="shared" si="75"/>
        <v>120.26083026213854</v>
      </c>
      <c r="AX46" s="9">
        <f t="shared" si="76"/>
        <v>89.357706382567969</v>
      </c>
      <c r="AY46" s="13">
        <v>99.548000000000002</v>
      </c>
      <c r="AZ46" s="3">
        <f t="shared" si="12"/>
        <v>87.941600000000008</v>
      </c>
      <c r="BA46" s="9">
        <f t="shared" si="77"/>
        <v>1</v>
      </c>
      <c r="BB46" s="9">
        <f t="shared" si="78"/>
        <v>-7.8984132858398406E-2</v>
      </c>
      <c r="BC46" s="9">
        <f t="shared" si="79"/>
        <v>-7.8984132858398406E-2</v>
      </c>
      <c r="BD46" s="9">
        <f t="shared" si="80"/>
        <v>140.96506451866435</v>
      </c>
      <c r="BE46" s="9">
        <f t="shared" si="81"/>
        <v>107.87018475375199</v>
      </c>
    </row>
    <row r="47" spans="1:57">
      <c r="A47" s="2">
        <v>37986</v>
      </c>
      <c r="B47" s="13">
        <v>154.16800000000001</v>
      </c>
      <c r="C47" s="3">
        <f t="shared" si="0"/>
        <v>135.0659</v>
      </c>
      <c r="D47" s="9">
        <f t="shared" si="24"/>
        <v>1</v>
      </c>
      <c r="E47" s="9">
        <f t="shared" si="82"/>
        <v>1.9225175195028532E-2</v>
      </c>
      <c r="F47" s="9">
        <f t="shared" si="58"/>
        <v>1.9225175195028532E-2</v>
      </c>
      <c r="G47" s="9">
        <f t="shared" si="25"/>
        <v>151.38704076266495</v>
      </c>
      <c r="H47" s="9">
        <f t="shared" si="26"/>
        <v>134.27981639389964</v>
      </c>
      <c r="I47" s="13">
        <v>396.38400000000001</v>
      </c>
      <c r="J47" s="3">
        <f t="shared" ref="J47" si="152">AVERAGE(I38:I47)</f>
        <v>345.52010000000007</v>
      </c>
      <c r="K47" s="9">
        <f t="shared" si="28"/>
        <v>1</v>
      </c>
      <c r="L47" s="9">
        <f t="shared" si="15"/>
        <v>1.6640334858526375E-2</v>
      </c>
      <c r="M47" s="9">
        <f t="shared" si="29"/>
        <v>1.6640334858526375E-2</v>
      </c>
      <c r="N47" s="9">
        <f t="shared" si="30"/>
        <v>158.64022621351745</v>
      </c>
      <c r="O47" s="9">
        <f t="shared" si="31"/>
        <v>138.61858417292353</v>
      </c>
      <c r="P47" s="13">
        <v>91.031000000000006</v>
      </c>
      <c r="Q47" s="3">
        <f t="shared" ref="Q47" si="153">AVERAGE(P38:P47)</f>
        <v>81.95320000000001</v>
      </c>
      <c r="R47" s="9">
        <f t="shared" si="33"/>
        <v>1</v>
      </c>
      <c r="S47" s="9">
        <f t="shared" si="17"/>
        <v>2.8378088320021692E-2</v>
      </c>
      <c r="T47" s="9">
        <f t="shared" si="34"/>
        <v>2.8378088320021692E-2</v>
      </c>
      <c r="U47" s="9">
        <f t="shared" si="35"/>
        <v>118.51042626875919</v>
      </c>
      <c r="V47" s="9">
        <f t="shared" si="36"/>
        <v>90.564592349400627</v>
      </c>
      <c r="W47" s="13">
        <v>95.566000000000003</v>
      </c>
      <c r="X47" s="3">
        <f t="shared" ref="X47" si="154">AVERAGE(W38:W47)</f>
        <v>83.251000000000005</v>
      </c>
      <c r="Y47" s="9">
        <f t="shared" si="38"/>
        <v>1</v>
      </c>
      <c r="Z47" s="9">
        <f t="shared" si="19"/>
        <v>1.3516770225384797E-3</v>
      </c>
      <c r="AA47" s="9">
        <f t="shared" si="39"/>
        <v>1.3516770225384797E-3</v>
      </c>
      <c r="AB47" s="9">
        <f t="shared" si="40"/>
        <v>140.91397111979512</v>
      </c>
      <c r="AC47" s="9">
        <f t="shared" si="41"/>
        <v>120.59409938671986</v>
      </c>
      <c r="AD47" s="13">
        <v>89.787999999999997</v>
      </c>
      <c r="AE47" s="3">
        <f t="shared" si="9"/>
        <v>86.641199999999998</v>
      </c>
      <c r="AF47" s="9">
        <f t="shared" si="62"/>
        <v>1</v>
      </c>
      <c r="AG47" s="9">
        <f t="shared" si="63"/>
        <v>-1.670322817723302E-4</v>
      </c>
      <c r="AH47" s="9">
        <f t="shared" si="64"/>
        <v>-1.670322817723302E-4</v>
      </c>
      <c r="AI47" s="9">
        <f t="shared" si="65"/>
        <v>114.50415980558554</v>
      </c>
      <c r="AJ47" s="9">
        <f t="shared" si="66"/>
        <v>80.269627563518057</v>
      </c>
      <c r="AK47" s="13">
        <v>105.97499999999999</v>
      </c>
      <c r="AL47" s="3">
        <f t="shared" si="10"/>
        <v>96.250599999999991</v>
      </c>
      <c r="AM47" s="9">
        <f t="shared" si="67"/>
        <v>1</v>
      </c>
      <c r="AN47" s="9">
        <f t="shared" si="68"/>
        <v>-2.5167646328338476E-2</v>
      </c>
      <c r="AO47" s="9">
        <f t="shared" si="69"/>
        <v>-2.5167646328338476E-2</v>
      </c>
      <c r="AP47" s="9">
        <f t="shared" si="70"/>
        <v>142.99010729344769</v>
      </c>
      <c r="AQ47" s="9">
        <f t="shared" si="71"/>
        <v>109.62553015413256</v>
      </c>
      <c r="AR47" s="13">
        <v>103.40600000000001</v>
      </c>
      <c r="AS47" s="3">
        <f t="shared" si="11"/>
        <v>93.708799999999997</v>
      </c>
      <c r="AT47" s="9">
        <f t="shared" si="72"/>
        <v>1</v>
      </c>
      <c r="AU47" s="9">
        <f t="shared" si="73"/>
        <v>1.5536612193589015E-2</v>
      </c>
      <c r="AV47" s="9">
        <f t="shared" si="74"/>
        <v>1.5536612193589015E-2</v>
      </c>
      <c r="AW47" s="9">
        <f t="shared" si="75"/>
        <v>122.12927614400041</v>
      </c>
      <c r="AX47" s="9">
        <f t="shared" si="76"/>
        <v>90.746022413142512</v>
      </c>
      <c r="AY47" s="13">
        <v>101.229</v>
      </c>
      <c r="AZ47" s="3">
        <f t="shared" si="12"/>
        <v>90.472700000000003</v>
      </c>
      <c r="BA47" s="9">
        <f t="shared" si="77"/>
        <v>1</v>
      </c>
      <c r="BB47" s="9">
        <f t="shared" si="78"/>
        <v>1.6886326194398657E-2</v>
      </c>
      <c r="BC47" s="9">
        <f t="shared" si="79"/>
        <v>1.6886326194398657E-2</v>
      </c>
      <c r="BD47" s="9">
        <f t="shared" si="80"/>
        <v>143.34544658014096</v>
      </c>
      <c r="BE47" s="9">
        <f t="shared" si="81"/>
        <v>109.69171588015388</v>
      </c>
    </row>
    <row r="48" spans="1:57">
      <c r="A48" s="2">
        <v>38016</v>
      </c>
      <c r="B48" s="13">
        <v>162.09200000000001</v>
      </c>
      <c r="C48" s="3">
        <f t="shared" si="0"/>
        <v>140.5411</v>
      </c>
      <c r="D48" s="9">
        <f t="shared" si="24"/>
        <v>1</v>
      </c>
      <c r="E48" s="9">
        <f t="shared" si="82"/>
        <v>5.1398474391572871E-2</v>
      </c>
      <c r="F48" s="9">
        <f t="shared" si="58"/>
        <v>5.1398474391572871E-2</v>
      </c>
      <c r="G48" s="9">
        <f t="shared" si="25"/>
        <v>159.16810370052079</v>
      </c>
      <c r="H48" s="9">
        <f t="shared" si="26"/>
        <v>141.1815940981266</v>
      </c>
      <c r="I48" s="13">
        <v>413.36900000000003</v>
      </c>
      <c r="J48" s="3">
        <f t="shared" ref="J48" si="155">AVERAGE(I39:I48)</f>
        <v>359.36880000000008</v>
      </c>
      <c r="K48" s="9">
        <f t="shared" si="28"/>
        <v>1</v>
      </c>
      <c r="L48" s="9">
        <f t="shared" si="15"/>
        <v>4.2849862759344506E-2</v>
      </c>
      <c r="M48" s="9">
        <f t="shared" si="29"/>
        <v>4.2849862759344506E-2</v>
      </c>
      <c r="N48" s="9">
        <f t="shared" si="30"/>
        <v>165.43793813487804</v>
      </c>
      <c r="O48" s="9">
        <f t="shared" si="31"/>
        <v>144.55837148062795</v>
      </c>
      <c r="P48" s="13">
        <v>93.516999999999996</v>
      </c>
      <c r="Q48" s="3">
        <f t="shared" ref="Q48" si="156">AVERAGE(P39:P48)</f>
        <v>84.434600000000003</v>
      </c>
      <c r="R48" s="9">
        <f t="shared" si="33"/>
        <v>1</v>
      </c>
      <c r="S48" s="9">
        <f t="shared" si="17"/>
        <v>2.730937812393569E-2</v>
      </c>
      <c r="T48" s="9">
        <f t="shared" si="34"/>
        <v>2.730937812393569E-2</v>
      </c>
      <c r="U48" s="9">
        <f t="shared" si="35"/>
        <v>121.74687231136154</v>
      </c>
      <c r="V48" s="9">
        <f t="shared" si="36"/>
        <v>93.037855046510501</v>
      </c>
      <c r="W48" s="13">
        <v>103.008</v>
      </c>
      <c r="X48" s="3">
        <f t="shared" ref="X48" si="157">AVERAGE(W39:W48)</f>
        <v>87.222499999999997</v>
      </c>
      <c r="Y48" s="9">
        <f t="shared" si="38"/>
        <v>1</v>
      </c>
      <c r="Z48" s="9">
        <f t="shared" si="19"/>
        <v>7.7872883661553191E-2</v>
      </c>
      <c r="AA48" s="9">
        <f t="shared" si="39"/>
        <v>7.7872883661553191E-2</v>
      </c>
      <c r="AB48" s="9">
        <f t="shared" si="40"/>
        <v>151.88734839909441</v>
      </c>
      <c r="AC48" s="9">
        <f t="shared" si="41"/>
        <v>129.98510965853168</v>
      </c>
      <c r="AD48" s="13">
        <v>92.784999999999997</v>
      </c>
      <c r="AE48" s="3">
        <f t="shared" si="9"/>
        <v>88.158100000000005</v>
      </c>
      <c r="AF48" s="9">
        <f t="shared" si="62"/>
        <v>1</v>
      </c>
      <c r="AG48" s="9">
        <f t="shared" si="63"/>
        <v>3.3378625206040895E-2</v>
      </c>
      <c r="AH48" s="9">
        <f t="shared" si="64"/>
        <v>3.3378625206040895E-2</v>
      </c>
      <c r="AI48" s="9">
        <f t="shared" si="65"/>
        <v>118.32615124026879</v>
      </c>
      <c r="AJ48" s="9">
        <f t="shared" si="66"/>
        <v>82.948917377389208</v>
      </c>
      <c r="AK48" s="13">
        <v>111.486</v>
      </c>
      <c r="AL48" s="3">
        <f t="shared" si="10"/>
        <v>99.795199999999994</v>
      </c>
      <c r="AM48" s="9">
        <f t="shared" si="67"/>
        <v>1</v>
      </c>
      <c r="AN48" s="9">
        <f t="shared" si="68"/>
        <v>5.2002830856334135E-2</v>
      </c>
      <c r="AO48" s="9">
        <f t="shared" si="69"/>
        <v>5.2002830856334135E-2</v>
      </c>
      <c r="AP48" s="9">
        <f t="shared" si="70"/>
        <v>150.42599765715792</v>
      </c>
      <c r="AQ48" s="9">
        <f t="shared" si="71"/>
        <v>115.32636805627386</v>
      </c>
      <c r="AR48" s="13">
        <v>107.104</v>
      </c>
      <c r="AS48" s="3">
        <f t="shared" si="11"/>
        <v>96.29549999999999</v>
      </c>
      <c r="AT48" s="9">
        <f t="shared" si="72"/>
        <v>1</v>
      </c>
      <c r="AU48" s="9">
        <f t="shared" si="73"/>
        <v>3.5761948049436137E-2</v>
      </c>
      <c r="AV48" s="9">
        <f t="shared" si="74"/>
        <v>3.5761948049436137E-2</v>
      </c>
      <c r="AW48" s="9">
        <f t="shared" si="75"/>
        <v>126.49685697277741</v>
      </c>
      <c r="AX48" s="9">
        <f t="shared" si="76"/>
        <v>93.991276952374292</v>
      </c>
      <c r="AY48" s="13">
        <v>106.676</v>
      </c>
      <c r="AZ48" s="3">
        <f t="shared" si="12"/>
        <v>93.717600000000019</v>
      </c>
      <c r="BA48" s="9">
        <f t="shared" si="77"/>
        <v>1</v>
      </c>
      <c r="BB48" s="9">
        <f t="shared" si="78"/>
        <v>5.3808691185332297E-2</v>
      </c>
      <c r="BC48" s="9">
        <f t="shared" si="79"/>
        <v>5.3808691185332297E-2</v>
      </c>
      <c r="BD48" s="9">
        <f t="shared" si="80"/>
        <v>151.05867744799534</v>
      </c>
      <c r="BE48" s="9">
        <f t="shared" si="81"/>
        <v>115.5940835455383</v>
      </c>
    </row>
    <row r="49" spans="1:57">
      <c r="A49" s="2">
        <v>38044</v>
      </c>
      <c r="B49" s="13">
        <v>169.542</v>
      </c>
      <c r="C49" s="3">
        <f t="shared" si="0"/>
        <v>146.065</v>
      </c>
      <c r="D49" s="9">
        <f t="shared" si="24"/>
        <v>1</v>
      </c>
      <c r="E49" s="9">
        <f t="shared" si="82"/>
        <v>4.596155269846746E-2</v>
      </c>
      <c r="F49" s="9">
        <f t="shared" si="58"/>
        <v>4.596155269846746E-2</v>
      </c>
      <c r="G49" s="9">
        <f t="shared" si="25"/>
        <v>166.48371688666739</v>
      </c>
      <c r="H49" s="9">
        <f t="shared" si="26"/>
        <v>147.67051937532128</v>
      </c>
      <c r="I49" s="13">
        <v>432.74900000000002</v>
      </c>
      <c r="J49" s="3">
        <f t="shared" ref="J49" si="158">AVERAGE(I40:I49)</f>
        <v>373.84690000000001</v>
      </c>
      <c r="K49" s="9">
        <f t="shared" si="28"/>
        <v>1</v>
      </c>
      <c r="L49" s="9">
        <f t="shared" si="15"/>
        <v>4.6883051220580146E-2</v>
      </c>
      <c r="M49" s="9">
        <f t="shared" si="29"/>
        <v>4.6883051220580146E-2</v>
      </c>
      <c r="N49" s="9">
        <f t="shared" si="30"/>
        <v>173.19417346228272</v>
      </c>
      <c r="O49" s="9">
        <f t="shared" si="31"/>
        <v>151.33570901511789</v>
      </c>
      <c r="P49" s="13">
        <v>96.253</v>
      </c>
      <c r="Q49" s="3">
        <f t="shared" ref="Q49" si="159">AVERAGE(P40:P49)</f>
        <v>86.425399999999996</v>
      </c>
      <c r="R49" s="9">
        <f t="shared" si="33"/>
        <v>1</v>
      </c>
      <c r="S49" s="9">
        <f t="shared" si="17"/>
        <v>2.9256712683255498E-2</v>
      </c>
      <c r="T49" s="9">
        <f t="shared" si="34"/>
        <v>2.9256712683255498E-2</v>
      </c>
      <c r="U49" s="9">
        <f t="shared" si="35"/>
        <v>125.30878557466004</v>
      </c>
      <c r="V49" s="9">
        <f t="shared" si="36"/>
        <v>95.759836840272627</v>
      </c>
      <c r="W49" s="13">
        <v>107.621</v>
      </c>
      <c r="X49" s="3">
        <f t="shared" ref="X49" si="160">AVERAGE(W40:W49)</f>
        <v>90.897999999999996</v>
      </c>
      <c r="Y49" s="9">
        <f t="shared" si="38"/>
        <v>1</v>
      </c>
      <c r="Z49" s="9">
        <f t="shared" si="19"/>
        <v>4.4782929481205339E-2</v>
      </c>
      <c r="AA49" s="9">
        <f t="shared" si="39"/>
        <v>4.4782929481205339E-2</v>
      </c>
      <c r="AB49" s="9">
        <f t="shared" si="40"/>
        <v>158.68930881153833</v>
      </c>
      <c r="AC49" s="9">
        <f t="shared" si="41"/>
        <v>135.80622365797646</v>
      </c>
      <c r="AD49" s="13">
        <v>93.938000000000002</v>
      </c>
      <c r="AE49" s="3">
        <f t="shared" si="9"/>
        <v>89.335099999999997</v>
      </c>
      <c r="AF49" s="9">
        <f t="shared" si="62"/>
        <v>1</v>
      </c>
      <c r="AG49" s="9">
        <f t="shared" si="63"/>
        <v>1.242657757180585E-2</v>
      </c>
      <c r="AH49" s="9">
        <f t="shared" si="64"/>
        <v>1.242657757180585E-2</v>
      </c>
      <c r="AI49" s="9">
        <f t="shared" si="65"/>
        <v>119.79654033742921</v>
      </c>
      <c r="AJ49" s="9">
        <f t="shared" si="66"/>
        <v>83.979688533676637</v>
      </c>
      <c r="AK49" s="13">
        <v>113.005</v>
      </c>
      <c r="AL49" s="3">
        <f t="shared" si="10"/>
        <v>102.83800000000001</v>
      </c>
      <c r="AM49" s="9">
        <f t="shared" si="67"/>
        <v>1</v>
      </c>
      <c r="AN49" s="9">
        <f t="shared" si="68"/>
        <v>1.3625029151642279E-2</v>
      </c>
      <c r="AO49" s="9">
        <f t="shared" si="69"/>
        <v>1.3625029151642279E-2</v>
      </c>
      <c r="AP49" s="9">
        <f t="shared" si="70"/>
        <v>152.47555626040156</v>
      </c>
      <c r="AQ49" s="9">
        <f t="shared" si="71"/>
        <v>116.89769318299362</v>
      </c>
      <c r="AR49" s="13">
        <v>107.97799999999999</v>
      </c>
      <c r="AS49" s="3">
        <f t="shared" si="11"/>
        <v>99.076799999999992</v>
      </c>
      <c r="AT49" s="9">
        <f t="shared" si="72"/>
        <v>1</v>
      </c>
      <c r="AU49" s="9">
        <f t="shared" si="73"/>
        <v>8.1602927995219152E-3</v>
      </c>
      <c r="AV49" s="9">
        <f t="shared" si="74"/>
        <v>8.1602927995219152E-3</v>
      </c>
      <c r="AW49" s="9">
        <f t="shared" si="75"/>
        <v>127.52910836389452</v>
      </c>
      <c r="AX49" s="9">
        <f t="shared" si="76"/>
        <v>94.758273292906622</v>
      </c>
      <c r="AY49" s="13">
        <v>107.559</v>
      </c>
      <c r="AZ49" s="3">
        <f t="shared" si="12"/>
        <v>96.93610000000001</v>
      </c>
      <c r="BA49" s="9">
        <f t="shared" si="77"/>
        <v>1</v>
      </c>
      <c r="BB49" s="9">
        <f t="shared" si="78"/>
        <v>8.2774007274363081E-3</v>
      </c>
      <c r="BC49" s="9">
        <f t="shared" si="79"/>
        <v>8.2774007274363081E-3</v>
      </c>
      <c r="BD49" s="9">
        <f t="shared" si="80"/>
        <v>152.30905065458893</v>
      </c>
      <c r="BE49" s="9">
        <f t="shared" si="81"/>
        <v>116.55090209676545</v>
      </c>
    </row>
    <row r="50" spans="1:57">
      <c r="A50" s="2">
        <v>38077</v>
      </c>
      <c r="B50" s="13">
        <v>173.62100000000001</v>
      </c>
      <c r="C50" s="3">
        <f t="shared" si="0"/>
        <v>151.803</v>
      </c>
      <c r="D50" s="9">
        <f t="shared" si="24"/>
        <v>1</v>
      </c>
      <c r="E50" s="9">
        <f t="shared" si="82"/>
        <v>2.4058935249082869E-2</v>
      </c>
      <c r="F50" s="9">
        <f t="shared" si="58"/>
        <v>2.4058935249082869E-2</v>
      </c>
      <c r="G50" s="9">
        <f t="shared" si="25"/>
        <v>170.48913785127036</v>
      </c>
      <c r="H50" s="9">
        <f t="shared" si="26"/>
        <v>151.22331483917054</v>
      </c>
      <c r="I50" s="13">
        <v>439.48399999999998</v>
      </c>
      <c r="J50" s="3">
        <f t="shared" ref="J50" si="161">AVERAGE(I41:I50)</f>
        <v>387.93989999999997</v>
      </c>
      <c r="K50" s="9">
        <f t="shared" si="28"/>
        <v>1</v>
      </c>
      <c r="L50" s="9">
        <f t="shared" si="15"/>
        <v>1.5563294195942582E-2</v>
      </c>
      <c r="M50" s="9">
        <f t="shared" si="29"/>
        <v>1.5563294195942582E-2</v>
      </c>
      <c r="N50" s="9">
        <f t="shared" si="30"/>
        <v>175.88964533689932</v>
      </c>
      <c r="O50" s="9">
        <f t="shared" si="31"/>
        <v>153.69099117687171</v>
      </c>
      <c r="P50" s="13">
        <v>94.316000000000003</v>
      </c>
      <c r="Q50" s="3">
        <f t="shared" ref="Q50" si="162">AVERAGE(P41:P50)</f>
        <v>88.134400000000014</v>
      </c>
      <c r="R50" s="9">
        <f t="shared" si="33"/>
        <v>1</v>
      </c>
      <c r="S50" s="9">
        <f t="shared" si="17"/>
        <v>-2.0124048081618211E-2</v>
      </c>
      <c r="T50" s="9">
        <f t="shared" si="34"/>
        <v>-2.0124048081618211E-2</v>
      </c>
      <c r="U50" s="9">
        <f t="shared" si="35"/>
        <v>122.78706554870639</v>
      </c>
      <c r="V50" s="9">
        <f t="shared" si="36"/>
        <v>93.832761279411073</v>
      </c>
      <c r="W50" s="13">
        <v>106.283</v>
      </c>
      <c r="X50" s="3">
        <f t="shared" ref="X50" si="163">AVERAGE(W41:W50)</f>
        <v>94.042100000000005</v>
      </c>
      <c r="Y50" s="9">
        <f t="shared" si="38"/>
        <v>1</v>
      </c>
      <c r="Z50" s="9">
        <f t="shared" si="19"/>
        <v>-1.2432517817154588E-2</v>
      </c>
      <c r="AA50" s="9">
        <f t="shared" si="39"/>
        <v>-1.2432517817154588E-2</v>
      </c>
      <c r="AB50" s="9">
        <f t="shared" si="40"/>
        <v>156.71640115234692</v>
      </c>
      <c r="AC50" s="9">
        <f t="shared" si="41"/>
        <v>134.11781036266819</v>
      </c>
      <c r="AD50" s="13">
        <v>93.519000000000005</v>
      </c>
      <c r="AE50" s="3">
        <f t="shared" si="9"/>
        <v>90.461600000000004</v>
      </c>
      <c r="AF50" s="9">
        <f t="shared" si="62"/>
        <v>1</v>
      </c>
      <c r="AG50" s="9">
        <f t="shared" si="63"/>
        <v>-4.4603887670590916E-3</v>
      </c>
      <c r="AH50" s="9">
        <f t="shared" si="64"/>
        <v>-4.4603887670590916E-3</v>
      </c>
      <c r="AI50" s="9">
        <f t="shared" si="65"/>
        <v>119.2622011945756</v>
      </c>
      <c r="AJ50" s="9">
        <f t="shared" si="66"/>
        <v>83.605106474279907</v>
      </c>
      <c r="AK50" s="13">
        <v>116.152</v>
      </c>
      <c r="AL50" s="3">
        <f t="shared" si="10"/>
        <v>105.67999999999999</v>
      </c>
      <c r="AM50" s="9">
        <f t="shared" si="67"/>
        <v>1</v>
      </c>
      <c r="AN50" s="9">
        <f t="shared" si="68"/>
        <v>2.7848325295340964E-2</v>
      </c>
      <c r="AO50" s="9">
        <f t="shared" si="69"/>
        <v>2.7848325295340964E-2</v>
      </c>
      <c r="AP50" s="9">
        <f t="shared" si="70"/>
        <v>156.72174515072928</v>
      </c>
      <c r="AQ50" s="9">
        <f t="shared" si="71"/>
        <v>120.1530981690286</v>
      </c>
      <c r="AR50" s="13">
        <v>119.742</v>
      </c>
      <c r="AS50" s="3">
        <f t="shared" si="11"/>
        <v>103.06910000000001</v>
      </c>
      <c r="AT50" s="9">
        <f t="shared" si="72"/>
        <v>1</v>
      </c>
      <c r="AU50" s="9">
        <f t="shared" si="73"/>
        <v>0.10894811906129036</v>
      </c>
      <c r="AV50" s="9">
        <f t="shared" si="74"/>
        <v>0.10894811906129036</v>
      </c>
      <c r="AW50" s="9">
        <f t="shared" si="75"/>
        <v>141.42316484570432</v>
      </c>
      <c r="AX50" s="9">
        <f t="shared" si="76"/>
        <v>105.08200893366451</v>
      </c>
      <c r="AY50" s="13">
        <v>122.133</v>
      </c>
      <c r="AZ50" s="3">
        <f t="shared" si="12"/>
        <v>101.6148</v>
      </c>
      <c r="BA50" s="9">
        <f t="shared" si="77"/>
        <v>1</v>
      </c>
      <c r="BB50" s="9">
        <f t="shared" si="78"/>
        <v>0.13549772682899616</v>
      </c>
      <c r="BC50" s="9">
        <f t="shared" si="79"/>
        <v>0.13549772682899616</v>
      </c>
      <c r="BD50" s="9">
        <f t="shared" si="80"/>
        <v>172.94658079376813</v>
      </c>
      <c r="BE50" s="9">
        <f t="shared" si="81"/>
        <v>132.34328439074605</v>
      </c>
    </row>
    <row r="51" spans="1:57">
      <c r="A51" s="2">
        <v>38107</v>
      </c>
      <c r="B51" s="13">
        <v>163.43600000000001</v>
      </c>
      <c r="C51" s="3">
        <f t="shared" si="0"/>
        <v>155.5625</v>
      </c>
      <c r="D51" s="9">
        <f t="shared" si="24"/>
        <v>1</v>
      </c>
      <c r="E51" s="9">
        <f t="shared" si="82"/>
        <v>-5.8662258597750282E-2</v>
      </c>
      <c r="F51" s="9">
        <f t="shared" si="58"/>
        <v>-5.8662258597750282E-2</v>
      </c>
      <c r="G51" s="9">
        <f t="shared" si="25"/>
        <v>160.48785995853163</v>
      </c>
      <c r="H51" s="9">
        <f t="shared" si="26"/>
        <v>142.3522136380661</v>
      </c>
      <c r="I51" s="13">
        <v>422.83300000000003</v>
      </c>
      <c r="J51" s="3">
        <f t="shared" ref="J51" si="164">AVERAGE(I42:I51)</f>
        <v>397.7102000000001</v>
      </c>
      <c r="K51" s="9">
        <f t="shared" si="28"/>
        <v>1</v>
      </c>
      <c r="L51" s="9">
        <f t="shared" si="15"/>
        <v>-3.7887613656014674E-2</v>
      </c>
      <c r="M51" s="9">
        <f t="shared" si="29"/>
        <v>-3.7887613656014674E-2</v>
      </c>
      <c r="N51" s="9">
        <f t="shared" si="30"/>
        <v>169.22560640828144</v>
      </c>
      <c r="O51" s="9">
        <f t="shared" si="31"/>
        <v>147.86800628075244</v>
      </c>
      <c r="P51" s="13">
        <v>96.004000000000005</v>
      </c>
      <c r="Q51" s="3">
        <f t="shared" ref="Q51" si="165">AVERAGE(P42:P51)</f>
        <v>89.744</v>
      </c>
      <c r="R51" s="9">
        <f t="shared" si="33"/>
        <v>1</v>
      </c>
      <c r="S51" s="9">
        <f t="shared" si="17"/>
        <v>1.7897281479282438E-2</v>
      </c>
      <c r="T51" s="9">
        <f t="shared" si="34"/>
        <v>1.7897281479282438E-2</v>
      </c>
      <c r="U51" s="9">
        <f t="shared" si="35"/>
        <v>124.98462022284669</v>
      </c>
      <c r="V51" s="9">
        <f t="shared" si="36"/>
        <v>95.512112620007002</v>
      </c>
      <c r="W51" s="13">
        <v>106.61199999999999</v>
      </c>
      <c r="X51" s="3">
        <f t="shared" ref="X51" si="166">AVERAGE(W42:W51)</f>
        <v>96.875700000000009</v>
      </c>
      <c r="Y51" s="9">
        <f t="shared" si="38"/>
        <v>1</v>
      </c>
      <c r="Z51" s="9">
        <f t="shared" si="19"/>
        <v>3.0955091595080446E-3</v>
      </c>
      <c r="AA51" s="9">
        <f t="shared" si="39"/>
        <v>3.0955091595080446E-3</v>
      </c>
      <c r="AB51" s="9">
        <f t="shared" si="40"/>
        <v>157.20151820755913</v>
      </c>
      <c r="AC51" s="9">
        <f t="shared" si="41"/>
        <v>134.53297327309897</v>
      </c>
      <c r="AD51" s="13">
        <v>94.096000000000004</v>
      </c>
      <c r="AE51" s="3">
        <f t="shared" si="9"/>
        <v>91.337199999999996</v>
      </c>
      <c r="AF51" s="9">
        <f t="shared" si="62"/>
        <v>1</v>
      </c>
      <c r="AG51" s="9">
        <f t="shared" si="63"/>
        <v>6.1698692244356564E-3</v>
      </c>
      <c r="AH51" s="9">
        <f t="shared" si="64"/>
        <v>6.1698692244356564E-3</v>
      </c>
      <c r="AI51" s="9">
        <f t="shared" si="65"/>
        <v>119.99803337936446</v>
      </c>
      <c r="AJ51" s="9">
        <f t="shared" si="66"/>
        <v>84.120939047721237</v>
      </c>
      <c r="AK51" s="13">
        <v>111.991</v>
      </c>
      <c r="AL51" s="3">
        <f t="shared" si="10"/>
        <v>107.75190000000001</v>
      </c>
      <c r="AM51" s="9">
        <f t="shared" si="67"/>
        <v>1</v>
      </c>
      <c r="AN51" s="9">
        <f t="shared" si="68"/>
        <v>-3.5823748192024253E-2</v>
      </c>
      <c r="AO51" s="9">
        <f t="shared" si="69"/>
        <v>-3.5823748192024253E-2</v>
      </c>
      <c r="AP51" s="9">
        <f t="shared" si="70"/>
        <v>151.10738481623494</v>
      </c>
      <c r="AQ51" s="9">
        <f t="shared" si="71"/>
        <v>115.84876383572974</v>
      </c>
      <c r="AR51" s="13">
        <v>116.16500000000001</v>
      </c>
      <c r="AS51" s="3">
        <f t="shared" si="11"/>
        <v>105.99039999999999</v>
      </c>
      <c r="AT51" s="9">
        <f t="shared" si="72"/>
        <v>1</v>
      </c>
      <c r="AU51" s="9">
        <f t="shared" si="73"/>
        <v>-2.9872559335905515E-2</v>
      </c>
      <c r="AV51" s="9">
        <f t="shared" si="74"/>
        <v>-2.9872559335905515E-2</v>
      </c>
      <c r="AW51" s="9">
        <f t="shared" si="75"/>
        <v>137.19849296237948</v>
      </c>
      <c r="AX51" s="9">
        <f t="shared" si="76"/>
        <v>101.94294038665747</v>
      </c>
      <c r="AY51" s="13">
        <v>120.29</v>
      </c>
      <c r="AZ51" s="3">
        <f t="shared" si="12"/>
        <v>105.19980000000001</v>
      </c>
      <c r="BA51" s="9">
        <f t="shared" si="77"/>
        <v>1</v>
      </c>
      <c r="BB51" s="9">
        <f t="shared" si="78"/>
        <v>-1.5090106686972311E-2</v>
      </c>
      <c r="BC51" s="9">
        <f t="shared" si="79"/>
        <v>-1.5090106686972311E-2</v>
      </c>
      <c r="BD51" s="9">
        <f t="shared" si="80"/>
        <v>170.33679843844311</v>
      </c>
      <c r="BE51" s="9">
        <f t="shared" si="81"/>
        <v>130.34621010998538</v>
      </c>
    </row>
    <row r="52" spans="1:57">
      <c r="A52" s="2">
        <v>38138</v>
      </c>
      <c r="B52" s="13">
        <v>157.27799999999999</v>
      </c>
      <c r="C52" s="3">
        <f t="shared" si="0"/>
        <v>157.6472</v>
      </c>
      <c r="D52" s="9">
        <f t="shared" si="24"/>
        <v>0</v>
      </c>
      <c r="E52" s="9">
        <f t="shared" si="82"/>
        <v>-3.7678357277466504E-2</v>
      </c>
      <c r="F52" s="9">
        <f t="shared" si="58"/>
        <v>0</v>
      </c>
      <c r="G52" s="9">
        <f t="shared" si="25"/>
        <v>160.48785995853163</v>
      </c>
      <c r="H52" s="9">
        <f t="shared" si="26"/>
        <v>136.98861607337281</v>
      </c>
      <c r="I52" s="13">
        <v>395.56400000000002</v>
      </c>
      <c r="J52" s="3">
        <f t="shared" ref="J52" si="167">AVERAGE(I43:I52)</f>
        <v>402.12909999999999</v>
      </c>
      <c r="K52" s="9">
        <f t="shared" si="28"/>
        <v>0</v>
      </c>
      <c r="L52" s="9">
        <f t="shared" si="15"/>
        <v>-6.449118209789681E-2</v>
      </c>
      <c r="M52" s="9">
        <f t="shared" si="29"/>
        <v>0</v>
      </c>
      <c r="N52" s="9">
        <f t="shared" si="30"/>
        <v>169.22560640828144</v>
      </c>
      <c r="O52" s="9">
        <f t="shared" si="31"/>
        <v>138.33182376124748</v>
      </c>
      <c r="P52" s="13">
        <v>95.897999999999996</v>
      </c>
      <c r="Q52" s="3">
        <f t="shared" ref="Q52" si="168">AVERAGE(P43:P52)</f>
        <v>91.013800000000018</v>
      </c>
      <c r="R52" s="9">
        <f t="shared" si="33"/>
        <v>1</v>
      </c>
      <c r="S52" s="9">
        <f t="shared" si="17"/>
        <v>-1.1041206616391895E-3</v>
      </c>
      <c r="T52" s="9">
        <f t="shared" si="34"/>
        <v>-1.1041206616391895E-3</v>
      </c>
      <c r="U52" s="9">
        <f t="shared" si="35"/>
        <v>124.84662212127151</v>
      </c>
      <c r="V52" s="9">
        <f t="shared" si="36"/>
        <v>95.406655723026446</v>
      </c>
      <c r="W52" s="13">
        <v>104.973</v>
      </c>
      <c r="X52" s="3">
        <f t="shared" ref="X52" si="169">AVERAGE(W43:W52)</f>
        <v>99.025999999999996</v>
      </c>
      <c r="Y52" s="9">
        <f t="shared" si="38"/>
        <v>1</v>
      </c>
      <c r="Z52" s="9">
        <f t="shared" si="19"/>
        <v>-1.5373503920759351E-2</v>
      </c>
      <c r="AA52" s="9">
        <f t="shared" si="39"/>
        <v>-1.5373503920759351E-2</v>
      </c>
      <c r="AB52" s="9">
        <f t="shared" si="40"/>
        <v>154.78478005104591</v>
      </c>
      <c r="AC52" s="9">
        <f t="shared" si="41"/>
        <v>132.46473008101358</v>
      </c>
      <c r="AD52" s="13">
        <v>93.655000000000001</v>
      </c>
      <c r="AE52" s="3">
        <f t="shared" si="9"/>
        <v>91.839799999999997</v>
      </c>
      <c r="AF52" s="9">
        <f t="shared" si="62"/>
        <v>1</v>
      </c>
      <c r="AG52" s="9">
        <f t="shared" si="63"/>
        <v>-4.6867029416766117E-3</v>
      </c>
      <c r="AH52" s="9">
        <f t="shared" si="64"/>
        <v>-4.6867029416766117E-3</v>
      </c>
      <c r="AI52" s="9">
        <f t="shared" si="65"/>
        <v>119.43563824332998</v>
      </c>
      <c r="AJ52" s="9">
        <f t="shared" si="66"/>
        <v>83.726689195229682</v>
      </c>
      <c r="AK52" s="13">
        <v>112.593</v>
      </c>
      <c r="AL52" s="3">
        <f t="shared" si="10"/>
        <v>109.25460000000001</v>
      </c>
      <c r="AM52" s="9">
        <f t="shared" si="67"/>
        <v>1</v>
      </c>
      <c r="AN52" s="9">
        <f t="shared" si="68"/>
        <v>5.3754319543535094E-3</v>
      </c>
      <c r="AO52" s="9">
        <f t="shared" si="69"/>
        <v>5.3754319543535094E-3</v>
      </c>
      <c r="AP52" s="9">
        <f t="shared" si="70"/>
        <v>151.91965228111494</v>
      </c>
      <c r="AQ52" s="9">
        <f t="shared" si="71"/>
        <v>116.47150098272468</v>
      </c>
      <c r="AR52" s="13">
        <v>111.108</v>
      </c>
      <c r="AS52" s="3">
        <f t="shared" si="11"/>
        <v>107.9268</v>
      </c>
      <c r="AT52" s="9">
        <f t="shared" si="72"/>
        <v>1</v>
      </c>
      <c r="AU52" s="9">
        <f t="shared" si="73"/>
        <v>-4.3532905780570758E-2</v>
      </c>
      <c r="AV52" s="9">
        <f t="shared" si="74"/>
        <v>-4.3532905780570758E-2</v>
      </c>
      <c r="AW52" s="9">
        <f t="shared" si="75"/>
        <v>131.22584389501191</v>
      </c>
      <c r="AX52" s="9">
        <f t="shared" si="76"/>
        <v>97.50506796781076</v>
      </c>
      <c r="AY52" s="13">
        <v>113.81100000000001</v>
      </c>
      <c r="AZ52" s="3">
        <f t="shared" si="12"/>
        <v>107.8374</v>
      </c>
      <c r="BA52" s="9">
        <f t="shared" si="77"/>
        <v>1</v>
      </c>
      <c r="BB52" s="9">
        <f t="shared" si="78"/>
        <v>-5.3861501371685085E-2</v>
      </c>
      <c r="BC52" s="9">
        <f t="shared" si="79"/>
        <v>-5.3861501371685085E-2</v>
      </c>
      <c r="BD52" s="9">
        <f t="shared" si="80"/>
        <v>161.16220273570246</v>
      </c>
      <c r="BE52" s="9">
        <f t="shared" si="81"/>
        <v>123.32556753535245</v>
      </c>
    </row>
    <row r="53" spans="1:57">
      <c r="A53" s="2">
        <v>38168</v>
      </c>
      <c r="B53" s="13">
        <v>158.58000000000001</v>
      </c>
      <c r="C53" s="3">
        <f t="shared" si="0"/>
        <v>158.57980000000001</v>
      </c>
      <c r="D53" s="9">
        <f t="shared" si="24"/>
        <v>1</v>
      </c>
      <c r="E53" s="9">
        <f t="shared" si="82"/>
        <v>8.2783351772022853E-3</v>
      </c>
      <c r="F53" s="9">
        <f t="shared" si="58"/>
        <v>8.2783351772022853E-3</v>
      </c>
      <c r="G53" s="9">
        <f t="shared" si="25"/>
        <v>161.81643225514026</v>
      </c>
      <c r="H53" s="9">
        <f t="shared" si="26"/>
        <v>138.12265375268927</v>
      </c>
      <c r="I53" s="13">
        <v>395.94099999999997</v>
      </c>
      <c r="J53" s="3">
        <f t="shared" ref="J53" si="170">AVERAGE(I44:I53)</f>
        <v>403.75809999999996</v>
      </c>
      <c r="K53" s="9">
        <f t="shared" si="28"/>
        <v>0</v>
      </c>
      <c r="L53" s="9">
        <f t="shared" si="15"/>
        <v>9.5306954121192192E-4</v>
      </c>
      <c r="M53" s="9">
        <f t="shared" si="29"/>
        <v>0</v>
      </c>
      <c r="N53" s="9">
        <f t="shared" si="30"/>
        <v>169.22560640828144</v>
      </c>
      <c r="O53" s="9">
        <f t="shared" si="31"/>
        <v>138.46366360905461</v>
      </c>
      <c r="P53" s="13">
        <v>97.585999999999999</v>
      </c>
      <c r="Q53" s="3">
        <f t="shared" ref="Q53" si="171">AVERAGE(P44:P53)</f>
        <v>92.257800000000003</v>
      </c>
      <c r="R53" s="9">
        <f t="shared" si="33"/>
        <v>1</v>
      </c>
      <c r="S53" s="9">
        <f t="shared" si="17"/>
        <v>1.760203549604791E-2</v>
      </c>
      <c r="T53" s="9">
        <f t="shared" si="34"/>
        <v>1.760203549604791E-2</v>
      </c>
      <c r="U53" s="9">
        <f t="shared" si="35"/>
        <v>127.04417679541181</v>
      </c>
      <c r="V53" s="9">
        <f t="shared" si="36"/>
        <v>97.08600706362239</v>
      </c>
      <c r="W53" s="13">
        <v>109.117</v>
      </c>
      <c r="X53" s="3">
        <f t="shared" ref="X53" si="172">AVERAGE(W44:W53)</f>
        <v>101.07919999999999</v>
      </c>
      <c r="Y53" s="9">
        <f t="shared" si="38"/>
        <v>1</v>
      </c>
      <c r="Z53" s="9">
        <f t="shared" si="19"/>
        <v>3.9476817848399168E-2</v>
      </c>
      <c r="AA53" s="9">
        <f t="shared" si="39"/>
        <v>3.9476817848399168E-2</v>
      </c>
      <c r="AB53" s="9">
        <f t="shared" si="40"/>
        <v>160.89519061882558</v>
      </c>
      <c r="AC53" s="9">
        <f t="shared" si="41"/>
        <v>137.6940161017591</v>
      </c>
      <c r="AD53" s="13">
        <v>95.878</v>
      </c>
      <c r="AE53" s="3">
        <f t="shared" si="9"/>
        <v>92.158100000000005</v>
      </c>
      <c r="AF53" s="9">
        <f t="shared" si="62"/>
        <v>1</v>
      </c>
      <c r="AG53" s="9">
        <f t="shared" si="63"/>
        <v>2.3736052533233666E-2</v>
      </c>
      <c r="AH53" s="9">
        <f t="shared" si="64"/>
        <v>2.3736052533233666E-2</v>
      </c>
      <c r="AI53" s="9">
        <f t="shared" si="65"/>
        <v>122.27056882701396</v>
      </c>
      <c r="AJ53" s="9">
        <f t="shared" si="66"/>
        <v>85.714030288401389</v>
      </c>
      <c r="AK53" s="13">
        <v>117.056</v>
      </c>
      <c r="AL53" s="3">
        <f t="shared" si="10"/>
        <v>110.35760000000001</v>
      </c>
      <c r="AM53" s="9">
        <f t="shared" si="67"/>
        <v>1</v>
      </c>
      <c r="AN53" s="9">
        <f t="shared" si="68"/>
        <v>3.9638343413888909E-2</v>
      </c>
      <c r="AO53" s="9">
        <f t="shared" si="69"/>
        <v>3.9638343413888909E-2</v>
      </c>
      <c r="AP53" s="9">
        <f t="shared" si="70"/>
        <v>157.94149562955238</v>
      </c>
      <c r="AQ53" s="9">
        <f t="shared" si="71"/>
        <v>121.08823833660902</v>
      </c>
      <c r="AR53" s="13">
        <v>116.131</v>
      </c>
      <c r="AS53" s="3">
        <f t="shared" si="11"/>
        <v>109.292</v>
      </c>
      <c r="AT53" s="9">
        <f t="shared" si="72"/>
        <v>1</v>
      </c>
      <c r="AU53" s="9">
        <f t="shared" si="73"/>
        <v>4.5208265831443245E-2</v>
      </c>
      <c r="AV53" s="9">
        <f t="shared" si="74"/>
        <v>4.5208265831443245E-2</v>
      </c>
      <c r="AW53" s="9">
        <f t="shared" si="75"/>
        <v>137.15833672977308</v>
      </c>
      <c r="AX53" s="9">
        <f t="shared" si="76"/>
        <v>101.91310300041249</v>
      </c>
      <c r="AY53" s="13">
        <v>122.714</v>
      </c>
      <c r="AZ53" s="3">
        <f t="shared" si="12"/>
        <v>110.2251</v>
      </c>
      <c r="BA53" s="9">
        <f t="shared" si="77"/>
        <v>1</v>
      </c>
      <c r="BB53" s="9">
        <f t="shared" si="78"/>
        <v>7.8226182003496944E-2</v>
      </c>
      <c r="BC53" s="9">
        <f t="shared" si="79"/>
        <v>7.8226182003496944E-2</v>
      </c>
      <c r="BD53" s="9">
        <f t="shared" si="80"/>
        <v>173.76930653898998</v>
      </c>
      <c r="BE53" s="9">
        <f t="shared" si="81"/>
        <v>132.97285582705746</v>
      </c>
    </row>
    <row r="54" spans="1:57">
      <c r="A54" s="2">
        <v>38198</v>
      </c>
      <c r="B54" s="13">
        <v>157.41999999999999</v>
      </c>
      <c r="C54" s="3">
        <f t="shared" si="0"/>
        <v>160.1474</v>
      </c>
      <c r="D54" s="9">
        <f t="shared" si="24"/>
        <v>0</v>
      </c>
      <c r="E54" s="9">
        <f t="shared" si="82"/>
        <v>-7.314919914239027E-3</v>
      </c>
      <c r="F54" s="9">
        <f t="shared" si="58"/>
        <v>0</v>
      </c>
      <c r="G54" s="9">
        <f t="shared" si="25"/>
        <v>161.81643225514026</v>
      </c>
      <c r="H54" s="9">
        <f t="shared" si="26"/>
        <v>137.11229760214619</v>
      </c>
      <c r="I54" s="13">
        <v>391.42899999999997</v>
      </c>
      <c r="J54" s="3">
        <f t="shared" ref="J54" si="173">AVERAGE(I45:I54)</f>
        <v>406.76310000000001</v>
      </c>
      <c r="K54" s="9">
        <f t="shared" si="28"/>
        <v>0</v>
      </c>
      <c r="L54" s="9">
        <f t="shared" si="15"/>
        <v>-1.1395637228779038E-2</v>
      </c>
      <c r="M54" s="9">
        <f t="shared" si="29"/>
        <v>0</v>
      </c>
      <c r="N54" s="9">
        <f t="shared" si="30"/>
        <v>169.22560640828144</v>
      </c>
      <c r="O54" s="9">
        <f t="shared" si="31"/>
        <v>136.88578192919812</v>
      </c>
      <c r="P54" s="13">
        <v>95.917000000000002</v>
      </c>
      <c r="Q54" s="3">
        <f t="shared" ref="Q54" si="174">AVERAGE(P45:P54)</f>
        <v>93.658800000000014</v>
      </c>
      <c r="R54" s="9">
        <f t="shared" si="33"/>
        <v>1</v>
      </c>
      <c r="S54" s="9">
        <f t="shared" si="17"/>
        <v>-1.7102863115610815E-2</v>
      </c>
      <c r="T54" s="9">
        <f t="shared" si="34"/>
        <v>-1.7102863115610815E-2</v>
      </c>
      <c r="U54" s="9">
        <f t="shared" si="35"/>
        <v>124.87135763004443</v>
      </c>
      <c r="V54" s="9">
        <f t="shared" si="36"/>
        <v>95.425558374372031</v>
      </c>
      <c r="W54" s="13">
        <v>105.661</v>
      </c>
      <c r="X54" s="3">
        <f t="shared" ref="X54" si="175">AVERAGE(W45:W54)</f>
        <v>102.90669999999997</v>
      </c>
      <c r="Y54" s="9">
        <f t="shared" si="38"/>
        <v>1</v>
      </c>
      <c r="Z54" s="9">
        <f t="shared" si="19"/>
        <v>-3.1672425011684734E-2</v>
      </c>
      <c r="AA54" s="9">
        <f t="shared" si="39"/>
        <v>-3.1672425011684734E-2</v>
      </c>
      <c r="AB54" s="9">
        <f t="shared" si="40"/>
        <v>155.79924975921011</v>
      </c>
      <c r="AC54" s="9">
        <f t="shared" si="41"/>
        <v>133.33291270221844</v>
      </c>
      <c r="AD54" s="13">
        <v>93.747</v>
      </c>
      <c r="AE54" s="3">
        <f t="shared" si="9"/>
        <v>92.883799999999994</v>
      </c>
      <c r="AF54" s="9">
        <f t="shared" si="62"/>
        <v>1</v>
      </c>
      <c r="AG54" s="9">
        <f t="shared" si="63"/>
        <v>-2.2226162414735396E-2</v>
      </c>
      <c r="AH54" s="9">
        <f t="shared" si="64"/>
        <v>-2.2226162414735396E-2</v>
      </c>
      <c r="AI54" s="9">
        <f t="shared" si="65"/>
        <v>119.55296330572267</v>
      </c>
      <c r="AJ54" s="9">
        <f t="shared" si="66"/>
        <v>83.808936329989834</v>
      </c>
      <c r="AK54" s="13">
        <v>111.52200000000001</v>
      </c>
      <c r="AL54" s="3">
        <f t="shared" si="10"/>
        <v>111.65979999999999</v>
      </c>
      <c r="AM54" s="9">
        <f t="shared" si="67"/>
        <v>0</v>
      </c>
      <c r="AN54" s="9">
        <f t="shared" si="68"/>
        <v>-4.7276517222525904E-2</v>
      </c>
      <c r="AO54" s="9">
        <f t="shared" si="69"/>
        <v>0</v>
      </c>
      <c r="AP54" s="9">
        <f t="shared" si="70"/>
        <v>157.94149562955238</v>
      </c>
      <c r="AQ54" s="9">
        <f t="shared" si="71"/>
        <v>115.363608151443</v>
      </c>
      <c r="AR54" s="13">
        <v>112.295</v>
      </c>
      <c r="AS54" s="3">
        <f t="shared" si="11"/>
        <v>110.32399999999998</v>
      </c>
      <c r="AT54" s="9">
        <f t="shared" si="72"/>
        <v>1</v>
      </c>
      <c r="AU54" s="9">
        <f t="shared" si="73"/>
        <v>-3.3031662519051749E-2</v>
      </c>
      <c r="AV54" s="9">
        <f t="shared" si="74"/>
        <v>-3.3031662519051749E-2</v>
      </c>
      <c r="AW54" s="9">
        <f t="shared" si="75"/>
        <v>132.62776883924076</v>
      </c>
      <c r="AX54" s="9">
        <f t="shared" si="76"/>
        <v>98.546743775833505</v>
      </c>
      <c r="AY54" s="13">
        <v>117.98099999999999</v>
      </c>
      <c r="AZ54" s="3">
        <f t="shared" si="12"/>
        <v>112.0026</v>
      </c>
      <c r="BA54" s="9">
        <f t="shared" si="77"/>
        <v>1</v>
      </c>
      <c r="BB54" s="9">
        <f t="shared" si="78"/>
        <v>-3.8569356389654023E-2</v>
      </c>
      <c r="BC54" s="9">
        <f t="shared" si="79"/>
        <v>-3.8569356389654023E-2</v>
      </c>
      <c r="BD54" s="9">
        <f t="shared" si="80"/>
        <v>167.06713622550464</v>
      </c>
      <c r="BE54" s="9">
        <f t="shared" si="81"/>
        <v>127.84417836051361</v>
      </c>
    </row>
    <row r="55" spans="1:57">
      <c r="A55" s="2">
        <v>38230</v>
      </c>
      <c r="B55" s="13">
        <v>162.47800000000001</v>
      </c>
      <c r="C55" s="3">
        <f t="shared" si="0"/>
        <v>160.98750000000001</v>
      </c>
      <c r="D55" s="9">
        <f t="shared" si="24"/>
        <v>1</v>
      </c>
      <c r="E55" s="9">
        <f t="shared" si="82"/>
        <v>3.21306060221066E-2</v>
      </c>
      <c r="F55" s="9">
        <f t="shared" si="58"/>
        <v>3.21306060221066E-2</v>
      </c>
      <c r="G55" s="9">
        <f t="shared" si="25"/>
        <v>167.01569228783308</v>
      </c>
      <c r="H55" s="9">
        <f t="shared" si="26"/>
        <v>141.51779881718659</v>
      </c>
      <c r="I55" s="13">
        <v>403.012</v>
      </c>
      <c r="J55" s="3">
        <f t="shared" ref="J55" si="176">AVERAGE(I46:I55)</f>
        <v>408.06610000000001</v>
      </c>
      <c r="K55" s="9">
        <f t="shared" si="28"/>
        <v>0</v>
      </c>
      <c r="L55" s="9">
        <f t="shared" si="15"/>
        <v>2.9591573439883164E-2</v>
      </c>
      <c r="M55" s="9">
        <f t="shared" si="29"/>
        <v>0</v>
      </c>
      <c r="N55" s="9">
        <f t="shared" si="30"/>
        <v>169.22560640828144</v>
      </c>
      <c r="O55" s="9">
        <f t="shared" si="31"/>
        <v>140.9364475980318</v>
      </c>
      <c r="P55" s="13">
        <v>95.093000000000004</v>
      </c>
      <c r="Q55" s="3">
        <f t="shared" ref="Q55" si="177">AVERAGE(P46:P55)</f>
        <v>94.413399999999996</v>
      </c>
      <c r="R55" s="9">
        <f t="shared" si="33"/>
        <v>1</v>
      </c>
      <c r="S55" s="9">
        <f t="shared" si="17"/>
        <v>-8.5907607619087126E-3</v>
      </c>
      <c r="T55" s="9">
        <f t="shared" si="34"/>
        <v>-8.5907607619087126E-3</v>
      </c>
      <c r="U55" s="9">
        <f t="shared" si="35"/>
        <v>123.79861767062998</v>
      </c>
      <c r="V55" s="9">
        <f t="shared" si="36"/>
        <v>94.60578023180625</v>
      </c>
      <c r="W55" s="13">
        <v>104.428</v>
      </c>
      <c r="X55" s="3">
        <f t="shared" ref="X55" si="178">AVERAGE(W46:W55)</f>
        <v>103.87059999999997</v>
      </c>
      <c r="Y55" s="9">
        <f t="shared" si="38"/>
        <v>1</v>
      </c>
      <c r="Z55" s="9">
        <f t="shared" si="19"/>
        <v>-1.1669395519633583E-2</v>
      </c>
      <c r="AA55" s="9">
        <f t="shared" si="39"/>
        <v>-1.1669395519633583E-2</v>
      </c>
      <c r="AB55" s="9">
        <f t="shared" si="40"/>
        <v>153.98116669210773</v>
      </c>
      <c r="AC55" s="9">
        <f t="shared" si="41"/>
        <v>131.77699820811148</v>
      </c>
      <c r="AD55" s="13">
        <v>93.326999999999998</v>
      </c>
      <c r="AE55" s="3">
        <f t="shared" si="9"/>
        <v>93.053599999999989</v>
      </c>
      <c r="AF55" s="9">
        <f t="shared" si="62"/>
        <v>1</v>
      </c>
      <c r="AG55" s="9">
        <f t="shared" si="63"/>
        <v>-4.4801433645876854E-3</v>
      </c>
      <c r="AH55" s="9">
        <f t="shared" si="64"/>
        <v>-4.4801433645876854E-3</v>
      </c>
      <c r="AI55" s="9">
        <f t="shared" si="65"/>
        <v>119.01734889045174</v>
      </c>
      <c r="AJ55" s="9">
        <f t="shared" si="66"/>
        <v>83.433460279997874</v>
      </c>
      <c r="AK55" s="13">
        <v>109.476</v>
      </c>
      <c r="AL55" s="3">
        <f t="shared" si="10"/>
        <v>111.79670000000002</v>
      </c>
      <c r="AM55" s="9">
        <f t="shared" si="67"/>
        <v>0</v>
      </c>
      <c r="AN55" s="9">
        <f t="shared" si="68"/>
        <v>-1.8346155915424815E-2</v>
      </c>
      <c r="AO55" s="9">
        <f t="shared" si="69"/>
        <v>0</v>
      </c>
      <c r="AP55" s="9">
        <f t="shared" si="70"/>
        <v>157.94149562955238</v>
      </c>
      <c r="AQ55" s="9">
        <f t="shared" si="71"/>
        <v>113.24712940933067</v>
      </c>
      <c r="AR55" s="13">
        <v>112.718</v>
      </c>
      <c r="AS55" s="3">
        <f t="shared" si="11"/>
        <v>110.8471</v>
      </c>
      <c r="AT55" s="9">
        <f t="shared" si="72"/>
        <v>1</v>
      </c>
      <c r="AU55" s="9">
        <f t="shared" si="73"/>
        <v>3.7668640634044418E-3</v>
      </c>
      <c r="AV55" s="9">
        <f t="shared" si="74"/>
        <v>3.7668640634044418E-3</v>
      </c>
      <c r="AW55" s="9">
        <f t="shared" si="75"/>
        <v>133.12735961549083</v>
      </c>
      <c r="AX55" s="9">
        <f t="shared" si="76"/>
        <v>98.917955963528229</v>
      </c>
      <c r="AY55" s="13">
        <v>118.91800000000001</v>
      </c>
      <c r="AZ55" s="3">
        <f t="shared" si="12"/>
        <v>113.0859</v>
      </c>
      <c r="BA55" s="9">
        <f t="shared" si="77"/>
        <v>1</v>
      </c>
      <c r="BB55" s="9">
        <f t="shared" si="78"/>
        <v>7.9419567557489079E-3</v>
      </c>
      <c r="BC55" s="9">
        <f t="shared" si="79"/>
        <v>7.9419567557489079E-3</v>
      </c>
      <c r="BD55" s="9">
        <f t="shared" si="80"/>
        <v>168.39397619671439</v>
      </c>
      <c r="BE55" s="9">
        <f t="shared" si="81"/>
        <v>128.85951129652705</v>
      </c>
    </row>
    <row r="56" spans="1:57">
      <c r="A56" s="2">
        <v>38260</v>
      </c>
      <c r="B56" s="13">
        <v>168.167</v>
      </c>
      <c r="C56" s="3">
        <f t="shared" si="0"/>
        <v>162.6782</v>
      </c>
      <c r="D56" s="9">
        <f t="shared" si="24"/>
        <v>1</v>
      </c>
      <c r="E56" s="9">
        <f t="shared" si="82"/>
        <v>3.5013971122244199E-2</v>
      </c>
      <c r="F56" s="9">
        <f t="shared" si="58"/>
        <v>3.5013971122244199E-2</v>
      </c>
      <c r="G56" s="9">
        <f t="shared" si="25"/>
        <v>172.86357491456087</v>
      </c>
      <c r="H56" s="9">
        <f t="shared" si="26"/>
        <v>146.47289893825513</v>
      </c>
      <c r="I56" s="13">
        <v>418.91300000000001</v>
      </c>
      <c r="J56" s="3">
        <f t="shared" ref="J56" si="179">AVERAGE(I47:I56)</f>
        <v>410.96780000000001</v>
      </c>
      <c r="K56" s="9">
        <f t="shared" si="28"/>
        <v>1</v>
      </c>
      <c r="L56" s="9">
        <f t="shared" si="15"/>
        <v>3.9455400831737049E-2</v>
      </c>
      <c r="M56" s="9">
        <f t="shared" si="29"/>
        <v>3.9455400831737049E-2</v>
      </c>
      <c r="N56" s="9">
        <f t="shared" si="30"/>
        <v>175.90247054011397</v>
      </c>
      <c r="O56" s="9">
        <f t="shared" si="31"/>
        <v>146.49715162981326</v>
      </c>
      <c r="P56" s="13">
        <v>96.781999999999996</v>
      </c>
      <c r="Q56" s="3">
        <f t="shared" ref="Q56" si="180">AVERAGE(P47:P56)</f>
        <v>95.239699999999999</v>
      </c>
      <c r="R56" s="9">
        <f t="shared" si="33"/>
        <v>1</v>
      </c>
      <c r="S56" s="9">
        <f t="shared" si="17"/>
        <v>1.7761559736258113E-2</v>
      </c>
      <c r="T56" s="9">
        <f t="shared" si="34"/>
        <v>1.7761559736258113E-2</v>
      </c>
      <c r="U56" s="9">
        <f t="shared" si="35"/>
        <v>125.99747421365306</v>
      </c>
      <c r="V56" s="9">
        <f t="shared" si="36"/>
        <v>96.286126448788792</v>
      </c>
      <c r="W56" s="13">
        <v>107.119</v>
      </c>
      <c r="X56" s="3">
        <f t="shared" ref="X56" si="181">AVERAGE(W47:W56)</f>
        <v>105.03879999999999</v>
      </c>
      <c r="Y56" s="9">
        <f t="shared" si="38"/>
        <v>1</v>
      </c>
      <c r="Z56" s="9">
        <f t="shared" si="19"/>
        <v>2.5768950856092262E-2</v>
      </c>
      <c r="AA56" s="9">
        <f t="shared" si="39"/>
        <v>2.5768950856092262E-2</v>
      </c>
      <c r="AB56" s="9">
        <f t="shared" si="40"/>
        <v>157.9490998093604</v>
      </c>
      <c r="AC56" s="9">
        <f t="shared" si="41"/>
        <v>135.17275319889967</v>
      </c>
      <c r="AD56" s="13">
        <v>92.605999999999995</v>
      </c>
      <c r="AE56" s="3">
        <f t="shared" si="9"/>
        <v>93.3339</v>
      </c>
      <c r="AF56" s="9">
        <f t="shared" si="62"/>
        <v>0</v>
      </c>
      <c r="AG56" s="9">
        <f t="shared" si="63"/>
        <v>-7.7255242320014962E-3</v>
      </c>
      <c r="AH56" s="9">
        <f t="shared" si="64"/>
        <v>0</v>
      </c>
      <c r="AI56" s="9">
        <f t="shared" si="65"/>
        <v>119.01734889045174</v>
      </c>
      <c r="AJ56" s="9">
        <f t="shared" si="66"/>
        <v>82.788893060845012</v>
      </c>
      <c r="AK56" s="13">
        <v>112.377</v>
      </c>
      <c r="AL56" s="3">
        <f t="shared" si="10"/>
        <v>112.16330000000001</v>
      </c>
      <c r="AM56" s="9">
        <f t="shared" si="67"/>
        <v>1</v>
      </c>
      <c r="AN56" s="9">
        <f t="shared" si="68"/>
        <v>2.6498958675874131E-2</v>
      </c>
      <c r="AO56" s="9">
        <f t="shared" si="69"/>
        <v>2.6498958675874131E-2</v>
      </c>
      <c r="AP56" s="9">
        <f t="shared" si="70"/>
        <v>162.12678079544565</v>
      </c>
      <c r="AQ56" s="9">
        <f t="shared" si="71"/>
        <v>116.2480604117099</v>
      </c>
      <c r="AR56" s="13">
        <v>109.876</v>
      </c>
      <c r="AS56" s="3">
        <f t="shared" si="11"/>
        <v>111.6523</v>
      </c>
      <c r="AT56" s="9">
        <f t="shared" si="72"/>
        <v>0</v>
      </c>
      <c r="AU56" s="9">
        <f t="shared" si="73"/>
        <v>-2.521336432512996E-2</v>
      </c>
      <c r="AV56" s="9">
        <f t="shared" si="74"/>
        <v>0</v>
      </c>
      <c r="AW56" s="9">
        <f t="shared" si="75"/>
        <v>133.12735961549083</v>
      </c>
      <c r="AX56" s="9">
        <f t="shared" si="76"/>
        <v>96.423901501522622</v>
      </c>
      <c r="AY56" s="13">
        <v>116.175</v>
      </c>
      <c r="AZ56" s="3">
        <f t="shared" si="12"/>
        <v>114.74860000000001</v>
      </c>
      <c r="BA56" s="9">
        <f t="shared" si="77"/>
        <v>1</v>
      </c>
      <c r="BB56" s="9">
        <f t="shared" si="78"/>
        <v>-2.3066314603340191E-2</v>
      </c>
      <c r="BC56" s="9">
        <f t="shared" si="79"/>
        <v>-2.3066314603340191E-2</v>
      </c>
      <c r="BD56" s="9">
        <f t="shared" si="80"/>
        <v>164.50974776445361</v>
      </c>
      <c r="BE56" s="9">
        <f t="shared" si="81"/>
        <v>125.88719726932868</v>
      </c>
    </row>
    <row r="57" spans="1:57">
      <c r="A57" s="2">
        <v>38289</v>
      </c>
      <c r="B57" s="13">
        <v>168.12799999999999</v>
      </c>
      <c r="C57" s="3">
        <f t="shared" si="0"/>
        <v>164.07419999999999</v>
      </c>
      <c r="D57" s="9">
        <f t="shared" si="24"/>
        <v>1</v>
      </c>
      <c r="E57" s="9">
        <f t="shared" si="82"/>
        <v>-2.3191232524820974E-4</v>
      </c>
      <c r="F57" s="9">
        <f t="shared" si="58"/>
        <v>-2.3191232524820974E-4</v>
      </c>
      <c r="G57" s="9">
        <f t="shared" si="25"/>
        <v>172.82348572095171</v>
      </c>
      <c r="H57" s="9">
        <f t="shared" si="26"/>
        <v>146.43893006767652</v>
      </c>
      <c r="I57" s="13">
        <v>419.452</v>
      </c>
      <c r="J57" s="3">
        <f t="shared" ref="J57" si="182">AVERAGE(I48:I57)</f>
        <v>413.27460000000002</v>
      </c>
      <c r="K57" s="9">
        <f t="shared" si="28"/>
        <v>1</v>
      </c>
      <c r="L57" s="9">
        <f t="shared" si="15"/>
        <v>1.2866633405981367E-3</v>
      </c>
      <c r="M57" s="9">
        <f t="shared" si="29"/>
        <v>1.2866633405981367E-3</v>
      </c>
      <c r="N57" s="9">
        <f t="shared" si="30"/>
        <v>176.12879780047857</v>
      </c>
      <c r="O57" s="9">
        <f t="shared" si="31"/>
        <v>146.68564414431739</v>
      </c>
      <c r="P57" s="13">
        <v>97.912000000000006</v>
      </c>
      <c r="Q57" s="3">
        <f t="shared" ref="Q57" si="183">AVERAGE(P48:P57)</f>
        <v>95.927800000000019</v>
      </c>
      <c r="R57" s="9">
        <f t="shared" si="33"/>
        <v>1</v>
      </c>
      <c r="S57" s="9">
        <f t="shared" si="17"/>
        <v>1.1675724824864227E-2</v>
      </c>
      <c r="T57" s="9">
        <f t="shared" si="34"/>
        <v>1.1675724824864227E-2</v>
      </c>
      <c r="U57" s="9">
        <f t="shared" si="35"/>
        <v>127.46858605119961</v>
      </c>
      <c r="V57" s="9">
        <f t="shared" si="36"/>
        <v>97.410336765656936</v>
      </c>
      <c r="W57" s="13">
        <v>108.884</v>
      </c>
      <c r="X57" s="3">
        <f t="shared" ref="X57" si="184">AVERAGE(W48:W57)</f>
        <v>106.3706</v>
      </c>
      <c r="Y57" s="9">
        <f t="shared" si="38"/>
        <v>1</v>
      </c>
      <c r="Z57" s="9">
        <f t="shared" si="19"/>
        <v>1.6477002212492653E-2</v>
      </c>
      <c r="AA57" s="9">
        <f t="shared" si="39"/>
        <v>1.6477002212492653E-2</v>
      </c>
      <c r="AB57" s="9">
        <f t="shared" si="40"/>
        <v>160.55162747638047</v>
      </c>
      <c r="AC57" s="9">
        <f t="shared" si="41"/>
        <v>137.39999495242668</v>
      </c>
      <c r="AD57" s="13">
        <v>92.02</v>
      </c>
      <c r="AE57" s="3">
        <f t="shared" si="9"/>
        <v>93.557100000000005</v>
      </c>
      <c r="AF57" s="9">
        <f t="shared" si="62"/>
        <v>0</v>
      </c>
      <c r="AG57" s="9">
        <f t="shared" si="63"/>
        <v>-6.3278837224369751E-3</v>
      </c>
      <c r="AH57" s="9">
        <f t="shared" si="64"/>
        <v>0</v>
      </c>
      <c r="AI57" s="9">
        <f t="shared" si="65"/>
        <v>119.01734889045174</v>
      </c>
      <c r="AJ57" s="9">
        <f t="shared" si="66"/>
        <v>82.265014572046709</v>
      </c>
      <c r="AK57" s="13">
        <v>112.098</v>
      </c>
      <c r="AL57" s="3">
        <f t="shared" si="10"/>
        <v>112.77560000000001</v>
      </c>
      <c r="AM57" s="9">
        <f t="shared" si="67"/>
        <v>0</v>
      </c>
      <c r="AN57" s="9">
        <f t="shared" si="68"/>
        <v>-2.4827144344482981E-3</v>
      </c>
      <c r="AO57" s="9">
        <f t="shared" si="69"/>
        <v>0</v>
      </c>
      <c r="AP57" s="9">
        <f t="shared" si="70"/>
        <v>162.12678079544565</v>
      </c>
      <c r="AQ57" s="9">
        <f t="shared" si="71"/>
        <v>115.95944967414914</v>
      </c>
      <c r="AR57" s="13">
        <v>110.46</v>
      </c>
      <c r="AS57" s="3">
        <f t="shared" si="11"/>
        <v>112.35769999999998</v>
      </c>
      <c r="AT57" s="9">
        <f t="shared" si="72"/>
        <v>0</v>
      </c>
      <c r="AU57" s="9">
        <f t="shared" si="73"/>
        <v>5.3150824565873249E-3</v>
      </c>
      <c r="AV57" s="9">
        <f t="shared" si="74"/>
        <v>0</v>
      </c>
      <c r="AW57" s="9">
        <f t="shared" si="75"/>
        <v>133.12735961549083</v>
      </c>
      <c r="AX57" s="9">
        <f t="shared" si="76"/>
        <v>96.936402488789071</v>
      </c>
      <c r="AY57" s="13">
        <v>117.267</v>
      </c>
      <c r="AZ57" s="3">
        <f t="shared" si="12"/>
        <v>116.35240000000002</v>
      </c>
      <c r="BA57" s="9">
        <f t="shared" si="77"/>
        <v>1</v>
      </c>
      <c r="BB57" s="9">
        <f t="shared" si="78"/>
        <v>9.3996126533247154E-3</v>
      </c>
      <c r="BC57" s="9">
        <f t="shared" si="79"/>
        <v>9.3996126533247154E-3</v>
      </c>
      <c r="BD57" s="9">
        <f t="shared" si="80"/>
        <v>166.0560756711356</v>
      </c>
      <c r="BE57" s="9">
        <f t="shared" si="81"/>
        <v>127.07048816167304</v>
      </c>
    </row>
    <row r="58" spans="1:57">
      <c r="A58" s="2">
        <v>38321</v>
      </c>
      <c r="B58" s="13">
        <v>175.822</v>
      </c>
      <c r="C58" s="3">
        <f t="shared" si="0"/>
        <v>165.44719999999998</v>
      </c>
      <c r="D58" s="9">
        <f t="shared" si="24"/>
        <v>1</v>
      </c>
      <c r="E58" s="9">
        <f t="shared" si="82"/>
        <v>4.5762752188808632E-2</v>
      </c>
      <c r="F58" s="9">
        <f t="shared" si="58"/>
        <v>4.5762752188808632E-2</v>
      </c>
      <c r="G58" s="9">
        <f t="shared" si="25"/>
        <v>180.73236407040574</v>
      </c>
      <c r="H58" s="9">
        <f t="shared" si="26"/>
        <v>153.14037853515788</v>
      </c>
      <c r="I58" s="13">
        <v>442.93299999999999</v>
      </c>
      <c r="J58" s="3">
        <f t="shared" ref="J58" si="185">AVERAGE(I49:I58)</f>
        <v>416.23100000000005</v>
      </c>
      <c r="K58" s="9">
        <f t="shared" si="28"/>
        <v>1</v>
      </c>
      <c r="L58" s="9">
        <f t="shared" si="15"/>
        <v>5.5980183668214709E-2</v>
      </c>
      <c r="M58" s="9">
        <f t="shared" si="29"/>
        <v>5.5980183668214709E-2</v>
      </c>
      <c r="N58" s="9">
        <f t="shared" si="30"/>
        <v>185.98852025061123</v>
      </c>
      <c r="O58" s="9">
        <f t="shared" si="31"/>
        <v>154.89713344500669</v>
      </c>
      <c r="P58" s="13">
        <v>100.60899999999999</v>
      </c>
      <c r="Q58" s="3">
        <f t="shared" ref="Q58" si="186">AVERAGE(P49:P58)</f>
        <v>96.637000000000015</v>
      </c>
      <c r="R58" s="9">
        <f t="shared" si="33"/>
        <v>1</v>
      </c>
      <c r="S58" s="9">
        <f t="shared" si="17"/>
        <v>2.7545142577007808E-2</v>
      </c>
      <c r="T58" s="9">
        <f t="shared" si="34"/>
        <v>2.7545142577007808E-2</v>
      </c>
      <c r="U58" s="9">
        <f t="shared" si="35"/>
        <v>130.97972642806951</v>
      </c>
      <c r="V58" s="9">
        <f t="shared" si="36"/>
        <v>100.09351838034131</v>
      </c>
      <c r="W58" s="13">
        <v>114.795</v>
      </c>
      <c r="X58" s="3">
        <f t="shared" ref="X58" si="187">AVERAGE(W49:W58)</f>
        <v>107.54930000000002</v>
      </c>
      <c r="Y58" s="9">
        <f t="shared" si="38"/>
        <v>1</v>
      </c>
      <c r="Z58" s="9">
        <f t="shared" si="19"/>
        <v>5.4287131258954499E-2</v>
      </c>
      <c r="AA58" s="9">
        <f t="shared" si="39"/>
        <v>5.4287131258954499E-2</v>
      </c>
      <c r="AB58" s="9">
        <f t="shared" si="40"/>
        <v>169.26751475102952</v>
      </c>
      <c r="AC58" s="9">
        <f t="shared" si="41"/>
        <v>144.85904651338876</v>
      </c>
      <c r="AD58" s="13">
        <v>91.695999999999998</v>
      </c>
      <c r="AE58" s="3">
        <f t="shared" si="9"/>
        <v>93.4482</v>
      </c>
      <c r="AF58" s="9">
        <f t="shared" si="62"/>
        <v>0</v>
      </c>
      <c r="AG58" s="9">
        <f t="shared" si="63"/>
        <v>-3.5209737013692467E-3</v>
      </c>
      <c r="AH58" s="9">
        <f t="shared" si="64"/>
        <v>0</v>
      </c>
      <c r="AI58" s="9">
        <f t="shared" si="65"/>
        <v>119.01734889045174</v>
      </c>
      <c r="AJ58" s="9">
        <f t="shared" si="66"/>
        <v>81.975361619195766</v>
      </c>
      <c r="AK58" s="13">
        <v>115.88</v>
      </c>
      <c r="AL58" s="3">
        <f t="shared" si="10"/>
        <v>113.215</v>
      </c>
      <c r="AM58" s="9">
        <f t="shared" si="67"/>
        <v>1</v>
      </c>
      <c r="AN58" s="9">
        <f t="shared" si="68"/>
        <v>3.3738336098770687E-2</v>
      </c>
      <c r="AO58" s="9">
        <f t="shared" si="69"/>
        <v>3.3738336098770687E-2</v>
      </c>
      <c r="AP58" s="9">
        <f t="shared" si="70"/>
        <v>167.59666861653412</v>
      </c>
      <c r="AQ58" s="9">
        <f t="shared" si="71"/>
        <v>119.87172856108407</v>
      </c>
      <c r="AR58" s="13">
        <v>111.764</v>
      </c>
      <c r="AS58" s="3">
        <f t="shared" si="11"/>
        <v>112.82369999999999</v>
      </c>
      <c r="AT58" s="9">
        <f t="shared" si="72"/>
        <v>0</v>
      </c>
      <c r="AU58" s="9">
        <f t="shared" si="73"/>
        <v>1.1805178345102319E-2</v>
      </c>
      <c r="AV58" s="9">
        <f t="shared" si="74"/>
        <v>0</v>
      </c>
      <c r="AW58" s="9">
        <f t="shared" si="75"/>
        <v>133.12735961549083</v>
      </c>
      <c r="AX58" s="9">
        <f t="shared" si="76"/>
        <v>98.080754008301838</v>
      </c>
      <c r="AY58" s="13">
        <v>118.419</v>
      </c>
      <c r="AZ58" s="3">
        <f t="shared" si="12"/>
        <v>117.52670000000001</v>
      </c>
      <c r="BA58" s="9">
        <f t="shared" si="77"/>
        <v>1</v>
      </c>
      <c r="BB58" s="9">
        <f t="shared" si="78"/>
        <v>9.8237355777840412E-3</v>
      </c>
      <c r="BC58" s="9">
        <f t="shared" si="79"/>
        <v>9.8237355777840412E-3</v>
      </c>
      <c r="BD58" s="9">
        <f t="shared" si="80"/>
        <v>167.68736664961332</v>
      </c>
      <c r="BE58" s="9">
        <f t="shared" si="81"/>
        <v>128.31879503711323</v>
      </c>
    </row>
    <row r="59" spans="1:57">
      <c r="A59" s="2">
        <v>38352</v>
      </c>
      <c r="B59" s="13">
        <v>180.19200000000001</v>
      </c>
      <c r="C59" s="3">
        <f t="shared" si="0"/>
        <v>166.51219999999998</v>
      </c>
      <c r="D59" s="9">
        <f t="shared" si="24"/>
        <v>1</v>
      </c>
      <c r="E59" s="9">
        <f t="shared" si="82"/>
        <v>2.4854682576696912E-2</v>
      </c>
      <c r="F59" s="9">
        <f t="shared" si="58"/>
        <v>2.4854682576696912E-2</v>
      </c>
      <c r="G59" s="9">
        <f t="shared" si="25"/>
        <v>185.22440961071169</v>
      </c>
      <c r="H59" s="9">
        <f t="shared" si="26"/>
        <v>156.94663403332444</v>
      </c>
      <c r="I59" s="13">
        <v>459.87299999999999</v>
      </c>
      <c r="J59" s="3">
        <f t="shared" ref="J59" si="188">AVERAGE(I50:I59)</f>
        <v>418.9434</v>
      </c>
      <c r="K59" s="9">
        <f t="shared" si="28"/>
        <v>1</v>
      </c>
      <c r="L59" s="9">
        <f t="shared" si="15"/>
        <v>3.824506189423682E-2</v>
      </c>
      <c r="M59" s="9">
        <f t="shared" si="29"/>
        <v>3.824506189423682E-2</v>
      </c>
      <c r="N59" s="9">
        <f t="shared" si="30"/>
        <v>193.10166271921335</v>
      </c>
      <c r="O59" s="9">
        <f t="shared" si="31"/>
        <v>160.8211839008508</v>
      </c>
      <c r="P59" s="13">
        <v>102.54300000000001</v>
      </c>
      <c r="Q59" s="3">
        <f t="shared" ref="Q59" si="189">AVERAGE(P50:P59)</f>
        <v>97.266000000000005</v>
      </c>
      <c r="R59" s="9">
        <f t="shared" si="33"/>
        <v>1</v>
      </c>
      <c r="S59" s="9">
        <f t="shared" si="17"/>
        <v>1.9222932342037112E-2</v>
      </c>
      <c r="T59" s="9">
        <f t="shared" si="34"/>
        <v>1.9222932342037112E-2</v>
      </c>
      <c r="U59" s="9">
        <f t="shared" si="35"/>
        <v>133.49754084737484</v>
      </c>
      <c r="V59" s="9">
        <f t="shared" si="36"/>
        <v>102.01760931204306</v>
      </c>
      <c r="W59" s="13">
        <v>118.17400000000001</v>
      </c>
      <c r="X59" s="3">
        <f t="shared" ref="X59" si="190">AVERAGE(W50:W59)</f>
        <v>108.6046</v>
      </c>
      <c r="Y59" s="9">
        <f t="shared" si="38"/>
        <v>1</v>
      </c>
      <c r="Z59" s="9">
        <f t="shared" si="19"/>
        <v>2.9435079925083887E-2</v>
      </c>
      <c r="AA59" s="9">
        <f t="shared" si="39"/>
        <v>2.9435079925083887E-2</v>
      </c>
      <c r="AB59" s="9">
        <f t="shared" si="40"/>
        <v>174.24991757644642</v>
      </c>
      <c r="AC59" s="9">
        <f t="shared" si="41"/>
        <v>149.12298412538181</v>
      </c>
      <c r="AD59" s="13">
        <v>92.725999999999999</v>
      </c>
      <c r="AE59" s="3">
        <f t="shared" si="9"/>
        <v>93.326999999999998</v>
      </c>
      <c r="AF59" s="9">
        <f t="shared" si="62"/>
        <v>0</v>
      </c>
      <c r="AG59" s="9">
        <f t="shared" si="63"/>
        <v>1.1232769150235574E-2</v>
      </c>
      <c r="AH59" s="9">
        <f t="shared" si="64"/>
        <v>0</v>
      </c>
      <c r="AI59" s="9">
        <f t="shared" si="65"/>
        <v>119.01734889045174</v>
      </c>
      <c r="AJ59" s="9">
        <f t="shared" si="66"/>
        <v>82.896171932271272</v>
      </c>
      <c r="AK59" s="13">
        <v>117.092</v>
      </c>
      <c r="AL59" s="3">
        <f t="shared" si="10"/>
        <v>113.62369999999999</v>
      </c>
      <c r="AM59" s="9">
        <f t="shared" si="67"/>
        <v>1</v>
      </c>
      <c r="AN59" s="9">
        <f t="shared" si="68"/>
        <v>1.0459095616154672E-2</v>
      </c>
      <c r="AO59" s="9">
        <f t="shared" si="69"/>
        <v>1.0459095616154672E-2</v>
      </c>
      <c r="AP59" s="9">
        <f t="shared" si="70"/>
        <v>169.34957819854344</v>
      </c>
      <c r="AQ59" s="9">
        <f t="shared" si="71"/>
        <v>121.12547843177819</v>
      </c>
      <c r="AR59" s="13">
        <v>114.48</v>
      </c>
      <c r="AS59" s="3">
        <f t="shared" si="11"/>
        <v>113.47389999999999</v>
      </c>
      <c r="AT59" s="9">
        <f t="shared" si="72"/>
        <v>1</v>
      </c>
      <c r="AU59" s="9">
        <f t="shared" si="73"/>
        <v>2.4301206112880787E-2</v>
      </c>
      <c r="AV59" s="9">
        <f t="shared" si="74"/>
        <v>2.4301206112880787E-2</v>
      </c>
      <c r="AW59" s="9">
        <f t="shared" si="75"/>
        <v>136.3625150207705</v>
      </c>
      <c r="AX59" s="9">
        <f t="shared" si="76"/>
        <v>100.46423462716434</v>
      </c>
      <c r="AY59" s="13">
        <v>121.188</v>
      </c>
      <c r="AZ59" s="3">
        <f t="shared" si="12"/>
        <v>118.88960000000002</v>
      </c>
      <c r="BA59" s="9">
        <f t="shared" si="77"/>
        <v>1</v>
      </c>
      <c r="BB59" s="9">
        <f t="shared" si="78"/>
        <v>2.3383071973247582E-2</v>
      </c>
      <c r="BC59" s="9">
        <f t="shared" si="79"/>
        <v>2.3383071973247582E-2</v>
      </c>
      <c r="BD59" s="9">
        <f t="shared" si="80"/>
        <v>171.60841241298559</v>
      </c>
      <c r="BE59" s="9">
        <f t="shared" si="81"/>
        <v>131.31928265698645</v>
      </c>
    </row>
    <row r="60" spans="1:57">
      <c r="A60" s="2">
        <v>38383</v>
      </c>
      <c r="B60" s="13">
        <v>188.48699999999999</v>
      </c>
      <c r="C60" s="3">
        <f t="shared" si="0"/>
        <v>167.99880000000002</v>
      </c>
      <c r="D60" s="9">
        <f t="shared" si="24"/>
        <v>1</v>
      </c>
      <c r="E60" s="9">
        <f t="shared" si="82"/>
        <v>4.6034230154501796E-2</v>
      </c>
      <c r="F60" s="9">
        <f t="shared" si="58"/>
        <v>4.6034230154501796E-2</v>
      </c>
      <c r="G60" s="9">
        <f t="shared" si="25"/>
        <v>193.75107271296289</v>
      </c>
      <c r="H60" s="9">
        <f t="shared" si="26"/>
        <v>164.17155150638888</v>
      </c>
      <c r="I60" s="13">
        <v>481.33600000000001</v>
      </c>
      <c r="J60" s="3">
        <f t="shared" ref="J60" si="191">AVERAGE(I51:I60)</f>
        <v>423.12860000000001</v>
      </c>
      <c r="K60" s="9">
        <f t="shared" si="28"/>
        <v>1</v>
      </c>
      <c r="L60" s="9">
        <f t="shared" si="15"/>
        <v>4.6671581066946792E-2</v>
      </c>
      <c r="M60" s="9">
        <f t="shared" si="29"/>
        <v>4.6671581066946792E-2</v>
      </c>
      <c r="N60" s="9">
        <f t="shared" si="30"/>
        <v>202.11402262497532</v>
      </c>
      <c r="O60" s="9">
        <f t="shared" si="31"/>
        <v>168.32696282256171</v>
      </c>
      <c r="P60" s="13">
        <v>104.95399999999999</v>
      </c>
      <c r="Q60" s="3">
        <f t="shared" ref="Q60" si="192">AVERAGE(P51:P60)</f>
        <v>98.329800000000006</v>
      </c>
      <c r="R60" s="9">
        <f t="shared" si="33"/>
        <v>1</v>
      </c>
      <c r="S60" s="9">
        <f t="shared" si="17"/>
        <v>2.3512087612026049E-2</v>
      </c>
      <c r="T60" s="9">
        <f t="shared" si="34"/>
        <v>2.3512087612026049E-2</v>
      </c>
      <c r="U60" s="9">
        <f t="shared" si="35"/>
        <v>136.63634672376833</v>
      </c>
      <c r="V60" s="9">
        <f t="shared" si="36"/>
        <v>104.41625628015727</v>
      </c>
      <c r="W60" s="13">
        <v>125.068</v>
      </c>
      <c r="X60" s="3">
        <f t="shared" ref="X60" si="193">AVERAGE(W51:W60)</f>
        <v>110.48309999999999</v>
      </c>
      <c r="Y60" s="9">
        <f t="shared" si="38"/>
        <v>1</v>
      </c>
      <c r="Z60" s="9">
        <f t="shared" si="19"/>
        <v>5.8337705417435229E-2</v>
      </c>
      <c r="AA60" s="9">
        <f t="shared" si="39"/>
        <v>5.8337705417435229E-2</v>
      </c>
      <c r="AB60" s="9">
        <f t="shared" si="40"/>
        <v>184.41525793703352</v>
      </c>
      <c r="AC60" s="9">
        <f t="shared" si="41"/>
        <v>157.82247684425721</v>
      </c>
      <c r="AD60" s="13">
        <v>94.218000000000004</v>
      </c>
      <c r="AE60" s="3">
        <f t="shared" si="9"/>
        <v>93.396899999999988</v>
      </c>
      <c r="AF60" s="9">
        <f t="shared" si="62"/>
        <v>1</v>
      </c>
      <c r="AG60" s="9">
        <f t="shared" si="63"/>
        <v>1.6090416927291205E-2</v>
      </c>
      <c r="AH60" s="9">
        <f t="shared" si="64"/>
        <v>1.6090416927291205E-2</v>
      </c>
      <c r="AI60" s="9">
        <f t="shared" si="65"/>
        <v>120.93238765568</v>
      </c>
      <c r="AJ60" s="9">
        <f t="shared" si="66"/>
        <v>84.230005900337943</v>
      </c>
      <c r="AK60" s="13">
        <v>116.949</v>
      </c>
      <c r="AL60" s="3">
        <f t="shared" si="10"/>
        <v>113.70339999999999</v>
      </c>
      <c r="AM60" s="9">
        <f t="shared" si="67"/>
        <v>1</v>
      </c>
      <c r="AN60" s="9">
        <f t="shared" si="68"/>
        <v>-1.2212619137088843E-3</v>
      </c>
      <c r="AO60" s="9">
        <f t="shared" si="69"/>
        <v>-1.2212619137088843E-3</v>
      </c>
      <c r="AP60" s="9">
        <f t="shared" si="70"/>
        <v>169.1427580085869</v>
      </c>
      <c r="AQ60" s="9">
        <f t="shared" si="71"/>
        <v>120.9775524981897</v>
      </c>
      <c r="AR60" s="13">
        <v>117.236</v>
      </c>
      <c r="AS60" s="3">
        <f t="shared" si="11"/>
        <v>113.22330000000002</v>
      </c>
      <c r="AT60" s="9">
        <f t="shared" si="72"/>
        <v>1</v>
      </c>
      <c r="AU60" s="9">
        <f t="shared" si="73"/>
        <v>2.4074074074074074E-2</v>
      </c>
      <c r="AV60" s="9">
        <f t="shared" si="74"/>
        <v>2.4074074074074074E-2</v>
      </c>
      <c r="AW60" s="9">
        <f t="shared" si="75"/>
        <v>139.64531630830757</v>
      </c>
      <c r="AX60" s="9">
        <f t="shared" si="76"/>
        <v>102.88281805337387</v>
      </c>
      <c r="AY60" s="13">
        <v>129.58099999999999</v>
      </c>
      <c r="AZ60" s="3">
        <f t="shared" si="12"/>
        <v>119.63439999999999</v>
      </c>
      <c r="BA60" s="9">
        <f t="shared" si="77"/>
        <v>1</v>
      </c>
      <c r="BB60" s="9">
        <f t="shared" si="78"/>
        <v>6.925603195035801E-2</v>
      </c>
      <c r="BC60" s="9">
        <f t="shared" si="79"/>
        <v>6.925603195035801E-2</v>
      </c>
      <c r="BD60" s="9">
        <f t="shared" si="80"/>
        <v>183.49333010600955</v>
      </c>
      <c r="BE60" s="9">
        <f t="shared" si="81"/>
        <v>140.41393509237682</v>
      </c>
    </row>
    <row r="61" spans="1:57">
      <c r="A61" s="2">
        <v>38411</v>
      </c>
      <c r="B61" s="13">
        <v>201.36099999999999</v>
      </c>
      <c r="C61" s="3">
        <f t="shared" si="0"/>
        <v>171.79130000000001</v>
      </c>
      <c r="D61" s="9">
        <f t="shared" si="24"/>
        <v>1</v>
      </c>
      <c r="E61" s="9">
        <f t="shared" si="82"/>
        <v>6.8301792696578517E-2</v>
      </c>
      <c r="F61" s="9">
        <f t="shared" si="58"/>
        <v>6.8301792696578517E-2</v>
      </c>
      <c r="G61" s="9">
        <f t="shared" si="25"/>
        <v>206.98461831614341</v>
      </c>
      <c r="H61" s="9">
        <f t="shared" si="26"/>
        <v>175.38476278405392</v>
      </c>
      <c r="I61" s="13">
        <v>510.29300000000001</v>
      </c>
      <c r="J61" s="3">
        <f t="shared" ref="J61" si="194">AVERAGE(I52:I61)</f>
        <v>431.87459999999993</v>
      </c>
      <c r="K61" s="9">
        <f t="shared" si="28"/>
        <v>1</v>
      </c>
      <c r="L61" s="9">
        <f t="shared" si="15"/>
        <v>6.0159639004770039E-2</v>
      </c>
      <c r="M61" s="9">
        <f t="shared" si="29"/>
        <v>6.0159639004770039E-2</v>
      </c>
      <c r="N61" s="9">
        <f t="shared" si="30"/>
        <v>214.27312926389575</v>
      </c>
      <c r="O61" s="9">
        <f t="shared" si="31"/>
        <v>178.45345214073637</v>
      </c>
      <c r="P61" s="13">
        <v>108.242</v>
      </c>
      <c r="Q61" s="3">
        <f t="shared" ref="Q61" si="195">AVERAGE(P52:P61)</f>
        <v>99.553599999999989</v>
      </c>
      <c r="R61" s="9">
        <f t="shared" si="33"/>
        <v>1</v>
      </c>
      <c r="S61" s="9">
        <f t="shared" si="17"/>
        <v>3.1328010366446356E-2</v>
      </c>
      <c r="T61" s="9">
        <f t="shared" si="34"/>
        <v>3.1328010366446356E-2</v>
      </c>
      <c r="U61" s="9">
        <f t="shared" si="35"/>
        <v>140.9168916103639</v>
      </c>
      <c r="V61" s="9">
        <f t="shared" si="36"/>
        <v>107.68740983932756</v>
      </c>
      <c r="W61" s="13">
        <v>129.54300000000001</v>
      </c>
      <c r="X61" s="3">
        <f t="shared" ref="X61" si="196">AVERAGE(W52:W61)</f>
        <v>112.77619999999999</v>
      </c>
      <c r="Y61" s="9">
        <f t="shared" si="38"/>
        <v>1</v>
      </c>
      <c r="Z61" s="9">
        <f t="shared" si="19"/>
        <v>3.5780535388748591E-2</v>
      </c>
      <c r="AA61" s="9">
        <f t="shared" si="39"/>
        <v>3.5780535388748591E-2</v>
      </c>
      <c r="AB61" s="9">
        <f t="shared" si="40"/>
        <v>191.01373459987474</v>
      </c>
      <c r="AC61" s="9">
        <f t="shared" si="41"/>
        <v>163.46944956212312</v>
      </c>
      <c r="AD61" s="13">
        <v>94.667000000000002</v>
      </c>
      <c r="AE61" s="3">
        <f t="shared" si="9"/>
        <v>93.454000000000008</v>
      </c>
      <c r="AF61" s="9">
        <f t="shared" si="62"/>
        <v>1</v>
      </c>
      <c r="AG61" s="9">
        <f t="shared" si="63"/>
        <v>4.7655437389882834E-3</v>
      </c>
      <c r="AH61" s="9">
        <f t="shared" si="64"/>
        <v>4.7655437389882834E-3</v>
      </c>
      <c r="AI61" s="9">
        <f t="shared" si="65"/>
        <v>121.50869623851342</v>
      </c>
      <c r="AJ61" s="9">
        <f t="shared" si="66"/>
        <v>84.631407677591241</v>
      </c>
      <c r="AK61" s="13">
        <v>117.71299999999999</v>
      </c>
      <c r="AL61" s="3">
        <f t="shared" si="10"/>
        <v>114.27559999999998</v>
      </c>
      <c r="AM61" s="9">
        <f t="shared" si="67"/>
        <v>1</v>
      </c>
      <c r="AN61" s="9">
        <f t="shared" si="68"/>
        <v>6.5327621441824708E-3</v>
      </c>
      <c r="AO61" s="9">
        <f t="shared" si="69"/>
        <v>6.5327621441824708E-3</v>
      </c>
      <c r="AP61" s="9">
        <f t="shared" si="70"/>
        <v>170.247727415068</v>
      </c>
      <c r="AQ61" s="9">
        <f t="shared" si="71"/>
        <v>121.76787007344571</v>
      </c>
      <c r="AR61" s="13">
        <v>118.312</v>
      </c>
      <c r="AS61" s="3">
        <f t="shared" si="11"/>
        <v>113.43800000000002</v>
      </c>
      <c r="AT61" s="9">
        <f t="shared" si="72"/>
        <v>1</v>
      </c>
      <c r="AU61" s="9">
        <f t="shared" si="73"/>
        <v>9.1780681701865759E-3</v>
      </c>
      <c r="AV61" s="9">
        <f t="shared" si="74"/>
        <v>9.1780681701865759E-3</v>
      </c>
      <c r="AW61" s="9">
        <f t="shared" si="75"/>
        <v>140.92699054103247</v>
      </c>
      <c r="AX61" s="9">
        <f t="shared" si="76"/>
        <v>103.82708357100863</v>
      </c>
      <c r="AY61" s="13">
        <v>130.256</v>
      </c>
      <c r="AZ61" s="3">
        <f t="shared" si="12"/>
        <v>120.631</v>
      </c>
      <c r="BA61" s="9">
        <f t="shared" si="77"/>
        <v>1</v>
      </c>
      <c r="BB61" s="9">
        <f t="shared" si="78"/>
        <v>5.2090970126794159E-3</v>
      </c>
      <c r="BC61" s="9">
        <f t="shared" si="79"/>
        <v>5.2090970126794159E-3</v>
      </c>
      <c r="BD61" s="9">
        <f t="shared" si="80"/>
        <v>184.44916466371137</v>
      </c>
      <c r="BE61" s="9">
        <f t="shared" si="81"/>
        <v>141.14536490220507</v>
      </c>
    </row>
    <row r="62" spans="1:57">
      <c r="A62" s="2">
        <v>38442</v>
      </c>
      <c r="B62" s="13">
        <v>192.10400000000001</v>
      </c>
      <c r="C62" s="3">
        <f t="shared" si="0"/>
        <v>175.27389999999997</v>
      </c>
      <c r="D62" s="9">
        <f t="shared" si="24"/>
        <v>1</v>
      </c>
      <c r="E62" s="9">
        <f t="shared" si="82"/>
        <v>-4.5972159454909227E-2</v>
      </c>
      <c r="F62" s="9">
        <f t="shared" si="58"/>
        <v>-4.5972159454909227E-2</v>
      </c>
      <c r="G62" s="9">
        <f t="shared" si="25"/>
        <v>197.46908843820015</v>
      </c>
      <c r="H62" s="9">
        <f t="shared" si="26"/>
        <v>167.32194650338397</v>
      </c>
      <c r="I62" s="13">
        <v>492.03899999999999</v>
      </c>
      <c r="J62" s="3">
        <f t="shared" ref="J62" si="197">AVERAGE(I53:I62)</f>
        <v>441.52210000000002</v>
      </c>
      <c r="K62" s="9">
        <f t="shared" si="28"/>
        <v>1</v>
      </c>
      <c r="L62" s="9">
        <f t="shared" si="15"/>
        <v>-3.5771605724554359E-2</v>
      </c>
      <c r="M62" s="9">
        <f t="shared" si="29"/>
        <v>-3.5771605724554359E-2</v>
      </c>
      <c r="N62" s="9">
        <f t="shared" si="30"/>
        <v>206.60823536650119</v>
      </c>
      <c r="O62" s="9">
        <f t="shared" si="31"/>
        <v>172.06988561057233</v>
      </c>
      <c r="P62" s="13">
        <v>107.79900000000001</v>
      </c>
      <c r="Q62" s="3">
        <f t="shared" ref="Q62" si="198">AVERAGE(P53:P62)</f>
        <v>100.74369999999999</v>
      </c>
      <c r="R62" s="9">
        <f t="shared" si="33"/>
        <v>1</v>
      </c>
      <c r="S62" s="9">
        <f t="shared" si="17"/>
        <v>-4.0926812143160492E-3</v>
      </c>
      <c r="T62" s="9">
        <f t="shared" si="34"/>
        <v>-4.0926812143160492E-3</v>
      </c>
      <c r="U62" s="9">
        <f t="shared" si="35"/>
        <v>140.34016369529036</v>
      </c>
      <c r="V62" s="9">
        <f t="shared" si="36"/>
        <v>107.24667960005979</v>
      </c>
      <c r="W62" s="13">
        <v>129.583</v>
      </c>
      <c r="X62" s="3">
        <f t="shared" ref="X62" si="199">AVERAGE(W53:W62)</f>
        <v>115.2372</v>
      </c>
      <c r="Y62" s="9">
        <f t="shared" si="38"/>
        <v>1</v>
      </c>
      <c r="Z62" s="9">
        <f t="shared" si="19"/>
        <v>3.0877778035086448E-4</v>
      </c>
      <c r="AA62" s="9">
        <f t="shared" si="39"/>
        <v>3.0877778035086448E-4</v>
      </c>
      <c r="AB62" s="9">
        <f t="shared" si="40"/>
        <v>191.07271539686099</v>
      </c>
      <c r="AC62" s="9">
        <f t="shared" si="41"/>
        <v>163.51992529591408</v>
      </c>
      <c r="AD62" s="13">
        <v>95.299000000000007</v>
      </c>
      <c r="AE62" s="3">
        <f t="shared" si="9"/>
        <v>93.618399999999994</v>
      </c>
      <c r="AF62" s="9">
        <f t="shared" si="62"/>
        <v>1</v>
      </c>
      <c r="AG62" s="9">
        <f t="shared" si="63"/>
        <v>6.6760328308703666E-3</v>
      </c>
      <c r="AH62" s="9">
        <f t="shared" si="64"/>
        <v>6.6760328308703666E-3</v>
      </c>
      <c r="AI62" s="9">
        <f t="shared" si="65"/>
        <v>122.31989228383799</v>
      </c>
      <c r="AJ62" s="9">
        <f t="shared" si="66"/>
        <v>85.196409733769613</v>
      </c>
      <c r="AK62" s="13">
        <v>116.687</v>
      </c>
      <c r="AL62" s="3">
        <f t="shared" si="10"/>
        <v>114.68499999999999</v>
      </c>
      <c r="AM62" s="9">
        <f t="shared" si="67"/>
        <v>1</v>
      </c>
      <c r="AN62" s="9">
        <f t="shared" si="68"/>
        <v>-8.7161146177567161E-3</v>
      </c>
      <c r="AO62" s="9">
        <f t="shared" si="69"/>
        <v>-8.7161146177567161E-3</v>
      </c>
      <c r="AP62" s="9">
        <f t="shared" si="70"/>
        <v>168.76382870950567</v>
      </c>
      <c r="AQ62" s="9">
        <f t="shared" si="71"/>
        <v>120.70652736112545</v>
      </c>
      <c r="AR62" s="13">
        <v>117.881</v>
      </c>
      <c r="AS62" s="3">
        <f t="shared" si="11"/>
        <v>114.1153</v>
      </c>
      <c r="AT62" s="9">
        <f t="shared" si="72"/>
        <v>1</v>
      </c>
      <c r="AU62" s="9">
        <f t="shared" si="73"/>
        <v>-3.6429102711474527E-3</v>
      </c>
      <c r="AV62" s="9">
        <f t="shared" si="74"/>
        <v>-3.6429102711474527E-3</v>
      </c>
      <c r="AW62" s="9">
        <f t="shared" si="75"/>
        <v>140.41360615970862</v>
      </c>
      <c r="AX62" s="9">
        <f t="shared" si="76"/>
        <v>103.44885082184452</v>
      </c>
      <c r="AY62" s="13">
        <v>131.67699999999999</v>
      </c>
      <c r="AZ62" s="3">
        <f t="shared" si="12"/>
        <v>122.41759999999999</v>
      </c>
      <c r="BA62" s="9">
        <f t="shared" si="77"/>
        <v>1</v>
      </c>
      <c r="BB62" s="9">
        <f t="shared" si="78"/>
        <v>1.0909286328460818E-2</v>
      </c>
      <c r="BC62" s="9">
        <f t="shared" si="79"/>
        <v>1.0909286328460818E-2</v>
      </c>
      <c r="BD62" s="9">
        <f t="shared" si="80"/>
        <v>186.46137341407322</v>
      </c>
      <c r="BE62" s="9">
        <f t="shared" si="81"/>
        <v>142.68516010185832</v>
      </c>
    </row>
    <row r="63" spans="1:57">
      <c r="A63" s="2">
        <v>38471</v>
      </c>
      <c r="B63" s="13">
        <v>188.244</v>
      </c>
      <c r="C63" s="3">
        <f t="shared" si="0"/>
        <v>178.24029999999999</v>
      </c>
      <c r="D63" s="9">
        <f t="shared" si="24"/>
        <v>1</v>
      </c>
      <c r="E63" s="9">
        <f t="shared" si="82"/>
        <v>-2.0093282805147283E-2</v>
      </c>
      <c r="F63" s="9">
        <f t="shared" si="58"/>
        <v>-2.0093282805147283E-2</v>
      </c>
      <c r="G63" s="9">
        <f t="shared" si="25"/>
        <v>193.50128619893675</v>
      </c>
      <c r="H63" s="9">
        <f t="shared" si="26"/>
        <v>163.95989931278373</v>
      </c>
      <c r="I63" s="13">
        <v>480.33</v>
      </c>
      <c r="J63" s="3">
        <f t="shared" ref="J63" si="200">AVERAGE(I54:I63)</f>
        <v>449.96100000000007</v>
      </c>
      <c r="K63" s="9">
        <f t="shared" si="28"/>
        <v>1</v>
      </c>
      <c r="L63" s="9">
        <f t="shared" si="15"/>
        <v>-2.3796894148634565E-2</v>
      </c>
      <c r="M63" s="9">
        <f t="shared" si="29"/>
        <v>-2.3796894148634565E-2</v>
      </c>
      <c r="N63" s="9">
        <f t="shared" si="30"/>
        <v>201.69160105924837</v>
      </c>
      <c r="O63" s="9">
        <f t="shared" si="31"/>
        <v>167.97515675652988</v>
      </c>
      <c r="P63" s="13">
        <v>105.946</v>
      </c>
      <c r="Q63" s="3">
        <f t="shared" ref="Q63" si="201">AVERAGE(P54:P63)</f>
        <v>101.57969999999999</v>
      </c>
      <c r="R63" s="9">
        <f t="shared" si="33"/>
        <v>1</v>
      </c>
      <c r="S63" s="9">
        <f t="shared" si="17"/>
        <v>-1.7189398788486059E-2</v>
      </c>
      <c r="T63" s="9">
        <f t="shared" si="34"/>
        <v>-1.7189398788486059E-2</v>
      </c>
      <c r="U63" s="9">
        <f t="shared" si="35"/>
        <v>137.92780065549061</v>
      </c>
      <c r="V63" s="9">
        <f t="shared" si="36"/>
        <v>105.40317365567337</v>
      </c>
      <c r="W63" s="13">
        <v>126.092</v>
      </c>
      <c r="X63" s="3">
        <f t="shared" ref="X63" si="202">AVERAGE(W54:W63)</f>
        <v>116.93469999999999</v>
      </c>
      <c r="Y63" s="9">
        <f t="shared" si="38"/>
        <v>1</v>
      </c>
      <c r="Z63" s="9">
        <f t="shared" si="19"/>
        <v>-2.6940262225754918E-2</v>
      </c>
      <c r="AA63" s="9">
        <f t="shared" si="39"/>
        <v>-2.6940262225754918E-2</v>
      </c>
      <c r="AB63" s="9">
        <f t="shared" si="40"/>
        <v>185.92516633988251</v>
      </c>
      <c r="AC63" s="9">
        <f t="shared" si="41"/>
        <v>159.1146556293063</v>
      </c>
      <c r="AD63" s="13">
        <v>94.016000000000005</v>
      </c>
      <c r="AE63" s="3">
        <f t="shared" si="9"/>
        <v>93.432199999999995</v>
      </c>
      <c r="AF63" s="9">
        <f t="shared" si="62"/>
        <v>1</v>
      </c>
      <c r="AG63" s="9">
        <f t="shared" si="63"/>
        <v>-1.3462890481537069E-2</v>
      </c>
      <c r="AH63" s="9">
        <f t="shared" si="64"/>
        <v>-1.3462890481537069E-2</v>
      </c>
      <c r="AI63" s="9">
        <f t="shared" si="65"/>
        <v>120.67311297030727</v>
      </c>
      <c r="AJ63" s="9">
        <f t="shared" si="66"/>
        <v>84.04941980010372</v>
      </c>
      <c r="AK63" s="13">
        <v>110.988</v>
      </c>
      <c r="AL63" s="3">
        <f t="shared" si="10"/>
        <v>114.0782</v>
      </c>
      <c r="AM63" s="9">
        <f t="shared" si="67"/>
        <v>0</v>
      </c>
      <c r="AN63" s="9">
        <f t="shared" si="68"/>
        <v>-4.884005930394987E-2</v>
      </c>
      <c r="AO63" s="9">
        <f t="shared" si="69"/>
        <v>0</v>
      </c>
      <c r="AP63" s="9">
        <f t="shared" si="70"/>
        <v>168.76382870950567</v>
      </c>
      <c r="AQ63" s="9">
        <f t="shared" si="71"/>
        <v>114.81121340643423</v>
      </c>
      <c r="AR63" s="13">
        <v>116.405</v>
      </c>
      <c r="AS63" s="3">
        <f t="shared" si="11"/>
        <v>114.14269999999999</v>
      </c>
      <c r="AT63" s="9">
        <f t="shared" si="72"/>
        <v>1</v>
      </c>
      <c r="AU63" s="9">
        <f t="shared" si="73"/>
        <v>-1.2521101789092381E-2</v>
      </c>
      <c r="AV63" s="9">
        <f t="shared" si="74"/>
        <v>-1.2521101789092381E-2</v>
      </c>
      <c r="AW63" s="9">
        <f t="shared" si="75"/>
        <v>138.65547310440937</v>
      </c>
      <c r="AX63" s="9">
        <f t="shared" si="76"/>
        <v>102.15355723073957</v>
      </c>
      <c r="AY63" s="13">
        <v>131.142</v>
      </c>
      <c r="AZ63" s="3">
        <f t="shared" si="12"/>
        <v>123.2604</v>
      </c>
      <c r="BA63" s="9">
        <f t="shared" si="77"/>
        <v>1</v>
      </c>
      <c r="BB63" s="9">
        <f t="shared" si="78"/>
        <v>-4.0629722730620883E-3</v>
      </c>
      <c r="BC63" s="9">
        <f t="shared" si="79"/>
        <v>-4.0629722730620883E-3</v>
      </c>
      <c r="BD63" s="9">
        <f t="shared" si="80"/>
        <v>185.70378602389476</v>
      </c>
      <c r="BE63" s="9">
        <f t="shared" si="81"/>
        <v>142.10543425258703</v>
      </c>
    </row>
    <row r="64" spans="1:57">
      <c r="A64" s="2">
        <v>38503</v>
      </c>
      <c r="B64" s="13">
        <v>203.74100000000001</v>
      </c>
      <c r="C64" s="3">
        <f t="shared" ref="C64:C123" si="203">AVERAGE(B55:B64)</f>
        <v>182.87240000000003</v>
      </c>
      <c r="D64" s="9">
        <f t="shared" si="24"/>
        <v>1</v>
      </c>
      <c r="E64" s="9">
        <f t="shared" si="82"/>
        <v>8.2324005014768137E-2</v>
      </c>
      <c r="F64" s="9">
        <f t="shared" si="58"/>
        <v>8.2324005014768137E-2</v>
      </c>
      <c r="G64" s="9">
        <f t="shared" si="25"/>
        <v>209.43108705434213</v>
      </c>
      <c r="H64" s="9">
        <f t="shared" si="26"/>
        <v>177.45773488603024</v>
      </c>
      <c r="I64" s="13">
        <v>513.09299999999996</v>
      </c>
      <c r="J64" s="3">
        <f t="shared" ref="J64" si="204">AVERAGE(I55:I64)</f>
        <v>462.12740000000002</v>
      </c>
      <c r="K64" s="9">
        <f t="shared" si="28"/>
        <v>1</v>
      </c>
      <c r="L64" s="9">
        <f t="shared" si="15"/>
        <v>6.8209356067703411E-2</v>
      </c>
      <c r="M64" s="9">
        <f t="shared" si="29"/>
        <v>6.8209356067703411E-2</v>
      </c>
      <c r="N64" s="9">
        <f t="shared" si="30"/>
        <v>215.44885529176383</v>
      </c>
      <c r="O64" s="9">
        <f t="shared" si="31"/>
        <v>179.43263403426434</v>
      </c>
      <c r="P64" s="13">
        <v>111.319</v>
      </c>
      <c r="Q64" s="3">
        <f t="shared" ref="Q64" si="205">AVERAGE(P55:P64)</f>
        <v>103.1199</v>
      </c>
      <c r="R64" s="9">
        <f t="shared" si="33"/>
        <v>1</v>
      </c>
      <c r="S64" s="9">
        <f t="shared" si="17"/>
        <v>5.0714514941574057E-2</v>
      </c>
      <c r="T64" s="9">
        <f t="shared" si="34"/>
        <v>5.0714514941574057E-2</v>
      </c>
      <c r="U64" s="9">
        <f t="shared" si="35"/>
        <v>144.92274216269192</v>
      </c>
      <c r="V64" s="9">
        <f t="shared" si="36"/>
        <v>110.74864448092333</v>
      </c>
      <c r="W64" s="13">
        <v>132.886</v>
      </c>
      <c r="X64" s="3">
        <f t="shared" ref="X64" si="206">AVERAGE(W55:W64)</f>
        <v>119.65719999999999</v>
      </c>
      <c r="Y64" s="9">
        <f t="shared" si="38"/>
        <v>1</v>
      </c>
      <c r="Z64" s="9">
        <f t="shared" si="19"/>
        <v>5.3881293024141082E-2</v>
      </c>
      <c r="AA64" s="9">
        <f t="shared" si="39"/>
        <v>5.3881293024141082E-2</v>
      </c>
      <c r="AB64" s="9">
        <f t="shared" si="40"/>
        <v>195.94305470800387</v>
      </c>
      <c r="AC64" s="9">
        <f t="shared" si="41"/>
        <v>167.68795901370424</v>
      </c>
      <c r="AD64" s="13">
        <v>101.45399999999999</v>
      </c>
      <c r="AE64" s="3">
        <f t="shared" si="9"/>
        <v>94.202899999999985</v>
      </c>
      <c r="AF64" s="9">
        <f t="shared" si="62"/>
        <v>1</v>
      </c>
      <c r="AG64" s="9">
        <f t="shared" si="63"/>
        <v>7.9114193328794963E-2</v>
      </c>
      <c r="AH64" s="9">
        <f t="shared" si="64"/>
        <v>7.9114193328794963E-2</v>
      </c>
      <c r="AI64" s="9">
        <f t="shared" si="65"/>
        <v>130.22006895942766</v>
      </c>
      <c r="AJ64" s="9">
        <f t="shared" si="66"/>
        <v>90.698921847342163</v>
      </c>
      <c r="AK64" s="13">
        <v>123.336</v>
      </c>
      <c r="AL64" s="3">
        <f t="shared" si="10"/>
        <v>115.25960000000001</v>
      </c>
      <c r="AM64" s="9">
        <f t="shared" si="67"/>
        <v>1</v>
      </c>
      <c r="AN64" s="9">
        <f t="shared" si="68"/>
        <v>0.11125527084009081</v>
      </c>
      <c r="AO64" s="9">
        <f t="shared" si="69"/>
        <v>0.11125527084009081</v>
      </c>
      <c r="AP64" s="9">
        <f t="shared" si="70"/>
        <v>187.53969418059245</v>
      </c>
      <c r="AQ64" s="9">
        <f t="shared" si="71"/>
        <v>127.58456604944655</v>
      </c>
      <c r="AR64" s="13">
        <v>120.895</v>
      </c>
      <c r="AS64" s="3">
        <f t="shared" si="11"/>
        <v>115.0027</v>
      </c>
      <c r="AT64" s="9">
        <f t="shared" si="72"/>
        <v>1</v>
      </c>
      <c r="AU64" s="9">
        <f t="shared" si="73"/>
        <v>3.8572226278939865E-2</v>
      </c>
      <c r="AV64" s="9">
        <f t="shared" si="74"/>
        <v>3.8572226278939865E-2</v>
      </c>
      <c r="AW64" s="9">
        <f t="shared" si="75"/>
        <v>144.0037233878061</v>
      </c>
      <c r="AX64" s="9">
        <f t="shared" si="76"/>
        <v>106.09384735544228</v>
      </c>
      <c r="AY64" s="13">
        <v>136.02000000000001</v>
      </c>
      <c r="AZ64" s="3">
        <f t="shared" si="12"/>
        <v>125.0643</v>
      </c>
      <c r="BA64" s="9">
        <f t="shared" si="77"/>
        <v>1</v>
      </c>
      <c r="BB64" s="9">
        <f t="shared" si="78"/>
        <v>3.7196321544585367E-2</v>
      </c>
      <c r="BC64" s="9">
        <f t="shared" si="79"/>
        <v>3.7196321544585367E-2</v>
      </c>
      <c r="BD64" s="9">
        <f t="shared" si="80"/>
        <v>192.61128376088644</v>
      </c>
      <c r="BE64" s="9">
        <f t="shared" si="81"/>
        <v>147.39123367827921</v>
      </c>
    </row>
    <row r="65" spans="1:57">
      <c r="A65" s="2">
        <v>38533</v>
      </c>
      <c r="B65" s="13">
        <v>214.97</v>
      </c>
      <c r="C65" s="3">
        <f t="shared" si="203"/>
        <v>188.1216</v>
      </c>
      <c r="D65" s="9">
        <f t="shared" si="24"/>
        <v>1</v>
      </c>
      <c r="E65" s="9">
        <f t="shared" si="82"/>
        <v>5.5114090929169801E-2</v>
      </c>
      <c r="F65" s="9">
        <f t="shared" si="58"/>
        <v>5.5114090929169801E-2</v>
      </c>
      <c r="G65" s="9">
        <f t="shared" si="25"/>
        <v>220.97369102965004</v>
      </c>
      <c r="H65" s="9">
        <f t="shared" si="26"/>
        <v>187.23815662262342</v>
      </c>
      <c r="I65" s="13">
        <v>543.26300000000003</v>
      </c>
      <c r="J65" s="3">
        <f t="shared" ref="J65" si="207">AVERAGE(I56:I65)</f>
        <v>476.15249999999997</v>
      </c>
      <c r="K65" s="9">
        <f t="shared" si="28"/>
        <v>1</v>
      </c>
      <c r="L65" s="9">
        <f t="shared" si="15"/>
        <v>5.8800256483717527E-2</v>
      </c>
      <c r="M65" s="9">
        <f t="shared" si="29"/>
        <v>5.8800256483717527E-2</v>
      </c>
      <c r="N65" s="9">
        <f t="shared" si="30"/>
        <v>228.11730324204291</v>
      </c>
      <c r="O65" s="9">
        <f t="shared" si="31"/>
        <v>189.98331893702812</v>
      </c>
      <c r="P65" s="13">
        <v>115.145</v>
      </c>
      <c r="Q65" s="3">
        <f t="shared" ref="Q65" si="208">AVERAGE(P56:P65)</f>
        <v>105.1251</v>
      </c>
      <c r="R65" s="9">
        <f t="shared" si="33"/>
        <v>1</v>
      </c>
      <c r="S65" s="9">
        <f t="shared" si="17"/>
        <v>3.4369694301960969E-2</v>
      </c>
      <c r="T65" s="9">
        <f t="shared" si="34"/>
        <v>3.4369694301960969E-2</v>
      </c>
      <c r="U65" s="9">
        <f t="shared" si="35"/>
        <v>149.90369250822553</v>
      </c>
      <c r="V65" s="9">
        <f t="shared" si="36"/>
        <v>114.55504153608922</v>
      </c>
      <c r="W65" s="13">
        <v>139.239</v>
      </c>
      <c r="X65" s="3">
        <f t="shared" ref="X65" si="209">AVERAGE(W56:W65)</f>
        <v>123.1383</v>
      </c>
      <c r="Y65" s="9">
        <f t="shared" si="38"/>
        <v>1</v>
      </c>
      <c r="Z65" s="9">
        <f t="shared" si="19"/>
        <v>4.780789548936689E-2</v>
      </c>
      <c r="AA65" s="9">
        <f t="shared" si="39"/>
        <v>4.780789548936689E-2</v>
      </c>
      <c r="AB65" s="9">
        <f t="shared" si="40"/>
        <v>205.31067978935141</v>
      </c>
      <c r="AC65" s="9">
        <f t="shared" si="41"/>
        <v>175.70476743305665</v>
      </c>
      <c r="AD65" s="13">
        <v>104.054</v>
      </c>
      <c r="AE65" s="3">
        <f t="shared" si="9"/>
        <v>95.275599999999983</v>
      </c>
      <c r="AF65" s="9">
        <f t="shared" si="62"/>
        <v>1</v>
      </c>
      <c r="AG65" s="9">
        <f t="shared" si="63"/>
        <v>2.5627377924971009E-2</v>
      </c>
      <c r="AH65" s="9">
        <f t="shared" si="64"/>
        <v>2.5627377924971009E-2</v>
      </c>
      <c r="AI65" s="9">
        <f t="shared" si="65"/>
        <v>133.55726788006669</v>
      </c>
      <c r="AJ65" s="9">
        <f t="shared" si="66"/>
        <v>93.02329739491141</v>
      </c>
      <c r="AK65" s="13">
        <v>129.857</v>
      </c>
      <c r="AL65" s="3">
        <f t="shared" si="10"/>
        <v>117.29769999999999</v>
      </c>
      <c r="AM65" s="9">
        <f t="shared" si="67"/>
        <v>1</v>
      </c>
      <c r="AN65" s="9">
        <f t="shared" si="68"/>
        <v>5.2871829798274636E-2</v>
      </c>
      <c r="AO65" s="9">
        <f t="shared" si="69"/>
        <v>5.2871829798274636E-2</v>
      </c>
      <c r="AP65" s="9">
        <f t="shared" si="70"/>
        <v>197.45526097172922</v>
      </c>
      <c r="AQ65" s="9">
        <f t="shared" si="71"/>
        <v>134.33019551049961</v>
      </c>
      <c r="AR65" s="13">
        <v>124.839</v>
      </c>
      <c r="AS65" s="3">
        <f t="shared" si="11"/>
        <v>116.2148</v>
      </c>
      <c r="AT65" s="9">
        <f t="shared" si="72"/>
        <v>1</v>
      </c>
      <c r="AU65" s="9">
        <f t="shared" si="73"/>
        <v>3.2623350841639462E-2</v>
      </c>
      <c r="AV65" s="9">
        <f t="shared" si="74"/>
        <v>3.2623350841639462E-2</v>
      </c>
      <c r="AW65" s="9">
        <f t="shared" si="75"/>
        <v>148.7016073783889</v>
      </c>
      <c r="AX65" s="9">
        <f t="shared" si="76"/>
        <v>109.55498415985821</v>
      </c>
      <c r="AY65" s="13">
        <v>142.46600000000001</v>
      </c>
      <c r="AZ65" s="3">
        <f t="shared" si="12"/>
        <v>127.41909999999999</v>
      </c>
      <c r="BA65" s="9">
        <f t="shared" si="77"/>
        <v>1</v>
      </c>
      <c r="BB65" s="9">
        <f t="shared" si="78"/>
        <v>4.7390089692692233E-2</v>
      </c>
      <c r="BC65" s="9">
        <f t="shared" si="79"/>
        <v>4.7390089692692233E-2</v>
      </c>
      <c r="BD65" s="9">
        <f t="shared" si="80"/>
        <v>201.73914977413943</v>
      </c>
      <c r="BE65" s="9">
        <f t="shared" si="81"/>
        <v>154.37611746220941</v>
      </c>
    </row>
    <row r="66" spans="1:57">
      <c r="A66" s="2">
        <v>38562</v>
      </c>
      <c r="B66" s="13">
        <v>229.423</v>
      </c>
      <c r="C66" s="3">
        <f t="shared" si="203"/>
        <v>194.24719999999999</v>
      </c>
      <c r="D66" s="9">
        <f t="shared" si="24"/>
        <v>1</v>
      </c>
      <c r="E66" s="9">
        <f t="shared" si="82"/>
        <v>6.72326371121552E-2</v>
      </c>
      <c r="F66" s="9">
        <f t="shared" si="58"/>
        <v>6.72326371121552E-2</v>
      </c>
      <c r="G66" s="9">
        <f t="shared" si="25"/>
        <v>235.83033500998002</v>
      </c>
      <c r="H66" s="9">
        <f t="shared" si="26"/>
        <v>199.82667166038115</v>
      </c>
      <c r="I66" s="13">
        <v>570.745</v>
      </c>
      <c r="J66" s="3">
        <f t="shared" ref="J66" si="210">AVERAGE(I57:I66)</f>
        <v>491.33569999999997</v>
      </c>
      <c r="K66" s="9">
        <f t="shared" si="28"/>
        <v>1</v>
      </c>
      <c r="L66" s="9">
        <f t="shared" si="15"/>
        <v>5.0586916465873745E-2</v>
      </c>
      <c r="M66" s="9">
        <f t="shared" si="29"/>
        <v>5.0586916465873745E-2</v>
      </c>
      <c r="N66" s="9">
        <f t="shared" si="30"/>
        <v>239.6570542055685</v>
      </c>
      <c r="O66" s="9">
        <f t="shared" si="31"/>
        <v>199.59398922200498</v>
      </c>
      <c r="P66" s="13">
        <v>118.956</v>
      </c>
      <c r="Q66" s="3">
        <f t="shared" ref="Q66" si="211">AVERAGE(P57:P66)</f>
        <v>107.3425</v>
      </c>
      <c r="R66" s="9">
        <f t="shared" si="33"/>
        <v>1</v>
      </c>
      <c r="S66" s="9">
        <f t="shared" si="17"/>
        <v>3.3097398931781728E-2</v>
      </c>
      <c r="T66" s="9">
        <f t="shared" si="34"/>
        <v>3.3097398931781728E-2</v>
      </c>
      <c r="U66" s="9">
        <f t="shared" si="35"/>
        <v>154.86511482051742</v>
      </c>
      <c r="V66" s="9">
        <f t="shared" si="36"/>
        <v>118.34651544545599</v>
      </c>
      <c r="W66" s="13">
        <v>146.69</v>
      </c>
      <c r="X66" s="3">
        <f t="shared" ref="X66" si="212">AVERAGE(W57:W66)</f>
        <v>127.0954</v>
      </c>
      <c r="Y66" s="9">
        <f t="shared" si="38"/>
        <v>1</v>
      </c>
      <c r="Z66" s="9">
        <f t="shared" si="19"/>
        <v>5.3512306178584976E-2</v>
      </c>
      <c r="AA66" s="9">
        <f t="shared" si="39"/>
        <v>5.3512306178584976E-2</v>
      </c>
      <c r="AB66" s="9">
        <f t="shared" si="40"/>
        <v>216.29732774797259</v>
      </c>
      <c r="AC66" s="9">
        <f t="shared" si="41"/>
        <v>185.10713474497143</v>
      </c>
      <c r="AD66" s="13">
        <v>107.71</v>
      </c>
      <c r="AE66" s="3">
        <f t="shared" si="9"/>
        <v>96.785999999999987</v>
      </c>
      <c r="AF66" s="9">
        <f t="shared" si="62"/>
        <v>1</v>
      </c>
      <c r="AG66" s="9">
        <f t="shared" si="63"/>
        <v>3.5135602667845461E-2</v>
      </c>
      <c r="AH66" s="9">
        <f t="shared" si="64"/>
        <v>3.5135602667845461E-2</v>
      </c>
      <c r="AI66" s="9">
        <f t="shared" si="65"/>
        <v>138.24988297770372</v>
      </c>
      <c r="AJ66" s="9">
        <f t="shared" si="66"/>
        <v>96.291727011031853</v>
      </c>
      <c r="AK66" s="13">
        <v>137.00700000000001</v>
      </c>
      <c r="AL66" s="3">
        <f t="shared" si="10"/>
        <v>119.7607</v>
      </c>
      <c r="AM66" s="9">
        <f t="shared" si="67"/>
        <v>1</v>
      </c>
      <c r="AN66" s="9">
        <f t="shared" si="68"/>
        <v>5.5060566623285657E-2</v>
      </c>
      <c r="AO66" s="9">
        <f t="shared" si="69"/>
        <v>5.5060566623285657E-2</v>
      </c>
      <c r="AP66" s="9">
        <f t="shared" si="70"/>
        <v>208.32725952358138</v>
      </c>
      <c r="AQ66" s="9">
        <f t="shared" si="71"/>
        <v>141.72649218992447</v>
      </c>
      <c r="AR66" s="13">
        <v>126.57899999999999</v>
      </c>
      <c r="AS66" s="3">
        <f t="shared" si="11"/>
        <v>117.88509999999999</v>
      </c>
      <c r="AT66" s="9">
        <f t="shared" si="72"/>
        <v>1</v>
      </c>
      <c r="AU66" s="9">
        <f t="shared" si="73"/>
        <v>1.3937952082281938E-2</v>
      </c>
      <c r="AV66" s="9">
        <f t="shared" si="74"/>
        <v>1.3937952082281938E-2</v>
      </c>
      <c r="AW66" s="9">
        <f t="shared" si="75"/>
        <v>150.77420325658719</v>
      </c>
      <c r="AX66" s="9">
        <f t="shared" si="76"/>
        <v>111.08195627945348</v>
      </c>
      <c r="AY66" s="13">
        <v>146.61199999999999</v>
      </c>
      <c r="AZ66" s="3">
        <f t="shared" si="12"/>
        <v>130.46280000000002</v>
      </c>
      <c r="BA66" s="9">
        <f t="shared" si="77"/>
        <v>1</v>
      </c>
      <c r="BB66" s="9">
        <f t="shared" si="78"/>
        <v>2.9101680400937673E-2</v>
      </c>
      <c r="BC66" s="9">
        <f t="shared" si="79"/>
        <v>2.9101680400937673E-2</v>
      </c>
      <c r="BD66" s="9">
        <f t="shared" si="80"/>
        <v>207.61009803522333</v>
      </c>
      <c r="BE66" s="9">
        <f t="shared" si="81"/>
        <v>158.86872189413222</v>
      </c>
    </row>
    <row r="67" spans="1:57">
      <c r="A67" s="2">
        <v>38595</v>
      </c>
      <c r="B67" s="13">
        <v>228.62700000000001</v>
      </c>
      <c r="C67" s="3">
        <f t="shared" si="203"/>
        <v>200.2971</v>
      </c>
      <c r="D67" s="9">
        <f t="shared" si="24"/>
        <v>1</v>
      </c>
      <c r="E67" s="9">
        <f t="shared" si="82"/>
        <v>-3.4695736695971734E-3</v>
      </c>
      <c r="F67" s="9">
        <f t="shared" si="58"/>
        <v>-3.4695736695971734E-3</v>
      </c>
      <c r="G67" s="9">
        <f t="shared" si="25"/>
        <v>235.01210428913711</v>
      </c>
      <c r="H67" s="9">
        <f t="shared" si="26"/>
        <v>199.13335830190505</v>
      </c>
      <c r="I67" s="13">
        <v>563.43899999999996</v>
      </c>
      <c r="J67" s="3">
        <f t="shared" ref="J67" si="213">AVERAGE(I58:I67)</f>
        <v>505.73439999999999</v>
      </c>
      <c r="K67" s="9">
        <f t="shared" si="28"/>
        <v>1</v>
      </c>
      <c r="L67" s="9">
        <f t="shared" si="15"/>
        <v>-1.2800812972518446E-2</v>
      </c>
      <c r="M67" s="9">
        <f t="shared" si="29"/>
        <v>-1.2800812972518446E-2</v>
      </c>
      <c r="N67" s="9">
        <f t="shared" si="30"/>
        <v>236.58924907713831</v>
      </c>
      <c r="O67" s="9">
        <f t="shared" si="31"/>
        <v>197.03902389553522</v>
      </c>
      <c r="P67" s="13">
        <v>119.264</v>
      </c>
      <c r="Q67" s="3">
        <f t="shared" ref="Q67" si="214">AVERAGE(P58:P67)</f>
        <v>109.4777</v>
      </c>
      <c r="R67" s="9">
        <f t="shared" si="33"/>
        <v>1</v>
      </c>
      <c r="S67" s="9">
        <f t="shared" si="17"/>
        <v>2.5891926426577284E-3</v>
      </c>
      <c r="T67" s="9">
        <f t="shared" si="34"/>
        <v>2.5891926426577284E-3</v>
      </c>
      <c r="U67" s="9">
        <f t="shared" si="35"/>
        <v>155.26609043641506</v>
      </c>
      <c r="V67" s="9">
        <f t="shared" si="36"/>
        <v>118.65293737253155</v>
      </c>
      <c r="W67" s="13">
        <v>149.83500000000001</v>
      </c>
      <c r="X67" s="3">
        <f t="shared" ref="X67" si="215">AVERAGE(W58:W67)</f>
        <v>131.19049999999999</v>
      </c>
      <c r="Y67" s="9">
        <f t="shared" si="38"/>
        <v>1</v>
      </c>
      <c r="Z67" s="9">
        <f t="shared" si="19"/>
        <v>2.1439770945531463E-2</v>
      </c>
      <c r="AA67" s="9">
        <f t="shared" si="39"/>
        <v>2.1439770945531463E-2</v>
      </c>
      <c r="AB67" s="9">
        <f t="shared" si="40"/>
        <v>220.93469291101965</v>
      </c>
      <c r="AC67" s="9">
        <f t="shared" si="41"/>
        <v>189.07578931428725</v>
      </c>
      <c r="AD67" s="13">
        <v>105.806</v>
      </c>
      <c r="AE67" s="3">
        <f t="shared" si="9"/>
        <v>98.164599999999993</v>
      </c>
      <c r="AF67" s="9">
        <f t="shared" si="62"/>
        <v>1</v>
      </c>
      <c r="AG67" s="9">
        <f t="shared" si="63"/>
        <v>-1.7677095905672607E-2</v>
      </c>
      <c r="AH67" s="9">
        <f t="shared" si="64"/>
        <v>-1.7677095905672607E-2</v>
      </c>
      <c r="AI67" s="9">
        <f t="shared" si="65"/>
        <v>135.80602653735883</v>
      </c>
      <c r="AJ67" s="9">
        <f t="shared" si="66"/>
        <v>94.589568917735008</v>
      </c>
      <c r="AK67" s="13">
        <v>134.178</v>
      </c>
      <c r="AL67" s="3">
        <f t="shared" si="10"/>
        <v>121.96869999999998</v>
      </c>
      <c r="AM67" s="9">
        <f t="shared" si="67"/>
        <v>1</v>
      </c>
      <c r="AN67" s="9">
        <f t="shared" si="68"/>
        <v>-2.0648579999562121E-2</v>
      </c>
      <c r="AO67" s="9">
        <f t="shared" si="69"/>
        <v>-2.0648579999562121E-2</v>
      </c>
      <c r="AP67" s="9">
        <f t="shared" si="70"/>
        <v>204.02559743921915</v>
      </c>
      <c r="AQ67" s="9">
        <f t="shared" si="71"/>
        <v>138.8000413778835</v>
      </c>
      <c r="AR67" s="13">
        <v>131.27199999999999</v>
      </c>
      <c r="AS67" s="3">
        <f t="shared" si="11"/>
        <v>119.96629999999998</v>
      </c>
      <c r="AT67" s="9">
        <f t="shared" si="72"/>
        <v>1</v>
      </c>
      <c r="AU67" s="9">
        <f t="shared" si="73"/>
        <v>3.7075660259600705E-2</v>
      </c>
      <c r="AV67" s="9">
        <f t="shared" si="74"/>
        <v>3.7075660259600705E-2</v>
      </c>
      <c r="AW67" s="9">
        <f t="shared" si="75"/>
        <v>156.36425639244041</v>
      </c>
      <c r="AX67" s="9">
        <f t="shared" si="76"/>
        <v>115.20039315144231</v>
      </c>
      <c r="AY67" s="13">
        <v>148.18899999999999</v>
      </c>
      <c r="AZ67" s="3">
        <f t="shared" si="12"/>
        <v>133.55500000000001</v>
      </c>
      <c r="BA67" s="9">
        <f t="shared" si="77"/>
        <v>1</v>
      </c>
      <c r="BB67" s="9">
        <f t="shared" si="78"/>
        <v>1.07562818868851E-2</v>
      </c>
      <c r="BC67" s="9">
        <f t="shared" si="79"/>
        <v>1.07562818868851E-2</v>
      </c>
      <c r="BD67" s="9">
        <f t="shared" si="80"/>
        <v>209.84321077225405</v>
      </c>
      <c r="BE67" s="9">
        <f t="shared" si="81"/>
        <v>160.57755864983466</v>
      </c>
    </row>
    <row r="68" spans="1:57">
      <c r="A68" s="2">
        <v>38625</v>
      </c>
      <c r="B68" s="13">
        <v>254.96299999999999</v>
      </c>
      <c r="C68" s="3">
        <f t="shared" si="203"/>
        <v>208.21120000000002</v>
      </c>
      <c r="D68" s="9">
        <f t="shared" si="24"/>
        <v>1</v>
      </c>
      <c r="E68" s="9">
        <f t="shared" si="82"/>
        <v>0.11519199394647169</v>
      </c>
      <c r="F68" s="9">
        <f t="shared" si="58"/>
        <v>0.11519199394647169</v>
      </c>
      <c r="G68" s="9">
        <f t="shared" si="25"/>
        <v>262.08361718375897</v>
      </c>
      <c r="H68" s="9">
        <f t="shared" si="26"/>
        <v>222.07192690595866</v>
      </c>
      <c r="I68" s="13">
        <v>613.33799999999997</v>
      </c>
      <c r="J68" s="3">
        <f t="shared" ref="J68" si="216">AVERAGE(I59:I68)</f>
        <v>522.7749</v>
      </c>
      <c r="K68" s="9">
        <f t="shared" si="28"/>
        <v>1</v>
      </c>
      <c r="L68" s="9">
        <f t="shared" si="15"/>
        <v>8.8561494678217167E-2</v>
      </c>
      <c r="M68" s="9">
        <f t="shared" si="29"/>
        <v>8.8561494678217167E-2</v>
      </c>
      <c r="N68" s="9">
        <f t="shared" si="30"/>
        <v>257.5419466002067</v>
      </c>
      <c r="O68" s="9">
        <f t="shared" si="31"/>
        <v>214.48909436166076</v>
      </c>
      <c r="P68" s="13">
        <v>124.614</v>
      </c>
      <c r="Q68" s="3">
        <f t="shared" ref="Q68" si="217">AVERAGE(P59:P68)</f>
        <v>111.87819999999999</v>
      </c>
      <c r="R68" s="9">
        <f t="shared" si="33"/>
        <v>1</v>
      </c>
      <c r="S68" s="9">
        <f t="shared" si="17"/>
        <v>4.4858465253555212E-2</v>
      </c>
      <c r="T68" s="9">
        <f t="shared" si="34"/>
        <v>4.4858465253555212E-2</v>
      </c>
      <c r="U68" s="9">
        <f t="shared" si="35"/>
        <v>162.23108895931236</v>
      </c>
      <c r="V68" s="9">
        <f t="shared" si="36"/>
        <v>123.97552604088953</v>
      </c>
      <c r="W68" s="13">
        <v>156.66499999999999</v>
      </c>
      <c r="X68" s="3">
        <f t="shared" ref="X68" si="218">AVERAGE(W59:W68)</f>
        <v>135.3775</v>
      </c>
      <c r="Y68" s="9">
        <f t="shared" si="38"/>
        <v>1</v>
      </c>
      <c r="Z68" s="9">
        <f t="shared" si="19"/>
        <v>4.5583475156004832E-2</v>
      </c>
      <c r="AA68" s="9">
        <f t="shared" si="39"/>
        <v>4.5583475156004832E-2</v>
      </c>
      <c r="AB68" s="9">
        <f t="shared" si="40"/>
        <v>231.00566399642869</v>
      </c>
      <c r="AC68" s="9">
        <f t="shared" si="41"/>
        <v>197.69452085909708</v>
      </c>
      <c r="AD68" s="13">
        <v>109.193</v>
      </c>
      <c r="AE68" s="3">
        <f t="shared" si="9"/>
        <v>99.914299999999997</v>
      </c>
      <c r="AF68" s="9">
        <f t="shared" si="62"/>
        <v>1</v>
      </c>
      <c r="AG68" s="9">
        <f t="shared" si="63"/>
        <v>3.2011417121902357E-2</v>
      </c>
      <c r="AH68" s="9">
        <f t="shared" si="64"/>
        <v>3.2011417121902357E-2</v>
      </c>
      <c r="AI68" s="9">
        <f t="shared" si="65"/>
        <v>140.15336990051438</v>
      </c>
      <c r="AJ68" s="9">
        <f t="shared" si="66"/>
        <v>97.61751506374155</v>
      </c>
      <c r="AK68" s="13">
        <v>138.16999999999999</v>
      </c>
      <c r="AL68" s="3">
        <f t="shared" si="10"/>
        <v>124.19770000000003</v>
      </c>
      <c r="AM68" s="9">
        <f t="shared" si="67"/>
        <v>1</v>
      </c>
      <c r="AN68" s="9">
        <f t="shared" si="68"/>
        <v>2.9751524094858997E-2</v>
      </c>
      <c r="AO68" s="9">
        <f t="shared" si="69"/>
        <v>2.9751524094858997E-2</v>
      </c>
      <c r="AP68" s="9">
        <f t="shared" si="70"/>
        <v>210.09566991740007</v>
      </c>
      <c r="AQ68" s="9">
        <f t="shared" si="71"/>
        <v>142.92955415330502</v>
      </c>
      <c r="AR68" s="13">
        <v>146.12100000000001</v>
      </c>
      <c r="AS68" s="3">
        <f t="shared" si="11"/>
        <v>123.402</v>
      </c>
      <c r="AT68" s="9">
        <f t="shared" si="72"/>
        <v>1</v>
      </c>
      <c r="AU68" s="9">
        <f t="shared" si="73"/>
        <v>0.11311627765250791</v>
      </c>
      <c r="AV68" s="9">
        <f t="shared" si="74"/>
        <v>0.11311627765250791</v>
      </c>
      <c r="AW68" s="9">
        <f t="shared" si="75"/>
        <v>174.05159903345563</v>
      </c>
      <c r="AX68" s="9">
        <f t="shared" si="76"/>
        <v>128.23143280883892</v>
      </c>
      <c r="AY68" s="13">
        <v>160.13900000000001</v>
      </c>
      <c r="AZ68" s="3">
        <f t="shared" si="12"/>
        <v>137.727</v>
      </c>
      <c r="BA68" s="9">
        <f t="shared" si="77"/>
        <v>1</v>
      </c>
      <c r="BB68" s="9">
        <f t="shared" si="78"/>
        <v>8.0640263447354504E-2</v>
      </c>
      <c r="BC68" s="9">
        <f t="shared" si="79"/>
        <v>8.0640263447354504E-2</v>
      </c>
      <c r="BD68" s="9">
        <f t="shared" si="80"/>
        <v>226.76502257156733</v>
      </c>
      <c r="BE68" s="9">
        <f t="shared" si="81"/>
        <v>173.52657528309032</v>
      </c>
    </row>
    <row r="69" spans="1:57">
      <c r="A69" s="2">
        <v>38656</v>
      </c>
      <c r="B69" s="13">
        <v>239.876</v>
      </c>
      <c r="C69" s="3">
        <f t="shared" si="203"/>
        <v>214.17959999999999</v>
      </c>
      <c r="D69" s="9">
        <f t="shared" si="24"/>
        <v>1</v>
      </c>
      <c r="E69" s="9">
        <f t="shared" si="82"/>
        <v>-5.9173291810968608E-2</v>
      </c>
      <c r="F69" s="9">
        <f t="shared" si="58"/>
        <v>-5.9173291810968608E-2</v>
      </c>
      <c r="G69" s="9">
        <f t="shared" si="25"/>
        <v>246.57526682527021</v>
      </c>
      <c r="H69" s="9">
        <f t="shared" si="26"/>
        <v>208.93119997212827</v>
      </c>
      <c r="I69" s="13">
        <v>581.94600000000003</v>
      </c>
      <c r="J69" s="3">
        <f t="shared" ref="J69" si="219">AVERAGE(I60:I69)</f>
        <v>534.98219999999992</v>
      </c>
      <c r="K69" s="9">
        <f t="shared" si="28"/>
        <v>1</v>
      </c>
      <c r="L69" s="9">
        <f t="shared" si="15"/>
        <v>-5.1182219265722882E-2</v>
      </c>
      <c r="M69" s="9">
        <f t="shared" si="29"/>
        <v>-5.1182219265722882E-2</v>
      </c>
      <c r="N69" s="9">
        <f t="shared" si="30"/>
        <v>244.36037821919382</v>
      </c>
      <c r="O69" s="9">
        <f t="shared" si="31"/>
        <v>203.51106650393592</v>
      </c>
      <c r="P69" s="13">
        <v>121.497</v>
      </c>
      <c r="Q69" s="3">
        <f t="shared" ref="Q69" si="220">AVERAGE(P60:P69)</f>
        <v>113.77360000000002</v>
      </c>
      <c r="R69" s="9">
        <f t="shared" si="33"/>
        <v>1</v>
      </c>
      <c r="S69" s="9">
        <f t="shared" si="17"/>
        <v>-2.5013240887861752E-2</v>
      </c>
      <c r="T69" s="9">
        <f t="shared" si="34"/>
        <v>-2.5013240887861752E-2</v>
      </c>
      <c r="U69" s="9">
        <f t="shared" si="35"/>
        <v>158.17316365167295</v>
      </c>
      <c r="V69" s="9">
        <f t="shared" si="36"/>
        <v>120.87449634382939</v>
      </c>
      <c r="W69" s="13">
        <v>148.511</v>
      </c>
      <c r="X69" s="3">
        <f t="shared" ref="X69" si="221">AVERAGE(W60:W69)</f>
        <v>138.41119999999998</v>
      </c>
      <c r="Y69" s="9">
        <f t="shared" si="38"/>
        <v>1</v>
      </c>
      <c r="Z69" s="9">
        <f t="shared" si="19"/>
        <v>-5.2047362205980892E-2</v>
      </c>
      <c r="AA69" s="9">
        <f t="shared" si="39"/>
        <v>-5.2047362205980892E-2</v>
      </c>
      <c r="AB69" s="9">
        <f t="shared" si="40"/>
        <v>218.98242853077343</v>
      </c>
      <c r="AC69" s="9">
        <f t="shared" si="41"/>
        <v>187.40504252580581</v>
      </c>
      <c r="AD69" s="13">
        <v>107.723</v>
      </c>
      <c r="AE69" s="3">
        <f t="shared" si="9"/>
        <v>101.414</v>
      </c>
      <c r="AF69" s="9">
        <f t="shared" si="62"/>
        <v>1</v>
      </c>
      <c r="AG69" s="9">
        <f t="shared" si="63"/>
        <v>-1.3462401435989476E-2</v>
      </c>
      <c r="AH69" s="9">
        <f t="shared" si="64"/>
        <v>-1.3462401435989476E-2</v>
      </c>
      <c r="AI69" s="9">
        <f t="shared" si="65"/>
        <v>138.26656897230694</v>
      </c>
      <c r="AJ69" s="9">
        <f t="shared" si="66"/>
        <v>96.303348888769719</v>
      </c>
      <c r="AK69" s="13">
        <v>134.358</v>
      </c>
      <c r="AL69" s="3">
        <f t="shared" si="10"/>
        <v>125.92429999999999</v>
      </c>
      <c r="AM69" s="9">
        <f t="shared" si="67"/>
        <v>1</v>
      </c>
      <c r="AN69" s="9">
        <f t="shared" si="68"/>
        <v>-2.7589201708040703E-2</v>
      </c>
      <c r="AO69" s="9">
        <f t="shared" si="69"/>
        <v>-2.7589201708040703E-2</v>
      </c>
      <c r="AP69" s="9">
        <f t="shared" si="70"/>
        <v>204.29929810206298</v>
      </c>
      <c r="AQ69" s="9">
        <f t="shared" si="71"/>
        <v>138.98624185372915</v>
      </c>
      <c r="AR69" s="13">
        <v>143.51</v>
      </c>
      <c r="AS69" s="3">
        <f t="shared" si="11"/>
        <v>126.30499999999999</v>
      </c>
      <c r="AT69" s="9">
        <f t="shared" si="72"/>
        <v>1</v>
      </c>
      <c r="AU69" s="9">
        <f t="shared" si="73"/>
        <v>-1.7868752609139126E-2</v>
      </c>
      <c r="AV69" s="9">
        <f t="shared" si="74"/>
        <v>-1.7868752609139126E-2</v>
      </c>
      <c r="AW69" s="9">
        <f t="shared" si="75"/>
        <v>170.94151406910174</v>
      </c>
      <c r="AX69" s="9">
        <f t="shared" si="76"/>
        <v>125.94009705926233</v>
      </c>
      <c r="AY69" s="13">
        <v>160.41</v>
      </c>
      <c r="AZ69" s="3">
        <f t="shared" si="12"/>
        <v>141.64920000000001</v>
      </c>
      <c r="BA69" s="9">
        <f t="shared" si="77"/>
        <v>1</v>
      </c>
      <c r="BB69" s="9">
        <f t="shared" si="78"/>
        <v>1.6922798318959565E-3</v>
      </c>
      <c r="BC69" s="9">
        <f t="shared" si="79"/>
        <v>1.6922798318959565E-3</v>
      </c>
      <c r="BD69" s="9">
        <f t="shared" si="80"/>
        <v>227.1487724458446</v>
      </c>
      <c r="BE69" s="9">
        <f t="shared" si="81"/>
        <v>173.82023080673986</v>
      </c>
    </row>
    <row r="70" spans="1:57">
      <c r="A70" s="2">
        <v>38686</v>
      </c>
      <c r="B70" s="13">
        <v>263.87900000000002</v>
      </c>
      <c r="C70" s="3">
        <f t="shared" si="203"/>
        <v>221.71880000000002</v>
      </c>
      <c r="D70" s="9">
        <f t="shared" si="24"/>
        <v>1</v>
      </c>
      <c r="E70" s="9">
        <f t="shared" si="82"/>
        <v>0.1000641998365823</v>
      </c>
      <c r="F70" s="9">
        <f t="shared" si="58"/>
        <v>0.1000641998365823</v>
      </c>
      <c r="G70" s="9">
        <f t="shared" si="25"/>
        <v>271.24862359963265</v>
      </c>
      <c r="H70" s="9">
        <f t="shared" si="26"/>
        <v>229.83773331823625</v>
      </c>
      <c r="I70" s="13">
        <v>644.34</v>
      </c>
      <c r="J70" s="3">
        <f t="shared" ref="J70" si="222">AVERAGE(I61:I70)</f>
        <v>551.2826</v>
      </c>
      <c r="K70" s="9">
        <f t="shared" si="28"/>
        <v>1</v>
      </c>
      <c r="L70" s="9">
        <f t="shared" si="15"/>
        <v>0.10721613345568146</v>
      </c>
      <c r="M70" s="9">
        <f t="shared" si="29"/>
        <v>0.10721613345568146</v>
      </c>
      <c r="N70" s="9">
        <f t="shared" si="30"/>
        <v>270.55975314162367</v>
      </c>
      <c r="O70" s="9">
        <f t="shared" si="31"/>
        <v>225.33073616992996</v>
      </c>
      <c r="P70" s="13">
        <v>125.547</v>
      </c>
      <c r="Q70" s="3">
        <f t="shared" ref="Q70" si="223">AVERAGE(P61:P70)</f>
        <v>115.83290000000002</v>
      </c>
      <c r="R70" s="9">
        <f t="shared" si="33"/>
        <v>1</v>
      </c>
      <c r="S70" s="9">
        <f t="shared" si="17"/>
        <v>3.3334156398923405E-2</v>
      </c>
      <c r="T70" s="9">
        <f t="shared" si="34"/>
        <v>3.3334156398923405E-2</v>
      </c>
      <c r="U70" s="9">
        <f t="shared" si="35"/>
        <v>163.4457326269503</v>
      </c>
      <c r="V70" s="9">
        <f t="shared" si="36"/>
        <v>124.90374570959568</v>
      </c>
      <c r="W70" s="13">
        <v>154.41499999999999</v>
      </c>
      <c r="X70" s="3">
        <f t="shared" ref="X70" si="224">AVERAGE(W61:W70)</f>
        <v>141.34589999999997</v>
      </c>
      <c r="Y70" s="9">
        <f t="shared" si="38"/>
        <v>1</v>
      </c>
      <c r="Z70" s="9">
        <f t="shared" si="19"/>
        <v>3.9754630970096468E-2</v>
      </c>
      <c r="AA70" s="9">
        <f t="shared" si="39"/>
        <v>3.9754630970096468E-2</v>
      </c>
      <c r="AB70" s="9">
        <f t="shared" si="40"/>
        <v>227.68799416594985</v>
      </c>
      <c r="AC70" s="9">
        <f t="shared" si="41"/>
        <v>194.85526083335446</v>
      </c>
      <c r="AD70" s="13">
        <v>113.95399999999999</v>
      </c>
      <c r="AE70" s="3">
        <f t="shared" si="9"/>
        <v>103.38759999999999</v>
      </c>
      <c r="AF70" s="9">
        <f t="shared" si="62"/>
        <v>1</v>
      </c>
      <c r="AG70" s="9">
        <f t="shared" si="63"/>
        <v>5.7842800516138562E-2</v>
      </c>
      <c r="AH70" s="9">
        <f t="shared" si="64"/>
        <v>5.7842800516138562E-2</v>
      </c>
      <c r="AI70" s="9">
        <f t="shared" si="65"/>
        <v>146.26429453942302</v>
      </c>
      <c r="AJ70" s="9">
        <f t="shared" si="66"/>
        <v>101.87380428757893</v>
      </c>
      <c r="AK70" s="13">
        <v>143.29</v>
      </c>
      <c r="AL70" s="3">
        <f t="shared" si="10"/>
        <v>128.55839999999998</v>
      </c>
      <c r="AM70" s="9">
        <f t="shared" si="67"/>
        <v>1</v>
      </c>
      <c r="AN70" s="9">
        <f t="shared" si="68"/>
        <v>6.6479108054600305E-2</v>
      </c>
      <c r="AO70" s="9">
        <f t="shared" si="69"/>
        <v>6.6479108054600305E-2</v>
      </c>
      <c r="AP70" s="9">
        <f t="shared" si="70"/>
        <v>217.88093321606902</v>
      </c>
      <c r="AQ70" s="9">
        <f t="shared" si="71"/>
        <v>148.22592324402603</v>
      </c>
      <c r="AR70" s="13">
        <v>151.74700000000001</v>
      </c>
      <c r="AS70" s="3">
        <f t="shared" si="11"/>
        <v>129.7561</v>
      </c>
      <c r="AT70" s="9">
        <f t="shared" si="72"/>
        <v>1</v>
      </c>
      <c r="AU70" s="9">
        <f t="shared" si="73"/>
        <v>5.739669709427931E-2</v>
      </c>
      <c r="AV70" s="9">
        <f t="shared" si="74"/>
        <v>5.739669709427931E-2</v>
      </c>
      <c r="AW70" s="9">
        <f t="shared" si="75"/>
        <v>180.75299237296349</v>
      </c>
      <c r="AX70" s="9">
        <f t="shared" si="76"/>
        <v>133.16864266219696</v>
      </c>
      <c r="AY70" s="13">
        <v>169.71600000000001</v>
      </c>
      <c r="AZ70" s="3">
        <f t="shared" si="12"/>
        <v>145.6627</v>
      </c>
      <c r="BA70" s="9">
        <f t="shared" si="77"/>
        <v>1</v>
      </c>
      <c r="BB70" s="9">
        <f t="shared" si="78"/>
        <v>5.8013839536188591E-2</v>
      </c>
      <c r="BC70" s="9">
        <f t="shared" si="79"/>
        <v>5.8013839536188591E-2</v>
      </c>
      <c r="BD70" s="9">
        <f t="shared" si="80"/>
        <v>240.32654488136006</v>
      </c>
      <c r="BE70" s="9">
        <f t="shared" si="81"/>
        <v>183.90420978490533</v>
      </c>
    </row>
    <row r="71" spans="1:57">
      <c r="A71" s="2">
        <v>38716</v>
      </c>
      <c r="B71" s="13">
        <v>279.36900000000003</v>
      </c>
      <c r="C71" s="3">
        <f t="shared" si="203"/>
        <v>229.5196</v>
      </c>
      <c r="D71" s="9">
        <f t="shared" si="24"/>
        <v>1</v>
      </c>
      <c r="E71" s="9">
        <f t="shared" si="82"/>
        <v>5.8701147116670932E-2</v>
      </c>
      <c r="F71" s="9">
        <f t="shared" si="58"/>
        <v>5.8701147116670932E-2</v>
      </c>
      <c r="G71" s="9">
        <f t="shared" si="25"/>
        <v>287.17122895874917</v>
      </c>
      <c r="H71" s="9">
        <f t="shared" si="26"/>
        <v>243.32947191471223</v>
      </c>
      <c r="I71" s="13">
        <v>686.36699999999996</v>
      </c>
      <c r="J71" s="3">
        <f t="shared" ref="J71" si="225">AVERAGE(I62:I71)</f>
        <v>568.89</v>
      </c>
      <c r="K71" s="9">
        <f t="shared" si="28"/>
        <v>1</v>
      </c>
      <c r="L71" s="9">
        <f t="shared" si="15"/>
        <v>6.5224881273861515E-2</v>
      </c>
      <c r="M71" s="9">
        <f t="shared" si="29"/>
        <v>6.5224881273861515E-2</v>
      </c>
      <c r="N71" s="9">
        <f t="shared" si="30"/>
        <v>288.20698091777138</v>
      </c>
      <c r="O71" s="9">
        <f t="shared" si="31"/>
        <v>240.02790668396548</v>
      </c>
      <c r="P71" s="13">
        <v>129.90100000000001</v>
      </c>
      <c r="Q71" s="3">
        <f t="shared" ref="Q71" si="226">AVERAGE(P62:P71)</f>
        <v>117.9988</v>
      </c>
      <c r="R71" s="9">
        <f t="shared" si="33"/>
        <v>1</v>
      </c>
      <c r="S71" s="9">
        <f t="shared" si="17"/>
        <v>3.4680239272941712E-2</v>
      </c>
      <c r="T71" s="9">
        <f t="shared" si="34"/>
        <v>3.4680239272941712E-2</v>
      </c>
      <c r="U71" s="9">
        <f t="shared" si="35"/>
        <v>169.11406974259421</v>
      </c>
      <c r="V71" s="9">
        <f t="shared" si="36"/>
        <v>129.23543749689114</v>
      </c>
      <c r="W71" s="13">
        <v>162.60400000000001</v>
      </c>
      <c r="X71" s="3">
        <f t="shared" ref="X71" si="227">AVERAGE(W62:W71)</f>
        <v>144.65199999999999</v>
      </c>
      <c r="Y71" s="9">
        <f t="shared" si="38"/>
        <v>1</v>
      </c>
      <c r="Z71" s="9">
        <f t="shared" si="19"/>
        <v>5.3032412654211193E-2</v>
      </c>
      <c r="AA71" s="9">
        <f t="shared" si="39"/>
        <v>5.3032412654211193E-2</v>
      </c>
      <c r="AB71" s="9">
        <f t="shared" si="40"/>
        <v>239.76283782896815</v>
      </c>
      <c r="AC71" s="9">
        <f t="shared" si="41"/>
        <v>205.18890543371288</v>
      </c>
      <c r="AD71" s="13">
        <v>114.262</v>
      </c>
      <c r="AE71" s="3">
        <f t="shared" si="9"/>
        <v>105.34709999999998</v>
      </c>
      <c r="AF71" s="9">
        <f t="shared" si="62"/>
        <v>1</v>
      </c>
      <c r="AG71" s="9">
        <f t="shared" si="63"/>
        <v>2.7028450076347207E-3</v>
      </c>
      <c r="AH71" s="9">
        <f t="shared" si="64"/>
        <v>2.7028450076347207E-3</v>
      </c>
      <c r="AI71" s="9">
        <f t="shared" si="65"/>
        <v>146.65962425771411</v>
      </c>
      <c r="AJ71" s="9">
        <f t="shared" si="66"/>
        <v>102.14915339090638</v>
      </c>
      <c r="AK71" s="13">
        <v>143.59399999999999</v>
      </c>
      <c r="AL71" s="3">
        <f t="shared" si="10"/>
        <v>131.1465</v>
      </c>
      <c r="AM71" s="9">
        <f t="shared" si="67"/>
        <v>1</v>
      </c>
      <c r="AN71" s="9">
        <f t="shared" si="68"/>
        <v>2.1215716379370652E-3</v>
      </c>
      <c r="AO71" s="9">
        <f t="shared" si="69"/>
        <v>2.1215716379370652E-3</v>
      </c>
      <c r="AP71" s="9">
        <f t="shared" si="70"/>
        <v>218.34318322442749</v>
      </c>
      <c r="AQ71" s="9">
        <f t="shared" si="71"/>
        <v>148.54039515878759</v>
      </c>
      <c r="AR71" s="13">
        <v>162.27199999999999</v>
      </c>
      <c r="AS71" s="3">
        <f t="shared" si="11"/>
        <v>134.15209999999999</v>
      </c>
      <c r="AT71" s="9">
        <f t="shared" si="72"/>
        <v>1</v>
      </c>
      <c r="AU71" s="9">
        <f t="shared" si="73"/>
        <v>6.9358867061622143E-2</v>
      </c>
      <c r="AV71" s="9">
        <f t="shared" si="74"/>
        <v>6.9358867061622143E-2</v>
      </c>
      <c r="AW71" s="9">
        <f t="shared" si="75"/>
        <v>193.28981514195024</v>
      </c>
      <c r="AX71" s="9">
        <f t="shared" si="76"/>
        <v>142.40506884538092</v>
      </c>
      <c r="AY71" s="13">
        <v>187.36699999999999</v>
      </c>
      <c r="AZ71" s="3">
        <f t="shared" si="12"/>
        <v>151.37380000000002</v>
      </c>
      <c r="BA71" s="9">
        <f t="shared" si="77"/>
        <v>1</v>
      </c>
      <c r="BB71" s="9">
        <f t="shared" si="78"/>
        <v>0.10400315821725696</v>
      </c>
      <c r="BC71" s="9">
        <f t="shared" si="79"/>
        <v>0.10400315821725696</v>
      </c>
      <c r="BD71" s="9">
        <f t="shared" si="80"/>
        <v>265.32126455246288</v>
      </c>
      <c r="BE71" s="9">
        <f t="shared" si="81"/>
        <v>203.03082841198446</v>
      </c>
    </row>
    <row r="72" spans="1:57">
      <c r="A72" s="2">
        <v>38748</v>
      </c>
      <c r="B72" s="13">
        <v>301.851</v>
      </c>
      <c r="C72" s="3">
        <f t="shared" si="203"/>
        <v>240.49430000000001</v>
      </c>
      <c r="D72" s="9">
        <f t="shared" si="24"/>
        <v>1</v>
      </c>
      <c r="E72" s="9">
        <f t="shared" si="82"/>
        <v>8.047421152669039E-2</v>
      </c>
      <c r="F72" s="9">
        <f t="shared" si="58"/>
        <v>8.047421152669039E-2</v>
      </c>
      <c r="G72" s="9">
        <f t="shared" si="25"/>
        <v>310.28110718235519</v>
      </c>
      <c r="H72" s="9">
        <f t="shared" si="26"/>
        <v>262.91121930825466</v>
      </c>
      <c r="I72" s="13">
        <v>721.59100000000001</v>
      </c>
      <c r="J72" s="3">
        <f t="shared" ref="J72" si="228">AVERAGE(I63:I72)</f>
        <v>591.84519999999998</v>
      </c>
      <c r="K72" s="9">
        <f t="shared" si="28"/>
        <v>1</v>
      </c>
      <c r="L72" s="9">
        <f t="shared" si="15"/>
        <v>5.1319483599881768E-2</v>
      </c>
      <c r="M72" s="9">
        <f t="shared" si="29"/>
        <v>5.1319483599881768E-2</v>
      </c>
      <c r="N72" s="9">
        <f t="shared" si="30"/>
        <v>302.99761434835239</v>
      </c>
      <c r="O72" s="9">
        <f t="shared" si="31"/>
        <v>252.34601490454722</v>
      </c>
      <c r="P72" s="13">
        <v>134.441</v>
      </c>
      <c r="Q72" s="3">
        <f t="shared" ref="Q72" si="229">AVERAGE(P63:P72)</f>
        <v>120.66300000000001</v>
      </c>
      <c r="R72" s="9">
        <f t="shared" si="33"/>
        <v>1</v>
      </c>
      <c r="S72" s="9">
        <f t="shared" si="17"/>
        <v>3.4949692458102644E-2</v>
      </c>
      <c r="T72" s="9">
        <f t="shared" si="34"/>
        <v>3.4949692458102644E-2</v>
      </c>
      <c r="U72" s="9">
        <f t="shared" si="35"/>
        <v>175.02455447043599</v>
      </c>
      <c r="V72" s="9">
        <f t="shared" si="36"/>
        <v>133.75217629209581</v>
      </c>
      <c r="W72" s="13">
        <v>174.14400000000001</v>
      </c>
      <c r="X72" s="3">
        <f t="shared" ref="X72" si="230">AVERAGE(W63:W72)</f>
        <v>149.10809999999998</v>
      </c>
      <c r="Y72" s="9">
        <f t="shared" si="38"/>
        <v>1</v>
      </c>
      <c r="Z72" s="9">
        <f t="shared" si="19"/>
        <v>7.0969963838527897E-2</v>
      </c>
      <c r="AA72" s="9">
        <f t="shared" si="39"/>
        <v>7.0969963838527897E-2</v>
      </c>
      <c r="AB72" s="9">
        <f t="shared" si="40"/>
        <v>256.77879775951283</v>
      </c>
      <c r="AC72" s="9">
        <f t="shared" si="41"/>
        <v>219.75115463241062</v>
      </c>
      <c r="AD72" s="13">
        <v>114.44199999999999</v>
      </c>
      <c r="AE72" s="3">
        <f t="shared" si="9"/>
        <v>107.26139999999998</v>
      </c>
      <c r="AF72" s="9">
        <f t="shared" si="62"/>
        <v>1</v>
      </c>
      <c r="AG72" s="9">
        <f t="shared" si="63"/>
        <v>1.5753268803276033E-3</v>
      </c>
      <c r="AH72" s="9">
        <f t="shared" si="64"/>
        <v>1.5753268803276033E-3</v>
      </c>
      <c r="AI72" s="9">
        <f t="shared" si="65"/>
        <v>146.89066110606603</v>
      </c>
      <c r="AJ72" s="9">
        <f t="shared" si="66"/>
        <v>102.31007169804577</v>
      </c>
      <c r="AK72" s="13">
        <v>151.15899999999999</v>
      </c>
      <c r="AL72" s="3">
        <f t="shared" si="10"/>
        <v>134.59369999999998</v>
      </c>
      <c r="AM72" s="9">
        <f t="shared" si="67"/>
        <v>1</v>
      </c>
      <c r="AN72" s="9">
        <f t="shared" si="68"/>
        <v>5.2683259746228936E-2</v>
      </c>
      <c r="AO72" s="9">
        <f t="shared" si="69"/>
        <v>5.2683259746228936E-2</v>
      </c>
      <c r="AP72" s="9">
        <f t="shared" si="70"/>
        <v>229.84621386005847</v>
      </c>
      <c r="AQ72" s="9">
        <f t="shared" si="71"/>
        <v>156.36598737974549</v>
      </c>
      <c r="AR72" s="13">
        <v>166.07900000000001</v>
      </c>
      <c r="AS72" s="3">
        <f t="shared" si="11"/>
        <v>138.97189999999998</v>
      </c>
      <c r="AT72" s="9">
        <f t="shared" si="72"/>
        <v>1</v>
      </c>
      <c r="AU72" s="9">
        <f t="shared" si="73"/>
        <v>2.3460609347268884E-2</v>
      </c>
      <c r="AV72" s="9">
        <f t="shared" si="74"/>
        <v>2.3460609347268884E-2</v>
      </c>
      <c r="AW72" s="9">
        <f t="shared" si="75"/>
        <v>197.82451198580137</v>
      </c>
      <c r="AX72" s="9">
        <f t="shared" si="76"/>
        <v>145.74597853463334</v>
      </c>
      <c r="AY72" s="13">
        <v>188.94499999999999</v>
      </c>
      <c r="AZ72" s="3">
        <f t="shared" si="12"/>
        <v>157.10059999999999</v>
      </c>
      <c r="BA72" s="9">
        <f t="shared" si="77"/>
        <v>1</v>
      </c>
      <c r="BB72" s="9">
        <f t="shared" si="78"/>
        <v>8.421973986881378E-3</v>
      </c>
      <c r="BC72" s="9">
        <f t="shared" si="79"/>
        <v>8.421973986881378E-3</v>
      </c>
      <c r="BD72" s="9">
        <f t="shared" si="80"/>
        <v>267.55579334069017</v>
      </c>
      <c r="BE72" s="9">
        <f t="shared" si="81"/>
        <v>204.74074876740517</v>
      </c>
    </row>
    <row r="73" spans="1:57">
      <c r="A73" s="2">
        <v>38776</v>
      </c>
      <c r="B73" s="13">
        <v>307.13900000000001</v>
      </c>
      <c r="C73" s="3">
        <f t="shared" si="203"/>
        <v>252.38380000000001</v>
      </c>
      <c r="D73" s="9">
        <f t="shared" si="24"/>
        <v>1</v>
      </c>
      <c r="E73" s="9">
        <f t="shared" si="82"/>
        <v>1.7518577046291086E-2</v>
      </c>
      <c r="F73" s="9">
        <f t="shared" si="58"/>
        <v>1.7518577046291086E-2</v>
      </c>
      <c r="G73" s="9">
        <f t="shared" si="25"/>
        <v>315.71679066453777</v>
      </c>
      <c r="H73" s="9">
        <f t="shared" si="26"/>
        <v>267.51704976004066</v>
      </c>
      <c r="I73" s="13">
        <v>741.46799999999996</v>
      </c>
      <c r="J73" s="3">
        <f t="shared" ref="J73" si="231">AVERAGE(I64:I73)</f>
        <v>617.95900000000006</v>
      </c>
      <c r="K73" s="9">
        <f t="shared" si="28"/>
        <v>1</v>
      </c>
      <c r="L73" s="9">
        <f t="shared" si="15"/>
        <v>2.7546075269785728E-2</v>
      </c>
      <c r="M73" s="9">
        <f t="shared" si="29"/>
        <v>2.7546075269785728E-2</v>
      </c>
      <c r="N73" s="9">
        <f t="shared" si="30"/>
        <v>311.34400943975766</v>
      </c>
      <c r="O73" s="9">
        <f t="shared" si="31"/>
        <v>259.29715722513839</v>
      </c>
      <c r="P73" s="13">
        <v>137.05000000000001</v>
      </c>
      <c r="Q73" s="3">
        <f t="shared" ref="Q73" si="232">AVERAGE(P64:P73)</f>
        <v>123.7734</v>
      </c>
      <c r="R73" s="9">
        <f t="shared" si="33"/>
        <v>1</v>
      </c>
      <c r="S73" s="9">
        <f t="shared" si="17"/>
        <v>1.9406282309712131E-2</v>
      </c>
      <c r="T73" s="9">
        <f t="shared" si="34"/>
        <v>1.9406282309712131E-2</v>
      </c>
      <c r="U73" s="9">
        <f t="shared" si="35"/>
        <v>178.42113038562084</v>
      </c>
      <c r="V73" s="9">
        <f t="shared" si="36"/>
        <v>136.3478087847586</v>
      </c>
      <c r="W73" s="13">
        <v>181.727</v>
      </c>
      <c r="X73" s="3">
        <f t="shared" ref="X73" si="233">AVERAGE(W64:W73)</f>
        <v>154.67160000000001</v>
      </c>
      <c r="Y73" s="9">
        <f t="shared" si="38"/>
        <v>1</v>
      </c>
      <c r="Z73" s="9">
        <f t="shared" si="19"/>
        <v>4.3544423006247696E-2</v>
      </c>
      <c r="AA73" s="9">
        <f t="shared" si="39"/>
        <v>4.3544423006247696E-2</v>
      </c>
      <c r="AB73" s="9">
        <f t="shared" si="40"/>
        <v>267.96008234818873</v>
      </c>
      <c r="AC73" s="9">
        <f t="shared" si="41"/>
        <v>229.32009186583562</v>
      </c>
      <c r="AD73" s="13">
        <v>116.53</v>
      </c>
      <c r="AE73" s="3">
        <f t="shared" si="9"/>
        <v>109.5128</v>
      </c>
      <c r="AF73" s="9">
        <f t="shared" si="62"/>
        <v>1</v>
      </c>
      <c r="AG73" s="9">
        <f t="shared" si="63"/>
        <v>1.8245049894269658E-2</v>
      </c>
      <c r="AH73" s="9">
        <f t="shared" si="64"/>
        <v>1.8245049894269658E-2</v>
      </c>
      <c r="AI73" s="9">
        <f t="shared" si="65"/>
        <v>149.57068854694847</v>
      </c>
      <c r="AJ73" s="9">
        <f t="shared" si="66"/>
        <v>104.17672406086292</v>
      </c>
      <c r="AK73" s="13">
        <v>153.42400000000001</v>
      </c>
      <c r="AL73" s="3">
        <f t="shared" si="10"/>
        <v>138.8373</v>
      </c>
      <c r="AM73" s="9">
        <f t="shared" si="67"/>
        <v>1</v>
      </c>
      <c r="AN73" s="9">
        <f t="shared" si="68"/>
        <v>1.4984221912026507E-2</v>
      </c>
      <c r="AO73" s="9">
        <f t="shared" si="69"/>
        <v>1.4984221912026507E-2</v>
      </c>
      <c r="AP73" s="9">
        <f t="shared" si="70"/>
        <v>233.29028053417667</v>
      </c>
      <c r="AQ73" s="9">
        <f t="shared" si="71"/>
        <v>158.70901003413672</v>
      </c>
      <c r="AR73" s="13">
        <v>167.81200000000001</v>
      </c>
      <c r="AS73" s="3">
        <f t="shared" si="11"/>
        <v>144.11259999999999</v>
      </c>
      <c r="AT73" s="9">
        <f t="shared" si="72"/>
        <v>1</v>
      </c>
      <c r="AU73" s="9">
        <f t="shared" si="73"/>
        <v>1.043479308040152E-2</v>
      </c>
      <c r="AV73" s="9">
        <f t="shared" si="74"/>
        <v>1.043479308040152E-2</v>
      </c>
      <c r="AW73" s="9">
        <f t="shared" si="75"/>
        <v>199.88876983460463</v>
      </c>
      <c r="AX73" s="9">
        <f t="shared" si="76"/>
        <v>147.26680766294288</v>
      </c>
      <c r="AY73" s="13">
        <v>183.565</v>
      </c>
      <c r="AZ73" s="3">
        <f t="shared" si="12"/>
        <v>162.34289999999999</v>
      </c>
      <c r="BA73" s="9">
        <f t="shared" si="77"/>
        <v>1</v>
      </c>
      <c r="BB73" s="9">
        <f t="shared" si="78"/>
        <v>-2.8473894519569165E-2</v>
      </c>
      <c r="BC73" s="9">
        <f t="shared" si="79"/>
        <v>-2.8473894519569165E-2</v>
      </c>
      <c r="BD73" s="9">
        <f t="shared" si="80"/>
        <v>259.93743790300772</v>
      </c>
      <c r="BE73" s="9">
        <f t="shared" si="81"/>
        <v>198.91098228314445</v>
      </c>
    </row>
    <row r="74" spans="1:57">
      <c r="A74" s="2">
        <v>38807</v>
      </c>
      <c r="B74" s="13">
        <v>305.30799999999999</v>
      </c>
      <c r="C74" s="3">
        <f t="shared" si="203"/>
        <v>262.54050000000001</v>
      </c>
      <c r="D74" s="9">
        <f t="shared" si="24"/>
        <v>1</v>
      </c>
      <c r="E74" s="9">
        <f t="shared" si="82"/>
        <v>-5.9614702138120436E-3</v>
      </c>
      <c r="F74" s="9">
        <f t="shared" si="58"/>
        <v>-5.9614702138120436E-3</v>
      </c>
      <c r="G74" s="9">
        <f t="shared" si="25"/>
        <v>313.83465442099083</v>
      </c>
      <c r="H74" s="9">
        <f t="shared" si="26"/>
        <v>265.92225483620933</v>
      </c>
      <c r="I74" s="13">
        <v>745.05399999999997</v>
      </c>
      <c r="J74" s="3">
        <f t="shared" ref="J74" si="234">AVERAGE(I65:I74)</f>
        <v>641.15510000000006</v>
      </c>
      <c r="K74" s="9">
        <f t="shared" si="28"/>
        <v>1</v>
      </c>
      <c r="L74" s="9">
        <f t="shared" si="15"/>
        <v>4.83635166993048E-3</v>
      </c>
      <c r="M74" s="9">
        <f t="shared" si="29"/>
        <v>4.83635166993048E-3</v>
      </c>
      <c r="N74" s="9">
        <f t="shared" si="30"/>
        <v>312.84977855973449</v>
      </c>
      <c r="O74" s="9">
        <f t="shared" si="31"/>
        <v>260.55120946449244</v>
      </c>
      <c r="P74" s="13">
        <v>140.333</v>
      </c>
      <c r="Q74" s="3">
        <f t="shared" ref="Q74" si="235">AVERAGE(P65:P74)</f>
        <v>126.6748</v>
      </c>
      <c r="R74" s="9">
        <f t="shared" si="33"/>
        <v>1</v>
      </c>
      <c r="S74" s="9">
        <f t="shared" si="17"/>
        <v>2.395476103611811E-2</v>
      </c>
      <c r="T74" s="9">
        <f t="shared" si="34"/>
        <v>2.395476103611811E-2</v>
      </c>
      <c r="U74" s="9">
        <f t="shared" si="35"/>
        <v>182.69516592780246</v>
      </c>
      <c r="V74" s="9">
        <f t="shared" si="36"/>
        <v>139.61398796199583</v>
      </c>
      <c r="W74" s="13">
        <v>188.41800000000001</v>
      </c>
      <c r="X74" s="3">
        <f t="shared" ref="X74" si="236">AVERAGE(W65:W74)</f>
        <v>160.22480000000002</v>
      </c>
      <c r="Y74" s="9">
        <f t="shared" si="38"/>
        <v>1</v>
      </c>
      <c r="Z74" s="9">
        <f t="shared" si="19"/>
        <v>3.6818964710802482E-2</v>
      </c>
      <c r="AA74" s="9">
        <f t="shared" si="39"/>
        <v>3.6818964710802482E-2</v>
      </c>
      <c r="AB74" s="9">
        <f t="shared" si="40"/>
        <v>277.82609516407047</v>
      </c>
      <c r="AC74" s="9">
        <f t="shared" si="41"/>
        <v>237.76342023572184</v>
      </c>
      <c r="AD74" s="13">
        <v>116.3</v>
      </c>
      <c r="AE74" s="3">
        <f t="shared" si="9"/>
        <v>110.9974</v>
      </c>
      <c r="AF74" s="9">
        <f t="shared" si="62"/>
        <v>1</v>
      </c>
      <c r="AG74" s="9">
        <f t="shared" si="63"/>
        <v>-1.9737406676392688E-3</v>
      </c>
      <c r="AH74" s="9">
        <f t="shared" si="64"/>
        <v>-1.9737406676392688E-3</v>
      </c>
      <c r="AI74" s="9">
        <f t="shared" si="65"/>
        <v>149.27547479627657</v>
      </c>
      <c r="AJ74" s="9">
        <f t="shared" si="66"/>
        <v>103.97110622396256</v>
      </c>
      <c r="AK74" s="13">
        <v>157.98099999999999</v>
      </c>
      <c r="AL74" s="3">
        <f t="shared" si="10"/>
        <v>142.30179999999999</v>
      </c>
      <c r="AM74" s="9">
        <f t="shared" si="67"/>
        <v>1</v>
      </c>
      <c r="AN74" s="9">
        <f t="shared" si="68"/>
        <v>2.9702002294295468E-2</v>
      </c>
      <c r="AO74" s="9">
        <f t="shared" si="69"/>
        <v>2.9702002294295468E-2</v>
      </c>
      <c r="AP74" s="9">
        <f t="shared" si="70"/>
        <v>240.21946898183964</v>
      </c>
      <c r="AQ74" s="9">
        <f t="shared" si="71"/>
        <v>163.42298541429602</v>
      </c>
      <c r="AR74" s="13">
        <v>168.91399999999999</v>
      </c>
      <c r="AS74" s="3">
        <f t="shared" si="11"/>
        <v>148.91449999999998</v>
      </c>
      <c r="AT74" s="9">
        <f t="shared" si="72"/>
        <v>1</v>
      </c>
      <c r="AU74" s="9">
        <f t="shared" si="73"/>
        <v>6.5668724525062292E-3</v>
      </c>
      <c r="AV74" s="9">
        <f t="shared" si="74"/>
        <v>6.5668724525062292E-3</v>
      </c>
      <c r="AW74" s="9">
        <f t="shared" si="75"/>
        <v>201.20141389079686</v>
      </c>
      <c r="AX74" s="9">
        <f t="shared" si="76"/>
        <v>148.2338900053532</v>
      </c>
      <c r="AY74" s="13">
        <v>188.971</v>
      </c>
      <c r="AZ74" s="3">
        <f t="shared" si="12"/>
        <v>167.63799999999998</v>
      </c>
      <c r="BA74" s="9">
        <f t="shared" si="77"/>
        <v>1</v>
      </c>
      <c r="BB74" s="9">
        <f t="shared" si="78"/>
        <v>2.9450058562362137E-2</v>
      </c>
      <c r="BC74" s="9">
        <f t="shared" si="79"/>
        <v>2.9450058562362137E-2</v>
      </c>
      <c r="BD74" s="9">
        <f t="shared" si="80"/>
        <v>267.59261067180165</v>
      </c>
      <c r="BE74" s="9">
        <f t="shared" si="81"/>
        <v>204.76892236008001</v>
      </c>
    </row>
    <row r="75" spans="1:57">
      <c r="A75" s="2">
        <v>38835</v>
      </c>
      <c r="B75" s="13">
        <v>314.24200000000002</v>
      </c>
      <c r="C75" s="3">
        <f t="shared" si="203"/>
        <v>272.46770000000004</v>
      </c>
      <c r="D75" s="9">
        <f t="shared" si="24"/>
        <v>1</v>
      </c>
      <c r="E75" s="9">
        <f t="shared" si="82"/>
        <v>2.9262253200047252E-2</v>
      </c>
      <c r="F75" s="9">
        <f t="shared" si="58"/>
        <v>2.9262253200047252E-2</v>
      </c>
      <c r="G75" s="9">
        <f t="shared" si="25"/>
        <v>323.01816354160718</v>
      </c>
      <c r="H75" s="9">
        <f t="shared" si="26"/>
        <v>273.70373918875401</v>
      </c>
      <c r="I75" s="13">
        <v>766.48800000000006</v>
      </c>
      <c r="J75" s="3">
        <f t="shared" ref="J75" si="237">AVERAGE(I66:I75)</f>
        <v>663.47760000000005</v>
      </c>
      <c r="K75" s="9">
        <f t="shared" si="28"/>
        <v>1</v>
      </c>
      <c r="L75" s="9">
        <f t="shared" si="15"/>
        <v>2.8768384573467271E-2</v>
      </c>
      <c r="M75" s="9">
        <f t="shared" si="29"/>
        <v>2.8768384573467271E-2</v>
      </c>
      <c r="N75" s="9">
        <f t="shared" si="30"/>
        <v>321.84996130306496</v>
      </c>
      <c r="O75" s="9">
        <f t="shared" si="31"/>
        <v>268.04684685944898</v>
      </c>
      <c r="P75" s="13">
        <v>141.85300000000001</v>
      </c>
      <c r="Q75" s="3">
        <f t="shared" ref="Q75" si="238">AVERAGE(P66:P75)</f>
        <v>129.34560000000002</v>
      </c>
      <c r="R75" s="9">
        <f t="shared" si="33"/>
        <v>1</v>
      </c>
      <c r="S75" s="9">
        <f t="shared" si="17"/>
        <v>1.0831379646982607E-2</v>
      </c>
      <c r="T75" s="9">
        <f t="shared" si="34"/>
        <v>1.0831379646982607E-2</v>
      </c>
      <c r="U75" s="9">
        <f t="shared" si="35"/>
        <v>184.67400662963496</v>
      </c>
      <c r="V75" s="9">
        <f t="shared" si="36"/>
        <v>141.12620006964147</v>
      </c>
      <c r="W75" s="13">
        <v>193.10900000000001</v>
      </c>
      <c r="X75" s="3">
        <f t="shared" ref="X75" si="239">AVERAGE(W66:W75)</f>
        <v>165.61179999999999</v>
      </c>
      <c r="Y75" s="9">
        <f t="shared" si="38"/>
        <v>1</v>
      </c>
      <c r="Z75" s="9">
        <f t="shared" si="19"/>
        <v>2.4896772070608978E-2</v>
      </c>
      <c r="AA75" s="9">
        <f t="shared" si="39"/>
        <v>2.4896772070608978E-2</v>
      </c>
      <c r="AB75" s="9">
        <f t="shared" si="40"/>
        <v>284.74306813063765</v>
      </c>
      <c r="AC75" s="9">
        <f t="shared" si="41"/>
        <v>243.68296191605904</v>
      </c>
      <c r="AD75" s="13">
        <v>113.461</v>
      </c>
      <c r="AE75" s="3">
        <f t="shared" si="9"/>
        <v>111.93809999999999</v>
      </c>
      <c r="AF75" s="9">
        <f t="shared" si="62"/>
        <v>1</v>
      </c>
      <c r="AG75" s="9">
        <f t="shared" si="63"/>
        <v>-2.4411006018916583E-2</v>
      </c>
      <c r="AH75" s="9">
        <f t="shared" si="64"/>
        <v>-2.4411006018916583E-2</v>
      </c>
      <c r="AI75" s="9">
        <f t="shared" si="65"/>
        <v>145.63151028254805</v>
      </c>
      <c r="AJ75" s="9">
        <f t="shared" si="66"/>
        <v>101.433066924136</v>
      </c>
      <c r="AK75" s="13">
        <v>152.97499999999999</v>
      </c>
      <c r="AL75" s="3">
        <f t="shared" si="10"/>
        <v>144.61359999999999</v>
      </c>
      <c r="AM75" s="9">
        <f t="shared" si="67"/>
        <v>1</v>
      </c>
      <c r="AN75" s="9">
        <f t="shared" si="68"/>
        <v>-3.168735480848963E-2</v>
      </c>
      <c r="AO75" s="9">
        <f t="shared" si="69"/>
        <v>-3.168735480848963E-2</v>
      </c>
      <c r="AP75" s="9">
        <f t="shared" si="70"/>
        <v>232.60754943630513</v>
      </c>
      <c r="AQ75" s="9">
        <f t="shared" si="71"/>
        <v>158.2445432916106</v>
      </c>
      <c r="AR75" s="13">
        <v>168.94300000000001</v>
      </c>
      <c r="AS75" s="3">
        <f t="shared" si="11"/>
        <v>153.32489999999999</v>
      </c>
      <c r="AT75" s="9">
        <f t="shared" si="72"/>
        <v>1</v>
      </c>
      <c r="AU75" s="9">
        <f t="shared" si="73"/>
        <v>1.7168499946733121E-4</v>
      </c>
      <c r="AV75" s="9">
        <f t="shared" si="74"/>
        <v>1.7168499946733121E-4</v>
      </c>
      <c r="AW75" s="9">
        <f t="shared" si="75"/>
        <v>201.23595715543351</v>
      </c>
      <c r="AX75" s="9">
        <f t="shared" si="76"/>
        <v>148.2593395406798</v>
      </c>
      <c r="AY75" s="13">
        <v>185.32599999999999</v>
      </c>
      <c r="AZ75" s="3">
        <f t="shared" si="12"/>
        <v>171.92400000000001</v>
      </c>
      <c r="BA75" s="9">
        <f t="shared" si="77"/>
        <v>1</v>
      </c>
      <c r="BB75" s="9">
        <f t="shared" si="78"/>
        <v>-1.9288673923512127E-2</v>
      </c>
      <c r="BC75" s="9">
        <f t="shared" si="79"/>
        <v>-1.9288673923512127E-2</v>
      </c>
      <c r="BD75" s="9">
        <f t="shared" si="80"/>
        <v>262.43110406021196</v>
      </c>
      <c r="BE75" s="9">
        <f t="shared" si="81"/>
        <v>200.81920138700747</v>
      </c>
    </row>
    <row r="76" spans="1:57">
      <c r="A76" s="2">
        <v>38868</v>
      </c>
      <c r="B76" s="13">
        <v>275.95100000000002</v>
      </c>
      <c r="C76" s="3">
        <f t="shared" si="203"/>
        <v>277.12050000000005</v>
      </c>
      <c r="D76" s="9">
        <f t="shared" si="24"/>
        <v>0</v>
      </c>
      <c r="E76" s="9">
        <f t="shared" si="82"/>
        <v>-0.1218519484982911</v>
      </c>
      <c r="F76" s="9">
        <f t="shared" si="58"/>
        <v>0</v>
      </c>
      <c r="G76" s="9">
        <f t="shared" si="25"/>
        <v>323.01816354160718</v>
      </c>
      <c r="H76" s="9">
        <f t="shared" si="26"/>
        <v>240.35240525733627</v>
      </c>
      <c r="I76" s="13">
        <v>685.32600000000002</v>
      </c>
      <c r="J76" s="3">
        <f t="shared" ref="J76" si="240">AVERAGE(I67:I76)</f>
        <v>674.93570000000011</v>
      </c>
      <c r="K76" s="9">
        <f t="shared" si="28"/>
        <v>1</v>
      </c>
      <c r="L76" s="9">
        <f t="shared" si="15"/>
        <v>-0.10588815480477193</v>
      </c>
      <c r="M76" s="9">
        <f t="shared" si="29"/>
        <v>-0.10588815480477193</v>
      </c>
      <c r="N76" s="9">
        <f t="shared" si="30"/>
        <v>287.76986277669619</v>
      </c>
      <c r="O76" s="9">
        <f t="shared" si="31"/>
        <v>239.66386084426466</v>
      </c>
      <c r="P76" s="13">
        <v>135.517</v>
      </c>
      <c r="Q76" s="3">
        <f t="shared" ref="Q76" si="241">AVERAGE(P67:P76)</f>
        <v>131.00170000000003</v>
      </c>
      <c r="R76" s="9">
        <f t="shared" si="33"/>
        <v>1</v>
      </c>
      <c r="S76" s="9">
        <f t="shared" si="17"/>
        <v>-4.4665957011836281E-2</v>
      </c>
      <c r="T76" s="9">
        <f t="shared" si="34"/>
        <v>-4.4665957011836281E-2</v>
      </c>
      <c r="U76" s="9">
        <f t="shared" si="35"/>
        <v>176.42536538831212</v>
      </c>
      <c r="V76" s="9">
        <f t="shared" si="36"/>
        <v>134.82266328408707</v>
      </c>
      <c r="W76" s="13">
        <v>181.376</v>
      </c>
      <c r="X76" s="3">
        <f t="shared" ref="X76" si="242">AVERAGE(W67:W76)</f>
        <v>169.0804</v>
      </c>
      <c r="Y76" s="9">
        <f t="shared" si="38"/>
        <v>1</v>
      </c>
      <c r="Z76" s="9">
        <f t="shared" si="19"/>
        <v>-6.0758431766515304E-2</v>
      </c>
      <c r="AA76" s="9">
        <f t="shared" si="39"/>
        <v>-6.0758431766515304E-2</v>
      </c>
      <c r="AB76" s="9">
        <f t="shared" si="40"/>
        <v>267.44252585463408</v>
      </c>
      <c r="AC76" s="9">
        <f t="shared" si="41"/>
        <v>228.87716730181981</v>
      </c>
      <c r="AD76" s="13">
        <v>108.002</v>
      </c>
      <c r="AE76" s="3">
        <f t="shared" si="9"/>
        <v>111.96729999999999</v>
      </c>
      <c r="AF76" s="9">
        <f t="shared" si="62"/>
        <v>0</v>
      </c>
      <c r="AG76" s="9">
        <f t="shared" si="63"/>
        <v>-4.8113448673993739E-2</v>
      </c>
      <c r="AH76" s="9">
        <f t="shared" si="64"/>
        <v>0</v>
      </c>
      <c r="AI76" s="9">
        <f t="shared" si="65"/>
        <v>145.63151028254805</v>
      </c>
      <c r="AJ76" s="9">
        <f t="shared" si="66"/>
        <v>96.552772264835809</v>
      </c>
      <c r="AK76" s="13">
        <v>141.863</v>
      </c>
      <c r="AL76" s="3">
        <f t="shared" si="10"/>
        <v>145.0992</v>
      </c>
      <c r="AM76" s="9">
        <f t="shared" si="67"/>
        <v>0</v>
      </c>
      <c r="AN76" s="9">
        <f t="shared" si="68"/>
        <v>-7.2639320150351336E-2</v>
      </c>
      <c r="AO76" s="9">
        <f t="shared" si="69"/>
        <v>0</v>
      </c>
      <c r="AP76" s="9">
        <f t="shared" si="70"/>
        <v>232.60754943630513</v>
      </c>
      <c r="AQ76" s="9">
        <f t="shared" si="71"/>
        <v>146.74976724940515</v>
      </c>
      <c r="AR76" s="13">
        <v>155.518</v>
      </c>
      <c r="AS76" s="3">
        <f t="shared" si="11"/>
        <v>156.21880000000002</v>
      </c>
      <c r="AT76" s="9">
        <f t="shared" si="72"/>
        <v>0</v>
      </c>
      <c r="AU76" s="9">
        <f t="shared" si="73"/>
        <v>-7.9464671516428678E-2</v>
      </c>
      <c r="AV76" s="9">
        <f t="shared" si="74"/>
        <v>0</v>
      </c>
      <c r="AW76" s="9">
        <f t="shared" si="75"/>
        <v>201.23595715543351</v>
      </c>
      <c r="AX76" s="9">
        <f t="shared" si="76"/>
        <v>136.47795982483703</v>
      </c>
      <c r="AY76" s="13">
        <v>168.64400000000001</v>
      </c>
      <c r="AZ76" s="3">
        <f t="shared" si="12"/>
        <v>174.12719999999999</v>
      </c>
      <c r="BA76" s="9">
        <f t="shared" si="77"/>
        <v>0</v>
      </c>
      <c r="BB76" s="9">
        <f t="shared" si="78"/>
        <v>-9.0014353085913407E-2</v>
      </c>
      <c r="BC76" s="9">
        <f t="shared" si="79"/>
        <v>0</v>
      </c>
      <c r="BD76" s="9">
        <f t="shared" si="80"/>
        <v>262.43110406021196</v>
      </c>
      <c r="BE76" s="9">
        <f t="shared" si="81"/>
        <v>182.74259088692622</v>
      </c>
    </row>
    <row r="77" spans="1:57">
      <c r="A77" s="2">
        <v>38898</v>
      </c>
      <c r="B77" s="13">
        <v>276.61500000000001</v>
      </c>
      <c r="C77" s="3">
        <f t="shared" si="203"/>
        <v>281.91930000000002</v>
      </c>
      <c r="D77" s="9">
        <f t="shared" si="24"/>
        <v>0</v>
      </c>
      <c r="E77" s="9">
        <f t="shared" si="82"/>
        <v>2.4062242934433549E-3</v>
      </c>
      <c r="F77" s="9">
        <f t="shared" si="58"/>
        <v>0</v>
      </c>
      <c r="G77" s="9">
        <f t="shared" si="25"/>
        <v>323.01816354160718</v>
      </c>
      <c r="H77" s="9">
        <f t="shared" si="26"/>
        <v>240.93074705385399</v>
      </c>
      <c r="I77" s="13">
        <v>649.99099999999999</v>
      </c>
      <c r="J77" s="3">
        <f t="shared" ref="J77" si="243">AVERAGE(I68:I77)</f>
        <v>683.59089999999992</v>
      </c>
      <c r="K77" s="9">
        <f t="shared" si="28"/>
        <v>0</v>
      </c>
      <c r="L77" s="9">
        <f t="shared" si="15"/>
        <v>-5.1559403845761048E-2</v>
      </c>
      <c r="M77" s="9">
        <f t="shared" si="29"/>
        <v>0</v>
      </c>
      <c r="N77" s="9">
        <f t="shared" si="30"/>
        <v>287.76986277669619</v>
      </c>
      <c r="O77" s="9">
        <f t="shared" si="31"/>
        <v>227.30693505576093</v>
      </c>
      <c r="P77" s="13">
        <v>136.63999999999999</v>
      </c>
      <c r="Q77" s="3">
        <f t="shared" ref="Q77" si="244">AVERAGE(P68:P77)</f>
        <v>132.73930000000001</v>
      </c>
      <c r="R77" s="9">
        <f t="shared" si="33"/>
        <v>1</v>
      </c>
      <c r="S77" s="9">
        <f t="shared" si="17"/>
        <v>8.2867832080107326E-3</v>
      </c>
      <c r="T77" s="9">
        <f t="shared" si="34"/>
        <v>8.2867832080107326E-3</v>
      </c>
      <c r="U77" s="9">
        <f t="shared" si="35"/>
        <v>177.88736414367912</v>
      </c>
      <c r="V77" s="9">
        <f t="shared" si="36"/>
        <v>135.93990946624893</v>
      </c>
      <c r="W77" s="13">
        <v>178.98099999999999</v>
      </c>
      <c r="X77" s="3">
        <f t="shared" ref="X77" si="245">AVERAGE(W68:W77)</f>
        <v>171.99499999999998</v>
      </c>
      <c r="Y77" s="9">
        <f t="shared" si="38"/>
        <v>1</v>
      </c>
      <c r="Z77" s="9">
        <f t="shared" si="19"/>
        <v>-1.3204613620324686E-2</v>
      </c>
      <c r="AA77" s="9">
        <f t="shared" si="39"/>
        <v>-1.3204613620324686E-2</v>
      </c>
      <c r="AB77" s="9">
        <f t="shared" si="40"/>
        <v>263.91105063507996</v>
      </c>
      <c r="AC77" s="9">
        <f t="shared" si="41"/>
        <v>225.85493274108487</v>
      </c>
      <c r="AD77" s="13">
        <v>108.483</v>
      </c>
      <c r="AE77" s="3">
        <f t="shared" si="9"/>
        <v>112.23499999999999</v>
      </c>
      <c r="AF77" s="9">
        <f t="shared" si="62"/>
        <v>0</v>
      </c>
      <c r="AG77" s="9">
        <f t="shared" si="63"/>
        <v>4.4536212292365773E-3</v>
      </c>
      <c r="AH77" s="9">
        <f t="shared" si="64"/>
        <v>0</v>
      </c>
      <c r="AI77" s="9">
        <f t="shared" si="65"/>
        <v>145.63151028254805</v>
      </c>
      <c r="AJ77" s="9">
        <f t="shared" si="66"/>
        <v>96.982781741136122</v>
      </c>
      <c r="AK77" s="13">
        <v>141.29900000000001</v>
      </c>
      <c r="AL77" s="3">
        <f t="shared" si="10"/>
        <v>145.81130000000002</v>
      </c>
      <c r="AM77" s="9">
        <f t="shared" si="67"/>
        <v>0</v>
      </c>
      <c r="AN77" s="9">
        <f t="shared" si="68"/>
        <v>-3.9756666643169323E-3</v>
      </c>
      <c r="AO77" s="9">
        <f t="shared" si="69"/>
        <v>0</v>
      </c>
      <c r="AP77" s="9">
        <f t="shared" si="70"/>
        <v>232.60754943630513</v>
      </c>
      <c r="AQ77" s="9">
        <f t="shared" si="71"/>
        <v>146.16633909175542</v>
      </c>
      <c r="AR77" s="13">
        <v>155.18600000000001</v>
      </c>
      <c r="AS77" s="3">
        <f t="shared" si="11"/>
        <v>158.61019999999999</v>
      </c>
      <c r="AT77" s="9">
        <f t="shared" si="72"/>
        <v>0</v>
      </c>
      <c r="AU77" s="9">
        <f t="shared" si="73"/>
        <v>-2.1348011162694584E-3</v>
      </c>
      <c r="AV77" s="9">
        <f t="shared" si="74"/>
        <v>0</v>
      </c>
      <c r="AW77" s="9">
        <f t="shared" si="75"/>
        <v>201.23595715543351</v>
      </c>
      <c r="AX77" s="9">
        <f t="shared" si="76"/>
        <v>136.18660652385677</v>
      </c>
      <c r="AY77" s="13">
        <v>165.02799999999999</v>
      </c>
      <c r="AZ77" s="3">
        <f t="shared" si="12"/>
        <v>175.81110000000001</v>
      </c>
      <c r="BA77" s="9">
        <f t="shared" si="77"/>
        <v>0</v>
      </c>
      <c r="BB77" s="9">
        <f t="shared" si="78"/>
        <v>-2.1441616659946476E-2</v>
      </c>
      <c r="BC77" s="9">
        <f t="shared" si="79"/>
        <v>0</v>
      </c>
      <c r="BD77" s="9">
        <f t="shared" si="80"/>
        <v>262.43110406021196</v>
      </c>
      <c r="BE77" s="9">
        <f t="shared" si="81"/>
        <v>178.82429430568331</v>
      </c>
    </row>
    <row r="78" spans="1:57">
      <c r="A78" s="2">
        <v>38929</v>
      </c>
      <c r="B78" s="13">
        <v>281.30200000000002</v>
      </c>
      <c r="C78" s="3">
        <f t="shared" si="203"/>
        <v>284.55319999999995</v>
      </c>
      <c r="D78" s="9">
        <f t="shared" si="24"/>
        <v>0</v>
      </c>
      <c r="E78" s="9">
        <f t="shared" si="82"/>
        <v>1.6944128120311666E-2</v>
      </c>
      <c r="F78" s="9">
        <f t="shared" si="58"/>
        <v>0</v>
      </c>
      <c r="G78" s="9">
        <f t="shared" si="25"/>
        <v>323.01816354160718</v>
      </c>
      <c r="H78" s="9">
        <f t="shared" si="26"/>
        <v>245.01310850005692</v>
      </c>
      <c r="I78" s="13">
        <v>659.18499999999995</v>
      </c>
      <c r="J78" s="3">
        <f t="shared" ref="J78" si="246">AVERAGE(I69:I78)</f>
        <v>688.17559999999992</v>
      </c>
      <c r="K78" s="9">
        <f t="shared" si="28"/>
        <v>0</v>
      </c>
      <c r="L78" s="9">
        <f t="shared" si="15"/>
        <v>1.4144811235847819E-2</v>
      </c>
      <c r="M78" s="9">
        <f t="shared" si="29"/>
        <v>0</v>
      </c>
      <c r="N78" s="9">
        <f t="shared" si="30"/>
        <v>287.76986277669619</v>
      </c>
      <c r="O78" s="9">
        <f t="shared" si="31"/>
        <v>230.52214874472378</v>
      </c>
      <c r="P78" s="13">
        <v>139.018</v>
      </c>
      <c r="Q78" s="3">
        <f t="shared" ref="Q78" si="247">AVERAGE(P69:P78)</f>
        <v>134.1797</v>
      </c>
      <c r="R78" s="9">
        <f t="shared" si="33"/>
        <v>1</v>
      </c>
      <c r="S78" s="9">
        <f t="shared" si="17"/>
        <v>1.7403395784543432E-2</v>
      </c>
      <c r="T78" s="9">
        <f t="shared" si="34"/>
        <v>1.7403395784543432E-2</v>
      </c>
      <c r="U78" s="9">
        <f t="shared" si="35"/>
        <v>180.98320834694076</v>
      </c>
      <c r="V78" s="9">
        <f t="shared" si="36"/>
        <v>138.30572551360507</v>
      </c>
      <c r="W78" s="13">
        <v>177.58099999999999</v>
      </c>
      <c r="X78" s="3">
        <f t="shared" ref="X78" si="248">AVERAGE(W69:W78)</f>
        <v>174.08659999999998</v>
      </c>
      <c r="Y78" s="9">
        <f t="shared" si="38"/>
        <v>1</v>
      </c>
      <c r="Z78" s="9">
        <f t="shared" si="19"/>
        <v>-7.822059324732825E-3</v>
      </c>
      <c r="AA78" s="9">
        <f t="shared" si="39"/>
        <v>-7.822059324732825E-3</v>
      </c>
      <c r="AB78" s="9">
        <f t="shared" si="40"/>
        <v>261.84672274055981</v>
      </c>
      <c r="AC78" s="9">
        <f t="shared" si="41"/>
        <v>224.08828205840058</v>
      </c>
      <c r="AD78" s="13">
        <v>109.057</v>
      </c>
      <c r="AE78" s="3">
        <f t="shared" si="9"/>
        <v>112.22139999999999</v>
      </c>
      <c r="AF78" s="9">
        <f t="shared" si="62"/>
        <v>0</v>
      </c>
      <c r="AG78" s="9">
        <f t="shared" si="63"/>
        <v>5.291151609007845E-3</v>
      </c>
      <c r="AH78" s="9">
        <f t="shared" si="64"/>
        <v>0</v>
      </c>
      <c r="AI78" s="9">
        <f t="shared" si="65"/>
        <v>145.63151028254805</v>
      </c>
      <c r="AJ78" s="9">
        <f t="shared" si="66"/>
        <v>97.495932342791804</v>
      </c>
      <c r="AK78" s="13">
        <v>137.501</v>
      </c>
      <c r="AL78" s="3">
        <f t="shared" si="10"/>
        <v>145.74439999999998</v>
      </c>
      <c r="AM78" s="9">
        <f t="shared" si="67"/>
        <v>0</v>
      </c>
      <c r="AN78" s="9">
        <f t="shared" si="68"/>
        <v>-2.68791711193993E-2</v>
      </c>
      <c r="AO78" s="9">
        <f t="shared" si="69"/>
        <v>0</v>
      </c>
      <c r="AP78" s="9">
        <f t="shared" si="70"/>
        <v>232.60754943630513</v>
      </c>
      <c r="AQ78" s="9">
        <f t="shared" si="71"/>
        <v>142.23750905141199</v>
      </c>
      <c r="AR78" s="13">
        <v>155.29900000000001</v>
      </c>
      <c r="AS78" s="3">
        <f t="shared" si="11"/>
        <v>159.52799999999999</v>
      </c>
      <c r="AT78" s="9">
        <f t="shared" si="72"/>
        <v>0</v>
      </c>
      <c r="AU78" s="9">
        <f t="shared" si="73"/>
        <v>7.2815846790302949E-4</v>
      </c>
      <c r="AV78" s="9">
        <f t="shared" si="74"/>
        <v>0</v>
      </c>
      <c r="AW78" s="9">
        <f t="shared" si="75"/>
        <v>201.23595715543351</v>
      </c>
      <c r="AX78" s="9">
        <f t="shared" si="76"/>
        <v>136.2857719546121</v>
      </c>
      <c r="AY78" s="13">
        <v>157.79</v>
      </c>
      <c r="AZ78" s="3">
        <f t="shared" si="12"/>
        <v>175.5762</v>
      </c>
      <c r="BA78" s="9">
        <f t="shared" si="77"/>
        <v>0</v>
      </c>
      <c r="BB78" s="9">
        <f t="shared" si="78"/>
        <v>-4.3859223889279396E-2</v>
      </c>
      <c r="BC78" s="9">
        <f t="shared" si="79"/>
        <v>0</v>
      </c>
      <c r="BD78" s="9">
        <f t="shared" si="80"/>
        <v>262.43110406021196</v>
      </c>
      <c r="BE78" s="9">
        <f t="shared" si="81"/>
        <v>170.98119954488794</v>
      </c>
    </row>
    <row r="79" spans="1:57">
      <c r="A79" s="2">
        <v>38960</v>
      </c>
      <c r="B79" s="13">
        <v>287.73</v>
      </c>
      <c r="C79" s="3">
        <f t="shared" si="203"/>
        <v>289.33860000000004</v>
      </c>
      <c r="D79" s="9">
        <f t="shared" si="24"/>
        <v>0</v>
      </c>
      <c r="E79" s="9">
        <f t="shared" si="82"/>
        <v>2.2850886236144771E-2</v>
      </c>
      <c r="F79" s="9">
        <f t="shared" si="58"/>
        <v>0</v>
      </c>
      <c r="G79" s="9">
        <f t="shared" si="25"/>
        <v>323.01816354160718</v>
      </c>
      <c r="H79" s="9">
        <f t="shared" si="26"/>
        <v>250.61187516875592</v>
      </c>
      <c r="I79" s="13">
        <v>677.88</v>
      </c>
      <c r="J79" s="3">
        <f t="shared" ref="J79" si="249">AVERAGE(I70:I79)</f>
        <v>697.76900000000001</v>
      </c>
      <c r="K79" s="9">
        <f t="shared" si="28"/>
        <v>0</v>
      </c>
      <c r="L79" s="9">
        <f t="shared" si="15"/>
        <v>2.8360778840538014E-2</v>
      </c>
      <c r="M79" s="9">
        <f t="shared" si="29"/>
        <v>0</v>
      </c>
      <c r="N79" s="9">
        <f t="shared" si="30"/>
        <v>287.76986277669619</v>
      </c>
      <c r="O79" s="9">
        <f t="shared" si="31"/>
        <v>237.0599364231185</v>
      </c>
      <c r="P79" s="13">
        <v>142.999</v>
      </c>
      <c r="Q79" s="3">
        <f t="shared" ref="Q79" si="250">AVERAGE(P70:P79)</f>
        <v>136.32990000000001</v>
      </c>
      <c r="R79" s="9">
        <f t="shared" si="33"/>
        <v>1</v>
      </c>
      <c r="S79" s="9">
        <f t="shared" si="17"/>
        <v>2.8636579435756482E-2</v>
      </c>
      <c r="T79" s="9">
        <f t="shared" si="34"/>
        <v>2.8636579435756482E-2</v>
      </c>
      <c r="U79" s="9">
        <f t="shared" si="35"/>
        <v>186.16594836930597</v>
      </c>
      <c r="V79" s="9">
        <f t="shared" si="36"/>
        <v>142.26632840869533</v>
      </c>
      <c r="W79" s="13">
        <v>181.96600000000001</v>
      </c>
      <c r="X79" s="3">
        <f t="shared" ref="X79" si="251">AVERAGE(W70:W79)</f>
        <v>177.43209999999999</v>
      </c>
      <c r="Y79" s="9">
        <f t="shared" si="38"/>
        <v>1</v>
      </c>
      <c r="Z79" s="9">
        <f t="shared" si="19"/>
        <v>2.4692957016798078E-2</v>
      </c>
      <c r="AA79" s="9">
        <f t="shared" si="39"/>
        <v>2.4692957016798078E-2</v>
      </c>
      <c r="AB79" s="9">
        <f t="shared" si="40"/>
        <v>268.31249261018195</v>
      </c>
      <c r="AC79" s="9">
        <f t="shared" si="41"/>
        <v>229.62168437523681</v>
      </c>
      <c r="AD79" s="13">
        <v>111.477</v>
      </c>
      <c r="AE79" s="3">
        <f t="shared" si="9"/>
        <v>112.5968</v>
      </c>
      <c r="AF79" s="9">
        <f t="shared" si="62"/>
        <v>0</v>
      </c>
      <c r="AG79" s="9">
        <f t="shared" si="63"/>
        <v>2.2190230796739336E-2</v>
      </c>
      <c r="AH79" s="9">
        <f t="shared" si="64"/>
        <v>0</v>
      </c>
      <c r="AI79" s="9">
        <f t="shared" si="65"/>
        <v>145.63151028254805</v>
      </c>
      <c r="AJ79" s="9">
        <f t="shared" si="66"/>
        <v>99.659389583221653</v>
      </c>
      <c r="AK79" s="13">
        <v>140.93899999999999</v>
      </c>
      <c r="AL79" s="3">
        <f t="shared" si="10"/>
        <v>146.4025</v>
      </c>
      <c r="AM79" s="9">
        <f t="shared" si="67"/>
        <v>0</v>
      </c>
      <c r="AN79" s="9">
        <f t="shared" si="68"/>
        <v>2.5003454520330676E-2</v>
      </c>
      <c r="AO79" s="9">
        <f t="shared" si="69"/>
        <v>0</v>
      </c>
      <c r="AP79" s="9">
        <f t="shared" si="70"/>
        <v>232.60754943630513</v>
      </c>
      <c r="AQ79" s="9">
        <f t="shared" si="71"/>
        <v>145.79393814006409</v>
      </c>
      <c r="AR79" s="13">
        <v>157.81299999999999</v>
      </c>
      <c r="AS79" s="3">
        <f t="shared" si="11"/>
        <v>160.95830000000001</v>
      </c>
      <c r="AT79" s="9">
        <f t="shared" si="72"/>
        <v>0</v>
      </c>
      <c r="AU79" s="9">
        <f t="shared" si="73"/>
        <v>1.6188127418721186E-2</v>
      </c>
      <c r="AV79" s="9">
        <f t="shared" si="74"/>
        <v>0</v>
      </c>
      <c r="AW79" s="9">
        <f t="shared" si="75"/>
        <v>201.23595715543351</v>
      </c>
      <c r="AX79" s="9">
        <f t="shared" si="76"/>
        <v>138.49198339637215</v>
      </c>
      <c r="AY79" s="13">
        <v>161.78200000000001</v>
      </c>
      <c r="AZ79" s="3">
        <f t="shared" si="12"/>
        <v>175.71340000000001</v>
      </c>
      <c r="BA79" s="9">
        <f t="shared" si="77"/>
        <v>0</v>
      </c>
      <c r="BB79" s="9">
        <f t="shared" si="78"/>
        <v>2.5299448634260847E-2</v>
      </c>
      <c r="BC79" s="9">
        <f t="shared" si="79"/>
        <v>0</v>
      </c>
      <c r="BD79" s="9">
        <f t="shared" si="80"/>
        <v>262.43110406021196</v>
      </c>
      <c r="BE79" s="9">
        <f t="shared" si="81"/>
        <v>175.30692962019813</v>
      </c>
    </row>
    <row r="80" spans="1:57">
      <c r="A80" s="2">
        <v>38989</v>
      </c>
      <c r="B80" s="13">
        <v>293.19499999999999</v>
      </c>
      <c r="C80" s="3">
        <f t="shared" si="203"/>
        <v>292.27020000000005</v>
      </c>
      <c r="D80" s="9">
        <f t="shared" si="24"/>
        <v>1</v>
      </c>
      <c r="E80" s="9">
        <f t="shared" si="82"/>
        <v>1.899350085149263E-2</v>
      </c>
      <c r="F80" s="9">
        <f t="shared" si="58"/>
        <v>1.899350085149263E-2</v>
      </c>
      <c r="G80" s="9">
        <f t="shared" si="25"/>
        <v>329.15340930588224</v>
      </c>
      <c r="H80" s="9">
        <f t="shared" si="26"/>
        <v>255.37187203316782</v>
      </c>
      <c r="I80" s="13">
        <v>707.31600000000003</v>
      </c>
      <c r="J80" s="3">
        <f t="shared" ref="J80" si="252">AVERAGE(I71:I80)</f>
        <v>704.06659999999988</v>
      </c>
      <c r="K80" s="9">
        <f t="shared" si="28"/>
        <v>1</v>
      </c>
      <c r="L80" s="9">
        <f t="shared" si="15"/>
        <v>4.3423614799079538E-2</v>
      </c>
      <c r="M80" s="9">
        <f t="shared" si="29"/>
        <v>4.3423614799079538E-2</v>
      </c>
      <c r="N80" s="9">
        <f t="shared" si="30"/>
        <v>300.26587044869547</v>
      </c>
      <c r="O80" s="9">
        <f t="shared" si="31"/>
        <v>247.35393578665031</v>
      </c>
      <c r="P80" s="13">
        <v>145.745</v>
      </c>
      <c r="Q80" s="3">
        <f t="shared" ref="Q80" si="253">AVERAGE(P71:P80)</f>
        <v>138.34969999999998</v>
      </c>
      <c r="R80" s="9">
        <f t="shared" si="33"/>
        <v>1</v>
      </c>
      <c r="S80" s="9">
        <f t="shared" si="17"/>
        <v>1.9202931489031457E-2</v>
      </c>
      <c r="T80" s="9">
        <f t="shared" si="34"/>
        <v>1.9202931489031457E-2</v>
      </c>
      <c r="U80" s="9">
        <f t="shared" si="35"/>
        <v>189.74088032143231</v>
      </c>
      <c r="V80" s="9">
        <f t="shared" si="36"/>
        <v>144.99825896632356</v>
      </c>
      <c r="W80" s="13">
        <v>187.006</v>
      </c>
      <c r="X80" s="3">
        <f t="shared" ref="X80" si="254">AVERAGE(W71:W80)</f>
        <v>180.69120000000001</v>
      </c>
      <c r="Y80" s="9">
        <f t="shared" si="38"/>
        <v>1</v>
      </c>
      <c r="Z80" s="9">
        <f t="shared" si="19"/>
        <v>2.7697481947176899E-2</v>
      </c>
      <c r="AA80" s="9">
        <f t="shared" si="39"/>
        <v>2.7697481947176899E-2</v>
      </c>
      <c r="AB80" s="9">
        <f t="shared" si="40"/>
        <v>275.7440730304545</v>
      </c>
      <c r="AC80" s="9">
        <f t="shared" si="41"/>
        <v>235.98162683290028</v>
      </c>
      <c r="AD80" s="13">
        <v>115.07299999999999</v>
      </c>
      <c r="AE80" s="3">
        <f t="shared" si="9"/>
        <v>112.70869999999999</v>
      </c>
      <c r="AF80" s="9">
        <f t="shared" si="62"/>
        <v>1</v>
      </c>
      <c r="AG80" s="9">
        <f t="shared" si="63"/>
        <v>3.2257775146442666E-2</v>
      </c>
      <c r="AH80" s="9">
        <f t="shared" si="64"/>
        <v>3.2257775146442666E-2</v>
      </c>
      <c r="AI80" s="9">
        <f t="shared" si="65"/>
        <v>150.32925879547932</v>
      </c>
      <c r="AJ80" s="9">
        <f t="shared" si="66"/>
        <v>102.87417976362894</v>
      </c>
      <c r="AK80" s="13">
        <v>142.84399999999999</v>
      </c>
      <c r="AL80" s="3">
        <f t="shared" si="10"/>
        <v>146.35790000000003</v>
      </c>
      <c r="AM80" s="9">
        <f t="shared" si="67"/>
        <v>0</v>
      </c>
      <c r="AN80" s="9">
        <f t="shared" si="68"/>
        <v>1.351648585558292E-2</v>
      </c>
      <c r="AO80" s="9">
        <f t="shared" si="69"/>
        <v>0</v>
      </c>
      <c r="AP80" s="9">
        <f t="shared" si="70"/>
        <v>232.60754943630513</v>
      </c>
      <c r="AQ80" s="9">
        <f t="shared" si="71"/>
        <v>147.76455984276399</v>
      </c>
      <c r="AR80" s="13">
        <v>157.42500000000001</v>
      </c>
      <c r="AS80" s="3">
        <f t="shared" si="11"/>
        <v>161.52609999999999</v>
      </c>
      <c r="AT80" s="9">
        <f t="shared" si="72"/>
        <v>0</v>
      </c>
      <c r="AU80" s="9">
        <f t="shared" si="73"/>
        <v>-2.4586060717429921E-3</v>
      </c>
      <c r="AV80" s="9">
        <f t="shared" si="74"/>
        <v>0</v>
      </c>
      <c r="AW80" s="9">
        <f t="shared" si="75"/>
        <v>201.23595715543351</v>
      </c>
      <c r="AX80" s="9">
        <f t="shared" si="76"/>
        <v>138.15148616510609</v>
      </c>
      <c r="AY80" s="13">
        <v>161.77699999999999</v>
      </c>
      <c r="AZ80" s="3">
        <f t="shared" si="12"/>
        <v>174.9195</v>
      </c>
      <c r="BA80" s="9">
        <f t="shared" si="77"/>
        <v>0</v>
      </c>
      <c r="BB80" s="9">
        <f t="shared" si="78"/>
        <v>-3.0905786799667908E-5</v>
      </c>
      <c r="BC80" s="9">
        <f t="shared" si="79"/>
        <v>0</v>
      </c>
      <c r="BD80" s="9">
        <f t="shared" si="80"/>
        <v>262.43110406021196</v>
      </c>
      <c r="BE80" s="9">
        <f t="shared" si="81"/>
        <v>175.30151162160678</v>
      </c>
    </row>
    <row r="81" spans="1:57">
      <c r="A81" s="2">
        <v>39021</v>
      </c>
      <c r="B81" s="13">
        <v>304.827</v>
      </c>
      <c r="C81" s="3">
        <f t="shared" si="203"/>
        <v>294.81599999999997</v>
      </c>
      <c r="D81" s="9">
        <f t="shared" si="24"/>
        <v>1</v>
      </c>
      <c r="E81" s="9">
        <f t="shared" si="82"/>
        <v>3.9673255000937963E-2</v>
      </c>
      <c r="F81" s="9">
        <f t="shared" si="58"/>
        <v>3.9673255000937963E-2</v>
      </c>
      <c r="G81" s="9">
        <f t="shared" si="25"/>
        <v>342.21199644770263</v>
      </c>
      <c r="H81" s="9">
        <f t="shared" si="26"/>
        <v>265.50330543240659</v>
      </c>
      <c r="I81" s="13">
        <v>741.97699999999998</v>
      </c>
      <c r="J81" s="3">
        <f t="shared" ref="J81" si="255">AVERAGE(I72:I81)</f>
        <v>709.62759999999992</v>
      </c>
      <c r="K81" s="9">
        <f t="shared" si="28"/>
        <v>1</v>
      </c>
      <c r="L81" s="9">
        <f t="shared" si="15"/>
        <v>4.9003557108845186E-2</v>
      </c>
      <c r="M81" s="9">
        <f t="shared" si="29"/>
        <v>4.9003557108845186E-2</v>
      </c>
      <c r="N81" s="9">
        <f t="shared" si="30"/>
        <v>314.97996617906523</v>
      </c>
      <c r="O81" s="9">
        <f t="shared" si="31"/>
        <v>259.47515850506903</v>
      </c>
      <c r="P81" s="13">
        <v>150.86699999999999</v>
      </c>
      <c r="Q81" s="3">
        <f t="shared" ref="Q81" si="256">AVERAGE(P72:P81)</f>
        <v>140.44630000000001</v>
      </c>
      <c r="R81" s="9">
        <f t="shared" si="33"/>
        <v>1</v>
      </c>
      <c r="S81" s="9">
        <f t="shared" si="17"/>
        <v>3.5143572678307908E-2</v>
      </c>
      <c r="T81" s="9">
        <f t="shared" si="34"/>
        <v>3.5143572678307908E-2</v>
      </c>
      <c r="U81" s="9">
        <f t="shared" si="35"/>
        <v>196.40905273905469</v>
      </c>
      <c r="V81" s="9">
        <f t="shared" si="36"/>
        <v>150.09401581853464</v>
      </c>
      <c r="W81" s="13">
        <v>195.785</v>
      </c>
      <c r="X81" s="3">
        <f t="shared" ref="X81" si="257">AVERAGE(W72:W81)</f>
        <v>184.00930000000002</v>
      </c>
      <c r="Y81" s="9">
        <f t="shared" si="38"/>
        <v>1</v>
      </c>
      <c r="Z81" s="9">
        <f t="shared" si="19"/>
        <v>4.6945017806915269E-2</v>
      </c>
      <c r="AA81" s="9">
        <f t="shared" si="39"/>
        <v>4.6945017806915269E-2</v>
      </c>
      <c r="AB81" s="9">
        <f t="shared" si="40"/>
        <v>288.68888344902052</v>
      </c>
      <c r="AC81" s="9">
        <f t="shared" si="41"/>
        <v>247.05978850667563</v>
      </c>
      <c r="AD81" s="13">
        <v>118.215</v>
      </c>
      <c r="AE81" s="3">
        <f t="shared" si="9"/>
        <v>113.104</v>
      </c>
      <c r="AF81" s="9">
        <f t="shared" si="62"/>
        <v>1</v>
      </c>
      <c r="AG81" s="9">
        <f t="shared" si="63"/>
        <v>2.7304406767877872E-2</v>
      </c>
      <c r="AH81" s="9">
        <f t="shared" si="64"/>
        <v>2.7304406767877872E-2</v>
      </c>
      <c r="AI81" s="9">
        <f t="shared" si="65"/>
        <v>154.43391002674466</v>
      </c>
      <c r="AJ81" s="9">
        <f t="shared" si="66"/>
        <v>105.68309821380686</v>
      </c>
      <c r="AK81" s="13">
        <v>149.12200000000001</v>
      </c>
      <c r="AL81" s="3">
        <f t="shared" si="10"/>
        <v>146.91070000000002</v>
      </c>
      <c r="AM81" s="9">
        <f t="shared" si="67"/>
        <v>1</v>
      </c>
      <c r="AN81" s="9">
        <f t="shared" si="68"/>
        <v>4.3950043403993312E-2</v>
      </c>
      <c r="AO81" s="9">
        <f t="shared" si="69"/>
        <v>4.3950043403993312E-2</v>
      </c>
      <c r="AP81" s="9">
        <f t="shared" si="70"/>
        <v>242.83066133012724</v>
      </c>
      <c r="AQ81" s="9">
        <f t="shared" si="71"/>
        <v>154.25881866142541</v>
      </c>
      <c r="AR81" s="13">
        <v>160.97300000000001</v>
      </c>
      <c r="AS81" s="3">
        <f t="shared" si="11"/>
        <v>161.39620000000002</v>
      </c>
      <c r="AT81" s="9">
        <f t="shared" si="72"/>
        <v>0</v>
      </c>
      <c r="AU81" s="9">
        <f t="shared" si="73"/>
        <v>2.2537716372875983E-2</v>
      </c>
      <c r="AV81" s="9">
        <f t="shared" si="74"/>
        <v>0</v>
      </c>
      <c r="AW81" s="9">
        <f t="shared" si="75"/>
        <v>201.23595715543351</v>
      </c>
      <c r="AX81" s="9">
        <f t="shared" si="76"/>
        <v>141.26510517678653</v>
      </c>
      <c r="AY81" s="13">
        <v>163.024</v>
      </c>
      <c r="AZ81" s="3">
        <f t="shared" si="12"/>
        <v>172.48519999999999</v>
      </c>
      <c r="BA81" s="9">
        <f t="shared" si="77"/>
        <v>0</v>
      </c>
      <c r="BB81" s="9">
        <f t="shared" si="78"/>
        <v>7.7081414539768587E-3</v>
      </c>
      <c r="BC81" s="9">
        <f t="shared" si="79"/>
        <v>0</v>
      </c>
      <c r="BD81" s="9">
        <f t="shared" si="80"/>
        <v>262.43110406021196</v>
      </c>
      <c r="BE81" s="9">
        <f t="shared" si="81"/>
        <v>176.65276047028209</v>
      </c>
    </row>
    <row r="82" spans="1:57">
      <c r="A82" s="2">
        <v>39051</v>
      </c>
      <c r="B82" s="13">
        <v>315.37200000000001</v>
      </c>
      <c r="C82" s="3">
        <f t="shared" si="203"/>
        <v>296.16809999999998</v>
      </c>
      <c r="D82" s="9">
        <f t="shared" si="24"/>
        <v>1</v>
      </c>
      <c r="E82" s="9">
        <f t="shared" si="82"/>
        <v>3.459339231760971E-2</v>
      </c>
      <c r="F82" s="9">
        <f t="shared" si="58"/>
        <v>3.459339231760971E-2</v>
      </c>
      <c r="G82" s="9">
        <f t="shared" si="25"/>
        <v>354.05027029661045</v>
      </c>
      <c r="H82" s="9">
        <f t="shared" si="26"/>
        <v>274.68796543885196</v>
      </c>
      <c r="I82" s="13">
        <v>776.21799999999996</v>
      </c>
      <c r="J82" s="3">
        <f t="shared" ref="J82" si="258">AVERAGE(I73:I82)</f>
        <v>715.09030000000007</v>
      </c>
      <c r="K82" s="9">
        <f t="shared" si="28"/>
        <v>1</v>
      </c>
      <c r="L82" s="9">
        <f t="shared" si="15"/>
        <v>4.6148330743405776E-2</v>
      </c>
      <c r="M82" s="9">
        <f t="shared" si="29"/>
        <v>4.6148330743405776E-2</v>
      </c>
      <c r="N82" s="9">
        <f t="shared" si="30"/>
        <v>329.51576583584352</v>
      </c>
      <c r="O82" s="9">
        <f t="shared" si="31"/>
        <v>271.44950393945862</v>
      </c>
      <c r="P82" s="13">
        <v>150.47200000000001</v>
      </c>
      <c r="Q82" s="3">
        <f t="shared" ref="Q82" si="259">AVERAGE(P73:P82)</f>
        <v>142.04940000000002</v>
      </c>
      <c r="R82" s="9">
        <f t="shared" si="33"/>
        <v>1</v>
      </c>
      <c r="S82" s="9">
        <f t="shared" si="17"/>
        <v>-2.6182001365439881E-3</v>
      </c>
      <c r="T82" s="9">
        <f t="shared" si="34"/>
        <v>-2.6182001365439881E-3</v>
      </c>
      <c r="U82" s="9">
        <f t="shared" si="35"/>
        <v>195.89481453035481</v>
      </c>
      <c r="V82" s="9">
        <f t="shared" si="36"/>
        <v>149.70103964582412</v>
      </c>
      <c r="W82" s="13">
        <v>201.38200000000001</v>
      </c>
      <c r="X82" s="3">
        <f t="shared" ref="X82" si="260">AVERAGE(W73:W82)</f>
        <v>186.73310000000001</v>
      </c>
      <c r="Y82" s="9">
        <f t="shared" si="38"/>
        <v>1</v>
      </c>
      <c r="Z82" s="9">
        <f t="shared" si="19"/>
        <v>2.858748116556431E-2</v>
      </c>
      <c r="AA82" s="9">
        <f t="shared" si="39"/>
        <v>2.858748116556431E-2</v>
      </c>
      <c r="AB82" s="9">
        <f t="shared" si="40"/>
        <v>296.94177146732716</v>
      </c>
      <c r="AC82" s="9">
        <f t="shared" si="41"/>
        <v>254.12260555737851</v>
      </c>
      <c r="AD82" s="13">
        <v>116.15600000000001</v>
      </c>
      <c r="AE82" s="3">
        <f t="shared" si="9"/>
        <v>113.27540000000002</v>
      </c>
      <c r="AF82" s="9">
        <f t="shared" si="62"/>
        <v>1</v>
      </c>
      <c r="AG82" s="9">
        <f t="shared" si="63"/>
        <v>-1.7417417417417397E-2</v>
      </c>
      <c r="AH82" s="9">
        <f t="shared" si="64"/>
        <v>-1.7417417417417397E-2</v>
      </c>
      <c r="AI82" s="9">
        <f t="shared" si="65"/>
        <v>151.74407015240496</v>
      </c>
      <c r="AJ82" s="9">
        <f t="shared" si="66"/>
        <v>103.84237157825106</v>
      </c>
      <c r="AK82" s="13">
        <v>147.35300000000001</v>
      </c>
      <c r="AL82" s="3">
        <f t="shared" si="10"/>
        <v>146.5301</v>
      </c>
      <c r="AM82" s="9">
        <f t="shared" si="67"/>
        <v>1</v>
      </c>
      <c r="AN82" s="9">
        <f t="shared" si="68"/>
        <v>-1.1862770080873414E-2</v>
      </c>
      <c r="AO82" s="9">
        <f t="shared" si="69"/>
        <v>-1.1862770080873414E-2</v>
      </c>
      <c r="AP82" s="9">
        <f t="shared" si="70"/>
        <v>239.95001702618148</v>
      </c>
      <c r="AQ82" s="9">
        <f t="shared" si="71"/>
        <v>152.42888176269776</v>
      </c>
      <c r="AR82" s="13">
        <v>157.73500000000001</v>
      </c>
      <c r="AS82" s="3">
        <f t="shared" si="11"/>
        <v>160.56180000000001</v>
      </c>
      <c r="AT82" s="9">
        <f t="shared" si="72"/>
        <v>0</v>
      </c>
      <c r="AU82" s="9">
        <f t="shared" si="73"/>
        <v>-2.0115174594497208E-2</v>
      </c>
      <c r="AV82" s="9">
        <f t="shared" si="74"/>
        <v>0</v>
      </c>
      <c r="AW82" s="9">
        <f t="shared" si="75"/>
        <v>201.23595715543351</v>
      </c>
      <c r="AX82" s="9">
        <f t="shared" si="76"/>
        <v>138.42353292204547</v>
      </c>
      <c r="AY82" s="13">
        <v>158.929</v>
      </c>
      <c r="AZ82" s="3">
        <f t="shared" si="12"/>
        <v>169.48360000000002</v>
      </c>
      <c r="BA82" s="9">
        <f t="shared" si="77"/>
        <v>0</v>
      </c>
      <c r="BB82" s="9">
        <f t="shared" si="78"/>
        <v>-2.5119000883305518E-2</v>
      </c>
      <c r="BC82" s="9">
        <f t="shared" si="79"/>
        <v>0</v>
      </c>
      <c r="BD82" s="9">
        <f t="shared" si="80"/>
        <v>262.43110406021196</v>
      </c>
      <c r="BE82" s="9">
        <f t="shared" si="81"/>
        <v>172.2154196239907</v>
      </c>
    </row>
    <row r="83" spans="1:57">
      <c r="A83" s="2">
        <v>39080</v>
      </c>
      <c r="B83" s="13">
        <v>331.327</v>
      </c>
      <c r="C83" s="3">
        <f t="shared" si="203"/>
        <v>298.58689999999996</v>
      </c>
      <c r="D83" s="9">
        <f t="shared" si="24"/>
        <v>1</v>
      </c>
      <c r="E83" s="9">
        <f t="shared" si="82"/>
        <v>5.0591048032165138E-2</v>
      </c>
      <c r="F83" s="9">
        <f t="shared" si="58"/>
        <v>5.0591048032165138E-2</v>
      </c>
      <c r="G83" s="9">
        <f t="shared" si="25"/>
        <v>371.96204452698731</v>
      </c>
      <c r="H83" s="9">
        <f t="shared" si="26"/>
        <v>288.58471749222667</v>
      </c>
      <c r="I83" s="13">
        <v>814.06299999999999</v>
      </c>
      <c r="J83" s="3">
        <f t="shared" ref="J83" si="261">AVERAGE(I74:I83)</f>
        <v>722.34979999999996</v>
      </c>
      <c r="K83" s="9">
        <f t="shared" si="28"/>
        <v>1</v>
      </c>
      <c r="L83" s="9">
        <f t="shared" si="15"/>
        <v>4.8755633082458831E-2</v>
      </c>
      <c r="M83" s="9">
        <f t="shared" si="29"/>
        <v>4.8755633082458831E-2</v>
      </c>
      <c r="N83" s="9">
        <f t="shared" si="30"/>
        <v>345.58151560982134</v>
      </c>
      <c r="O83" s="9">
        <f t="shared" si="31"/>
        <v>284.68419635394633</v>
      </c>
      <c r="P83" s="13">
        <v>156.12</v>
      </c>
      <c r="Q83" s="3">
        <f t="shared" ref="Q83" si="262">AVERAGE(P74:P83)</f>
        <v>143.95640000000003</v>
      </c>
      <c r="R83" s="9">
        <f t="shared" si="33"/>
        <v>1</v>
      </c>
      <c r="S83" s="9">
        <f t="shared" si="17"/>
        <v>3.7535222499867057E-2</v>
      </c>
      <c r="T83" s="9">
        <f t="shared" si="34"/>
        <v>3.7535222499867057E-2</v>
      </c>
      <c r="U83" s="9">
        <f t="shared" si="35"/>
        <v>203.24776998032186</v>
      </c>
      <c r="V83" s="9">
        <f t="shared" si="36"/>
        <v>155.32010147739155</v>
      </c>
      <c r="W83" s="13">
        <v>211.994</v>
      </c>
      <c r="X83" s="3">
        <f t="shared" ref="X83" si="263">AVERAGE(W74:W83)</f>
        <v>189.75980000000001</v>
      </c>
      <c r="Y83" s="9">
        <f t="shared" si="38"/>
        <v>1</v>
      </c>
      <c r="Z83" s="9">
        <f t="shared" si="19"/>
        <v>5.2695871527743264E-2</v>
      </c>
      <c r="AA83" s="9">
        <f t="shared" si="39"/>
        <v>5.2695871527743264E-2</v>
      </c>
      <c r="AB83" s="9">
        <f t="shared" si="40"/>
        <v>312.58937690778993</v>
      </c>
      <c r="AC83" s="9">
        <f t="shared" si="41"/>
        <v>267.51381773212552</v>
      </c>
      <c r="AD83" s="13">
        <v>118.033</v>
      </c>
      <c r="AE83" s="3">
        <f t="shared" si="9"/>
        <v>113.42569999999998</v>
      </c>
      <c r="AF83" s="9">
        <f t="shared" si="62"/>
        <v>1</v>
      </c>
      <c r="AG83" s="9">
        <f t="shared" si="63"/>
        <v>1.615930300630183E-2</v>
      </c>
      <c r="AH83" s="9">
        <f t="shared" si="64"/>
        <v>1.615930300630183E-2</v>
      </c>
      <c r="AI83" s="9">
        <f t="shared" si="65"/>
        <v>154.1961485614072</v>
      </c>
      <c r="AJ83" s="9">
        <f t="shared" si="66"/>
        <v>105.52039192547701</v>
      </c>
      <c r="AK83" s="13">
        <v>148.10599999999999</v>
      </c>
      <c r="AL83" s="3">
        <f t="shared" si="10"/>
        <v>145.99830000000003</v>
      </c>
      <c r="AM83" s="9">
        <f t="shared" si="67"/>
        <v>1</v>
      </c>
      <c r="AN83" s="9">
        <f t="shared" si="68"/>
        <v>5.1101776007274084E-3</v>
      </c>
      <c r="AO83" s="9">
        <f t="shared" si="69"/>
        <v>5.1101776007274084E-3</v>
      </c>
      <c r="AP83" s="9">
        <f t="shared" si="70"/>
        <v>241.17620422848285</v>
      </c>
      <c r="AQ83" s="9">
        <f t="shared" si="71"/>
        <v>153.20782041998541</v>
      </c>
      <c r="AR83" s="13">
        <v>163.309</v>
      </c>
      <c r="AS83" s="3">
        <f t="shared" si="11"/>
        <v>160.11150000000001</v>
      </c>
      <c r="AT83" s="9">
        <f t="shared" si="72"/>
        <v>1</v>
      </c>
      <c r="AU83" s="9">
        <f t="shared" si="73"/>
        <v>3.5337750023773949E-2</v>
      </c>
      <c r="AV83" s="9">
        <f t="shared" si="74"/>
        <v>3.5337750023773949E-2</v>
      </c>
      <c r="AW83" s="9">
        <f t="shared" si="75"/>
        <v>208.3471831051871</v>
      </c>
      <c r="AX83" s="9">
        <f t="shared" si="76"/>
        <v>143.31510912585236</v>
      </c>
      <c r="AY83" s="13">
        <v>162.38499999999999</v>
      </c>
      <c r="AZ83" s="3">
        <f t="shared" si="12"/>
        <v>167.36560000000003</v>
      </c>
      <c r="BA83" s="9">
        <f t="shared" si="77"/>
        <v>0</v>
      </c>
      <c r="BB83" s="9">
        <f t="shared" si="78"/>
        <v>2.1745559337817445E-2</v>
      </c>
      <c r="BC83" s="9">
        <f t="shared" si="79"/>
        <v>0</v>
      </c>
      <c r="BD83" s="9">
        <f t="shared" si="80"/>
        <v>262.43110406021196</v>
      </c>
      <c r="BE83" s="9">
        <f t="shared" si="81"/>
        <v>175.96034025031133</v>
      </c>
    </row>
    <row r="84" spans="1:57">
      <c r="A84" s="2">
        <v>39113</v>
      </c>
      <c r="B84" s="13">
        <v>332.745</v>
      </c>
      <c r="C84" s="3">
        <f t="shared" si="203"/>
        <v>301.33059999999995</v>
      </c>
      <c r="D84" s="9">
        <f t="shared" si="24"/>
        <v>1</v>
      </c>
      <c r="E84" s="9">
        <f t="shared" si="82"/>
        <v>4.2797598746857528E-3</v>
      </c>
      <c r="F84" s="9">
        <f t="shared" si="58"/>
        <v>4.2797598746857528E-3</v>
      </c>
      <c r="G84" s="9">
        <f t="shared" si="25"/>
        <v>373.55395276005999</v>
      </c>
      <c r="H84" s="9">
        <f t="shared" si="26"/>
        <v>289.81979078659742</v>
      </c>
      <c r="I84" s="13">
        <v>825.62400000000002</v>
      </c>
      <c r="J84" s="3">
        <f t="shared" ref="J84" si="264">AVERAGE(I75:I84)</f>
        <v>730.40679999999998</v>
      </c>
      <c r="K84" s="9">
        <f t="shared" si="28"/>
        <v>1</v>
      </c>
      <c r="L84" s="9">
        <f t="shared" si="15"/>
        <v>1.420160356139517E-2</v>
      </c>
      <c r="M84" s="9">
        <f t="shared" si="29"/>
        <v>1.420160356139517E-2</v>
      </c>
      <c r="N84" s="9">
        <f t="shared" si="30"/>
        <v>350.48932729265812</v>
      </c>
      <c r="O84" s="9">
        <f t="shared" si="31"/>
        <v>288.72716845075945</v>
      </c>
      <c r="P84" s="13">
        <v>159.38</v>
      </c>
      <c r="Q84" s="3">
        <f t="shared" ref="Q84" si="265">AVERAGE(P75:P84)</f>
        <v>145.86110000000002</v>
      </c>
      <c r="R84" s="9">
        <f t="shared" si="33"/>
        <v>1</v>
      </c>
      <c r="S84" s="9">
        <f t="shared" si="17"/>
        <v>2.0881373302587693E-2</v>
      </c>
      <c r="T84" s="9">
        <f t="shared" si="34"/>
        <v>2.0881373302587693E-2</v>
      </c>
      <c r="U84" s="9">
        <f t="shared" si="35"/>
        <v>207.49186253819943</v>
      </c>
      <c r="V84" s="9">
        <f t="shared" si="36"/>
        <v>158.56339849773676</v>
      </c>
      <c r="W84" s="13">
        <v>219.55799999999999</v>
      </c>
      <c r="X84" s="3">
        <f t="shared" ref="X84" si="266">AVERAGE(W75:W84)</f>
        <v>192.87380000000002</v>
      </c>
      <c r="Y84" s="9">
        <f t="shared" si="38"/>
        <v>1</v>
      </c>
      <c r="Z84" s="9">
        <f t="shared" si="19"/>
        <v>3.5680255101559442E-2</v>
      </c>
      <c r="AA84" s="9">
        <f t="shared" si="39"/>
        <v>3.5680255101559442E-2</v>
      </c>
      <c r="AB84" s="9">
        <f t="shared" si="40"/>
        <v>323.74264561789738</v>
      </c>
      <c r="AC84" s="9">
        <f t="shared" si="41"/>
        <v>277.05877899199982</v>
      </c>
      <c r="AD84" s="13">
        <v>121.78100000000001</v>
      </c>
      <c r="AE84" s="3">
        <f t="shared" ref="AE84:AE123" si="267">AVERAGE(AD75:AD84)</f>
        <v>113.97380000000001</v>
      </c>
      <c r="AF84" s="9">
        <f t="shared" si="62"/>
        <v>1</v>
      </c>
      <c r="AG84" s="9">
        <f t="shared" si="63"/>
        <v>3.1753831555581952E-2</v>
      </c>
      <c r="AH84" s="9">
        <f t="shared" si="64"/>
        <v>3.1753831555581952E-2</v>
      </c>
      <c r="AI84" s="9">
        <f t="shared" si="65"/>
        <v>159.0924670893456</v>
      </c>
      <c r="AJ84" s="9">
        <f t="shared" si="66"/>
        <v>108.87106867635759</v>
      </c>
      <c r="AK84" s="13">
        <v>152.589</v>
      </c>
      <c r="AL84" s="3">
        <f t="shared" ref="AL84:AL123" si="268">AVERAGE(AK75:AK84)</f>
        <v>145.45909999999998</v>
      </c>
      <c r="AM84" s="9">
        <f t="shared" si="67"/>
        <v>1</v>
      </c>
      <c r="AN84" s="9">
        <f t="shared" si="68"/>
        <v>3.0268861491094246E-2</v>
      </c>
      <c r="AO84" s="9">
        <f t="shared" si="69"/>
        <v>3.0268861491094246E-2</v>
      </c>
      <c r="AP84" s="9">
        <f t="shared" si="70"/>
        <v>248.47633334922264</v>
      </c>
      <c r="AQ84" s="9">
        <f t="shared" si="71"/>
        <v>157.8452467156304</v>
      </c>
      <c r="AR84" s="13">
        <v>167.16</v>
      </c>
      <c r="AS84" s="3">
        <f t="shared" ref="AS84:AS123" si="269">AVERAGE(AR75:AR84)</f>
        <v>159.93609999999998</v>
      </c>
      <c r="AT84" s="9">
        <f t="shared" si="72"/>
        <v>1</v>
      </c>
      <c r="AU84" s="9">
        <f t="shared" si="73"/>
        <v>2.3581064117715492E-2</v>
      </c>
      <c r="AV84" s="9">
        <f t="shared" si="74"/>
        <v>2.3581064117715492E-2</v>
      </c>
      <c r="AW84" s="9">
        <f t="shared" si="75"/>
        <v>213.26023138873592</v>
      </c>
      <c r="AX84" s="9">
        <f t="shared" si="76"/>
        <v>146.69463190318646</v>
      </c>
      <c r="AY84" s="13">
        <v>168.30500000000001</v>
      </c>
      <c r="AZ84" s="3">
        <f t="shared" ref="AZ84:AZ123" si="270">AVERAGE(AY75:AY84)</f>
        <v>165.29900000000004</v>
      </c>
      <c r="BA84" s="9">
        <f t="shared" si="77"/>
        <v>1</v>
      </c>
      <c r="BB84" s="9">
        <f t="shared" si="78"/>
        <v>3.6456569264402598E-2</v>
      </c>
      <c r="BC84" s="9">
        <f t="shared" si="79"/>
        <v>3.6456569264402598E-2</v>
      </c>
      <c r="BD84" s="9">
        <f t="shared" si="80"/>
        <v>271.99844178251669</v>
      </c>
      <c r="BE84" s="9">
        <f t="shared" si="81"/>
        <v>182.37525058243466</v>
      </c>
    </row>
    <row r="85" spans="1:57">
      <c r="A85" s="2">
        <v>39141</v>
      </c>
      <c r="B85" s="13">
        <v>325.43299999999999</v>
      </c>
      <c r="C85" s="3">
        <f t="shared" si="203"/>
        <v>302.44970000000001</v>
      </c>
      <c r="D85" s="9">
        <f t="shared" si="24"/>
        <v>1</v>
      </c>
      <c r="E85" s="9">
        <f t="shared" si="82"/>
        <v>-2.1974785496401184E-2</v>
      </c>
      <c r="F85" s="9">
        <f t="shared" si="58"/>
        <v>-2.1974785496401184E-2</v>
      </c>
      <c r="G85" s="9">
        <f t="shared" si="25"/>
        <v>365.34518477682491</v>
      </c>
      <c r="H85" s="9">
        <f t="shared" si="26"/>
        <v>283.45106305145009</v>
      </c>
      <c r="I85" s="13">
        <v>834.01400000000001</v>
      </c>
      <c r="J85" s="3">
        <f t="shared" ref="J85" si="271">AVERAGE(I76:I85)</f>
        <v>737.15940000000001</v>
      </c>
      <c r="K85" s="9">
        <f t="shared" si="28"/>
        <v>1</v>
      </c>
      <c r="L85" s="9">
        <f t="shared" ref="L85:L123" si="272">(I85-I84)/I84</f>
        <v>1.0162010794259839E-2</v>
      </c>
      <c r="M85" s="9">
        <f t="shared" si="29"/>
        <v>1.0162010794259839E-2</v>
      </c>
      <c r="N85" s="9">
        <f t="shared" si="30"/>
        <v>354.051003619879</v>
      </c>
      <c r="O85" s="9">
        <f t="shared" si="31"/>
        <v>291.6612170531522</v>
      </c>
      <c r="P85" s="13">
        <v>156.22999999999999</v>
      </c>
      <c r="Q85" s="3">
        <f t="shared" ref="Q85" si="273">AVERAGE(P76:P85)</f>
        <v>147.29879999999997</v>
      </c>
      <c r="R85" s="9">
        <f t="shared" si="33"/>
        <v>1</v>
      </c>
      <c r="S85" s="9">
        <f t="shared" ref="S85:S123" si="274">(P85-P84)/P84</f>
        <v>-1.9764085832601367E-2</v>
      </c>
      <c r="T85" s="9">
        <f t="shared" si="34"/>
        <v>-1.9764085832601367E-2</v>
      </c>
      <c r="U85" s="9">
        <f t="shared" si="35"/>
        <v>203.39097555742813</v>
      </c>
      <c r="V85" s="9">
        <f t="shared" si="36"/>
        <v>155.42953787991851</v>
      </c>
      <c r="W85" s="13">
        <v>216.84399999999999</v>
      </c>
      <c r="X85" s="3">
        <f t="shared" ref="X85" si="275">AVERAGE(W76:W85)</f>
        <v>195.2473</v>
      </c>
      <c r="Y85" s="9">
        <f t="shared" si="38"/>
        <v>1</v>
      </c>
      <c r="Z85" s="9">
        <f t="shared" ref="Z85:Z123" si="276">(W85-W84)/W84</f>
        <v>-1.2361198407710029E-2</v>
      </c>
      <c r="AA85" s="9">
        <f t="shared" si="39"/>
        <v>-1.2361198407710029E-2</v>
      </c>
      <c r="AB85" s="9">
        <f t="shared" si="40"/>
        <v>319.7407985423776</v>
      </c>
      <c r="AC85" s="9">
        <f t="shared" si="41"/>
        <v>273.63400045428182</v>
      </c>
      <c r="AD85" s="13">
        <v>117.81100000000001</v>
      </c>
      <c r="AE85" s="3">
        <f t="shared" si="267"/>
        <v>114.4088</v>
      </c>
      <c r="AF85" s="9">
        <f t="shared" si="62"/>
        <v>1</v>
      </c>
      <c r="AG85" s="9">
        <f t="shared" si="63"/>
        <v>-3.2599502385429573E-2</v>
      </c>
      <c r="AH85" s="9">
        <f t="shared" si="64"/>
        <v>-3.2599502385429573E-2</v>
      </c>
      <c r="AI85" s="9">
        <f t="shared" si="65"/>
        <v>153.9061318289626</v>
      </c>
      <c r="AJ85" s="9">
        <f t="shared" si="66"/>
        <v>105.32192601333841</v>
      </c>
      <c r="AK85" s="13">
        <v>149.76499999999999</v>
      </c>
      <c r="AL85" s="3">
        <f t="shared" si="268"/>
        <v>145.13809999999998</v>
      </c>
      <c r="AM85" s="9">
        <f t="shared" si="67"/>
        <v>1</v>
      </c>
      <c r="AN85" s="9">
        <f t="shared" si="68"/>
        <v>-1.8507231845021673E-2</v>
      </c>
      <c r="AO85" s="9">
        <f t="shared" si="69"/>
        <v>-1.8507231845021673E-2</v>
      </c>
      <c r="AP85" s="9">
        <f t="shared" si="70"/>
        <v>243.87772423992769</v>
      </c>
      <c r="AQ85" s="9">
        <f t="shared" si="71"/>
        <v>154.92396813902957</v>
      </c>
      <c r="AR85" s="13">
        <v>170.07599999999999</v>
      </c>
      <c r="AS85" s="3">
        <f t="shared" si="269"/>
        <v>160.04940000000002</v>
      </c>
      <c r="AT85" s="9">
        <f t="shared" si="72"/>
        <v>1</v>
      </c>
      <c r="AU85" s="9">
        <f t="shared" si="73"/>
        <v>1.7444364680545565E-2</v>
      </c>
      <c r="AV85" s="9">
        <f t="shared" si="74"/>
        <v>1.7444364680545565E-2</v>
      </c>
      <c r="AW85" s="9">
        <f t="shared" si="75"/>
        <v>216.98042063693856</v>
      </c>
      <c r="AX85" s="9">
        <f t="shared" si="76"/>
        <v>149.25362655878405</v>
      </c>
      <c r="AY85" s="13">
        <v>171.01300000000001</v>
      </c>
      <c r="AZ85" s="3">
        <f t="shared" si="270"/>
        <v>163.86769999999999</v>
      </c>
      <c r="BA85" s="9">
        <f t="shared" si="77"/>
        <v>1</v>
      </c>
      <c r="BB85" s="9">
        <f t="shared" si="78"/>
        <v>1.6089836903241131E-2</v>
      </c>
      <c r="BC85" s="9">
        <f t="shared" si="79"/>
        <v>1.6089836903241131E-2</v>
      </c>
      <c r="BD85" s="9">
        <f t="shared" si="80"/>
        <v>276.3748523487331</v>
      </c>
      <c r="BE85" s="9">
        <f t="shared" si="81"/>
        <v>185.30963861949377</v>
      </c>
    </row>
    <row r="86" spans="1:57">
      <c r="A86" s="2">
        <v>39171</v>
      </c>
      <c r="B86" s="13">
        <v>335.923</v>
      </c>
      <c r="C86" s="3">
        <f t="shared" si="203"/>
        <v>308.44690000000003</v>
      </c>
      <c r="D86" s="9">
        <f t="shared" ref="D86:D123" si="277">IF(C86&gt;B86,0,1)</f>
        <v>1</v>
      </c>
      <c r="E86" s="9">
        <f t="shared" si="82"/>
        <v>3.2233977500745192E-2</v>
      </c>
      <c r="F86" s="9">
        <f t="shared" si="58"/>
        <v>3.2233977500745192E-2</v>
      </c>
      <c r="G86" s="9">
        <f t="shared" ref="G86:G123" si="278">G85*(1+F86)</f>
        <v>377.12171324292666</v>
      </c>
      <c r="H86" s="9">
        <f t="shared" ref="H86:H123" si="279">H85*(1+E86)</f>
        <v>292.58781824041284</v>
      </c>
      <c r="I86" s="13">
        <v>868.25400000000002</v>
      </c>
      <c r="J86" s="3">
        <f t="shared" ref="J86" si="280">AVERAGE(I77:I86)</f>
        <v>755.45219999999995</v>
      </c>
      <c r="K86" s="9">
        <f t="shared" ref="K86:K123" si="281">IF(J86&gt;I86,0,1)</f>
        <v>1</v>
      </c>
      <c r="L86" s="9">
        <f t="shared" si="272"/>
        <v>4.1054466711589986E-2</v>
      </c>
      <c r="M86" s="9">
        <f t="shared" ref="M86:M123" si="282">L86*K86</f>
        <v>4.1054466711589986E-2</v>
      </c>
      <c r="N86" s="9">
        <f t="shared" ref="N86:N123" si="283">N85*(1+M86)</f>
        <v>368.58637876219632</v>
      </c>
      <c r="O86" s="9">
        <f t="shared" ref="O86:O123" si="284">O85*(1+L86)</f>
        <v>303.63521277972268</v>
      </c>
      <c r="P86" s="13">
        <v>160.72</v>
      </c>
      <c r="Q86" s="3">
        <f t="shared" ref="Q86" si="285">AVERAGE(P77:P86)</f>
        <v>149.81909999999999</v>
      </c>
      <c r="R86" s="9">
        <f t="shared" ref="R86:R123" si="286">IF(Q86&gt;P86,0,1)</f>
        <v>1</v>
      </c>
      <c r="S86" s="9">
        <f t="shared" si="274"/>
        <v>2.8739678678870957E-2</v>
      </c>
      <c r="T86" s="9">
        <f t="shared" ref="T86:T123" si="287">S86*R86</f>
        <v>2.8739678678870957E-2</v>
      </c>
      <c r="U86" s="9">
        <f t="shared" ref="U86:U123" si="288">U85*(1+T86)</f>
        <v>209.23636684113072</v>
      </c>
      <c r="V86" s="9">
        <f t="shared" ref="V86:V123" si="289">V85*(1+S86)</f>
        <v>159.89653285579277</v>
      </c>
      <c r="W86" s="13">
        <v>225.94200000000001</v>
      </c>
      <c r="X86" s="3">
        <f t="shared" ref="X86" si="290">AVERAGE(W77:W86)</f>
        <v>199.7039</v>
      </c>
      <c r="Y86" s="9">
        <f t="shared" ref="Y86:Y123" si="291">IF(X86&gt;W86,0,1)</f>
        <v>1</v>
      </c>
      <c r="Z86" s="9">
        <f t="shared" si="276"/>
        <v>4.1956429506926698E-2</v>
      </c>
      <c r="AA86" s="9">
        <f t="shared" ref="AA86:AA123" si="292">Z86*Y86</f>
        <v>4.1956429506926698E-2</v>
      </c>
      <c r="AB86" s="9">
        <f t="shared" ref="AB86:AB123" si="293">AB85*(1+AA86)</f>
        <v>333.15598081690933</v>
      </c>
      <c r="AC86" s="9">
        <f t="shared" ref="AC86:AC123" si="294">AC85*(1+Z86)</f>
        <v>285.11470610504028</v>
      </c>
      <c r="AD86" s="13">
        <v>118.30800000000001</v>
      </c>
      <c r="AE86" s="3">
        <f t="shared" si="267"/>
        <v>115.43940000000001</v>
      </c>
      <c r="AF86" s="9">
        <f t="shared" si="62"/>
        <v>1</v>
      </c>
      <c r="AG86" s="9">
        <f t="shared" si="63"/>
        <v>4.2186213511471752E-3</v>
      </c>
      <c r="AH86" s="9">
        <f t="shared" si="64"/>
        <v>4.2186213511471752E-3</v>
      </c>
      <c r="AI86" s="9">
        <f t="shared" si="65"/>
        <v>154.55540352276876</v>
      </c>
      <c r="AJ86" s="9">
        <f t="shared" si="66"/>
        <v>105.76623933916224</v>
      </c>
      <c r="AK86" s="13">
        <v>151.125</v>
      </c>
      <c r="AL86" s="3">
        <f t="shared" si="268"/>
        <v>146.0643</v>
      </c>
      <c r="AM86" s="9">
        <f t="shared" si="67"/>
        <v>1</v>
      </c>
      <c r="AN86" s="9">
        <f t="shared" si="68"/>
        <v>9.0808933996595585E-3</v>
      </c>
      <c r="AO86" s="9">
        <f t="shared" si="69"/>
        <v>9.0808933996595585E-3</v>
      </c>
      <c r="AP86" s="9">
        <f t="shared" si="70"/>
        <v>246.09235185630203</v>
      </c>
      <c r="AQ86" s="9">
        <f t="shared" si="71"/>
        <v>156.33081617875234</v>
      </c>
      <c r="AR86" s="13">
        <v>169.31200000000001</v>
      </c>
      <c r="AS86" s="3">
        <f t="shared" si="269"/>
        <v>161.4288</v>
      </c>
      <c r="AT86" s="9">
        <f t="shared" si="72"/>
        <v>1</v>
      </c>
      <c r="AU86" s="9">
        <f t="shared" si="73"/>
        <v>-4.4921094099107549E-3</v>
      </c>
      <c r="AV86" s="9">
        <f t="shared" si="74"/>
        <v>-4.4921094099107549E-3</v>
      </c>
      <c r="AW86" s="9">
        <f t="shared" si="75"/>
        <v>216.00572084762899</v>
      </c>
      <c r="AX86" s="9">
        <f t="shared" si="76"/>
        <v>148.58316293845604</v>
      </c>
      <c r="AY86" s="13">
        <v>171.631</v>
      </c>
      <c r="AZ86" s="3">
        <f t="shared" si="270"/>
        <v>164.16640000000001</v>
      </c>
      <c r="BA86" s="9">
        <f t="shared" si="77"/>
        <v>1</v>
      </c>
      <c r="BB86" s="9">
        <f t="shared" si="78"/>
        <v>3.6137603573997007E-3</v>
      </c>
      <c r="BC86" s="9">
        <f t="shared" si="79"/>
        <v>3.6137603573997007E-3</v>
      </c>
      <c r="BD86" s="9">
        <f t="shared" si="80"/>
        <v>277.3736048339332</v>
      </c>
      <c r="BE86" s="9">
        <f t="shared" si="81"/>
        <v>185.97930324538098</v>
      </c>
    </row>
    <row r="87" spans="1:57">
      <c r="A87" s="2">
        <v>39202</v>
      </c>
      <c r="B87" s="13">
        <v>342.86900000000003</v>
      </c>
      <c r="C87" s="3">
        <f t="shared" si="203"/>
        <v>315.07230000000004</v>
      </c>
      <c r="D87" s="9">
        <f t="shared" si="277"/>
        <v>1</v>
      </c>
      <c r="E87" s="9">
        <f t="shared" si="82"/>
        <v>2.0677357608737797E-2</v>
      </c>
      <c r="F87" s="9">
        <f t="shared" ref="F87:F123" si="295">E87*D87</f>
        <v>2.0677357608737797E-2</v>
      </c>
      <c r="G87" s="9">
        <f t="shared" si="278"/>
        <v>384.91959376967054</v>
      </c>
      <c r="H87" s="9">
        <f t="shared" si="279"/>
        <v>298.63776119013022</v>
      </c>
      <c r="I87" s="13">
        <v>907.89</v>
      </c>
      <c r="J87" s="3">
        <f t="shared" ref="J87" si="296">AVERAGE(I78:I87)</f>
        <v>781.24210000000005</v>
      </c>
      <c r="K87" s="9">
        <f t="shared" si="281"/>
        <v>1</v>
      </c>
      <c r="L87" s="9">
        <f t="shared" si="272"/>
        <v>4.5650235990850566E-2</v>
      </c>
      <c r="M87" s="9">
        <f t="shared" si="282"/>
        <v>4.5650235990850566E-2</v>
      </c>
      <c r="N87" s="9">
        <f t="shared" si="283"/>
        <v>385.41243393570363</v>
      </c>
      <c r="O87" s="9">
        <f t="shared" si="284"/>
        <v>317.49623189824916</v>
      </c>
      <c r="P87" s="13">
        <v>167.09</v>
      </c>
      <c r="Q87" s="3">
        <f t="shared" ref="Q87" si="297">AVERAGE(P78:P87)</f>
        <v>152.86410000000001</v>
      </c>
      <c r="R87" s="9">
        <f t="shared" si="286"/>
        <v>1</v>
      </c>
      <c r="S87" s="9">
        <f t="shared" si="274"/>
        <v>3.9634146341463443E-2</v>
      </c>
      <c r="T87" s="9">
        <f t="shared" si="287"/>
        <v>3.9634146341463443E-2</v>
      </c>
      <c r="U87" s="9">
        <f t="shared" si="288"/>
        <v>217.52927162446821</v>
      </c>
      <c r="V87" s="9">
        <f t="shared" si="289"/>
        <v>166.23389543849186</v>
      </c>
      <c r="W87" s="13">
        <v>233.172</v>
      </c>
      <c r="X87" s="3">
        <f t="shared" ref="X87" si="298">AVERAGE(W78:W87)</f>
        <v>205.12299999999999</v>
      </c>
      <c r="Y87" s="9">
        <f t="shared" si="291"/>
        <v>1</v>
      </c>
      <c r="Z87" s="9">
        <f t="shared" si="276"/>
        <v>3.199936266829536E-2</v>
      </c>
      <c r="AA87" s="9">
        <f t="shared" si="292"/>
        <v>3.199936266829536E-2</v>
      </c>
      <c r="AB87" s="9">
        <f t="shared" si="293"/>
        <v>343.81675987218125</v>
      </c>
      <c r="AC87" s="9">
        <f t="shared" si="294"/>
        <v>294.23819498775987</v>
      </c>
      <c r="AD87" s="13">
        <v>120.48399999999999</v>
      </c>
      <c r="AE87" s="3">
        <f t="shared" si="267"/>
        <v>116.63950000000003</v>
      </c>
      <c r="AF87" s="9">
        <f t="shared" ref="AF87:AF123" si="299">IF(AE87&gt;AD87,0,1)</f>
        <v>1</v>
      </c>
      <c r="AG87" s="9">
        <f t="shared" ref="AG87:AG123" si="300">(AD87-AD86)/AD86</f>
        <v>1.8392669980051964E-2</v>
      </c>
      <c r="AH87" s="9">
        <f t="shared" ref="AH87:AH123" si="301">AG87*AF87</f>
        <v>1.8392669980051964E-2</v>
      </c>
      <c r="AI87" s="9">
        <f t="shared" ref="AI87:AI123" si="302">AI86*(1+AH87)</f>
        <v>157.39809005339683</v>
      </c>
      <c r="AJ87" s="9">
        <f t="shared" ref="AJ87:AJ123" si="303">AJ86*(1+AG87)</f>
        <v>107.71156287435865</v>
      </c>
      <c r="AK87" s="13">
        <v>151.43700000000001</v>
      </c>
      <c r="AL87" s="3">
        <f t="shared" si="268"/>
        <v>147.07810000000001</v>
      </c>
      <c r="AM87" s="9">
        <f t="shared" ref="AM87:AM123" si="304">IF(AL87&gt;AK87,0,1)</f>
        <v>1</v>
      </c>
      <c r="AN87" s="9">
        <f t="shared" ref="AN87:AN123" si="305">(AK87-AK86)/AK86</f>
        <v>2.0645161290323362E-3</v>
      </c>
      <c r="AO87" s="9">
        <f t="shared" ref="AO87:AO123" si="306">AN87*AM87</f>
        <v>2.0645161290323362E-3</v>
      </c>
      <c r="AP87" s="9">
        <f t="shared" ref="AP87:AP123" si="307">AP86*(1+AO87)</f>
        <v>246.60041348594083</v>
      </c>
      <c r="AQ87" s="9">
        <f t="shared" ref="AQ87:AQ123" si="308">AQ86*(1+AN87)</f>
        <v>156.65356367021815</v>
      </c>
      <c r="AR87" s="13">
        <v>165.197</v>
      </c>
      <c r="AS87" s="3">
        <f t="shared" si="269"/>
        <v>162.4299</v>
      </c>
      <c r="AT87" s="9">
        <f t="shared" ref="AT87:AT123" si="309">IF(AS87&gt;AR87,0,1)</f>
        <v>1</v>
      </c>
      <c r="AU87" s="9">
        <f t="shared" ref="AU87:AU123" si="310">(AR87-AR86)/AR86</f>
        <v>-2.4304243054243106E-2</v>
      </c>
      <c r="AV87" s="9">
        <f t="shared" ref="AV87:AV123" si="311">AU87*AT87</f>
        <v>-2.4304243054243106E-2</v>
      </c>
      <c r="AW87" s="9">
        <f t="shared" ref="AW87:AW123" si="312">AW86*(1+AV87)</f>
        <v>210.75586530704123</v>
      </c>
      <c r="AX87" s="9">
        <f t="shared" ref="AX87:AX123" si="313">AX86*(1+AU87)</f>
        <v>144.9719616326316</v>
      </c>
      <c r="AY87" s="13">
        <v>169.44200000000001</v>
      </c>
      <c r="AZ87" s="3">
        <f t="shared" si="270"/>
        <v>164.6078</v>
      </c>
      <c r="BA87" s="9">
        <f t="shared" ref="BA87:BA123" si="314">IF(AZ87&gt;AY87,0,1)</f>
        <v>1</v>
      </c>
      <c r="BB87" s="9">
        <f t="shared" ref="BB87:BB123" si="315">(AY87-AY86)/AY86</f>
        <v>-1.2754106192937133E-2</v>
      </c>
      <c r="BC87" s="9">
        <f t="shared" ref="BC87:BC123" si="316">BB87*BA87</f>
        <v>-1.2754106192937133E-2</v>
      </c>
      <c r="BD87" s="9">
        <f t="shared" ref="BD87:BD123" si="317">BD86*(1+BC87)</f>
        <v>273.83595242276346</v>
      </c>
      <c r="BE87" s="9">
        <f t="shared" ref="BE87:BE123" si="318">BE86*(1+BB87)</f>
        <v>183.60730346210093</v>
      </c>
    </row>
    <row r="88" spans="1:57">
      <c r="A88" s="2">
        <v>39233</v>
      </c>
      <c r="B88" s="13">
        <v>365.04899999999998</v>
      </c>
      <c r="C88" s="3">
        <f t="shared" si="203"/>
        <v>323.447</v>
      </c>
      <c r="D88" s="9">
        <f t="shared" si="277"/>
        <v>1</v>
      </c>
      <c r="E88" s="9">
        <f t="shared" ref="E88:E123" si="319">(B88-B87)/B87</f>
        <v>6.4689429490563305E-2</v>
      </c>
      <c r="F88" s="9">
        <f t="shared" si="295"/>
        <v>6.4689429490563305E-2</v>
      </c>
      <c r="G88" s="9">
        <f t="shared" si="278"/>
        <v>409.8198226903699</v>
      </c>
      <c r="H88" s="9">
        <f t="shared" si="279"/>
        <v>317.95646758585883</v>
      </c>
      <c r="I88" s="13">
        <v>1000</v>
      </c>
      <c r="J88" s="3">
        <f t="shared" ref="J88" si="320">AVERAGE(I79:I88)</f>
        <v>815.32359999999994</v>
      </c>
      <c r="K88" s="9">
        <f t="shared" si="281"/>
        <v>1</v>
      </c>
      <c r="L88" s="9">
        <f t="shared" si="272"/>
        <v>0.10145502208417322</v>
      </c>
      <c r="M88" s="9">
        <f t="shared" si="282"/>
        <v>0.10145502208417322</v>
      </c>
      <c r="N88" s="9">
        <f t="shared" si="283"/>
        <v>424.51446093216538</v>
      </c>
      <c r="O88" s="9">
        <f t="shared" si="284"/>
        <v>349.70781911712783</v>
      </c>
      <c r="P88" s="13">
        <v>172.75299999999999</v>
      </c>
      <c r="Q88" s="3">
        <f t="shared" ref="Q88" si="321">AVERAGE(P79:P88)</f>
        <v>156.23759999999999</v>
      </c>
      <c r="R88" s="9">
        <f t="shared" si="286"/>
        <v>1</v>
      </c>
      <c r="S88" s="9">
        <f t="shared" si="274"/>
        <v>3.3891914537075719E-2</v>
      </c>
      <c r="T88" s="9">
        <f t="shared" si="287"/>
        <v>3.3891914537075719E-2</v>
      </c>
      <c r="U88" s="9">
        <f t="shared" si="288"/>
        <v>224.90175510767702</v>
      </c>
      <c r="V88" s="9">
        <f t="shared" si="289"/>
        <v>171.86788041585839</v>
      </c>
      <c r="W88" s="13">
        <v>239.98099999999999</v>
      </c>
      <c r="X88" s="3">
        <f t="shared" ref="X88" si="322">AVERAGE(W79:W88)</f>
        <v>211.363</v>
      </c>
      <c r="Y88" s="9">
        <f t="shared" si="291"/>
        <v>1</v>
      </c>
      <c r="Z88" s="9">
        <f t="shared" si="276"/>
        <v>2.9201619405417451E-2</v>
      </c>
      <c r="AA88" s="9">
        <f t="shared" si="292"/>
        <v>2.9201619405417451E-2</v>
      </c>
      <c r="AB88" s="9">
        <f t="shared" si="293"/>
        <v>353.8567660391725</v>
      </c>
      <c r="AC88" s="9">
        <f t="shared" si="294"/>
        <v>302.83042677232942</v>
      </c>
      <c r="AD88" s="13">
        <v>126.90600000000001</v>
      </c>
      <c r="AE88" s="3">
        <f t="shared" si="267"/>
        <v>118.42439999999999</v>
      </c>
      <c r="AF88" s="9">
        <f t="shared" si="299"/>
        <v>1</v>
      </c>
      <c r="AG88" s="9">
        <f t="shared" si="300"/>
        <v>5.3301683211048868E-2</v>
      </c>
      <c r="AH88" s="9">
        <f t="shared" si="301"/>
        <v>5.3301683211048868E-2</v>
      </c>
      <c r="AI88" s="9">
        <f t="shared" si="302"/>
        <v>165.78767318744713</v>
      </c>
      <c r="AJ88" s="9">
        <f t="shared" si="303"/>
        <v>113.45277047685468</v>
      </c>
      <c r="AK88" s="13">
        <v>160.89599999999999</v>
      </c>
      <c r="AL88" s="3">
        <f t="shared" si="268"/>
        <v>149.41759999999996</v>
      </c>
      <c r="AM88" s="9">
        <f t="shared" si="304"/>
        <v>1</v>
      </c>
      <c r="AN88" s="9">
        <f t="shared" si="305"/>
        <v>6.2461617702410731E-2</v>
      </c>
      <c r="AO88" s="9">
        <f t="shared" si="306"/>
        <v>6.2461617702410731E-2</v>
      </c>
      <c r="AP88" s="9">
        <f t="shared" si="307"/>
        <v>262.00347423835609</v>
      </c>
      <c r="AQ88" s="9">
        <f t="shared" si="308"/>
        <v>166.43839867590756</v>
      </c>
      <c r="AR88" s="13">
        <v>170.489</v>
      </c>
      <c r="AS88" s="3">
        <f t="shared" si="269"/>
        <v>163.94890000000001</v>
      </c>
      <c r="AT88" s="9">
        <f t="shared" si="309"/>
        <v>1</v>
      </c>
      <c r="AU88" s="9">
        <f t="shared" si="310"/>
        <v>3.2034480045037145E-2</v>
      </c>
      <c r="AV88" s="9">
        <f t="shared" si="311"/>
        <v>3.2034480045037145E-2</v>
      </c>
      <c r="AW88" s="9">
        <f t="shared" si="312"/>
        <v>217.50731986859418</v>
      </c>
      <c r="AX88" s="9">
        <f t="shared" si="313"/>
        <v>149.61606304464203</v>
      </c>
      <c r="AY88" s="13">
        <v>171.547</v>
      </c>
      <c r="AZ88" s="3">
        <f t="shared" si="270"/>
        <v>165.98349999999999</v>
      </c>
      <c r="BA88" s="9">
        <f t="shared" si="314"/>
        <v>1</v>
      </c>
      <c r="BB88" s="9">
        <f t="shared" si="315"/>
        <v>1.2423130038597217E-2</v>
      </c>
      <c r="BC88" s="9">
        <f t="shared" si="316"/>
        <v>1.2423130038597217E-2</v>
      </c>
      <c r="BD88" s="9">
        <f t="shared" si="317"/>
        <v>277.23785206895457</v>
      </c>
      <c r="BE88" s="9">
        <f t="shared" si="318"/>
        <v>185.88828086904681</v>
      </c>
    </row>
    <row r="89" spans="1:57">
      <c r="A89" s="2">
        <v>39262</v>
      </c>
      <c r="B89" s="13">
        <v>380.928</v>
      </c>
      <c r="C89" s="3">
        <f t="shared" si="203"/>
        <v>332.76679999999999</v>
      </c>
      <c r="D89" s="9">
        <f t="shared" si="277"/>
        <v>1</v>
      </c>
      <c r="E89" s="9">
        <f t="shared" si="319"/>
        <v>4.3498270095247545E-2</v>
      </c>
      <c r="F89" s="9">
        <f t="shared" si="295"/>
        <v>4.3498270095247545E-2</v>
      </c>
      <c r="G89" s="9">
        <f t="shared" si="278"/>
        <v>427.6462760281421</v>
      </c>
      <c r="H89" s="9">
        <f t="shared" si="279"/>
        <v>331.78702389143933</v>
      </c>
      <c r="I89" s="13">
        <v>1040.6659999999999</v>
      </c>
      <c r="J89" s="3">
        <f t="shared" ref="J89" si="323">AVERAGE(I80:I89)</f>
        <v>851.60220000000004</v>
      </c>
      <c r="K89" s="9">
        <f t="shared" si="281"/>
        <v>1</v>
      </c>
      <c r="L89" s="9">
        <f t="shared" si="272"/>
        <v>4.0665999999999938E-2</v>
      </c>
      <c r="M89" s="9">
        <f t="shared" si="282"/>
        <v>4.0665999999999938E-2</v>
      </c>
      <c r="N89" s="9">
        <f t="shared" si="283"/>
        <v>441.77776600043273</v>
      </c>
      <c r="O89" s="9">
        <f t="shared" si="284"/>
        <v>363.92903728934488</v>
      </c>
      <c r="P89" s="13">
        <v>172.15299999999999</v>
      </c>
      <c r="Q89" s="3">
        <f t="shared" ref="Q89" si="324">AVERAGE(P80:P89)</f>
        <v>159.15299999999996</v>
      </c>
      <c r="R89" s="9">
        <f t="shared" si="286"/>
        <v>1</v>
      </c>
      <c r="S89" s="9">
        <f t="shared" si="274"/>
        <v>-3.4731668914577134E-3</v>
      </c>
      <c r="T89" s="9">
        <f t="shared" si="287"/>
        <v>-3.4731668914577134E-3</v>
      </c>
      <c r="U89" s="9">
        <f t="shared" si="288"/>
        <v>224.12063377800629</v>
      </c>
      <c r="V89" s="9">
        <f t="shared" si="289"/>
        <v>171.27095458389303</v>
      </c>
      <c r="W89" s="13">
        <v>235.47900000000001</v>
      </c>
      <c r="X89" s="3">
        <f t="shared" ref="X89" si="325">AVERAGE(W80:W89)</f>
        <v>216.71430000000001</v>
      </c>
      <c r="Y89" s="9">
        <f t="shared" si="291"/>
        <v>1</v>
      </c>
      <c r="Z89" s="9">
        <f t="shared" si="276"/>
        <v>-1.8759818485630034E-2</v>
      </c>
      <c r="AA89" s="9">
        <f t="shared" si="292"/>
        <v>-1.8759818485630034E-2</v>
      </c>
      <c r="AB89" s="9">
        <f t="shared" si="293"/>
        <v>347.21847733836557</v>
      </c>
      <c r="AC89" s="9">
        <f t="shared" si="294"/>
        <v>297.14938293415463</v>
      </c>
      <c r="AD89" s="13">
        <v>124.47499999999999</v>
      </c>
      <c r="AE89" s="3">
        <f t="shared" si="267"/>
        <v>119.7242</v>
      </c>
      <c r="AF89" s="9">
        <f t="shared" si="299"/>
        <v>1</v>
      </c>
      <c r="AG89" s="9">
        <f t="shared" si="300"/>
        <v>-1.9155910674042296E-2</v>
      </c>
      <c r="AH89" s="9">
        <f t="shared" si="301"/>
        <v>-1.9155910674042296E-2</v>
      </c>
      <c r="AI89" s="9">
        <f t="shared" si="302"/>
        <v>162.61185932901105</v>
      </c>
      <c r="AJ89" s="9">
        <f t="shared" si="303"/>
        <v>111.27947933987743</v>
      </c>
      <c r="AK89" s="13">
        <v>158.11500000000001</v>
      </c>
      <c r="AL89" s="3">
        <f t="shared" si="268"/>
        <v>151.1352</v>
      </c>
      <c r="AM89" s="9">
        <f t="shared" si="304"/>
        <v>1</v>
      </c>
      <c r="AN89" s="9">
        <f t="shared" si="305"/>
        <v>-1.7284457040572652E-2</v>
      </c>
      <c r="AO89" s="9">
        <f t="shared" si="306"/>
        <v>-1.7284457040572652E-2</v>
      </c>
      <c r="AP89" s="9">
        <f t="shared" si="307"/>
        <v>257.47488644340245</v>
      </c>
      <c r="AQ89" s="9">
        <f t="shared" si="308"/>
        <v>163.56160132409212</v>
      </c>
      <c r="AR89" s="13">
        <v>170.67400000000001</v>
      </c>
      <c r="AS89" s="3">
        <f t="shared" si="269"/>
        <v>165.23499999999999</v>
      </c>
      <c r="AT89" s="9">
        <f t="shared" si="309"/>
        <v>1</v>
      </c>
      <c r="AU89" s="9">
        <f t="shared" si="310"/>
        <v>1.0851139956243644E-3</v>
      </c>
      <c r="AV89" s="9">
        <f t="shared" si="311"/>
        <v>1.0851139956243644E-3</v>
      </c>
      <c r="AW89" s="9">
        <f t="shared" si="312"/>
        <v>217.74334010553432</v>
      </c>
      <c r="AX89" s="9">
        <f t="shared" si="313"/>
        <v>149.77841352862197</v>
      </c>
      <c r="AY89" s="13">
        <v>173.33199999999999</v>
      </c>
      <c r="AZ89" s="3">
        <f t="shared" si="270"/>
        <v>167.13850000000002</v>
      </c>
      <c r="BA89" s="9">
        <f t="shared" si="314"/>
        <v>1</v>
      </c>
      <c r="BB89" s="9">
        <f t="shared" si="315"/>
        <v>1.0405311663858864E-2</v>
      </c>
      <c r="BC89" s="9">
        <f t="shared" si="316"/>
        <v>1.0405311663858864E-2</v>
      </c>
      <c r="BD89" s="9">
        <f t="shared" si="317"/>
        <v>280.12259832475087</v>
      </c>
      <c r="BE89" s="9">
        <f t="shared" si="318"/>
        <v>187.82250636614819</v>
      </c>
    </row>
    <row r="90" spans="1:57">
      <c r="A90" s="2">
        <v>39294</v>
      </c>
      <c r="B90" s="13">
        <v>395.86099999999999</v>
      </c>
      <c r="C90" s="3">
        <f t="shared" si="203"/>
        <v>343.03339999999997</v>
      </c>
      <c r="D90" s="9">
        <f t="shared" si="277"/>
        <v>1</v>
      </c>
      <c r="E90" s="9">
        <f t="shared" si="319"/>
        <v>3.9201633904569877E-2</v>
      </c>
      <c r="F90" s="9">
        <f t="shared" si="295"/>
        <v>3.9201633904569877E-2</v>
      </c>
      <c r="G90" s="9">
        <f t="shared" si="278"/>
        <v>444.41070878164999</v>
      </c>
      <c r="H90" s="9">
        <f t="shared" si="279"/>
        <v>344.79361733631833</v>
      </c>
      <c r="I90" s="13">
        <v>1110.903</v>
      </c>
      <c r="J90" s="3">
        <f t="shared" ref="J90" si="326">AVERAGE(I81:I90)</f>
        <v>891.96090000000004</v>
      </c>
      <c r="K90" s="9">
        <f t="shared" si="281"/>
        <v>1</v>
      </c>
      <c r="L90" s="9">
        <f t="shared" si="272"/>
        <v>6.7492355856730288E-2</v>
      </c>
      <c r="M90" s="9">
        <f t="shared" si="282"/>
        <v>6.7492355856730288E-2</v>
      </c>
      <c r="N90" s="9">
        <f t="shared" si="283"/>
        <v>471.59438819292524</v>
      </c>
      <c r="O90" s="9">
        <f t="shared" si="284"/>
        <v>388.49146538067458</v>
      </c>
      <c r="P90" s="13">
        <v>166.25899999999999</v>
      </c>
      <c r="Q90" s="3">
        <f t="shared" ref="Q90" si="327">AVERAGE(P81:P90)</f>
        <v>161.20439999999999</v>
      </c>
      <c r="R90" s="9">
        <f t="shared" si="286"/>
        <v>1</v>
      </c>
      <c r="S90" s="9">
        <f t="shared" si="274"/>
        <v>-3.423698686633405E-2</v>
      </c>
      <c r="T90" s="9">
        <f t="shared" si="287"/>
        <v>-3.423698686633405E-2</v>
      </c>
      <c r="U90" s="9">
        <f t="shared" si="288"/>
        <v>216.44741858287423</v>
      </c>
      <c r="V90" s="9">
        <f t="shared" si="289"/>
        <v>165.40715316121978</v>
      </c>
      <c r="W90" s="13">
        <v>230.785</v>
      </c>
      <c r="X90" s="3">
        <f t="shared" ref="X90" si="328">AVERAGE(W81:W90)</f>
        <v>221.09219999999999</v>
      </c>
      <c r="Y90" s="9">
        <f t="shared" si="291"/>
        <v>1</v>
      </c>
      <c r="Z90" s="9">
        <f t="shared" si="276"/>
        <v>-1.9933836987587075E-2</v>
      </c>
      <c r="AA90" s="9">
        <f t="shared" si="292"/>
        <v>-1.9933836987587075E-2</v>
      </c>
      <c r="AB90" s="9">
        <f t="shared" si="293"/>
        <v>340.29708081202438</v>
      </c>
      <c r="AC90" s="9">
        <f t="shared" si="294"/>
        <v>291.22605557378307</v>
      </c>
      <c r="AD90" s="13">
        <v>119.27</v>
      </c>
      <c r="AE90" s="3">
        <f t="shared" si="267"/>
        <v>120.14389999999999</v>
      </c>
      <c r="AF90" s="9">
        <f t="shared" si="299"/>
        <v>0</v>
      </c>
      <c r="AG90" s="9">
        <f t="shared" si="300"/>
        <v>-4.1815625627636056E-2</v>
      </c>
      <c r="AH90" s="9">
        <f t="shared" si="301"/>
        <v>0</v>
      </c>
      <c r="AI90" s="9">
        <f t="shared" si="302"/>
        <v>162.61185932901105</v>
      </c>
      <c r="AJ90" s="9">
        <f t="shared" si="303"/>
        <v>106.62625829176285</v>
      </c>
      <c r="AK90" s="13">
        <v>145.595</v>
      </c>
      <c r="AL90" s="3">
        <f t="shared" si="268"/>
        <v>151.41030000000001</v>
      </c>
      <c r="AM90" s="9">
        <f t="shared" si="304"/>
        <v>0</v>
      </c>
      <c r="AN90" s="9">
        <f t="shared" si="305"/>
        <v>-7.9182873225184261E-2</v>
      </c>
      <c r="AO90" s="9">
        <f t="shared" si="306"/>
        <v>0</v>
      </c>
      <c r="AP90" s="9">
        <f t="shared" si="307"/>
        <v>257.47488644340245</v>
      </c>
      <c r="AQ90" s="9">
        <f t="shared" si="308"/>
        <v>150.6103237819384</v>
      </c>
      <c r="AR90" s="13">
        <v>168.458</v>
      </c>
      <c r="AS90" s="3">
        <f t="shared" si="269"/>
        <v>166.33830000000003</v>
      </c>
      <c r="AT90" s="9">
        <f t="shared" si="309"/>
        <v>1</v>
      </c>
      <c r="AU90" s="9">
        <f t="shared" si="310"/>
        <v>-1.2983817101608962E-2</v>
      </c>
      <c r="AV90" s="9">
        <f t="shared" si="311"/>
        <v>-1.2983817101608962E-2</v>
      </c>
      <c r="AW90" s="9">
        <f t="shared" si="312"/>
        <v>214.91620040251061</v>
      </c>
      <c r="AX90" s="9">
        <f t="shared" si="313"/>
        <v>147.83371800159719</v>
      </c>
      <c r="AY90" s="13">
        <v>170.965</v>
      </c>
      <c r="AZ90" s="3">
        <f t="shared" si="270"/>
        <v>168.0573</v>
      </c>
      <c r="BA90" s="9">
        <f t="shared" si="314"/>
        <v>1</v>
      </c>
      <c r="BB90" s="9">
        <f t="shared" si="315"/>
        <v>-1.3655874275955913E-2</v>
      </c>
      <c r="BC90" s="9">
        <f t="shared" si="316"/>
        <v>-1.3655874275955913E-2</v>
      </c>
      <c r="BD90" s="9">
        <f t="shared" si="317"/>
        <v>276.29727934017399</v>
      </c>
      <c r="BE90" s="9">
        <f t="shared" si="318"/>
        <v>185.25762583301713</v>
      </c>
    </row>
    <row r="91" spans="1:57">
      <c r="A91" s="2">
        <v>39325</v>
      </c>
      <c r="B91" s="13">
        <v>389.17</v>
      </c>
      <c r="C91" s="3">
        <f t="shared" si="203"/>
        <v>351.46769999999998</v>
      </c>
      <c r="D91" s="9">
        <f t="shared" si="277"/>
        <v>1</v>
      </c>
      <c r="E91" s="9">
        <f t="shared" si="319"/>
        <v>-1.6902397558738989E-2</v>
      </c>
      <c r="F91" s="9">
        <f t="shared" si="295"/>
        <v>-1.6902397558738989E-2</v>
      </c>
      <c r="G91" s="9">
        <f t="shared" si="278"/>
        <v>436.89910230246153</v>
      </c>
      <c r="H91" s="9">
        <f t="shared" si="279"/>
        <v>338.96577854038418</v>
      </c>
      <c r="I91" s="13">
        <v>1060.0239999999999</v>
      </c>
      <c r="J91" s="3">
        <f t="shared" ref="J91" si="329">AVERAGE(I82:I91)</f>
        <v>923.76560000000006</v>
      </c>
      <c r="K91" s="9">
        <f t="shared" si="281"/>
        <v>1</v>
      </c>
      <c r="L91" s="9">
        <f t="shared" si="272"/>
        <v>-4.5799678279741914E-2</v>
      </c>
      <c r="M91" s="9">
        <f t="shared" si="282"/>
        <v>-4.5799678279741914E-2</v>
      </c>
      <c r="N91" s="9">
        <f t="shared" si="283"/>
        <v>449.99551693515753</v>
      </c>
      <c r="O91" s="9">
        <f t="shared" si="284"/>
        <v>370.69868125181415</v>
      </c>
      <c r="P91" s="13">
        <v>165.12299999999999</v>
      </c>
      <c r="Q91" s="3">
        <f t="shared" ref="Q91" si="330">AVERAGE(P82:P91)</f>
        <v>162.63000000000002</v>
      </c>
      <c r="R91" s="9">
        <f t="shared" si="286"/>
        <v>1</v>
      </c>
      <c r="S91" s="9">
        <f t="shared" si="274"/>
        <v>-6.8327128155468023E-3</v>
      </c>
      <c r="T91" s="9">
        <f t="shared" si="287"/>
        <v>-6.8327128155468023E-3</v>
      </c>
      <c r="U91" s="9">
        <f t="shared" si="288"/>
        <v>214.96849553203103</v>
      </c>
      <c r="V91" s="9">
        <f t="shared" si="289"/>
        <v>164.276973586032</v>
      </c>
      <c r="W91" s="13">
        <v>221.87799999999999</v>
      </c>
      <c r="X91" s="3">
        <f t="shared" ref="X91" si="331">AVERAGE(W82:W91)</f>
        <v>223.70150000000004</v>
      </c>
      <c r="Y91" s="9">
        <f t="shared" si="291"/>
        <v>0</v>
      </c>
      <c r="Z91" s="9">
        <f t="shared" si="276"/>
        <v>-3.859436271854761E-2</v>
      </c>
      <c r="AA91" s="9">
        <f t="shared" si="292"/>
        <v>0</v>
      </c>
      <c r="AB91" s="9">
        <f t="shared" si="293"/>
        <v>340.29708081202438</v>
      </c>
      <c r="AC91" s="9">
        <f t="shared" si="294"/>
        <v>279.98637155187657</v>
      </c>
      <c r="AD91" s="13">
        <v>121.446</v>
      </c>
      <c r="AE91" s="3">
        <f t="shared" si="267"/>
        <v>120.46700000000001</v>
      </c>
      <c r="AF91" s="9">
        <f t="shared" si="299"/>
        <v>1</v>
      </c>
      <c r="AG91" s="9">
        <f t="shared" si="300"/>
        <v>1.824431961096673E-2</v>
      </c>
      <c r="AH91" s="9">
        <f t="shared" si="301"/>
        <v>1.824431961096673E-2</v>
      </c>
      <c r="AI91" s="9">
        <f t="shared" si="302"/>
        <v>165.57860206314308</v>
      </c>
      <c r="AJ91" s="9">
        <f t="shared" si="303"/>
        <v>108.57158182695926</v>
      </c>
      <c r="AK91" s="13">
        <v>146.173</v>
      </c>
      <c r="AL91" s="3">
        <f t="shared" si="268"/>
        <v>151.11539999999999</v>
      </c>
      <c r="AM91" s="9">
        <f t="shared" si="304"/>
        <v>0</v>
      </c>
      <c r="AN91" s="9">
        <f t="shared" si="305"/>
        <v>3.9699165493320716E-3</v>
      </c>
      <c r="AO91" s="9">
        <f t="shared" si="306"/>
        <v>0</v>
      </c>
      <c r="AP91" s="9">
        <f t="shared" si="307"/>
        <v>257.47488644340245</v>
      </c>
      <c r="AQ91" s="9">
        <f t="shared" si="308"/>
        <v>151.20823419882058</v>
      </c>
      <c r="AR91" s="13">
        <v>164.846</v>
      </c>
      <c r="AS91" s="3">
        <f t="shared" si="269"/>
        <v>166.72560000000001</v>
      </c>
      <c r="AT91" s="9">
        <f t="shared" si="309"/>
        <v>0</v>
      </c>
      <c r="AU91" s="9">
        <f t="shared" si="310"/>
        <v>-2.1441546260789007E-2</v>
      </c>
      <c r="AV91" s="9">
        <f t="shared" si="311"/>
        <v>0</v>
      </c>
      <c r="AW91" s="9">
        <f t="shared" si="312"/>
        <v>214.91620040251061</v>
      </c>
      <c r="AX91" s="9">
        <f t="shared" si="313"/>
        <v>144.66393449816152</v>
      </c>
      <c r="AY91" s="13">
        <v>161.04400000000001</v>
      </c>
      <c r="AZ91" s="3">
        <f t="shared" si="270"/>
        <v>167.85929999999999</v>
      </c>
      <c r="BA91" s="9">
        <f t="shared" si="314"/>
        <v>0</v>
      </c>
      <c r="BB91" s="9">
        <f t="shared" si="315"/>
        <v>-5.8029421226566798E-2</v>
      </c>
      <c r="BC91" s="9">
        <f t="shared" si="316"/>
        <v>0</v>
      </c>
      <c r="BD91" s="9">
        <f t="shared" si="317"/>
        <v>276.29727934017399</v>
      </c>
      <c r="BE91" s="9">
        <f t="shared" si="318"/>
        <v>174.50723302811926</v>
      </c>
    </row>
    <row r="92" spans="1:57">
      <c r="A92" s="2">
        <v>39353</v>
      </c>
      <c r="B92" s="13">
        <v>414.279</v>
      </c>
      <c r="C92" s="3">
        <f t="shared" si="203"/>
        <v>361.35839999999996</v>
      </c>
      <c r="D92" s="9">
        <f t="shared" si="277"/>
        <v>1</v>
      </c>
      <c r="E92" s="9">
        <f t="shared" si="319"/>
        <v>6.4519361718529122E-2</v>
      </c>
      <c r="F92" s="9">
        <f t="shared" si="295"/>
        <v>6.4519361718529122E-2</v>
      </c>
      <c r="G92" s="9">
        <f t="shared" si="278"/>
        <v>465.08755351841472</v>
      </c>
      <c r="H92" s="9">
        <f t="shared" si="279"/>
        <v>360.83563421623404</v>
      </c>
      <c r="I92" s="13">
        <v>1090.528</v>
      </c>
      <c r="J92" s="3">
        <f t="shared" ref="J92" si="332">AVERAGE(I83:I92)</f>
        <v>955.19659999999999</v>
      </c>
      <c r="K92" s="9">
        <f t="shared" si="281"/>
        <v>1</v>
      </c>
      <c r="L92" s="9">
        <f t="shared" si="272"/>
        <v>2.8776706942484451E-2</v>
      </c>
      <c r="M92" s="9">
        <f t="shared" si="282"/>
        <v>2.8776706942484451E-2</v>
      </c>
      <c r="N92" s="9">
        <f t="shared" si="283"/>
        <v>462.94490605143238</v>
      </c>
      <c r="O92" s="9">
        <f t="shared" si="284"/>
        <v>381.36616856616308</v>
      </c>
      <c r="P92" s="13">
        <v>166.304</v>
      </c>
      <c r="Q92" s="3">
        <f t="shared" ref="Q92" si="333">AVERAGE(P83:P92)</f>
        <v>164.21320000000003</v>
      </c>
      <c r="R92" s="9">
        <f t="shared" si="286"/>
        <v>1</v>
      </c>
      <c r="S92" s="9">
        <f t="shared" si="274"/>
        <v>7.152244084712679E-3</v>
      </c>
      <c r="T92" s="9">
        <f t="shared" si="287"/>
        <v>7.152244084712679E-3</v>
      </c>
      <c r="U92" s="9">
        <f t="shared" si="288"/>
        <v>216.50600268259959</v>
      </c>
      <c r="V92" s="9">
        <f t="shared" si="289"/>
        <v>165.45192259861722</v>
      </c>
      <c r="W92" s="13">
        <v>211.90799999999999</v>
      </c>
      <c r="X92" s="3">
        <f t="shared" ref="X92" si="334">AVERAGE(W83:W92)</f>
        <v>224.75410000000002</v>
      </c>
      <c r="Y92" s="9">
        <f t="shared" si="291"/>
        <v>0</v>
      </c>
      <c r="Z92" s="9">
        <f t="shared" si="276"/>
        <v>-4.4934603701133051E-2</v>
      </c>
      <c r="AA92" s="9">
        <f t="shared" si="292"/>
        <v>0</v>
      </c>
      <c r="AB92" s="9">
        <f t="shared" si="293"/>
        <v>340.29708081202438</v>
      </c>
      <c r="AC92" s="9">
        <f t="shared" si="294"/>
        <v>267.40529490447483</v>
      </c>
      <c r="AD92" s="13">
        <v>121.363</v>
      </c>
      <c r="AE92" s="3">
        <f t="shared" si="267"/>
        <v>120.98770000000002</v>
      </c>
      <c r="AF92" s="9">
        <f t="shared" si="299"/>
        <v>1</v>
      </c>
      <c r="AG92" s="9">
        <f t="shared" si="300"/>
        <v>-6.8343131926945644E-4</v>
      </c>
      <c r="AH92" s="9">
        <f t="shared" si="301"/>
        <v>-6.8343131926945644E-4</v>
      </c>
      <c r="AI92" s="9">
        <f t="shared" si="302"/>
        <v>165.46544046069226</v>
      </c>
      <c r="AJ92" s="9">
        <f t="shared" si="303"/>
        <v>108.49738060755608</v>
      </c>
      <c r="AK92" s="13">
        <v>144.62799999999999</v>
      </c>
      <c r="AL92" s="3">
        <f t="shared" si="268"/>
        <v>150.84289999999999</v>
      </c>
      <c r="AM92" s="9">
        <f t="shared" si="304"/>
        <v>0</v>
      </c>
      <c r="AN92" s="9">
        <f t="shared" si="305"/>
        <v>-1.0569667448844971E-2</v>
      </c>
      <c r="AO92" s="9">
        <f t="shared" si="306"/>
        <v>0</v>
      </c>
      <c r="AP92" s="9">
        <f t="shared" si="307"/>
        <v>257.47488644340245</v>
      </c>
      <c r="AQ92" s="9">
        <f t="shared" si="308"/>
        <v>149.61001344781198</v>
      </c>
      <c r="AR92" s="13">
        <v>167.589</v>
      </c>
      <c r="AS92" s="3">
        <f t="shared" si="269"/>
        <v>167.71100000000001</v>
      </c>
      <c r="AT92" s="9">
        <f t="shared" si="309"/>
        <v>0</v>
      </c>
      <c r="AU92" s="9">
        <f t="shared" si="310"/>
        <v>1.6639772878929395E-2</v>
      </c>
      <c r="AV92" s="9">
        <f t="shared" si="311"/>
        <v>0</v>
      </c>
      <c r="AW92" s="9">
        <f t="shared" si="312"/>
        <v>214.91620040251061</v>
      </c>
      <c r="AX92" s="9">
        <f t="shared" si="313"/>
        <v>147.07110951198325</v>
      </c>
      <c r="AY92" s="13">
        <v>158.88499999999999</v>
      </c>
      <c r="AZ92" s="3">
        <f t="shared" si="270"/>
        <v>167.85489999999999</v>
      </c>
      <c r="BA92" s="9">
        <f t="shared" si="314"/>
        <v>0</v>
      </c>
      <c r="BB92" s="9">
        <f t="shared" si="315"/>
        <v>-1.3406274061747225E-2</v>
      </c>
      <c r="BC92" s="9">
        <f t="shared" si="316"/>
        <v>0</v>
      </c>
      <c r="BD92" s="9">
        <f t="shared" si="317"/>
        <v>276.29727934017399</v>
      </c>
      <c r="BE92" s="9">
        <f t="shared" si="318"/>
        <v>172.16774123638712</v>
      </c>
    </row>
    <row r="93" spans="1:57">
      <c r="A93" s="2">
        <v>39386</v>
      </c>
      <c r="B93" s="13">
        <v>452.68099999999998</v>
      </c>
      <c r="C93" s="3">
        <f t="shared" si="203"/>
        <v>373.49380000000002</v>
      </c>
      <c r="D93" s="9">
        <f t="shared" si="277"/>
        <v>1</v>
      </c>
      <c r="E93" s="9">
        <f t="shared" si="319"/>
        <v>9.2695985072861489E-2</v>
      </c>
      <c r="F93" s="9">
        <f t="shared" si="295"/>
        <v>9.2695985072861489E-2</v>
      </c>
      <c r="G93" s="9">
        <f t="shared" si="278"/>
        <v>508.19930243693136</v>
      </c>
      <c r="H93" s="9">
        <f t="shared" si="279"/>
        <v>394.28364877929857</v>
      </c>
      <c r="I93" s="13">
        <v>1146.2719999999999</v>
      </c>
      <c r="J93" s="3">
        <f t="shared" ref="J93" si="335">AVERAGE(I84:I93)</f>
        <v>988.4174999999999</v>
      </c>
      <c r="K93" s="9">
        <f t="shared" si="281"/>
        <v>1</v>
      </c>
      <c r="L93" s="9">
        <f t="shared" si="272"/>
        <v>5.1116523372164595E-2</v>
      </c>
      <c r="M93" s="9">
        <f t="shared" si="282"/>
        <v>5.1116523372164595E-2</v>
      </c>
      <c r="N93" s="9">
        <f t="shared" si="283"/>
        <v>486.60904016163499</v>
      </c>
      <c r="O93" s="9">
        <f t="shared" si="284"/>
        <v>400.86028123502825</v>
      </c>
      <c r="P93" s="13">
        <v>171.11699999999999</v>
      </c>
      <c r="Q93" s="3">
        <f t="shared" ref="Q93" si="336">AVERAGE(P84:P93)</f>
        <v>165.71290000000002</v>
      </c>
      <c r="R93" s="9">
        <f t="shared" si="286"/>
        <v>1</v>
      </c>
      <c r="S93" s="9">
        <f t="shared" si="274"/>
        <v>2.8940975562824635E-2</v>
      </c>
      <c r="T93" s="9">
        <f t="shared" si="287"/>
        <v>2.8940975562824635E-2</v>
      </c>
      <c r="U93" s="9">
        <f t="shared" si="288"/>
        <v>222.77189761544156</v>
      </c>
      <c r="V93" s="9">
        <f t="shared" si="289"/>
        <v>170.24026264736617</v>
      </c>
      <c r="W93" s="13">
        <v>223.82599999999999</v>
      </c>
      <c r="X93" s="3">
        <f t="shared" ref="X93" si="337">AVERAGE(W84:W93)</f>
        <v>225.93729999999999</v>
      </c>
      <c r="Y93" s="9">
        <f t="shared" si="291"/>
        <v>0</v>
      </c>
      <c r="Z93" s="9">
        <f t="shared" si="276"/>
        <v>5.6241387772052058E-2</v>
      </c>
      <c r="AA93" s="9">
        <f t="shared" si="292"/>
        <v>0</v>
      </c>
      <c r="AB93" s="9">
        <f t="shared" si="293"/>
        <v>340.29708081202438</v>
      </c>
      <c r="AC93" s="9">
        <f t="shared" si="294"/>
        <v>282.44453978749732</v>
      </c>
      <c r="AD93" s="13">
        <v>122.03100000000001</v>
      </c>
      <c r="AE93" s="3">
        <f t="shared" si="267"/>
        <v>121.3875</v>
      </c>
      <c r="AF93" s="9">
        <f t="shared" si="299"/>
        <v>1</v>
      </c>
      <c r="AG93" s="9">
        <f t="shared" si="300"/>
        <v>5.5041487108921693E-3</v>
      </c>
      <c r="AH93" s="9">
        <f t="shared" si="301"/>
        <v>5.5041487108921693E-3</v>
      </c>
      <c r="AI93" s="9">
        <f t="shared" si="302"/>
        <v>166.37618685150119</v>
      </c>
      <c r="AJ93" s="9">
        <f t="shared" si="303"/>
        <v>109.09456632516235</v>
      </c>
      <c r="AK93" s="13">
        <v>146.999</v>
      </c>
      <c r="AL93" s="3">
        <f t="shared" si="268"/>
        <v>150.73219999999998</v>
      </c>
      <c r="AM93" s="9">
        <f t="shared" si="304"/>
        <v>0</v>
      </c>
      <c r="AN93" s="9">
        <f t="shared" si="305"/>
        <v>1.6393782670022467E-2</v>
      </c>
      <c r="AO93" s="9">
        <f t="shared" si="306"/>
        <v>0</v>
      </c>
      <c r="AP93" s="9">
        <f t="shared" si="307"/>
        <v>257.47488644340245</v>
      </c>
      <c r="AQ93" s="9">
        <f t="shared" si="308"/>
        <v>152.06268749353455</v>
      </c>
      <c r="AR93" s="13">
        <v>168.51400000000001</v>
      </c>
      <c r="AS93" s="3">
        <f t="shared" si="269"/>
        <v>168.23150000000001</v>
      </c>
      <c r="AT93" s="9">
        <f t="shared" si="309"/>
        <v>1</v>
      </c>
      <c r="AU93" s="9">
        <f t="shared" si="310"/>
        <v>5.5194553341807121E-3</v>
      </c>
      <c r="AV93" s="9">
        <f t="shared" si="311"/>
        <v>5.5194553341807121E-3</v>
      </c>
      <c r="AW93" s="9">
        <f t="shared" si="312"/>
        <v>216.10242077122408</v>
      </c>
      <c r="AX93" s="9">
        <f t="shared" si="313"/>
        <v>147.88286193188304</v>
      </c>
      <c r="AY93" s="13">
        <v>163.78299999999999</v>
      </c>
      <c r="AZ93" s="3">
        <f t="shared" si="270"/>
        <v>167.99469999999999</v>
      </c>
      <c r="BA93" s="9">
        <f t="shared" si="314"/>
        <v>0</v>
      </c>
      <c r="BB93" s="9">
        <f t="shared" si="315"/>
        <v>3.0827327941592955E-2</v>
      </c>
      <c r="BC93" s="9">
        <f t="shared" si="316"/>
        <v>0</v>
      </c>
      <c r="BD93" s="9">
        <f t="shared" si="317"/>
        <v>276.29727934017399</v>
      </c>
      <c r="BE93" s="9">
        <f t="shared" si="318"/>
        <v>177.47521265644454</v>
      </c>
    </row>
    <row r="94" spans="1:57">
      <c r="A94" s="2">
        <v>39416</v>
      </c>
      <c r="B94" s="13">
        <v>414.57400000000001</v>
      </c>
      <c r="C94" s="3">
        <f t="shared" si="203"/>
        <v>381.67669999999998</v>
      </c>
      <c r="D94" s="9">
        <f t="shared" si="277"/>
        <v>1</v>
      </c>
      <c r="E94" s="9">
        <f t="shared" si="319"/>
        <v>-8.4180692363938339E-2</v>
      </c>
      <c r="F94" s="9">
        <f t="shared" si="295"/>
        <v>-8.4180692363938339E-2</v>
      </c>
      <c r="G94" s="9">
        <f t="shared" si="278"/>
        <v>465.41873329892002</v>
      </c>
      <c r="H94" s="9">
        <f t="shared" si="279"/>
        <v>361.09257823727734</v>
      </c>
      <c r="I94" s="13">
        <v>1028.788</v>
      </c>
      <c r="J94" s="3">
        <f t="shared" ref="J94" si="338">AVERAGE(I85:I94)</f>
        <v>1008.7338999999999</v>
      </c>
      <c r="K94" s="9">
        <f t="shared" si="281"/>
        <v>1</v>
      </c>
      <c r="L94" s="9">
        <f t="shared" si="272"/>
        <v>-0.10249225314759493</v>
      </c>
      <c r="M94" s="9">
        <f t="shared" si="282"/>
        <v>-0.10249225314759493</v>
      </c>
      <c r="N94" s="9">
        <f t="shared" si="283"/>
        <v>436.73538323348055</v>
      </c>
      <c r="O94" s="9">
        <f t="shared" si="284"/>
        <v>359.77520781387165</v>
      </c>
      <c r="P94" s="13">
        <v>163.297</v>
      </c>
      <c r="Q94" s="3">
        <f t="shared" ref="Q94" si="339">AVERAGE(P85:P94)</f>
        <v>166.1046</v>
      </c>
      <c r="R94" s="9">
        <f t="shared" si="286"/>
        <v>0</v>
      </c>
      <c r="S94" s="9">
        <f t="shared" si="274"/>
        <v>-4.5699725918523545E-2</v>
      </c>
      <c r="T94" s="9">
        <f t="shared" si="287"/>
        <v>0</v>
      </c>
      <c r="U94" s="9">
        <f t="shared" si="288"/>
        <v>222.77189761544156</v>
      </c>
      <c r="V94" s="9">
        <f t="shared" si="289"/>
        <v>162.46032930408407</v>
      </c>
      <c r="W94" s="13">
        <v>201.91900000000001</v>
      </c>
      <c r="X94" s="3">
        <f t="shared" ref="X94" si="340">AVERAGE(W85:W94)</f>
        <v>224.17339999999999</v>
      </c>
      <c r="Y94" s="9">
        <f t="shared" si="291"/>
        <v>0</v>
      </c>
      <c r="Z94" s="9">
        <f t="shared" si="276"/>
        <v>-9.7875135149625078E-2</v>
      </c>
      <c r="AA94" s="9">
        <f t="shared" si="292"/>
        <v>0</v>
      </c>
      <c r="AB94" s="9">
        <f t="shared" si="293"/>
        <v>340.29708081202438</v>
      </c>
      <c r="AC94" s="9">
        <f t="shared" si="294"/>
        <v>254.80024228352235</v>
      </c>
      <c r="AD94" s="13">
        <v>114.51900000000001</v>
      </c>
      <c r="AE94" s="3">
        <f t="shared" si="267"/>
        <v>120.66130000000001</v>
      </c>
      <c r="AF94" s="9">
        <f t="shared" si="299"/>
        <v>0</v>
      </c>
      <c r="AG94" s="9">
        <f t="shared" si="300"/>
        <v>-6.1558128672222635E-2</v>
      </c>
      <c r="AH94" s="9">
        <f t="shared" si="301"/>
        <v>0</v>
      </c>
      <c r="AI94" s="9">
        <f t="shared" si="302"/>
        <v>166.37618685150119</v>
      </c>
      <c r="AJ94" s="9">
        <f t="shared" si="303"/>
        <v>102.37890897387767</v>
      </c>
      <c r="AK94" s="13">
        <v>133.31700000000001</v>
      </c>
      <c r="AL94" s="3">
        <f t="shared" si="268"/>
        <v>148.80500000000001</v>
      </c>
      <c r="AM94" s="9">
        <f t="shared" si="304"/>
        <v>0</v>
      </c>
      <c r="AN94" s="9">
        <f t="shared" si="305"/>
        <v>-9.307546309838835E-2</v>
      </c>
      <c r="AO94" s="9">
        <f t="shared" si="306"/>
        <v>0</v>
      </c>
      <c r="AP94" s="9">
        <f t="shared" si="307"/>
        <v>257.47488644340245</v>
      </c>
      <c r="AQ94" s="9">
        <f t="shared" si="308"/>
        <v>137.90938243508833</v>
      </c>
      <c r="AR94" s="13">
        <v>160.357</v>
      </c>
      <c r="AS94" s="3">
        <f t="shared" si="269"/>
        <v>167.55120000000002</v>
      </c>
      <c r="AT94" s="9">
        <f t="shared" si="309"/>
        <v>0</v>
      </c>
      <c r="AU94" s="9">
        <f t="shared" si="310"/>
        <v>-4.8405473729185765E-2</v>
      </c>
      <c r="AV94" s="9">
        <f t="shared" si="311"/>
        <v>0</v>
      </c>
      <c r="AW94" s="9">
        <f t="shared" si="312"/>
        <v>216.10242077122408</v>
      </c>
      <c r="AX94" s="9">
        <f t="shared" si="313"/>
        <v>140.72452194364246</v>
      </c>
      <c r="AY94" s="13">
        <v>152.274</v>
      </c>
      <c r="AZ94" s="3">
        <f t="shared" si="270"/>
        <v>166.39160000000001</v>
      </c>
      <c r="BA94" s="9">
        <f t="shared" si="314"/>
        <v>0</v>
      </c>
      <c r="BB94" s="9">
        <f t="shared" si="315"/>
        <v>-7.0269808221854455E-2</v>
      </c>
      <c r="BC94" s="9">
        <f t="shared" si="316"/>
        <v>0</v>
      </c>
      <c r="BD94" s="9">
        <f t="shared" si="317"/>
        <v>276.29727934017399</v>
      </c>
      <c r="BE94" s="9">
        <f t="shared" si="318"/>
        <v>165.00406349894334</v>
      </c>
    </row>
    <row r="95" spans="1:57">
      <c r="A95" s="2">
        <v>39447</v>
      </c>
      <c r="B95" s="13">
        <v>417.70499999999998</v>
      </c>
      <c r="C95" s="3">
        <f t="shared" si="203"/>
        <v>390.90389999999996</v>
      </c>
      <c r="D95" s="9">
        <f t="shared" si="277"/>
        <v>1</v>
      </c>
      <c r="E95" s="9">
        <f t="shared" si="319"/>
        <v>7.552330826342153E-3</v>
      </c>
      <c r="F95" s="9">
        <f t="shared" si="295"/>
        <v>7.552330826342153E-3</v>
      </c>
      <c r="G95" s="9">
        <f t="shared" si="278"/>
        <v>468.93372954557054</v>
      </c>
      <c r="H95" s="9">
        <f t="shared" si="279"/>
        <v>363.81966884706208</v>
      </c>
      <c r="I95" s="13">
        <v>1046.798</v>
      </c>
      <c r="J95" s="3">
        <f t="shared" ref="J95" si="341">AVERAGE(I86:I95)</f>
        <v>1030.0123000000001</v>
      </c>
      <c r="K95" s="9">
        <f t="shared" si="281"/>
        <v>1</v>
      </c>
      <c r="L95" s="9">
        <f t="shared" si="272"/>
        <v>1.7506036229038433E-2</v>
      </c>
      <c r="M95" s="9">
        <f t="shared" si="282"/>
        <v>1.7506036229038433E-2</v>
      </c>
      <c r="N95" s="9">
        <f t="shared" si="283"/>
        <v>444.38088867486886</v>
      </c>
      <c r="O95" s="9">
        <f t="shared" si="284"/>
        <v>366.07344563617113</v>
      </c>
      <c r="P95" s="13">
        <v>161.07599999999999</v>
      </c>
      <c r="Q95" s="3">
        <f t="shared" ref="Q95" si="342">AVERAGE(P86:P95)</f>
        <v>166.58920000000001</v>
      </c>
      <c r="R95" s="9">
        <f t="shared" si="286"/>
        <v>0</v>
      </c>
      <c r="S95" s="9">
        <f t="shared" si="274"/>
        <v>-1.3600984708843418E-2</v>
      </c>
      <c r="T95" s="9">
        <f t="shared" si="287"/>
        <v>0</v>
      </c>
      <c r="U95" s="9">
        <f t="shared" si="288"/>
        <v>222.77189761544156</v>
      </c>
      <c r="V95" s="9">
        <f t="shared" si="289"/>
        <v>160.25070884942556</v>
      </c>
      <c r="W95" s="13">
        <v>196.69800000000001</v>
      </c>
      <c r="X95" s="3">
        <f t="shared" ref="X95" si="343">AVERAGE(W86:W95)</f>
        <v>222.15880000000001</v>
      </c>
      <c r="Y95" s="9">
        <f t="shared" si="291"/>
        <v>0</v>
      </c>
      <c r="Z95" s="9">
        <f t="shared" si="276"/>
        <v>-2.5856903015565664E-2</v>
      </c>
      <c r="AA95" s="9">
        <f t="shared" si="292"/>
        <v>0</v>
      </c>
      <c r="AB95" s="9">
        <f t="shared" si="293"/>
        <v>340.29708081202438</v>
      </c>
      <c r="AC95" s="9">
        <f t="shared" si="294"/>
        <v>248.21189713045467</v>
      </c>
      <c r="AD95" s="13">
        <v>114.61799999999999</v>
      </c>
      <c r="AE95" s="3">
        <f t="shared" si="267"/>
        <v>120.34199999999998</v>
      </c>
      <c r="AF95" s="9">
        <f t="shared" si="299"/>
        <v>0</v>
      </c>
      <c r="AG95" s="9">
        <f t="shared" si="300"/>
        <v>8.6448536923994744E-4</v>
      </c>
      <c r="AH95" s="9">
        <f t="shared" si="301"/>
        <v>0</v>
      </c>
      <c r="AI95" s="9">
        <f t="shared" si="302"/>
        <v>166.37618685150119</v>
      </c>
      <c r="AJ95" s="9">
        <f t="shared" si="303"/>
        <v>102.46741404280434</v>
      </c>
      <c r="AK95" s="13">
        <v>133.42699999999999</v>
      </c>
      <c r="AL95" s="3">
        <f t="shared" si="268"/>
        <v>147.1712</v>
      </c>
      <c r="AM95" s="9">
        <f t="shared" si="304"/>
        <v>0</v>
      </c>
      <c r="AN95" s="9">
        <f t="shared" si="305"/>
        <v>8.2510107488156206E-4</v>
      </c>
      <c r="AO95" s="9">
        <f t="shared" si="306"/>
        <v>0</v>
      </c>
      <c r="AP95" s="9">
        <f t="shared" si="307"/>
        <v>257.47488644340245</v>
      </c>
      <c r="AQ95" s="9">
        <f t="shared" si="308"/>
        <v>138.0231716147718</v>
      </c>
      <c r="AR95" s="13">
        <v>155.554</v>
      </c>
      <c r="AS95" s="3">
        <f t="shared" si="269"/>
        <v>166.09900000000002</v>
      </c>
      <c r="AT95" s="9">
        <f t="shared" si="309"/>
        <v>0</v>
      </c>
      <c r="AU95" s="9">
        <f t="shared" si="310"/>
        <v>-2.9951919778993103E-2</v>
      </c>
      <c r="AV95" s="9">
        <f t="shared" si="311"/>
        <v>0</v>
      </c>
      <c r="AW95" s="9">
        <f t="shared" si="312"/>
        <v>216.10242077122408</v>
      </c>
      <c r="AX95" s="9">
        <f t="shared" si="313"/>
        <v>136.50955235144932</v>
      </c>
      <c r="AY95" s="13">
        <v>146.505</v>
      </c>
      <c r="AZ95" s="3">
        <f t="shared" si="270"/>
        <v>163.9408</v>
      </c>
      <c r="BA95" s="9">
        <f t="shared" si="314"/>
        <v>0</v>
      </c>
      <c r="BB95" s="9">
        <f t="shared" si="315"/>
        <v>-3.7885653493045464E-2</v>
      </c>
      <c r="BC95" s="9">
        <f t="shared" si="316"/>
        <v>0</v>
      </c>
      <c r="BD95" s="9">
        <f t="shared" si="317"/>
        <v>276.29727934017399</v>
      </c>
      <c r="BE95" s="9">
        <f t="shared" si="318"/>
        <v>158.75277672427788</v>
      </c>
    </row>
    <row r="96" spans="1:57">
      <c r="A96" s="2">
        <v>39478</v>
      </c>
      <c r="B96" s="13">
        <v>361.11900000000003</v>
      </c>
      <c r="C96" s="3">
        <f t="shared" si="203"/>
        <v>393.42349999999999</v>
      </c>
      <c r="D96" s="9">
        <f t="shared" si="277"/>
        <v>0</v>
      </c>
      <c r="E96" s="9">
        <f t="shared" si="319"/>
        <v>-0.13546881172119069</v>
      </c>
      <c r="F96" s="9">
        <f t="shared" si="295"/>
        <v>0</v>
      </c>
      <c r="G96" s="9">
        <f t="shared" si="278"/>
        <v>468.93372954557054</v>
      </c>
      <c r="H96" s="9">
        <f t="shared" si="279"/>
        <v>314.53345062755352</v>
      </c>
      <c r="I96" s="13">
        <v>886.22699999999998</v>
      </c>
      <c r="J96" s="3">
        <f t="shared" ref="J96" si="344">AVERAGE(I87:I96)</f>
        <v>1031.8096</v>
      </c>
      <c r="K96" s="9">
        <f t="shared" si="281"/>
        <v>0</v>
      </c>
      <c r="L96" s="9">
        <f t="shared" si="272"/>
        <v>-0.15339253609578929</v>
      </c>
      <c r="M96" s="9">
        <f t="shared" si="282"/>
        <v>0</v>
      </c>
      <c r="N96" s="9">
        <f t="shared" si="283"/>
        <v>444.38088867486886</v>
      </c>
      <c r="O96" s="9">
        <f t="shared" si="284"/>
        <v>309.9205114127148</v>
      </c>
      <c r="P96" s="13">
        <v>142.482</v>
      </c>
      <c r="Q96" s="3">
        <f t="shared" ref="Q96" si="345">AVERAGE(P87:P96)</f>
        <v>164.7654</v>
      </c>
      <c r="R96" s="9">
        <f t="shared" si="286"/>
        <v>0</v>
      </c>
      <c r="S96" s="9">
        <f t="shared" si="274"/>
        <v>-0.11543619161141322</v>
      </c>
      <c r="T96" s="9">
        <f t="shared" si="287"/>
        <v>0</v>
      </c>
      <c r="U96" s="9">
        <f t="shared" si="288"/>
        <v>222.77189761544156</v>
      </c>
      <c r="V96" s="9">
        <f t="shared" si="289"/>
        <v>141.75197731681848</v>
      </c>
      <c r="W96" s="13">
        <v>173.26900000000001</v>
      </c>
      <c r="X96" s="3">
        <f t="shared" ref="X96" si="346">AVERAGE(W87:W96)</f>
        <v>216.89150000000001</v>
      </c>
      <c r="Y96" s="9">
        <f t="shared" si="291"/>
        <v>0</v>
      </c>
      <c r="Z96" s="9">
        <f t="shared" si="276"/>
        <v>-0.11911153138313557</v>
      </c>
      <c r="AA96" s="9">
        <f t="shared" si="292"/>
        <v>0</v>
      </c>
      <c r="AB96" s="9">
        <f t="shared" si="293"/>
        <v>340.29708081202438</v>
      </c>
      <c r="AC96" s="9">
        <f t="shared" si="294"/>
        <v>218.6469979557329</v>
      </c>
      <c r="AD96" s="13">
        <v>106.285</v>
      </c>
      <c r="AE96" s="3">
        <f t="shared" si="267"/>
        <v>119.13969999999999</v>
      </c>
      <c r="AF96" s="9">
        <f t="shared" si="299"/>
        <v>0</v>
      </c>
      <c r="AG96" s="9">
        <f t="shared" si="300"/>
        <v>-7.2702367865431244E-2</v>
      </c>
      <c r="AH96" s="9">
        <f t="shared" si="301"/>
        <v>0</v>
      </c>
      <c r="AI96" s="9">
        <f t="shared" si="302"/>
        <v>166.37618685150119</v>
      </c>
      <c r="AJ96" s="9">
        <f t="shared" si="303"/>
        <v>95.017790412844917</v>
      </c>
      <c r="AK96" s="13">
        <v>123.379</v>
      </c>
      <c r="AL96" s="3">
        <f t="shared" si="268"/>
        <v>144.39659999999998</v>
      </c>
      <c r="AM96" s="9">
        <f t="shared" si="304"/>
        <v>0</v>
      </c>
      <c r="AN96" s="9">
        <f t="shared" si="305"/>
        <v>-7.5307096764522838E-2</v>
      </c>
      <c r="AO96" s="9">
        <f t="shared" si="306"/>
        <v>0</v>
      </c>
      <c r="AP96" s="9">
        <f t="shared" si="307"/>
        <v>257.47488644340245</v>
      </c>
      <c r="AQ96" s="9">
        <f t="shared" si="308"/>
        <v>127.62904727423184</v>
      </c>
      <c r="AR96" s="13">
        <v>143.69900000000001</v>
      </c>
      <c r="AS96" s="3">
        <f t="shared" si="269"/>
        <v>163.5377</v>
      </c>
      <c r="AT96" s="9">
        <f t="shared" si="309"/>
        <v>0</v>
      </c>
      <c r="AU96" s="9">
        <f t="shared" si="310"/>
        <v>-7.621147640047822E-2</v>
      </c>
      <c r="AV96" s="9">
        <f t="shared" si="311"/>
        <v>0</v>
      </c>
      <c r="AW96" s="9">
        <f t="shared" si="312"/>
        <v>216.10242077122408</v>
      </c>
      <c r="AX96" s="9">
        <f t="shared" si="313"/>
        <v>126.10595782397699</v>
      </c>
      <c r="AY96" s="13">
        <v>132.785</v>
      </c>
      <c r="AZ96" s="3">
        <f t="shared" si="270"/>
        <v>160.05620000000002</v>
      </c>
      <c r="BA96" s="9">
        <f t="shared" si="314"/>
        <v>0</v>
      </c>
      <c r="BB96" s="9">
        <f t="shared" si="315"/>
        <v>-9.3648680932391384E-2</v>
      </c>
      <c r="BC96" s="9">
        <f t="shared" si="316"/>
        <v>0</v>
      </c>
      <c r="BD96" s="9">
        <f t="shared" si="317"/>
        <v>276.29727934017399</v>
      </c>
      <c r="BE96" s="9">
        <f t="shared" si="318"/>
        <v>143.88578858969481</v>
      </c>
    </row>
    <row r="97" spans="1:57">
      <c r="A97" s="2">
        <v>39507</v>
      </c>
      <c r="B97" s="13">
        <v>378.32299999999998</v>
      </c>
      <c r="C97" s="3">
        <f t="shared" si="203"/>
        <v>396.96889999999996</v>
      </c>
      <c r="D97" s="9">
        <f t="shared" si="277"/>
        <v>0</v>
      </c>
      <c r="E97" s="9">
        <f t="shared" si="319"/>
        <v>4.764080538548221E-2</v>
      </c>
      <c r="F97" s="9">
        <f t="shared" si="295"/>
        <v>0</v>
      </c>
      <c r="G97" s="9">
        <f t="shared" si="278"/>
        <v>468.93372954557054</v>
      </c>
      <c r="H97" s="9">
        <f t="shared" si="279"/>
        <v>329.51807753612496</v>
      </c>
      <c r="I97" s="13">
        <v>926.221</v>
      </c>
      <c r="J97" s="3">
        <f t="shared" ref="J97" si="347">AVERAGE(I88:I97)</f>
        <v>1033.6427000000001</v>
      </c>
      <c r="K97" s="9">
        <f t="shared" si="281"/>
        <v>0</v>
      </c>
      <c r="L97" s="9">
        <f t="shared" si="272"/>
        <v>4.512839261272792E-2</v>
      </c>
      <c r="M97" s="9">
        <f t="shared" si="282"/>
        <v>0</v>
      </c>
      <c r="N97" s="9">
        <f t="shared" si="283"/>
        <v>444.38088867486886</v>
      </c>
      <c r="O97" s="9">
        <f t="shared" si="284"/>
        <v>323.90672593048521</v>
      </c>
      <c r="P97" s="13">
        <v>141.22300000000001</v>
      </c>
      <c r="Q97" s="3">
        <f t="shared" ref="Q97" si="348">AVERAGE(P88:P97)</f>
        <v>162.17869999999999</v>
      </c>
      <c r="R97" s="9">
        <f t="shared" si="286"/>
        <v>0</v>
      </c>
      <c r="S97" s="9">
        <f t="shared" si="274"/>
        <v>-8.8362038713661103E-3</v>
      </c>
      <c r="T97" s="9">
        <f t="shared" si="287"/>
        <v>0</v>
      </c>
      <c r="U97" s="9">
        <f t="shared" si="288"/>
        <v>222.77189761544156</v>
      </c>
      <c r="V97" s="9">
        <f t="shared" si="289"/>
        <v>140.49942794607782</v>
      </c>
      <c r="W97" s="13">
        <v>177.78899999999999</v>
      </c>
      <c r="X97" s="3">
        <f t="shared" ref="X97" si="349">AVERAGE(W88:W97)</f>
        <v>211.35320000000002</v>
      </c>
      <c r="Y97" s="9">
        <f t="shared" si="291"/>
        <v>0</v>
      </c>
      <c r="Z97" s="9">
        <f t="shared" si="276"/>
        <v>2.6086605220783762E-2</v>
      </c>
      <c r="AA97" s="9">
        <f t="shared" si="292"/>
        <v>0</v>
      </c>
      <c r="AB97" s="9">
        <f t="shared" si="293"/>
        <v>340.29708081202438</v>
      </c>
      <c r="AC97" s="9">
        <f t="shared" si="294"/>
        <v>224.35075587411362</v>
      </c>
      <c r="AD97" s="13">
        <v>101.21</v>
      </c>
      <c r="AE97" s="3">
        <f t="shared" si="267"/>
        <v>117.2123</v>
      </c>
      <c r="AF97" s="9">
        <f t="shared" si="299"/>
        <v>0</v>
      </c>
      <c r="AG97" s="9">
        <f t="shared" si="300"/>
        <v>-4.7748976807639863E-2</v>
      </c>
      <c r="AH97" s="9">
        <f t="shared" si="301"/>
        <v>0</v>
      </c>
      <c r="AI97" s="9">
        <f t="shared" si="302"/>
        <v>166.37618685150119</v>
      </c>
      <c r="AJ97" s="9">
        <f t="shared" si="303"/>
        <v>90.480788142108793</v>
      </c>
      <c r="AK97" s="13">
        <v>117.95</v>
      </c>
      <c r="AL97" s="3">
        <f t="shared" si="268"/>
        <v>141.04789999999997</v>
      </c>
      <c r="AM97" s="9">
        <f t="shared" si="304"/>
        <v>0</v>
      </c>
      <c r="AN97" s="9">
        <f t="shared" si="305"/>
        <v>-4.4002626054677065E-2</v>
      </c>
      <c r="AO97" s="9">
        <f t="shared" si="306"/>
        <v>0</v>
      </c>
      <c r="AP97" s="9">
        <f t="shared" si="307"/>
        <v>257.47488644340245</v>
      </c>
      <c r="AQ97" s="9">
        <f t="shared" si="308"/>
        <v>122.01303403330911</v>
      </c>
      <c r="AR97" s="13">
        <v>141.69200000000001</v>
      </c>
      <c r="AS97" s="3">
        <f t="shared" si="269"/>
        <v>161.18720000000002</v>
      </c>
      <c r="AT97" s="9">
        <f t="shared" si="309"/>
        <v>0</v>
      </c>
      <c r="AU97" s="9">
        <f t="shared" si="310"/>
        <v>-1.3966694270663016E-2</v>
      </c>
      <c r="AV97" s="9">
        <f t="shared" si="311"/>
        <v>0</v>
      </c>
      <c r="AW97" s="9">
        <f t="shared" si="312"/>
        <v>216.10242077122408</v>
      </c>
      <c r="AX97" s="9">
        <f t="shared" si="313"/>
        <v>124.34467446534039</v>
      </c>
      <c r="AY97" s="13">
        <v>133.27199999999999</v>
      </c>
      <c r="AZ97" s="3">
        <f t="shared" si="270"/>
        <v>156.4392</v>
      </c>
      <c r="BA97" s="9">
        <f t="shared" si="314"/>
        <v>0</v>
      </c>
      <c r="BB97" s="9">
        <f t="shared" si="315"/>
        <v>3.6675829348194059E-3</v>
      </c>
      <c r="BC97" s="9">
        <f t="shared" si="316"/>
        <v>0</v>
      </c>
      <c r="BD97" s="9">
        <f t="shared" si="317"/>
        <v>276.29727934017399</v>
      </c>
      <c r="BE97" s="9">
        <f t="shared" si="318"/>
        <v>144.4135016524894</v>
      </c>
    </row>
    <row r="98" spans="1:57">
      <c r="A98" s="2">
        <v>39538</v>
      </c>
      <c r="B98" s="13">
        <v>343.30900000000003</v>
      </c>
      <c r="C98" s="3">
        <f t="shared" si="203"/>
        <v>394.79489999999998</v>
      </c>
      <c r="D98" s="9">
        <f t="shared" si="277"/>
        <v>0</v>
      </c>
      <c r="E98" s="9">
        <f t="shared" si="319"/>
        <v>-9.2550545433399384E-2</v>
      </c>
      <c r="F98" s="9">
        <f t="shared" si="295"/>
        <v>0</v>
      </c>
      <c r="G98" s="9">
        <f t="shared" si="278"/>
        <v>468.93372954557054</v>
      </c>
      <c r="H98" s="9">
        <f t="shared" si="279"/>
        <v>299.02099972999144</v>
      </c>
      <c r="I98" s="13">
        <v>831.34500000000003</v>
      </c>
      <c r="J98" s="3">
        <f t="shared" ref="J98" si="350">AVERAGE(I89:I98)</f>
        <v>1016.7771999999999</v>
      </c>
      <c r="K98" s="9">
        <f t="shared" si="281"/>
        <v>0</v>
      </c>
      <c r="L98" s="9">
        <f t="shared" si="272"/>
        <v>-0.10243343651245218</v>
      </c>
      <c r="M98" s="9">
        <f t="shared" si="282"/>
        <v>0</v>
      </c>
      <c r="N98" s="9">
        <f t="shared" si="283"/>
        <v>444.38088867486886</v>
      </c>
      <c r="O98" s="9">
        <f t="shared" si="284"/>
        <v>290.72784688392858</v>
      </c>
      <c r="P98" s="13">
        <v>135.91200000000001</v>
      </c>
      <c r="Q98" s="3">
        <f t="shared" ref="Q98" si="351">AVERAGE(P89:P98)</f>
        <v>158.49459999999999</v>
      </c>
      <c r="R98" s="9">
        <f t="shared" si="286"/>
        <v>0</v>
      </c>
      <c r="S98" s="9">
        <f t="shared" si="274"/>
        <v>-3.7607188630747163E-2</v>
      </c>
      <c r="T98" s="9">
        <f t="shared" si="287"/>
        <v>0</v>
      </c>
      <c r="U98" s="9">
        <f t="shared" si="288"/>
        <v>222.77189761544156</v>
      </c>
      <c r="V98" s="9">
        <f t="shared" si="289"/>
        <v>135.21563945679759</v>
      </c>
      <c r="W98" s="13">
        <v>172.142</v>
      </c>
      <c r="X98" s="3">
        <f t="shared" ref="X98" si="352">AVERAGE(W89:W98)</f>
        <v>204.56930000000003</v>
      </c>
      <c r="Y98" s="9">
        <f t="shared" si="291"/>
        <v>0</v>
      </c>
      <c r="Z98" s="9">
        <f t="shared" si="276"/>
        <v>-3.1762370000393676E-2</v>
      </c>
      <c r="AA98" s="9">
        <f t="shared" si="292"/>
        <v>0</v>
      </c>
      <c r="AB98" s="9">
        <f t="shared" si="293"/>
        <v>340.29708081202438</v>
      </c>
      <c r="AC98" s="9">
        <f t="shared" si="294"/>
        <v>217.22484415617203</v>
      </c>
      <c r="AD98" s="13">
        <v>96.174999999999997</v>
      </c>
      <c r="AE98" s="3">
        <f t="shared" si="267"/>
        <v>114.13919999999999</v>
      </c>
      <c r="AF98" s="9">
        <f t="shared" si="299"/>
        <v>0</v>
      </c>
      <c r="AG98" s="9">
        <f t="shared" si="300"/>
        <v>-4.974804861179722E-2</v>
      </c>
      <c r="AH98" s="9">
        <f t="shared" si="301"/>
        <v>0</v>
      </c>
      <c r="AI98" s="9">
        <f t="shared" si="302"/>
        <v>166.37618685150119</v>
      </c>
      <c r="AJ98" s="9">
        <f t="shared" si="303"/>
        <v>85.979545495181441</v>
      </c>
      <c r="AK98" s="13">
        <v>111.256</v>
      </c>
      <c r="AL98" s="3">
        <f t="shared" si="268"/>
        <v>136.08390000000003</v>
      </c>
      <c r="AM98" s="9">
        <f t="shared" si="304"/>
        <v>0</v>
      </c>
      <c r="AN98" s="9">
        <f t="shared" si="305"/>
        <v>-5.6752861381941522E-2</v>
      </c>
      <c r="AO98" s="9">
        <f t="shared" si="306"/>
        <v>0</v>
      </c>
      <c r="AP98" s="9">
        <f t="shared" si="307"/>
        <v>257.47488644340245</v>
      </c>
      <c r="AQ98" s="9">
        <f t="shared" si="308"/>
        <v>115.08844522602661</v>
      </c>
      <c r="AR98" s="13">
        <v>129.97200000000001</v>
      </c>
      <c r="AS98" s="3">
        <f t="shared" si="269"/>
        <v>157.13550000000001</v>
      </c>
      <c r="AT98" s="9">
        <f t="shared" si="309"/>
        <v>0</v>
      </c>
      <c r="AU98" s="9">
        <f t="shared" si="310"/>
        <v>-8.2714620444344064E-2</v>
      </c>
      <c r="AV98" s="9">
        <f t="shared" si="311"/>
        <v>0</v>
      </c>
      <c r="AW98" s="9">
        <f t="shared" si="312"/>
        <v>216.10242077122408</v>
      </c>
      <c r="AX98" s="9">
        <f t="shared" si="313"/>
        <v>114.05955191266423</v>
      </c>
      <c r="AY98" s="13">
        <v>124.843</v>
      </c>
      <c r="AZ98" s="3">
        <f t="shared" si="270"/>
        <v>151.7688</v>
      </c>
      <c r="BA98" s="9">
        <f t="shared" si="314"/>
        <v>0</v>
      </c>
      <c r="BB98" s="9">
        <f t="shared" si="315"/>
        <v>-6.3246593432979087E-2</v>
      </c>
      <c r="BC98" s="9">
        <f t="shared" si="316"/>
        <v>0</v>
      </c>
      <c r="BD98" s="9">
        <f t="shared" si="317"/>
        <v>276.29727934017399</v>
      </c>
      <c r="BE98" s="9">
        <f t="shared" si="318"/>
        <v>135.27983962724156</v>
      </c>
    </row>
    <row r="99" spans="1:57">
      <c r="A99" s="2">
        <v>39568</v>
      </c>
      <c r="B99" s="13">
        <v>377.81900000000002</v>
      </c>
      <c r="C99" s="3">
        <f t="shared" si="203"/>
        <v>394.48400000000004</v>
      </c>
      <c r="D99" s="9">
        <f t="shared" si="277"/>
        <v>0</v>
      </c>
      <c r="E99" s="9">
        <f t="shared" si="319"/>
        <v>0.10052168745940243</v>
      </c>
      <c r="F99" s="9">
        <f t="shared" si="295"/>
        <v>0</v>
      </c>
      <c r="G99" s="9">
        <f t="shared" si="278"/>
        <v>468.93372954557054</v>
      </c>
      <c r="H99" s="9">
        <f t="shared" si="279"/>
        <v>329.07909520864769</v>
      </c>
      <c r="I99" s="13">
        <v>889.08100000000002</v>
      </c>
      <c r="J99" s="3">
        <f t="shared" ref="J99" si="353">AVERAGE(I90:I99)</f>
        <v>1001.6186999999998</v>
      </c>
      <c r="K99" s="9">
        <f t="shared" si="281"/>
        <v>0</v>
      </c>
      <c r="L99" s="9">
        <f t="shared" si="272"/>
        <v>6.9448905087538856E-2</v>
      </c>
      <c r="M99" s="9">
        <f t="shared" si="282"/>
        <v>0</v>
      </c>
      <c r="N99" s="9">
        <f t="shared" si="283"/>
        <v>444.38088867486886</v>
      </c>
      <c r="O99" s="9">
        <f t="shared" si="284"/>
        <v>310.91857752847505</v>
      </c>
      <c r="P99" s="13">
        <v>144.83600000000001</v>
      </c>
      <c r="Q99" s="3">
        <f t="shared" ref="Q99" si="354">AVERAGE(P90:P99)</f>
        <v>155.7629</v>
      </c>
      <c r="R99" s="9">
        <f t="shared" si="286"/>
        <v>0</v>
      </c>
      <c r="S99" s="9">
        <f t="shared" si="274"/>
        <v>6.5660133027252973E-2</v>
      </c>
      <c r="T99" s="9">
        <f t="shared" si="287"/>
        <v>0</v>
      </c>
      <c r="U99" s="9">
        <f t="shared" si="288"/>
        <v>222.77189761544156</v>
      </c>
      <c r="V99" s="9">
        <f t="shared" si="289"/>
        <v>144.09391633089601</v>
      </c>
      <c r="W99" s="13">
        <v>178.524</v>
      </c>
      <c r="X99" s="3">
        <f t="shared" ref="X99" si="355">AVERAGE(W90:W99)</f>
        <v>198.87380000000002</v>
      </c>
      <c r="Y99" s="9">
        <f t="shared" si="291"/>
        <v>0</v>
      </c>
      <c r="Z99" s="9">
        <f t="shared" si="276"/>
        <v>3.7074043522208437E-2</v>
      </c>
      <c r="AA99" s="9">
        <f t="shared" si="292"/>
        <v>0</v>
      </c>
      <c r="AB99" s="9">
        <f t="shared" si="293"/>
        <v>340.29708081202438</v>
      </c>
      <c r="AC99" s="9">
        <f t="shared" si="294"/>
        <v>225.27824748252286</v>
      </c>
      <c r="AD99" s="13">
        <v>102.904</v>
      </c>
      <c r="AE99" s="3">
        <f t="shared" si="267"/>
        <v>111.98209999999999</v>
      </c>
      <c r="AF99" s="9">
        <f t="shared" si="299"/>
        <v>0</v>
      </c>
      <c r="AG99" s="9">
        <f t="shared" si="300"/>
        <v>6.9966207434364436E-2</v>
      </c>
      <c r="AH99" s="9">
        <f t="shared" si="301"/>
        <v>0</v>
      </c>
      <c r="AI99" s="9">
        <f t="shared" si="302"/>
        <v>166.37618685150119</v>
      </c>
      <c r="AJ99" s="9">
        <f t="shared" si="303"/>
        <v>91.995208210409672</v>
      </c>
      <c r="AK99" s="13">
        <v>119.517</v>
      </c>
      <c r="AL99" s="3">
        <f t="shared" si="268"/>
        <v>132.22410000000002</v>
      </c>
      <c r="AM99" s="9">
        <f t="shared" si="304"/>
        <v>0</v>
      </c>
      <c r="AN99" s="9">
        <f t="shared" si="305"/>
        <v>7.4252175163586648E-2</v>
      </c>
      <c r="AO99" s="9">
        <f t="shared" si="306"/>
        <v>0</v>
      </c>
      <c r="AP99" s="9">
        <f t="shared" si="307"/>
        <v>257.47488644340245</v>
      </c>
      <c r="AQ99" s="9">
        <f t="shared" si="308"/>
        <v>123.6340126202544</v>
      </c>
      <c r="AR99" s="13">
        <v>142.24799999999999</v>
      </c>
      <c r="AS99" s="3">
        <f t="shared" si="269"/>
        <v>154.29289999999997</v>
      </c>
      <c r="AT99" s="9">
        <f t="shared" si="309"/>
        <v>0</v>
      </c>
      <c r="AU99" s="9">
        <f t="shared" si="310"/>
        <v>9.4451112547317737E-2</v>
      </c>
      <c r="AV99" s="9">
        <f t="shared" si="311"/>
        <v>0</v>
      </c>
      <c r="AW99" s="9">
        <f t="shared" si="312"/>
        <v>216.10242077122408</v>
      </c>
      <c r="AX99" s="9">
        <f t="shared" si="313"/>
        <v>124.83260348746391</v>
      </c>
      <c r="AY99" s="13">
        <v>131.12799999999999</v>
      </c>
      <c r="AZ99" s="3">
        <f t="shared" si="270"/>
        <v>147.54839999999999</v>
      </c>
      <c r="BA99" s="9">
        <f t="shared" si="314"/>
        <v>0</v>
      </c>
      <c r="BB99" s="9">
        <f t="shared" si="315"/>
        <v>5.0343231098259271E-2</v>
      </c>
      <c r="BC99" s="9">
        <f t="shared" si="316"/>
        <v>0</v>
      </c>
      <c r="BD99" s="9">
        <f t="shared" si="317"/>
        <v>276.29727934017399</v>
      </c>
      <c r="BE99" s="9">
        <f t="shared" si="318"/>
        <v>142.09026385653124</v>
      </c>
    </row>
    <row r="100" spans="1:57">
      <c r="A100" s="2">
        <v>39598</v>
      </c>
      <c r="B100" s="13">
        <v>385.64299999999997</v>
      </c>
      <c r="C100" s="3">
        <f t="shared" si="203"/>
        <v>393.46220000000005</v>
      </c>
      <c r="D100" s="9">
        <f t="shared" si="277"/>
        <v>0</v>
      </c>
      <c r="E100" s="9">
        <f t="shared" si="319"/>
        <v>2.0708328591203605E-2</v>
      </c>
      <c r="F100" s="9">
        <f t="shared" si="295"/>
        <v>0</v>
      </c>
      <c r="G100" s="9">
        <f t="shared" si="278"/>
        <v>468.93372954557054</v>
      </c>
      <c r="H100" s="9">
        <f t="shared" si="279"/>
        <v>335.89377324472429</v>
      </c>
      <c r="I100" s="13">
        <v>873.43</v>
      </c>
      <c r="J100" s="3">
        <f t="shared" ref="J100" si="356">AVERAGE(I91:I100)</f>
        <v>977.87139999999977</v>
      </c>
      <c r="K100" s="9">
        <f t="shared" si="281"/>
        <v>0</v>
      </c>
      <c r="L100" s="9">
        <f t="shared" si="272"/>
        <v>-1.760357042834125E-2</v>
      </c>
      <c r="M100" s="9">
        <f t="shared" si="282"/>
        <v>0</v>
      </c>
      <c r="N100" s="9">
        <f t="shared" si="283"/>
        <v>444.38088867486886</v>
      </c>
      <c r="O100" s="9">
        <f t="shared" si="284"/>
        <v>305.44530045147286</v>
      </c>
      <c r="P100" s="13">
        <v>146.11699999999999</v>
      </c>
      <c r="Q100" s="3">
        <f t="shared" ref="Q100" si="357">AVERAGE(P91:P100)</f>
        <v>153.74870000000001</v>
      </c>
      <c r="R100" s="9">
        <f t="shared" si="286"/>
        <v>0</v>
      </c>
      <c r="S100" s="9">
        <f t="shared" si="274"/>
        <v>8.8444861774695342E-3</v>
      </c>
      <c r="T100" s="9">
        <f t="shared" si="287"/>
        <v>0</v>
      </c>
      <c r="U100" s="9">
        <f t="shared" si="288"/>
        <v>222.77189761544156</v>
      </c>
      <c r="V100" s="9">
        <f t="shared" si="289"/>
        <v>145.36835298214206</v>
      </c>
      <c r="W100" s="13">
        <v>181.29900000000001</v>
      </c>
      <c r="X100" s="3">
        <f t="shared" ref="X100" si="358">AVERAGE(W91:W100)</f>
        <v>193.92519999999999</v>
      </c>
      <c r="Y100" s="9">
        <f t="shared" si="291"/>
        <v>0</v>
      </c>
      <c r="Z100" s="9">
        <f t="shared" si="276"/>
        <v>1.5544128520535086E-2</v>
      </c>
      <c r="AA100" s="9">
        <f t="shared" si="292"/>
        <v>0</v>
      </c>
      <c r="AB100" s="9">
        <f t="shared" si="293"/>
        <v>340.29708081202438</v>
      </c>
      <c r="AC100" s="9">
        <f t="shared" si="294"/>
        <v>228.7800015142721</v>
      </c>
      <c r="AD100" s="13">
        <v>105.267</v>
      </c>
      <c r="AE100" s="3">
        <f t="shared" si="267"/>
        <v>110.5818</v>
      </c>
      <c r="AF100" s="9">
        <f t="shared" si="299"/>
        <v>0</v>
      </c>
      <c r="AG100" s="9">
        <f t="shared" si="300"/>
        <v>2.2963150120500656E-2</v>
      </c>
      <c r="AH100" s="9">
        <f t="shared" si="301"/>
        <v>0</v>
      </c>
      <c r="AI100" s="9">
        <f t="shared" si="302"/>
        <v>166.37618685150119</v>
      </c>
      <c r="AJ100" s="9">
        <f t="shared" si="303"/>
        <v>94.107707986912033</v>
      </c>
      <c r="AK100" s="13">
        <v>126.03100000000001</v>
      </c>
      <c r="AL100" s="3">
        <f t="shared" si="268"/>
        <v>130.26770000000002</v>
      </c>
      <c r="AM100" s="9">
        <f t="shared" si="304"/>
        <v>0</v>
      </c>
      <c r="AN100" s="9">
        <f t="shared" si="305"/>
        <v>5.4502706727913269E-2</v>
      </c>
      <c r="AO100" s="9">
        <f t="shared" si="306"/>
        <v>0</v>
      </c>
      <c r="AP100" s="9">
        <f t="shared" si="307"/>
        <v>257.47488644340245</v>
      </c>
      <c r="AQ100" s="9">
        <f t="shared" si="308"/>
        <v>130.37240095169125</v>
      </c>
      <c r="AR100" s="13">
        <v>145.65199999999999</v>
      </c>
      <c r="AS100" s="3">
        <f t="shared" si="269"/>
        <v>152.01230000000001</v>
      </c>
      <c r="AT100" s="9">
        <f t="shared" si="309"/>
        <v>0</v>
      </c>
      <c r="AU100" s="9">
        <f t="shared" si="310"/>
        <v>2.3930037680670355E-2</v>
      </c>
      <c r="AV100" s="9">
        <f t="shared" si="311"/>
        <v>0</v>
      </c>
      <c r="AW100" s="9">
        <f t="shared" si="312"/>
        <v>216.10242077122408</v>
      </c>
      <c r="AX100" s="9">
        <f t="shared" si="313"/>
        <v>127.81985239269511</v>
      </c>
      <c r="AY100" s="13">
        <v>134.46</v>
      </c>
      <c r="AZ100" s="3">
        <f t="shared" si="270"/>
        <v>143.89789999999999</v>
      </c>
      <c r="BA100" s="9">
        <f t="shared" si="314"/>
        <v>0</v>
      </c>
      <c r="BB100" s="9">
        <f t="shared" si="315"/>
        <v>2.5410286132633932E-2</v>
      </c>
      <c r="BC100" s="9">
        <f t="shared" si="316"/>
        <v>0</v>
      </c>
      <c r="BD100" s="9">
        <f t="shared" si="317"/>
        <v>276.29727934017399</v>
      </c>
      <c r="BE100" s="9">
        <f t="shared" si="318"/>
        <v>145.70081811778715</v>
      </c>
    </row>
    <row r="101" spans="1:57">
      <c r="A101" s="2">
        <v>39629</v>
      </c>
      <c r="B101" s="13">
        <v>342.505</v>
      </c>
      <c r="C101" s="3">
        <f t="shared" si="203"/>
        <v>388.79570000000001</v>
      </c>
      <c r="D101" s="9">
        <f t="shared" si="277"/>
        <v>0</v>
      </c>
      <c r="E101" s="9">
        <f t="shared" si="319"/>
        <v>-0.11185993263199379</v>
      </c>
      <c r="F101" s="9">
        <f t="shared" si="295"/>
        <v>0</v>
      </c>
      <c r="G101" s="9">
        <f t="shared" si="278"/>
        <v>468.93372954557054</v>
      </c>
      <c r="H101" s="9">
        <f t="shared" si="279"/>
        <v>298.32071839806321</v>
      </c>
      <c r="I101" s="13">
        <v>758.58600000000001</v>
      </c>
      <c r="J101" s="3">
        <f t="shared" ref="J101" si="359">AVERAGE(I92:I101)</f>
        <v>947.72759999999994</v>
      </c>
      <c r="K101" s="9">
        <f t="shared" si="281"/>
        <v>0</v>
      </c>
      <c r="L101" s="9">
        <f t="shared" si="272"/>
        <v>-0.13148620954169188</v>
      </c>
      <c r="M101" s="9">
        <f t="shared" si="282"/>
        <v>0</v>
      </c>
      <c r="N101" s="9">
        <f t="shared" si="283"/>
        <v>444.38088867486886</v>
      </c>
      <c r="O101" s="9">
        <f t="shared" si="284"/>
        <v>265.28345567278546</v>
      </c>
      <c r="P101" s="13">
        <v>131.61000000000001</v>
      </c>
      <c r="Q101" s="3">
        <f t="shared" ref="Q101" si="360">AVERAGE(P92:P101)</f>
        <v>150.3974</v>
      </c>
      <c r="R101" s="9">
        <f t="shared" si="286"/>
        <v>0</v>
      </c>
      <c r="S101" s="9">
        <f t="shared" si="274"/>
        <v>-9.9283450933156159E-2</v>
      </c>
      <c r="T101" s="9">
        <f t="shared" si="287"/>
        <v>0</v>
      </c>
      <c r="U101" s="9">
        <f t="shared" si="288"/>
        <v>222.77189761544156</v>
      </c>
      <c r="V101" s="9">
        <f t="shared" si="289"/>
        <v>130.93568124160583</v>
      </c>
      <c r="W101" s="13">
        <v>163.76900000000001</v>
      </c>
      <c r="X101" s="3">
        <f t="shared" ref="X101" si="361">AVERAGE(W92:W101)</f>
        <v>188.11430000000001</v>
      </c>
      <c r="Y101" s="9">
        <f t="shared" si="291"/>
        <v>0</v>
      </c>
      <c r="Z101" s="9">
        <f t="shared" si="276"/>
        <v>-9.669110144016238E-2</v>
      </c>
      <c r="AA101" s="9">
        <f t="shared" si="292"/>
        <v>0</v>
      </c>
      <c r="AB101" s="9">
        <f t="shared" si="293"/>
        <v>340.29708081202438</v>
      </c>
      <c r="AC101" s="9">
        <f t="shared" si="294"/>
        <v>206.65901118037513</v>
      </c>
      <c r="AD101" s="13">
        <v>95.796999999999997</v>
      </c>
      <c r="AE101" s="3">
        <f t="shared" si="267"/>
        <v>108.01690000000001</v>
      </c>
      <c r="AF101" s="9">
        <f t="shared" si="299"/>
        <v>0</v>
      </c>
      <c r="AG101" s="9">
        <f t="shared" si="300"/>
        <v>-8.9961716397351496E-2</v>
      </c>
      <c r="AH101" s="9">
        <f t="shared" si="301"/>
        <v>0</v>
      </c>
      <c r="AI101" s="9">
        <f t="shared" si="302"/>
        <v>166.37618685150119</v>
      </c>
      <c r="AJ101" s="9">
        <f t="shared" si="303"/>
        <v>85.641617050188685</v>
      </c>
      <c r="AK101" s="13">
        <v>114.462</v>
      </c>
      <c r="AL101" s="3">
        <f t="shared" si="268"/>
        <v>127.0966</v>
      </c>
      <c r="AM101" s="9">
        <f t="shared" si="304"/>
        <v>0</v>
      </c>
      <c r="AN101" s="9">
        <f t="shared" si="305"/>
        <v>-9.1794875863874775E-2</v>
      </c>
      <c r="AO101" s="9">
        <f t="shared" si="306"/>
        <v>0</v>
      </c>
      <c r="AP101" s="9">
        <f t="shared" si="307"/>
        <v>257.47488644340245</v>
      </c>
      <c r="AQ101" s="9">
        <f t="shared" si="308"/>
        <v>118.40488259025544</v>
      </c>
      <c r="AR101" s="13">
        <v>133.601</v>
      </c>
      <c r="AS101" s="3">
        <f t="shared" si="269"/>
        <v>148.88780000000003</v>
      </c>
      <c r="AT101" s="9">
        <f t="shared" si="309"/>
        <v>0</v>
      </c>
      <c r="AU101" s="9">
        <f t="shared" si="310"/>
        <v>-8.273830774723305E-2</v>
      </c>
      <c r="AV101" s="9">
        <f t="shared" si="311"/>
        <v>0</v>
      </c>
      <c r="AW101" s="9">
        <f t="shared" si="312"/>
        <v>216.10242077122408</v>
      </c>
      <c r="AX101" s="9">
        <f t="shared" si="313"/>
        <v>117.24425410922241</v>
      </c>
      <c r="AY101" s="13">
        <v>122.291</v>
      </c>
      <c r="AZ101" s="3">
        <f t="shared" si="270"/>
        <v>140.02259999999998</v>
      </c>
      <c r="BA101" s="9">
        <f t="shared" si="314"/>
        <v>0</v>
      </c>
      <c r="BB101" s="9">
        <f t="shared" si="315"/>
        <v>-9.0502751747731744E-2</v>
      </c>
      <c r="BC101" s="9">
        <f t="shared" si="316"/>
        <v>0</v>
      </c>
      <c r="BD101" s="9">
        <f t="shared" si="317"/>
        <v>276.29727934017399</v>
      </c>
      <c r="BE101" s="9">
        <f t="shared" si="318"/>
        <v>132.51449314623164</v>
      </c>
    </row>
    <row r="102" spans="1:57">
      <c r="A102" s="2">
        <v>39660</v>
      </c>
      <c r="B102" s="13">
        <v>333.09100000000001</v>
      </c>
      <c r="C102" s="3">
        <f t="shared" si="203"/>
        <v>380.67690000000005</v>
      </c>
      <c r="D102" s="9">
        <f t="shared" si="277"/>
        <v>0</v>
      </c>
      <c r="E102" s="9">
        <f t="shared" si="319"/>
        <v>-2.7485730135326455E-2</v>
      </c>
      <c r="F102" s="9">
        <f t="shared" si="295"/>
        <v>0</v>
      </c>
      <c r="G102" s="9">
        <f t="shared" si="278"/>
        <v>468.93372954557054</v>
      </c>
      <c r="H102" s="9">
        <f t="shared" si="279"/>
        <v>290.12115563839734</v>
      </c>
      <c r="I102" s="13">
        <v>750.495</v>
      </c>
      <c r="J102" s="3">
        <f t="shared" ref="J102" si="362">AVERAGE(I93:I102)</f>
        <v>913.7243000000002</v>
      </c>
      <c r="K102" s="9">
        <f t="shared" si="281"/>
        <v>0</v>
      </c>
      <c r="L102" s="9">
        <f t="shared" si="272"/>
        <v>-1.0665896813281563E-2</v>
      </c>
      <c r="M102" s="9">
        <f t="shared" si="282"/>
        <v>0</v>
      </c>
      <c r="N102" s="9">
        <f t="shared" si="283"/>
        <v>444.38088867486886</v>
      </c>
      <c r="O102" s="9">
        <f t="shared" si="284"/>
        <v>262.45396970830876</v>
      </c>
      <c r="P102" s="13">
        <v>129.09700000000001</v>
      </c>
      <c r="Q102" s="3">
        <f t="shared" ref="Q102" si="363">AVERAGE(P93:P102)</f>
        <v>146.67670000000001</v>
      </c>
      <c r="R102" s="9">
        <f t="shared" si="286"/>
        <v>0</v>
      </c>
      <c r="S102" s="9">
        <f t="shared" si="274"/>
        <v>-1.9094293746675824E-2</v>
      </c>
      <c r="T102" s="9">
        <f t="shared" si="287"/>
        <v>0</v>
      </c>
      <c r="U102" s="9">
        <f t="shared" si="288"/>
        <v>222.77189761544156</v>
      </c>
      <c r="V102" s="9">
        <f t="shared" si="289"/>
        <v>128.43555688205751</v>
      </c>
      <c r="W102" s="13">
        <v>156.93100000000001</v>
      </c>
      <c r="X102" s="3">
        <f t="shared" ref="X102" si="364">AVERAGE(W93:W102)</f>
        <v>182.61660000000001</v>
      </c>
      <c r="Y102" s="9">
        <f t="shared" si="291"/>
        <v>0</v>
      </c>
      <c r="Z102" s="9">
        <f t="shared" si="276"/>
        <v>-4.1753933894693097E-2</v>
      </c>
      <c r="AA102" s="9">
        <f t="shared" si="292"/>
        <v>0</v>
      </c>
      <c r="AB102" s="9">
        <f t="shared" si="293"/>
        <v>340.29708081202438</v>
      </c>
      <c r="AC102" s="9">
        <f t="shared" si="294"/>
        <v>198.03018448880712</v>
      </c>
      <c r="AD102" s="13">
        <v>95.1</v>
      </c>
      <c r="AE102" s="3">
        <f t="shared" si="267"/>
        <v>105.39059999999999</v>
      </c>
      <c r="AF102" s="9">
        <f t="shared" si="299"/>
        <v>0</v>
      </c>
      <c r="AG102" s="9">
        <f t="shared" si="300"/>
        <v>-7.2758019562199523E-3</v>
      </c>
      <c r="AH102" s="9">
        <f t="shared" si="301"/>
        <v>0</v>
      </c>
      <c r="AI102" s="9">
        <f t="shared" si="302"/>
        <v>166.37618685150119</v>
      </c>
      <c r="AJ102" s="9">
        <f t="shared" si="303"/>
        <v>85.018505605321081</v>
      </c>
      <c r="AK102" s="13">
        <v>115.857</v>
      </c>
      <c r="AL102" s="3">
        <f t="shared" si="268"/>
        <v>124.2195</v>
      </c>
      <c r="AM102" s="9">
        <f t="shared" si="304"/>
        <v>0</v>
      </c>
      <c r="AN102" s="9">
        <f t="shared" si="305"/>
        <v>1.2187450857052961E-2</v>
      </c>
      <c r="AO102" s="9">
        <f t="shared" si="306"/>
        <v>0</v>
      </c>
      <c r="AP102" s="9">
        <f t="shared" si="307"/>
        <v>257.47488644340245</v>
      </c>
      <c r="AQ102" s="9">
        <f t="shared" si="308"/>
        <v>119.84793627805931</v>
      </c>
      <c r="AR102" s="13">
        <v>129.60400000000001</v>
      </c>
      <c r="AS102" s="3">
        <f t="shared" si="269"/>
        <v>145.08930000000004</v>
      </c>
      <c r="AT102" s="9">
        <f t="shared" si="309"/>
        <v>0</v>
      </c>
      <c r="AU102" s="9">
        <f t="shared" si="310"/>
        <v>-2.9917440737718921E-2</v>
      </c>
      <c r="AV102" s="9">
        <f t="shared" si="311"/>
        <v>0</v>
      </c>
      <c r="AW102" s="9">
        <f t="shared" si="312"/>
        <v>216.10242077122408</v>
      </c>
      <c r="AX102" s="9">
        <f t="shared" si="313"/>
        <v>113.73660608507168</v>
      </c>
      <c r="AY102" s="13">
        <v>118.917</v>
      </c>
      <c r="AZ102" s="3">
        <f t="shared" si="270"/>
        <v>136.02579999999998</v>
      </c>
      <c r="BA102" s="9">
        <f t="shared" si="314"/>
        <v>0</v>
      </c>
      <c r="BB102" s="9">
        <f t="shared" si="315"/>
        <v>-2.7589928939987369E-2</v>
      </c>
      <c r="BC102" s="9">
        <f t="shared" si="316"/>
        <v>0</v>
      </c>
      <c r="BD102" s="9">
        <f t="shared" si="317"/>
        <v>276.29727934017399</v>
      </c>
      <c r="BE102" s="9">
        <f t="shared" si="318"/>
        <v>128.85842769680866</v>
      </c>
    </row>
    <row r="103" spans="1:57">
      <c r="A103" s="2">
        <v>39689</v>
      </c>
      <c r="B103" s="13">
        <v>324.92</v>
      </c>
      <c r="C103" s="3">
        <f t="shared" si="203"/>
        <v>367.9008</v>
      </c>
      <c r="D103" s="9">
        <f t="shared" si="277"/>
        <v>0</v>
      </c>
      <c r="E103" s="9">
        <f t="shared" si="319"/>
        <v>-2.4530833916257096E-2</v>
      </c>
      <c r="F103" s="9">
        <f t="shared" si="295"/>
        <v>0</v>
      </c>
      <c r="G103" s="9">
        <f t="shared" si="278"/>
        <v>468.93372954557054</v>
      </c>
      <c r="H103" s="9">
        <f t="shared" si="279"/>
        <v>283.00424175383921</v>
      </c>
      <c r="I103" s="13">
        <v>738.19200000000001</v>
      </c>
      <c r="J103" s="3">
        <f t="shared" ref="J103" si="365">AVERAGE(I94:I103)</f>
        <v>872.91630000000009</v>
      </c>
      <c r="K103" s="9">
        <f t="shared" si="281"/>
        <v>0</v>
      </c>
      <c r="L103" s="9">
        <f t="shared" si="272"/>
        <v>-1.6393180500869423E-2</v>
      </c>
      <c r="M103" s="9">
        <f t="shared" si="282"/>
        <v>0</v>
      </c>
      <c r="N103" s="9">
        <f t="shared" si="283"/>
        <v>444.38088867486886</v>
      </c>
      <c r="O103" s="9">
        <f t="shared" si="284"/>
        <v>258.15151440971073</v>
      </c>
      <c r="P103" s="13">
        <v>131.44499999999999</v>
      </c>
      <c r="Q103" s="3">
        <f t="shared" ref="Q103" si="366">AVERAGE(P94:P103)</f>
        <v>142.70949999999999</v>
      </c>
      <c r="R103" s="9">
        <f t="shared" si="286"/>
        <v>0</v>
      </c>
      <c r="S103" s="9">
        <f t="shared" si="274"/>
        <v>1.8187874234102921E-2</v>
      </c>
      <c r="T103" s="9">
        <f t="shared" si="287"/>
        <v>0</v>
      </c>
      <c r="U103" s="9">
        <f t="shared" si="288"/>
        <v>222.77189761544156</v>
      </c>
      <c r="V103" s="9">
        <f t="shared" si="289"/>
        <v>130.77152663781533</v>
      </c>
      <c r="W103" s="13">
        <v>161.845</v>
      </c>
      <c r="X103" s="3">
        <f t="shared" ref="X103" si="367">AVERAGE(W94:W103)</f>
        <v>176.41849999999999</v>
      </c>
      <c r="Y103" s="9">
        <f t="shared" si="291"/>
        <v>0</v>
      </c>
      <c r="Z103" s="9">
        <f t="shared" si="276"/>
        <v>3.1313124876538014E-2</v>
      </c>
      <c r="AA103" s="9">
        <f t="shared" si="292"/>
        <v>0</v>
      </c>
      <c r="AB103" s="9">
        <f t="shared" si="293"/>
        <v>340.29708081202438</v>
      </c>
      <c r="AC103" s="9">
        <f t="shared" si="294"/>
        <v>204.231128385029</v>
      </c>
      <c r="AD103" s="13">
        <v>101.867</v>
      </c>
      <c r="AE103" s="3">
        <f t="shared" si="267"/>
        <v>103.37420000000002</v>
      </c>
      <c r="AF103" s="9">
        <f t="shared" si="299"/>
        <v>0</v>
      </c>
      <c r="AG103" s="9">
        <f t="shared" si="300"/>
        <v>7.1156677181913888E-2</v>
      </c>
      <c r="AH103" s="9">
        <f t="shared" si="301"/>
        <v>0</v>
      </c>
      <c r="AI103" s="9">
        <f t="shared" si="302"/>
        <v>166.37618685150119</v>
      </c>
      <c r="AJ103" s="9">
        <f t="shared" si="303"/>
        <v>91.068139963167653</v>
      </c>
      <c r="AK103" s="13">
        <v>125.92100000000001</v>
      </c>
      <c r="AL103" s="3">
        <f t="shared" si="268"/>
        <v>122.1117</v>
      </c>
      <c r="AM103" s="9">
        <f t="shared" si="304"/>
        <v>1</v>
      </c>
      <c r="AN103" s="9">
        <f t="shared" si="305"/>
        <v>8.6865705136504545E-2</v>
      </c>
      <c r="AO103" s="9">
        <f t="shared" si="306"/>
        <v>8.6865705136504545E-2</v>
      </c>
      <c r="AP103" s="9">
        <f t="shared" si="307"/>
        <v>279.84062400925001</v>
      </c>
      <c r="AQ103" s="9">
        <f t="shared" si="308"/>
        <v>130.25861177200778</v>
      </c>
      <c r="AR103" s="13">
        <v>131.511</v>
      </c>
      <c r="AS103" s="3">
        <f t="shared" si="269"/>
        <v>141.38900000000001</v>
      </c>
      <c r="AT103" s="9">
        <f t="shared" si="309"/>
        <v>0</v>
      </c>
      <c r="AU103" s="9">
        <f t="shared" si="310"/>
        <v>1.4714052035430867E-2</v>
      </c>
      <c r="AV103" s="9">
        <f t="shared" si="311"/>
        <v>0</v>
      </c>
      <c r="AW103" s="9">
        <f t="shared" si="312"/>
        <v>216.10242077122408</v>
      </c>
      <c r="AX103" s="9">
        <f t="shared" si="313"/>
        <v>115.41013242534075</v>
      </c>
      <c r="AY103" s="13">
        <v>118.982</v>
      </c>
      <c r="AZ103" s="3">
        <f t="shared" si="270"/>
        <v>131.54569999999998</v>
      </c>
      <c r="BA103" s="9">
        <f t="shared" si="314"/>
        <v>0</v>
      </c>
      <c r="BB103" s="9">
        <f t="shared" si="315"/>
        <v>5.4659972922288427E-4</v>
      </c>
      <c r="BC103" s="9">
        <f t="shared" si="316"/>
        <v>0</v>
      </c>
      <c r="BD103" s="9">
        <f t="shared" si="317"/>
        <v>276.29727934017399</v>
      </c>
      <c r="BE103" s="9">
        <f t="shared" si="318"/>
        <v>128.92886167849582</v>
      </c>
    </row>
    <row r="104" spans="1:57">
      <c r="A104" s="2">
        <v>39721</v>
      </c>
      <c r="B104" s="13">
        <v>280.995</v>
      </c>
      <c r="C104" s="3">
        <f t="shared" si="203"/>
        <v>354.54289999999997</v>
      </c>
      <c r="D104" s="9">
        <f t="shared" si="277"/>
        <v>0</v>
      </c>
      <c r="E104" s="9">
        <f t="shared" si="319"/>
        <v>-0.1351871229841192</v>
      </c>
      <c r="F104" s="9">
        <f t="shared" si="295"/>
        <v>0</v>
      </c>
      <c r="G104" s="9">
        <f t="shared" si="278"/>
        <v>468.93372954557054</v>
      </c>
      <c r="H104" s="9">
        <f t="shared" si="279"/>
        <v>244.74571251883555</v>
      </c>
      <c r="I104" s="13">
        <v>615.49900000000002</v>
      </c>
      <c r="J104" s="3">
        <f t="shared" ref="J104" si="368">AVERAGE(I95:I104)</f>
        <v>831.58740000000012</v>
      </c>
      <c r="K104" s="9">
        <f t="shared" si="281"/>
        <v>0</v>
      </c>
      <c r="L104" s="9">
        <f t="shared" si="272"/>
        <v>-0.1662074365476732</v>
      </c>
      <c r="M104" s="9">
        <f t="shared" si="282"/>
        <v>0</v>
      </c>
      <c r="N104" s="9">
        <f t="shared" si="283"/>
        <v>444.38088867486886</v>
      </c>
      <c r="O104" s="9">
        <f t="shared" si="284"/>
        <v>215.24481295877297</v>
      </c>
      <c r="P104" s="13">
        <v>117.014</v>
      </c>
      <c r="Q104" s="3">
        <f t="shared" ref="Q104" si="369">AVERAGE(P95:P104)</f>
        <v>138.0812</v>
      </c>
      <c r="R104" s="9">
        <f t="shared" si="286"/>
        <v>0</v>
      </c>
      <c r="S104" s="9">
        <f t="shared" si="274"/>
        <v>-0.10978736353607972</v>
      </c>
      <c r="T104" s="9">
        <f t="shared" si="287"/>
        <v>0</v>
      </c>
      <c r="U104" s="9">
        <f t="shared" si="288"/>
        <v>222.77189761544156</v>
      </c>
      <c r="V104" s="9">
        <f t="shared" si="289"/>
        <v>116.41446550266136</v>
      </c>
      <c r="W104" s="13">
        <v>135.852</v>
      </c>
      <c r="X104" s="3">
        <f t="shared" ref="X104" si="370">AVERAGE(W95:W104)</f>
        <v>169.81180000000001</v>
      </c>
      <c r="Y104" s="9">
        <f t="shared" si="291"/>
        <v>0</v>
      </c>
      <c r="Z104" s="9">
        <f t="shared" si="276"/>
        <v>-0.1606042818746331</v>
      </c>
      <c r="AA104" s="9">
        <f t="shared" si="292"/>
        <v>0</v>
      </c>
      <c r="AB104" s="9">
        <f t="shared" si="293"/>
        <v>340.29708081202438</v>
      </c>
      <c r="AC104" s="9">
        <f t="shared" si="294"/>
        <v>171.4307346743054</v>
      </c>
      <c r="AD104" s="13">
        <v>96.51</v>
      </c>
      <c r="AE104" s="3">
        <f t="shared" si="267"/>
        <v>101.5733</v>
      </c>
      <c r="AF104" s="9">
        <f t="shared" si="299"/>
        <v>0</v>
      </c>
      <c r="AG104" s="9">
        <f t="shared" si="300"/>
        <v>-5.2588178703603709E-2</v>
      </c>
      <c r="AH104" s="9">
        <f t="shared" si="301"/>
        <v>0</v>
      </c>
      <c r="AI104" s="9">
        <f t="shared" si="302"/>
        <v>166.37618685150119</v>
      </c>
      <c r="AJ104" s="9">
        <f t="shared" si="303"/>
        <v>86.279032344579804</v>
      </c>
      <c r="AK104" s="13">
        <v>117.735</v>
      </c>
      <c r="AL104" s="3">
        <f t="shared" si="268"/>
        <v>120.55349999999999</v>
      </c>
      <c r="AM104" s="9">
        <f t="shared" si="304"/>
        <v>0</v>
      </c>
      <c r="AN104" s="9">
        <f t="shared" si="305"/>
        <v>-6.5009013587884523E-2</v>
      </c>
      <c r="AO104" s="9">
        <f t="shared" si="306"/>
        <v>0</v>
      </c>
      <c r="AP104" s="9">
        <f t="shared" si="307"/>
        <v>279.84062400925001</v>
      </c>
      <c r="AQ104" s="9">
        <f t="shared" si="308"/>
        <v>121.79062790938237</v>
      </c>
      <c r="AR104" s="13">
        <v>119.905</v>
      </c>
      <c r="AS104" s="3">
        <f t="shared" si="269"/>
        <v>137.34379999999999</v>
      </c>
      <c r="AT104" s="9">
        <f t="shared" si="309"/>
        <v>0</v>
      </c>
      <c r="AU104" s="9">
        <f t="shared" si="310"/>
        <v>-8.8251172905688458E-2</v>
      </c>
      <c r="AV104" s="9">
        <f t="shared" si="311"/>
        <v>0</v>
      </c>
      <c r="AW104" s="9">
        <f t="shared" si="312"/>
        <v>216.10242077122408</v>
      </c>
      <c r="AX104" s="9">
        <f t="shared" si="313"/>
        <v>105.22505287360359</v>
      </c>
      <c r="AY104" s="13">
        <v>108.84099999999999</v>
      </c>
      <c r="AZ104" s="3">
        <f t="shared" si="270"/>
        <v>127.20239999999997</v>
      </c>
      <c r="BA104" s="9">
        <f t="shared" si="314"/>
        <v>0</v>
      </c>
      <c r="BB104" s="9">
        <f t="shared" si="315"/>
        <v>-8.5231379536400503E-2</v>
      </c>
      <c r="BC104" s="9">
        <f t="shared" si="316"/>
        <v>0</v>
      </c>
      <c r="BD104" s="9">
        <f t="shared" si="317"/>
        <v>276.29727934017399</v>
      </c>
      <c r="BE104" s="9">
        <f t="shared" si="318"/>
        <v>117.94007693557987</v>
      </c>
    </row>
    <row r="105" spans="1:57">
      <c r="A105" s="2">
        <v>39752</v>
      </c>
      <c r="B105" s="13">
        <v>226.124</v>
      </c>
      <c r="C105" s="3">
        <f t="shared" si="203"/>
        <v>335.38479999999993</v>
      </c>
      <c r="D105" s="9">
        <f t="shared" si="277"/>
        <v>0</v>
      </c>
      <c r="E105" s="9">
        <f t="shared" si="319"/>
        <v>-0.19527393725867012</v>
      </c>
      <c r="F105" s="9">
        <f t="shared" si="295"/>
        <v>0</v>
      </c>
      <c r="G105" s="9">
        <f t="shared" si="278"/>
        <v>468.93372954557054</v>
      </c>
      <c r="H105" s="9">
        <f t="shared" si="279"/>
        <v>196.95325360810392</v>
      </c>
      <c r="I105" s="13">
        <v>475.80500000000001</v>
      </c>
      <c r="J105" s="3">
        <f t="shared" ref="J105" si="371">AVERAGE(I96:I105)</f>
        <v>774.48810000000003</v>
      </c>
      <c r="K105" s="9">
        <f t="shared" si="281"/>
        <v>0</v>
      </c>
      <c r="L105" s="9">
        <f t="shared" si="272"/>
        <v>-0.2269605637052213</v>
      </c>
      <c r="M105" s="9">
        <f t="shared" si="282"/>
        <v>0</v>
      </c>
      <c r="N105" s="9">
        <f t="shared" si="283"/>
        <v>444.38088867486886</v>
      </c>
      <c r="O105" s="9">
        <f t="shared" si="284"/>
        <v>166.39272887502491</v>
      </c>
      <c r="P105" s="13">
        <v>102.089</v>
      </c>
      <c r="Q105" s="3">
        <f t="shared" ref="Q105" si="372">AVERAGE(P96:P105)</f>
        <v>132.18249999999998</v>
      </c>
      <c r="R105" s="9">
        <f t="shared" si="286"/>
        <v>0</v>
      </c>
      <c r="S105" s="9">
        <f t="shared" si="274"/>
        <v>-0.12754884030970651</v>
      </c>
      <c r="T105" s="9">
        <f t="shared" si="287"/>
        <v>0</v>
      </c>
      <c r="U105" s="9">
        <f t="shared" si="288"/>
        <v>222.77189761544156</v>
      </c>
      <c r="V105" s="9">
        <f t="shared" si="289"/>
        <v>101.56593543252256</v>
      </c>
      <c r="W105" s="13">
        <v>108.34099999999999</v>
      </c>
      <c r="X105" s="3">
        <f t="shared" ref="X105" si="373">AVERAGE(W96:W105)</f>
        <v>160.9761</v>
      </c>
      <c r="Y105" s="9">
        <f t="shared" si="291"/>
        <v>0</v>
      </c>
      <c r="Z105" s="9">
        <f t="shared" si="276"/>
        <v>-0.20250714012307519</v>
      </c>
      <c r="AA105" s="9">
        <f t="shared" si="292"/>
        <v>0</v>
      </c>
      <c r="AB105" s="9">
        <f t="shared" si="293"/>
        <v>340.29708081202438</v>
      </c>
      <c r="AC105" s="9">
        <f t="shared" si="294"/>
        <v>136.71478686621413</v>
      </c>
      <c r="AD105" s="13">
        <v>87.751999999999995</v>
      </c>
      <c r="AE105" s="3">
        <f t="shared" si="267"/>
        <v>98.88669999999999</v>
      </c>
      <c r="AF105" s="9">
        <f t="shared" si="299"/>
        <v>0</v>
      </c>
      <c r="AG105" s="9">
        <f t="shared" si="300"/>
        <v>-9.0747072842192619E-2</v>
      </c>
      <c r="AH105" s="9">
        <f t="shared" si="301"/>
        <v>0</v>
      </c>
      <c r="AI105" s="9">
        <f t="shared" si="302"/>
        <v>166.37618685150119</v>
      </c>
      <c r="AJ105" s="9">
        <f t="shared" si="303"/>
        <v>78.44946271165233</v>
      </c>
      <c r="AK105" s="13">
        <v>101.783</v>
      </c>
      <c r="AL105" s="3">
        <f t="shared" si="268"/>
        <v>117.38909999999998</v>
      </c>
      <c r="AM105" s="9">
        <f t="shared" si="304"/>
        <v>0</v>
      </c>
      <c r="AN105" s="9">
        <f t="shared" si="305"/>
        <v>-0.13549072068628698</v>
      </c>
      <c r="AO105" s="9">
        <f t="shared" si="306"/>
        <v>0</v>
      </c>
      <c r="AP105" s="9">
        <f t="shared" si="307"/>
        <v>279.84062400925001</v>
      </c>
      <c r="AQ105" s="9">
        <f t="shared" si="308"/>
        <v>105.28912796110473</v>
      </c>
      <c r="AR105" s="13">
        <v>109.062</v>
      </c>
      <c r="AS105" s="3">
        <f t="shared" si="269"/>
        <v>132.69460000000001</v>
      </c>
      <c r="AT105" s="9">
        <f t="shared" si="309"/>
        <v>0</v>
      </c>
      <c r="AU105" s="9">
        <f t="shared" si="310"/>
        <v>-9.0429923689587619E-2</v>
      </c>
      <c r="AV105" s="9">
        <f t="shared" si="311"/>
        <v>0</v>
      </c>
      <c r="AW105" s="9">
        <f t="shared" si="312"/>
        <v>216.10242077122408</v>
      </c>
      <c r="AX105" s="9">
        <f t="shared" si="313"/>
        <v>95.709559372010801</v>
      </c>
      <c r="AY105" s="13">
        <v>99.302000000000007</v>
      </c>
      <c r="AZ105" s="3">
        <f t="shared" si="270"/>
        <v>122.48209999999999</v>
      </c>
      <c r="BA105" s="9">
        <f t="shared" si="314"/>
        <v>0</v>
      </c>
      <c r="BB105" s="9">
        <f t="shared" si="315"/>
        <v>-8.7641605644931481E-2</v>
      </c>
      <c r="BC105" s="9">
        <f t="shared" si="316"/>
        <v>0</v>
      </c>
      <c r="BD105" s="9">
        <f t="shared" si="317"/>
        <v>276.29727934017399</v>
      </c>
      <c r="BE105" s="9">
        <f t="shared" si="318"/>
        <v>107.6036192230589</v>
      </c>
    </row>
    <row r="106" spans="1:57">
      <c r="A106" s="2">
        <v>39780</v>
      </c>
      <c r="B106" s="13">
        <v>208.97800000000001</v>
      </c>
      <c r="C106" s="3">
        <f t="shared" si="203"/>
        <v>320.17070000000001</v>
      </c>
      <c r="D106" s="9">
        <f t="shared" si="277"/>
        <v>0</v>
      </c>
      <c r="E106" s="9">
        <f t="shared" si="319"/>
        <v>-7.5825653181440217E-2</v>
      </c>
      <c r="F106" s="9">
        <f t="shared" si="295"/>
        <v>0</v>
      </c>
      <c r="G106" s="9">
        <f t="shared" si="278"/>
        <v>468.93372954557054</v>
      </c>
      <c r="H106" s="9">
        <f t="shared" si="279"/>
        <v>182.01914450705959</v>
      </c>
      <c r="I106" s="13">
        <v>447.90100000000001</v>
      </c>
      <c r="J106" s="3">
        <f t="shared" ref="J106" si="374">AVERAGE(I97:I106)</f>
        <v>730.65549999999996</v>
      </c>
      <c r="K106" s="9">
        <f t="shared" si="281"/>
        <v>0</v>
      </c>
      <c r="L106" s="9">
        <f t="shared" si="272"/>
        <v>-5.8645873834869321E-2</v>
      </c>
      <c r="M106" s="9">
        <f t="shared" si="282"/>
        <v>0</v>
      </c>
      <c r="N106" s="9">
        <f t="shared" si="283"/>
        <v>444.38088867486886</v>
      </c>
      <c r="O106" s="9">
        <f t="shared" si="284"/>
        <v>156.63448189038058</v>
      </c>
      <c r="P106" s="13">
        <v>95.075000000000003</v>
      </c>
      <c r="Q106" s="3">
        <f t="shared" ref="Q106" si="375">AVERAGE(P97:P106)</f>
        <v>127.44179999999999</v>
      </c>
      <c r="R106" s="9">
        <f t="shared" si="286"/>
        <v>0</v>
      </c>
      <c r="S106" s="9">
        <f t="shared" si="274"/>
        <v>-6.8704757613454889E-2</v>
      </c>
      <c r="T106" s="9">
        <f t="shared" si="287"/>
        <v>0</v>
      </c>
      <c r="U106" s="9">
        <f t="shared" si="288"/>
        <v>222.77189761544156</v>
      </c>
      <c r="V106" s="9">
        <f t="shared" si="289"/>
        <v>94.587872456847293</v>
      </c>
      <c r="W106" s="13">
        <v>98.938000000000002</v>
      </c>
      <c r="X106" s="3">
        <f t="shared" ref="X106" si="376">AVERAGE(W97:W106)</f>
        <v>153.54300000000001</v>
      </c>
      <c r="Y106" s="9">
        <f t="shared" si="291"/>
        <v>0</v>
      </c>
      <c r="Z106" s="9">
        <f t="shared" si="276"/>
        <v>-8.6790780960116595E-2</v>
      </c>
      <c r="AA106" s="9">
        <f t="shared" si="292"/>
        <v>0</v>
      </c>
      <c r="AB106" s="9">
        <f t="shared" si="293"/>
        <v>340.29708081202438</v>
      </c>
      <c r="AC106" s="9">
        <f t="shared" si="294"/>
        <v>124.8492037452995</v>
      </c>
      <c r="AD106" s="13">
        <v>81.335999999999999</v>
      </c>
      <c r="AE106" s="3">
        <f t="shared" si="267"/>
        <v>96.391799999999989</v>
      </c>
      <c r="AF106" s="9">
        <f t="shared" si="299"/>
        <v>0</v>
      </c>
      <c r="AG106" s="9">
        <f t="shared" si="300"/>
        <v>-7.3115142674810799E-2</v>
      </c>
      <c r="AH106" s="9">
        <f t="shared" si="301"/>
        <v>0</v>
      </c>
      <c r="AI106" s="9">
        <f t="shared" si="302"/>
        <v>166.37618685150119</v>
      </c>
      <c r="AJ106" s="9">
        <f t="shared" si="303"/>
        <v>72.713619052727623</v>
      </c>
      <c r="AK106" s="13">
        <v>90.81</v>
      </c>
      <c r="AL106" s="3">
        <f t="shared" si="268"/>
        <v>114.13219999999998</v>
      </c>
      <c r="AM106" s="9">
        <f t="shared" si="304"/>
        <v>0</v>
      </c>
      <c r="AN106" s="9">
        <f t="shared" si="305"/>
        <v>-0.10780778715502588</v>
      </c>
      <c r="AO106" s="9">
        <f t="shared" si="306"/>
        <v>0</v>
      </c>
      <c r="AP106" s="9">
        <f t="shared" si="307"/>
        <v>279.84062400925001</v>
      </c>
      <c r="AQ106" s="9">
        <f t="shared" si="308"/>
        <v>93.938140064135652</v>
      </c>
      <c r="AR106" s="13">
        <v>106.405</v>
      </c>
      <c r="AS106" s="3">
        <f t="shared" si="269"/>
        <v>128.96519999999998</v>
      </c>
      <c r="AT106" s="9">
        <f t="shared" si="309"/>
        <v>0</v>
      </c>
      <c r="AU106" s="9">
        <f t="shared" si="310"/>
        <v>-2.4362289340008402E-2</v>
      </c>
      <c r="AV106" s="9">
        <f t="shared" si="311"/>
        <v>0</v>
      </c>
      <c r="AW106" s="9">
        <f t="shared" si="312"/>
        <v>216.10242077122408</v>
      </c>
      <c r="AX106" s="9">
        <f t="shared" si="313"/>
        <v>93.377855393985158</v>
      </c>
      <c r="AY106" s="13">
        <v>100.03400000000001</v>
      </c>
      <c r="AZ106" s="3">
        <f t="shared" si="270"/>
        <v>119.20699999999999</v>
      </c>
      <c r="BA106" s="9">
        <f t="shared" si="314"/>
        <v>0</v>
      </c>
      <c r="BB106" s="9">
        <f t="shared" si="315"/>
        <v>7.371452740126073E-3</v>
      </c>
      <c r="BC106" s="9">
        <f t="shared" si="316"/>
        <v>0</v>
      </c>
      <c r="BD106" s="9">
        <f t="shared" si="317"/>
        <v>276.29727934017399</v>
      </c>
      <c r="BE106" s="9">
        <f t="shared" si="318"/>
        <v>108.3968142168282</v>
      </c>
    </row>
    <row r="107" spans="1:57">
      <c r="A107" s="2">
        <v>39813</v>
      </c>
      <c r="B107" s="13">
        <v>205.69499999999999</v>
      </c>
      <c r="C107" s="3">
        <f t="shared" si="203"/>
        <v>302.90789999999998</v>
      </c>
      <c r="D107" s="9">
        <f t="shared" si="277"/>
        <v>0</v>
      </c>
      <c r="E107" s="9">
        <f t="shared" si="319"/>
        <v>-1.5709787633148061E-2</v>
      </c>
      <c r="F107" s="9">
        <f t="shared" si="295"/>
        <v>0</v>
      </c>
      <c r="G107" s="9">
        <f t="shared" si="278"/>
        <v>468.93372954557054</v>
      </c>
      <c r="H107" s="9">
        <f t="shared" si="279"/>
        <v>179.1596624016864</v>
      </c>
      <c r="I107" s="13">
        <v>461.37700000000001</v>
      </c>
      <c r="J107" s="3">
        <f t="shared" ref="J107" si="377">AVERAGE(I98:I107)</f>
        <v>684.17110000000002</v>
      </c>
      <c r="K107" s="9">
        <f t="shared" si="281"/>
        <v>0</v>
      </c>
      <c r="L107" s="9">
        <f t="shared" si="272"/>
        <v>3.0087005833878466E-2</v>
      </c>
      <c r="M107" s="9">
        <f t="shared" si="282"/>
        <v>0</v>
      </c>
      <c r="N107" s="9">
        <f t="shared" si="283"/>
        <v>444.38088867486886</v>
      </c>
      <c r="O107" s="9">
        <f t="shared" si="284"/>
        <v>161.34714446080301</v>
      </c>
      <c r="P107" s="13">
        <v>91.352000000000004</v>
      </c>
      <c r="Q107" s="3">
        <f t="shared" ref="Q107" si="378">AVERAGE(P98:P107)</f>
        <v>122.45470000000003</v>
      </c>
      <c r="R107" s="9">
        <f t="shared" si="286"/>
        <v>0</v>
      </c>
      <c r="S107" s="9">
        <f t="shared" si="274"/>
        <v>-3.9158559032342874E-2</v>
      </c>
      <c r="T107" s="9">
        <f t="shared" si="287"/>
        <v>0</v>
      </c>
      <c r="U107" s="9">
        <f t="shared" si="288"/>
        <v>222.77189761544156</v>
      </c>
      <c r="V107" s="9">
        <f t="shared" si="289"/>
        <v>90.88394766950212</v>
      </c>
      <c r="W107" s="13">
        <v>95.113</v>
      </c>
      <c r="X107" s="3">
        <f t="shared" ref="X107" si="379">AVERAGE(W98:W107)</f>
        <v>145.27540000000002</v>
      </c>
      <c r="Y107" s="9">
        <f t="shared" si="291"/>
        <v>0</v>
      </c>
      <c r="Z107" s="9">
        <f t="shared" si="276"/>
        <v>-3.8660575309789995E-2</v>
      </c>
      <c r="AA107" s="9">
        <f t="shared" si="292"/>
        <v>0</v>
      </c>
      <c r="AB107" s="9">
        <f t="shared" si="293"/>
        <v>340.29708081202438</v>
      </c>
      <c r="AC107" s="9">
        <f t="shared" si="294"/>
        <v>120.02246170153704</v>
      </c>
      <c r="AD107" s="13">
        <v>74.983999999999995</v>
      </c>
      <c r="AE107" s="3">
        <f t="shared" si="267"/>
        <v>93.769199999999998</v>
      </c>
      <c r="AF107" s="9">
        <f t="shared" si="299"/>
        <v>0</v>
      </c>
      <c r="AG107" s="9">
        <f t="shared" si="300"/>
        <v>-7.8095800137700455E-2</v>
      </c>
      <c r="AH107" s="9">
        <f t="shared" si="301"/>
        <v>0</v>
      </c>
      <c r="AI107" s="9">
        <f t="shared" si="302"/>
        <v>166.37618685150119</v>
      </c>
      <c r="AJ107" s="9">
        <f t="shared" si="303"/>
        <v>67.034990791896917</v>
      </c>
      <c r="AK107" s="13">
        <v>87.537000000000006</v>
      </c>
      <c r="AL107" s="3">
        <f t="shared" si="268"/>
        <v>111.0909</v>
      </c>
      <c r="AM107" s="9">
        <f t="shared" si="304"/>
        <v>0</v>
      </c>
      <c r="AN107" s="9">
        <f t="shared" si="305"/>
        <v>-3.6042286091840063E-2</v>
      </c>
      <c r="AO107" s="9">
        <f t="shared" si="306"/>
        <v>0</v>
      </c>
      <c r="AP107" s="9">
        <f t="shared" si="307"/>
        <v>279.84062400925001</v>
      </c>
      <c r="AQ107" s="9">
        <f t="shared" si="308"/>
        <v>90.552394745008741</v>
      </c>
      <c r="AR107" s="13">
        <v>104.431</v>
      </c>
      <c r="AS107" s="3">
        <f t="shared" si="269"/>
        <v>125.23909999999998</v>
      </c>
      <c r="AT107" s="9">
        <f t="shared" si="309"/>
        <v>0</v>
      </c>
      <c r="AU107" s="9">
        <f t="shared" si="310"/>
        <v>-1.8551759785724389E-2</v>
      </c>
      <c r="AV107" s="9">
        <f t="shared" si="311"/>
        <v>0</v>
      </c>
      <c r="AW107" s="9">
        <f t="shared" si="312"/>
        <v>216.10242077122408</v>
      </c>
      <c r="AX107" s="9">
        <f t="shared" si="313"/>
        <v>91.645531851409828</v>
      </c>
      <c r="AY107" s="13">
        <v>99.185000000000002</v>
      </c>
      <c r="AZ107" s="3">
        <f t="shared" si="270"/>
        <v>115.7983</v>
      </c>
      <c r="BA107" s="9">
        <f t="shared" si="314"/>
        <v>0</v>
      </c>
      <c r="BB107" s="9">
        <f t="shared" si="315"/>
        <v>-8.4871143811104596E-3</v>
      </c>
      <c r="BC107" s="9">
        <f t="shared" si="316"/>
        <v>0</v>
      </c>
      <c r="BD107" s="9">
        <f t="shared" si="317"/>
        <v>276.29727934017399</v>
      </c>
      <c r="BE107" s="9">
        <f t="shared" si="318"/>
        <v>107.476838056022</v>
      </c>
    </row>
    <row r="108" spans="1:57">
      <c r="A108" s="2">
        <v>39843</v>
      </c>
      <c r="B108" s="13">
        <v>208.80099999999999</v>
      </c>
      <c r="C108" s="3">
        <f t="shared" si="203"/>
        <v>289.45709999999997</v>
      </c>
      <c r="D108" s="9">
        <f t="shared" si="277"/>
        <v>0</v>
      </c>
      <c r="E108" s="9">
        <f t="shared" si="319"/>
        <v>1.5100026738617831E-2</v>
      </c>
      <c r="F108" s="9">
        <f t="shared" si="295"/>
        <v>0</v>
      </c>
      <c r="G108" s="9">
        <f t="shared" si="278"/>
        <v>468.93372954557054</v>
      </c>
      <c r="H108" s="9">
        <f t="shared" si="279"/>
        <v>181.86497809443361</v>
      </c>
      <c r="I108" s="13">
        <v>469.39</v>
      </c>
      <c r="J108" s="3">
        <f t="shared" ref="J108" si="380">AVERAGE(I99:I108)</f>
        <v>647.97559999999999</v>
      </c>
      <c r="K108" s="9">
        <f t="shared" si="281"/>
        <v>0</v>
      </c>
      <c r="L108" s="9">
        <f t="shared" si="272"/>
        <v>1.7367575756918913E-2</v>
      </c>
      <c r="M108" s="9">
        <f t="shared" si="282"/>
        <v>0</v>
      </c>
      <c r="N108" s="9">
        <f t="shared" si="283"/>
        <v>444.38088867486886</v>
      </c>
      <c r="O108" s="9">
        <f t="shared" si="284"/>
        <v>164.14935321538854</v>
      </c>
      <c r="P108" s="13">
        <v>88.155000000000001</v>
      </c>
      <c r="Q108" s="3">
        <f t="shared" ref="Q108" si="381">AVERAGE(P99:P108)</f>
        <v>117.67900000000002</v>
      </c>
      <c r="R108" s="9">
        <f t="shared" si="286"/>
        <v>0</v>
      </c>
      <c r="S108" s="9">
        <f t="shared" si="274"/>
        <v>-3.4996497066293049E-2</v>
      </c>
      <c r="T108" s="9">
        <f t="shared" si="287"/>
        <v>0</v>
      </c>
      <c r="U108" s="9">
        <f t="shared" si="288"/>
        <v>222.77189761544156</v>
      </c>
      <c r="V108" s="9">
        <f t="shared" si="289"/>
        <v>87.703327861513259</v>
      </c>
      <c r="W108" s="13">
        <v>96.61</v>
      </c>
      <c r="X108" s="3">
        <f t="shared" ref="X108" si="382">AVERAGE(W99:W108)</f>
        <v>137.72219999999999</v>
      </c>
      <c r="Y108" s="9">
        <f t="shared" si="291"/>
        <v>0</v>
      </c>
      <c r="Z108" s="9">
        <f t="shared" si="276"/>
        <v>1.5739173404266504E-2</v>
      </c>
      <c r="AA108" s="9">
        <f t="shared" si="292"/>
        <v>0</v>
      </c>
      <c r="AB108" s="9">
        <f t="shared" si="293"/>
        <v>340.29708081202438</v>
      </c>
      <c r="AC108" s="9">
        <f t="shared" si="294"/>
        <v>121.91151603866446</v>
      </c>
      <c r="AD108" s="13">
        <v>74.983000000000004</v>
      </c>
      <c r="AE108" s="3">
        <f t="shared" si="267"/>
        <v>91.65</v>
      </c>
      <c r="AF108" s="9">
        <f t="shared" si="299"/>
        <v>0</v>
      </c>
      <c r="AG108" s="9">
        <f t="shared" si="300"/>
        <v>-1.3336178384596234E-5</v>
      </c>
      <c r="AH108" s="9">
        <f t="shared" si="301"/>
        <v>0</v>
      </c>
      <c r="AI108" s="9">
        <f t="shared" si="302"/>
        <v>166.37618685150119</v>
      </c>
      <c r="AJ108" s="9">
        <f t="shared" si="303"/>
        <v>67.0340968013017</v>
      </c>
      <c r="AK108" s="13">
        <v>86.944999999999993</v>
      </c>
      <c r="AL108" s="3">
        <f t="shared" si="268"/>
        <v>108.65979999999999</v>
      </c>
      <c r="AM108" s="9">
        <f t="shared" si="304"/>
        <v>0</v>
      </c>
      <c r="AN108" s="9">
        <f t="shared" si="305"/>
        <v>-6.7628545643557917E-3</v>
      </c>
      <c r="AO108" s="9">
        <f t="shared" si="306"/>
        <v>0</v>
      </c>
      <c r="AP108" s="9">
        <f t="shared" si="307"/>
        <v>279.84062400925001</v>
      </c>
      <c r="AQ108" s="9">
        <f t="shared" si="308"/>
        <v>89.940002068894117</v>
      </c>
      <c r="AR108" s="13">
        <v>104.843</v>
      </c>
      <c r="AS108" s="3">
        <f t="shared" si="269"/>
        <v>122.72619999999999</v>
      </c>
      <c r="AT108" s="9">
        <f t="shared" si="309"/>
        <v>0</v>
      </c>
      <c r="AU108" s="9">
        <f t="shared" si="310"/>
        <v>3.9451886891823896E-3</v>
      </c>
      <c r="AV108" s="9">
        <f t="shared" si="311"/>
        <v>0</v>
      </c>
      <c r="AW108" s="9">
        <f t="shared" si="312"/>
        <v>216.10242077122408</v>
      </c>
      <c r="AX108" s="9">
        <f t="shared" si="313"/>
        <v>92.007090767084108</v>
      </c>
      <c r="AY108" s="13">
        <v>100.643</v>
      </c>
      <c r="AZ108" s="3">
        <f t="shared" si="270"/>
        <v>113.3783</v>
      </c>
      <c r="BA108" s="9">
        <f t="shared" si="314"/>
        <v>0</v>
      </c>
      <c r="BB108" s="9">
        <f t="shared" si="315"/>
        <v>1.4699803397691167E-2</v>
      </c>
      <c r="BC108" s="9">
        <f t="shared" si="316"/>
        <v>0</v>
      </c>
      <c r="BD108" s="9">
        <f t="shared" si="317"/>
        <v>276.29727934017399</v>
      </c>
      <c r="BE108" s="9">
        <f t="shared" si="318"/>
        <v>109.056726445251</v>
      </c>
    </row>
    <row r="109" spans="1:57">
      <c r="A109" s="2">
        <v>39871</v>
      </c>
      <c r="B109" s="13">
        <v>198.834</v>
      </c>
      <c r="C109" s="3">
        <f t="shared" si="203"/>
        <v>271.55859999999996</v>
      </c>
      <c r="D109" s="9">
        <f t="shared" si="277"/>
        <v>0</v>
      </c>
      <c r="E109" s="9">
        <f t="shared" si="319"/>
        <v>-4.7734445716256076E-2</v>
      </c>
      <c r="F109" s="9">
        <f t="shared" si="295"/>
        <v>0</v>
      </c>
      <c r="G109" s="9">
        <f t="shared" si="278"/>
        <v>468.93372954557054</v>
      </c>
      <c r="H109" s="9">
        <f t="shared" si="279"/>
        <v>173.18375416989676</v>
      </c>
      <c r="I109" s="13">
        <v>455.76600000000002</v>
      </c>
      <c r="J109" s="3">
        <f t="shared" ref="J109" si="383">AVERAGE(I100:I109)</f>
        <v>604.64410000000009</v>
      </c>
      <c r="K109" s="9">
        <f t="shared" si="281"/>
        <v>0</v>
      </c>
      <c r="L109" s="9">
        <f t="shared" si="272"/>
        <v>-2.9024904663499367E-2</v>
      </c>
      <c r="M109" s="9">
        <f t="shared" si="282"/>
        <v>0</v>
      </c>
      <c r="N109" s="9">
        <f t="shared" si="283"/>
        <v>444.38088867486886</v>
      </c>
      <c r="O109" s="9">
        <f t="shared" si="284"/>
        <v>159.38493388773679</v>
      </c>
      <c r="P109" s="13">
        <v>79.951999999999998</v>
      </c>
      <c r="Q109" s="3">
        <f t="shared" ref="Q109" si="384">AVERAGE(P100:P109)</f>
        <v>111.19060000000002</v>
      </c>
      <c r="R109" s="9">
        <f t="shared" si="286"/>
        <v>0</v>
      </c>
      <c r="S109" s="9">
        <f t="shared" si="274"/>
        <v>-9.3052010663036727E-2</v>
      </c>
      <c r="T109" s="9">
        <f t="shared" si="287"/>
        <v>0</v>
      </c>
      <c r="U109" s="9">
        <f t="shared" si="288"/>
        <v>222.77189761544156</v>
      </c>
      <c r="V109" s="9">
        <f t="shared" si="289"/>
        <v>79.54235686215992</v>
      </c>
      <c r="W109" s="13">
        <v>90.665000000000006</v>
      </c>
      <c r="X109" s="3">
        <f t="shared" ref="X109" si="385">AVERAGE(W100:W109)</f>
        <v>128.93629999999999</v>
      </c>
      <c r="Y109" s="9">
        <f t="shared" si="291"/>
        <v>0</v>
      </c>
      <c r="Z109" s="9">
        <f t="shared" si="276"/>
        <v>-6.1536072870303209E-2</v>
      </c>
      <c r="AA109" s="9">
        <f t="shared" si="292"/>
        <v>0</v>
      </c>
      <c r="AB109" s="9">
        <f t="shared" si="293"/>
        <v>340.29708081202438</v>
      </c>
      <c r="AC109" s="9">
        <f t="shared" si="294"/>
        <v>114.40956010398007</v>
      </c>
      <c r="AD109" s="13">
        <v>68.003</v>
      </c>
      <c r="AE109" s="3">
        <f t="shared" si="267"/>
        <v>88.159900000000007</v>
      </c>
      <c r="AF109" s="9">
        <f t="shared" si="299"/>
        <v>0</v>
      </c>
      <c r="AG109" s="9">
        <f t="shared" si="300"/>
        <v>-9.3087766560420407E-2</v>
      </c>
      <c r="AH109" s="9">
        <f t="shared" si="301"/>
        <v>0</v>
      </c>
      <c r="AI109" s="9">
        <f t="shared" si="302"/>
        <v>166.37618685150119</v>
      </c>
      <c r="AJ109" s="9">
        <f t="shared" si="303"/>
        <v>60.794042446673501</v>
      </c>
      <c r="AK109" s="13">
        <v>77.918000000000006</v>
      </c>
      <c r="AL109" s="3">
        <f t="shared" si="268"/>
        <v>104.49989999999998</v>
      </c>
      <c r="AM109" s="9">
        <f t="shared" si="304"/>
        <v>0</v>
      </c>
      <c r="AN109" s="9">
        <f t="shared" si="305"/>
        <v>-0.10382425671401446</v>
      </c>
      <c r="AO109" s="9">
        <f t="shared" si="306"/>
        <v>0</v>
      </c>
      <c r="AP109" s="9">
        <f t="shared" si="307"/>
        <v>279.84062400925001</v>
      </c>
      <c r="AQ109" s="9">
        <f t="shared" si="308"/>
        <v>80.602048205234269</v>
      </c>
      <c r="AR109" s="13">
        <v>94.748000000000005</v>
      </c>
      <c r="AS109" s="3">
        <f t="shared" si="269"/>
        <v>117.97619999999999</v>
      </c>
      <c r="AT109" s="9">
        <f t="shared" si="309"/>
        <v>0</v>
      </c>
      <c r="AU109" s="9">
        <f t="shared" si="310"/>
        <v>-9.6286828877464384E-2</v>
      </c>
      <c r="AV109" s="9">
        <f t="shared" si="311"/>
        <v>0</v>
      </c>
      <c r="AW109" s="9">
        <f t="shared" si="312"/>
        <v>216.10242077122408</v>
      </c>
      <c r="AX109" s="9">
        <f t="shared" si="313"/>
        <v>83.148019762880537</v>
      </c>
      <c r="AY109" s="13">
        <v>89.62</v>
      </c>
      <c r="AZ109" s="3">
        <f t="shared" si="270"/>
        <v>109.22750000000001</v>
      </c>
      <c r="BA109" s="9">
        <f t="shared" si="314"/>
        <v>0</v>
      </c>
      <c r="BB109" s="9">
        <f t="shared" si="315"/>
        <v>-0.10952574943115762</v>
      </c>
      <c r="BC109" s="9">
        <f t="shared" si="316"/>
        <v>0</v>
      </c>
      <c r="BD109" s="9">
        <f t="shared" si="317"/>
        <v>276.29727934017399</v>
      </c>
      <c r="BE109" s="9">
        <f t="shared" si="318"/>
        <v>97.112206750826132</v>
      </c>
    </row>
    <row r="110" spans="1:57">
      <c r="A110" s="2">
        <v>39903</v>
      </c>
      <c r="B110" s="13">
        <v>217.56</v>
      </c>
      <c r="C110" s="3">
        <f t="shared" si="203"/>
        <v>254.75029999999998</v>
      </c>
      <c r="D110" s="9">
        <f t="shared" si="277"/>
        <v>0</v>
      </c>
      <c r="E110" s="9">
        <f t="shared" si="319"/>
        <v>9.417906394278644E-2</v>
      </c>
      <c r="F110" s="9">
        <f t="shared" si="295"/>
        <v>0</v>
      </c>
      <c r="G110" s="9">
        <f t="shared" si="278"/>
        <v>468.93372954557054</v>
      </c>
      <c r="H110" s="9">
        <f t="shared" si="279"/>
        <v>189.49403802771528</v>
      </c>
      <c r="I110" s="13">
        <v>497.81700000000001</v>
      </c>
      <c r="J110" s="3">
        <f t="shared" ref="J110" si="386">AVERAGE(I101:I110)</f>
        <v>567.08279999999991</v>
      </c>
      <c r="K110" s="9">
        <f t="shared" si="281"/>
        <v>0</v>
      </c>
      <c r="L110" s="9">
        <f t="shared" si="272"/>
        <v>9.2264451494846009E-2</v>
      </c>
      <c r="M110" s="9">
        <f t="shared" si="282"/>
        <v>0</v>
      </c>
      <c r="N110" s="9">
        <f t="shared" si="283"/>
        <v>444.38088867486886</v>
      </c>
      <c r="O110" s="9">
        <f t="shared" si="284"/>
        <v>174.09049738943114</v>
      </c>
      <c r="P110" s="13">
        <v>81.817999999999998</v>
      </c>
      <c r="Q110" s="3">
        <f t="shared" ref="Q110" si="387">AVERAGE(P101:P110)</f>
        <v>104.7607</v>
      </c>
      <c r="R110" s="9">
        <f t="shared" si="286"/>
        <v>0</v>
      </c>
      <c r="S110" s="9">
        <f t="shared" si="274"/>
        <v>2.333900340204122E-2</v>
      </c>
      <c r="T110" s="9">
        <f t="shared" si="287"/>
        <v>0</v>
      </c>
      <c r="U110" s="9">
        <f t="shared" si="288"/>
        <v>222.77189761544156</v>
      </c>
      <c r="V110" s="9">
        <f t="shared" si="289"/>
        <v>81.39879619957226</v>
      </c>
      <c r="W110" s="13">
        <v>92.912000000000006</v>
      </c>
      <c r="X110" s="3">
        <f t="shared" ref="X110" si="388">AVERAGE(W101:W110)</f>
        <v>120.09760000000001</v>
      </c>
      <c r="Y110" s="9">
        <f t="shared" si="291"/>
        <v>0</v>
      </c>
      <c r="Z110" s="9">
        <f t="shared" si="276"/>
        <v>2.4783543815143659E-2</v>
      </c>
      <c r="AA110" s="9">
        <f t="shared" si="292"/>
        <v>0</v>
      </c>
      <c r="AB110" s="9">
        <f t="shared" si="293"/>
        <v>340.29708081202438</v>
      </c>
      <c r="AC110" s="9">
        <f t="shared" si="294"/>
        <v>117.24503444968836</v>
      </c>
      <c r="AD110" s="13">
        <v>70.668000000000006</v>
      </c>
      <c r="AE110" s="3">
        <f t="shared" si="267"/>
        <v>84.7</v>
      </c>
      <c r="AF110" s="9">
        <f t="shared" si="299"/>
        <v>0</v>
      </c>
      <c r="AG110" s="9">
        <f t="shared" si="300"/>
        <v>3.9189447524374019E-2</v>
      </c>
      <c r="AH110" s="9">
        <f t="shared" si="301"/>
        <v>0</v>
      </c>
      <c r="AI110" s="9">
        <f t="shared" si="302"/>
        <v>166.37618685150119</v>
      </c>
      <c r="AJ110" s="9">
        <f t="shared" si="303"/>
        <v>63.176527382931972</v>
      </c>
      <c r="AK110" s="13">
        <v>81.623000000000005</v>
      </c>
      <c r="AL110" s="3">
        <f t="shared" si="268"/>
        <v>100.0591</v>
      </c>
      <c r="AM110" s="9">
        <f t="shared" si="304"/>
        <v>0</v>
      </c>
      <c r="AN110" s="9">
        <f t="shared" si="305"/>
        <v>4.7549988449395494E-2</v>
      </c>
      <c r="AO110" s="9">
        <f t="shared" si="306"/>
        <v>0</v>
      </c>
      <c r="AP110" s="9">
        <f t="shared" si="307"/>
        <v>279.84062400925001</v>
      </c>
      <c r="AQ110" s="9">
        <f t="shared" si="308"/>
        <v>84.434674666390777</v>
      </c>
      <c r="AR110" s="13">
        <v>95.43</v>
      </c>
      <c r="AS110" s="3">
        <f t="shared" si="269"/>
        <v>112.95399999999999</v>
      </c>
      <c r="AT110" s="9">
        <f t="shared" si="309"/>
        <v>0</v>
      </c>
      <c r="AU110" s="9">
        <f t="shared" si="310"/>
        <v>7.1980411196014915E-3</v>
      </c>
      <c r="AV110" s="9">
        <f t="shared" si="311"/>
        <v>0</v>
      </c>
      <c r="AW110" s="9">
        <f t="shared" si="312"/>
        <v>216.10242077122408</v>
      </c>
      <c r="AX110" s="9">
        <f t="shared" si="313"/>
        <v>83.74652262814719</v>
      </c>
      <c r="AY110" s="13">
        <v>90.789000000000001</v>
      </c>
      <c r="AZ110" s="3">
        <f t="shared" si="270"/>
        <v>104.8604</v>
      </c>
      <c r="BA110" s="9">
        <f t="shared" si="314"/>
        <v>0</v>
      </c>
      <c r="BB110" s="9">
        <f t="shared" si="315"/>
        <v>1.3043963401026521E-2</v>
      </c>
      <c r="BC110" s="9">
        <f t="shared" si="316"/>
        <v>0</v>
      </c>
      <c r="BD110" s="9">
        <f t="shared" si="317"/>
        <v>276.29727934017399</v>
      </c>
      <c r="BE110" s="9">
        <f t="shared" si="318"/>
        <v>98.378934821476818</v>
      </c>
    </row>
    <row r="111" spans="1:57">
      <c r="A111" s="2">
        <v>39933</v>
      </c>
      <c r="B111" s="13">
        <v>254.29499999999999</v>
      </c>
      <c r="C111" s="3">
        <f t="shared" si="203"/>
        <v>245.92930000000001</v>
      </c>
      <c r="D111" s="9">
        <f t="shared" si="277"/>
        <v>1</v>
      </c>
      <c r="E111" s="9">
        <f t="shared" si="319"/>
        <v>0.16884997242140093</v>
      </c>
      <c r="F111" s="9">
        <f t="shared" si="295"/>
        <v>0.16884997242140093</v>
      </c>
      <c r="G111" s="9">
        <f t="shared" si="278"/>
        <v>548.11317684680489</v>
      </c>
      <c r="H111" s="9">
        <f t="shared" si="279"/>
        <v>221.49010112271492</v>
      </c>
      <c r="I111" s="13">
        <v>610.48500000000001</v>
      </c>
      <c r="J111" s="3">
        <f t="shared" ref="J111" si="389">AVERAGE(I102:I111)</f>
        <v>552.27269999999987</v>
      </c>
      <c r="K111" s="9">
        <f t="shared" si="281"/>
        <v>1</v>
      </c>
      <c r="L111" s="9">
        <f t="shared" si="272"/>
        <v>0.22632413115662986</v>
      </c>
      <c r="M111" s="9">
        <f t="shared" si="282"/>
        <v>0.22632413115662986</v>
      </c>
      <c r="N111" s="9">
        <f t="shared" si="283"/>
        <v>544.95500720681969</v>
      </c>
      <c r="O111" s="9">
        <f t="shared" si="284"/>
        <v>213.49137795371971</v>
      </c>
      <c r="P111" s="13">
        <v>93.608999999999995</v>
      </c>
      <c r="Q111" s="3">
        <f t="shared" ref="Q111" si="390">AVERAGE(P102:P111)</f>
        <v>100.9606</v>
      </c>
      <c r="R111" s="9">
        <f t="shared" si="286"/>
        <v>0</v>
      </c>
      <c r="S111" s="9">
        <f t="shared" si="274"/>
        <v>0.14411254247231656</v>
      </c>
      <c r="T111" s="9">
        <f t="shared" si="287"/>
        <v>0</v>
      </c>
      <c r="U111" s="9">
        <f t="shared" si="288"/>
        <v>222.77189761544156</v>
      </c>
      <c r="V111" s="9">
        <f t="shared" si="289"/>
        <v>93.129383674078568</v>
      </c>
      <c r="W111" s="13">
        <v>113.31100000000001</v>
      </c>
      <c r="X111" s="3">
        <f t="shared" ref="X111" si="391">AVERAGE(W102:W111)</f>
        <v>115.05179999999999</v>
      </c>
      <c r="Y111" s="9">
        <f t="shared" si="291"/>
        <v>0</v>
      </c>
      <c r="Z111" s="9">
        <f t="shared" si="276"/>
        <v>0.21955183399345618</v>
      </c>
      <c r="AA111" s="9">
        <f t="shared" si="292"/>
        <v>0</v>
      </c>
      <c r="AB111" s="9">
        <f t="shared" si="293"/>
        <v>340.29708081202438</v>
      </c>
      <c r="AC111" s="9">
        <f t="shared" si="294"/>
        <v>142.9863967897434</v>
      </c>
      <c r="AD111" s="13">
        <v>77.847999999999999</v>
      </c>
      <c r="AE111" s="3">
        <f t="shared" si="267"/>
        <v>82.90509999999999</v>
      </c>
      <c r="AF111" s="9">
        <f t="shared" si="299"/>
        <v>0</v>
      </c>
      <c r="AG111" s="9">
        <f t="shared" si="300"/>
        <v>0.10160185656874388</v>
      </c>
      <c r="AH111" s="9">
        <f t="shared" si="301"/>
        <v>0</v>
      </c>
      <c r="AI111" s="9">
        <f t="shared" si="302"/>
        <v>166.37618685150119</v>
      </c>
      <c r="AJ111" s="9">
        <f t="shared" si="303"/>
        <v>69.595379856603955</v>
      </c>
      <c r="AK111" s="13">
        <v>95.981999999999999</v>
      </c>
      <c r="AL111" s="3">
        <f t="shared" si="268"/>
        <v>98.211100000000002</v>
      </c>
      <c r="AM111" s="9">
        <f t="shared" si="304"/>
        <v>0</v>
      </c>
      <c r="AN111" s="9">
        <f t="shared" si="305"/>
        <v>0.17591855236881754</v>
      </c>
      <c r="AO111" s="9">
        <f t="shared" si="306"/>
        <v>0</v>
      </c>
      <c r="AP111" s="9">
        <f t="shared" si="307"/>
        <v>279.84062400925001</v>
      </c>
      <c r="AQ111" s="9">
        <f t="shared" si="308"/>
        <v>99.28830040343432</v>
      </c>
      <c r="AR111" s="13">
        <v>105.836</v>
      </c>
      <c r="AS111" s="3">
        <f t="shared" si="269"/>
        <v>110.17750000000001</v>
      </c>
      <c r="AT111" s="9">
        <f t="shared" si="309"/>
        <v>0</v>
      </c>
      <c r="AU111" s="9">
        <f t="shared" si="310"/>
        <v>0.10904327779524249</v>
      </c>
      <c r="AV111" s="9">
        <f t="shared" si="311"/>
        <v>0</v>
      </c>
      <c r="AW111" s="9">
        <f t="shared" si="312"/>
        <v>216.10242077122408</v>
      </c>
      <c r="AX111" s="9">
        <f t="shared" si="313"/>
        <v>92.878517959473811</v>
      </c>
      <c r="AY111" s="13">
        <v>98.317999999999998</v>
      </c>
      <c r="AZ111" s="3">
        <f t="shared" si="270"/>
        <v>102.46310000000001</v>
      </c>
      <c r="BA111" s="9">
        <f t="shared" si="314"/>
        <v>0</v>
      </c>
      <c r="BB111" s="9">
        <f t="shared" si="315"/>
        <v>8.2928548612717354E-2</v>
      </c>
      <c r="BC111" s="9">
        <f t="shared" si="316"/>
        <v>0</v>
      </c>
      <c r="BD111" s="9">
        <f t="shared" si="317"/>
        <v>276.29727934017399</v>
      </c>
      <c r="BE111" s="9">
        <f t="shared" si="318"/>
        <v>106.53735710028701</v>
      </c>
    </row>
    <row r="112" spans="1:57">
      <c r="A112" s="2">
        <v>39962</v>
      </c>
      <c r="B112" s="13">
        <v>278.87900000000002</v>
      </c>
      <c r="C112" s="3">
        <f t="shared" si="203"/>
        <v>240.50809999999996</v>
      </c>
      <c r="D112" s="9">
        <f t="shared" si="277"/>
        <v>1</v>
      </c>
      <c r="E112" s="9">
        <f t="shared" si="319"/>
        <v>9.6675121414105794E-2</v>
      </c>
      <c r="F112" s="9">
        <f t="shared" si="295"/>
        <v>9.6675121414105794E-2</v>
      </c>
      <c r="G112" s="9">
        <f t="shared" si="278"/>
        <v>601.10208476714092</v>
      </c>
      <c r="H112" s="9">
        <f t="shared" si="279"/>
        <v>242.90268354077594</v>
      </c>
      <c r="I112" s="13">
        <v>703.81200000000001</v>
      </c>
      <c r="J112" s="3">
        <f t="shared" ref="J112" si="392">AVERAGE(I103:I112)</f>
        <v>547.60439999999994</v>
      </c>
      <c r="K112" s="9">
        <f t="shared" si="281"/>
        <v>1</v>
      </c>
      <c r="L112" s="9">
        <f t="shared" si="272"/>
        <v>0.15287353497628933</v>
      </c>
      <c r="M112" s="9">
        <f t="shared" si="282"/>
        <v>0.15287353497628933</v>
      </c>
      <c r="N112" s="9">
        <f t="shared" si="283"/>
        <v>628.2642055615554</v>
      </c>
      <c r="O112" s="9">
        <f t="shared" si="284"/>
        <v>246.12855958846387</v>
      </c>
      <c r="P112" s="13">
        <v>98.506</v>
      </c>
      <c r="Q112" s="3">
        <f t="shared" ref="Q112" si="393">AVERAGE(P103:P112)</f>
        <v>97.901499999999999</v>
      </c>
      <c r="R112" s="9">
        <f t="shared" si="286"/>
        <v>1</v>
      </c>
      <c r="S112" s="9">
        <f t="shared" si="274"/>
        <v>5.2313345938958922E-2</v>
      </c>
      <c r="T112" s="9">
        <f t="shared" si="287"/>
        <v>5.2313345938958922E-2</v>
      </c>
      <c r="U112" s="9">
        <f t="shared" si="288"/>
        <v>234.42584096087649</v>
      </c>
      <c r="V112" s="9">
        <f t="shared" si="289"/>
        <v>98.001293339302663</v>
      </c>
      <c r="W112" s="13">
        <v>120.48</v>
      </c>
      <c r="X112" s="3">
        <f t="shared" ref="X112" si="394">AVERAGE(W103:W112)</f>
        <v>111.4067</v>
      </c>
      <c r="Y112" s="9">
        <f t="shared" si="291"/>
        <v>1</v>
      </c>
      <c r="Z112" s="9">
        <f t="shared" si="276"/>
        <v>6.3268349939546886E-2</v>
      </c>
      <c r="AA112" s="9">
        <f t="shared" si="292"/>
        <v>6.3268349939546886E-2</v>
      </c>
      <c r="AB112" s="9">
        <f t="shared" si="293"/>
        <v>361.82711560424582</v>
      </c>
      <c r="AC112" s="9">
        <f t="shared" si="294"/>
        <v>152.03291017843179</v>
      </c>
      <c r="AD112" s="13">
        <v>77.822999999999993</v>
      </c>
      <c r="AE112" s="3">
        <f t="shared" si="267"/>
        <v>81.177400000000006</v>
      </c>
      <c r="AF112" s="9">
        <f t="shared" si="299"/>
        <v>0</v>
      </c>
      <c r="AG112" s="9">
        <f t="shared" si="300"/>
        <v>-3.2113862912349299E-4</v>
      </c>
      <c r="AH112" s="9">
        <f t="shared" si="301"/>
        <v>0</v>
      </c>
      <c r="AI112" s="9">
        <f t="shared" si="302"/>
        <v>166.37618685150119</v>
      </c>
      <c r="AJ112" s="9">
        <f t="shared" si="303"/>
        <v>69.573030091723467</v>
      </c>
      <c r="AK112" s="13">
        <v>94.462999999999994</v>
      </c>
      <c r="AL112" s="3">
        <f t="shared" si="268"/>
        <v>96.071699999999993</v>
      </c>
      <c r="AM112" s="9">
        <f t="shared" si="304"/>
        <v>0</v>
      </c>
      <c r="AN112" s="9">
        <f t="shared" si="305"/>
        <v>-1.582588401992046E-2</v>
      </c>
      <c r="AO112" s="9">
        <f t="shared" si="306"/>
        <v>0</v>
      </c>
      <c r="AP112" s="9">
        <f t="shared" si="307"/>
        <v>279.84062400925001</v>
      </c>
      <c r="AQ112" s="9">
        <f t="shared" si="308"/>
        <v>97.71697527671455</v>
      </c>
      <c r="AR112" s="13">
        <v>110.246</v>
      </c>
      <c r="AS112" s="3">
        <f t="shared" si="269"/>
        <v>108.24170000000001</v>
      </c>
      <c r="AT112" s="9">
        <f t="shared" si="309"/>
        <v>1</v>
      </c>
      <c r="AU112" s="9">
        <f t="shared" si="310"/>
        <v>4.1668241430137164E-2</v>
      </c>
      <c r="AV112" s="9">
        <f t="shared" si="311"/>
        <v>4.1668241430137164E-2</v>
      </c>
      <c r="AW112" s="9">
        <f t="shared" si="312"/>
        <v>225.10702861355654</v>
      </c>
      <c r="AX112" s="9">
        <f t="shared" si="313"/>
        <v>96.748602469482506</v>
      </c>
      <c r="AY112" s="13">
        <v>106.057</v>
      </c>
      <c r="AZ112" s="3">
        <f t="shared" si="270"/>
        <v>101.17710000000001</v>
      </c>
      <c r="BA112" s="9">
        <f t="shared" si="314"/>
        <v>1</v>
      </c>
      <c r="BB112" s="9">
        <f t="shared" si="315"/>
        <v>7.8713968957871444E-2</v>
      </c>
      <c r="BC112" s="9">
        <f t="shared" si="316"/>
        <v>7.8713968957871444E-2</v>
      </c>
      <c r="BD112" s="9">
        <f t="shared" si="317"/>
        <v>298.04573480930082</v>
      </c>
      <c r="BE112" s="9">
        <f t="shared" si="318"/>
        <v>114.92333531993268</v>
      </c>
    </row>
    <row r="113" spans="1:57">
      <c r="A113" s="2">
        <v>39994</v>
      </c>
      <c r="B113" s="13">
        <v>277.68900000000002</v>
      </c>
      <c r="C113" s="3">
        <f t="shared" si="203"/>
        <v>235.785</v>
      </c>
      <c r="D113" s="9">
        <f t="shared" si="277"/>
        <v>1</v>
      </c>
      <c r="E113" s="9">
        <f t="shared" si="319"/>
        <v>-4.2670835738797029E-3</v>
      </c>
      <c r="F113" s="9">
        <f t="shared" si="295"/>
        <v>-4.2670835738797029E-3</v>
      </c>
      <c r="G113" s="9">
        <f t="shared" si="278"/>
        <v>598.53713193500619</v>
      </c>
      <c r="H113" s="9">
        <f t="shared" si="279"/>
        <v>241.86619748978779</v>
      </c>
      <c r="I113" s="13">
        <v>708.43399999999997</v>
      </c>
      <c r="J113" s="3">
        <f t="shared" ref="J113" si="395">AVERAGE(I104:I113)</f>
        <v>544.62860000000012</v>
      </c>
      <c r="K113" s="9">
        <f t="shared" si="281"/>
        <v>1</v>
      </c>
      <c r="L113" s="9">
        <f t="shared" si="272"/>
        <v>6.5670946218591856E-3</v>
      </c>
      <c r="M113" s="9">
        <f t="shared" si="282"/>
        <v>6.5670946218591856E-3</v>
      </c>
      <c r="N113" s="9">
        <f t="shared" si="283"/>
        <v>632.39007604700532</v>
      </c>
      <c r="O113" s="9">
        <f t="shared" si="284"/>
        <v>247.74490912842325</v>
      </c>
      <c r="P113" s="13">
        <v>97.495999999999995</v>
      </c>
      <c r="Q113" s="3">
        <f t="shared" ref="Q113" si="396">AVERAGE(P104:P113)</f>
        <v>94.506599999999992</v>
      </c>
      <c r="R113" s="9">
        <f t="shared" si="286"/>
        <v>1</v>
      </c>
      <c r="S113" s="9">
        <f t="shared" si="274"/>
        <v>-1.0253182547256056E-2</v>
      </c>
      <c r="T113" s="9">
        <f t="shared" si="287"/>
        <v>-1.0253182547256056E-2</v>
      </c>
      <c r="U113" s="9">
        <f t="shared" si="288"/>
        <v>232.02223001971061</v>
      </c>
      <c r="V113" s="9">
        <f t="shared" si="289"/>
        <v>96.996468188827606</v>
      </c>
      <c r="W113" s="13">
        <v>120.93300000000001</v>
      </c>
      <c r="X113" s="3">
        <f t="shared" ref="X113" si="397">AVERAGE(W104:W113)</f>
        <v>107.3155</v>
      </c>
      <c r="Y113" s="9">
        <f t="shared" si="291"/>
        <v>1</v>
      </c>
      <c r="Z113" s="9">
        <f t="shared" si="276"/>
        <v>3.759960159362574E-3</v>
      </c>
      <c r="AA113" s="9">
        <f t="shared" si="292"/>
        <v>3.759960159362574E-3</v>
      </c>
      <c r="AB113" s="9">
        <f t="shared" si="293"/>
        <v>363.18757114349484</v>
      </c>
      <c r="AC113" s="9">
        <f t="shared" si="294"/>
        <v>152.60454786361464</v>
      </c>
      <c r="AD113" s="13">
        <v>78.301000000000002</v>
      </c>
      <c r="AE113" s="3">
        <f t="shared" si="267"/>
        <v>78.820799999999991</v>
      </c>
      <c r="AF113" s="9">
        <f t="shared" si="299"/>
        <v>0</v>
      </c>
      <c r="AG113" s="9">
        <f t="shared" si="300"/>
        <v>6.1421430682447181E-3</v>
      </c>
      <c r="AH113" s="9">
        <f t="shared" si="301"/>
        <v>0</v>
      </c>
      <c r="AI113" s="9">
        <f t="shared" si="302"/>
        <v>166.37618685150119</v>
      </c>
      <c r="AJ113" s="9">
        <f t="shared" si="303"/>
        <v>70.000357596238118</v>
      </c>
      <c r="AK113" s="13">
        <v>95.872</v>
      </c>
      <c r="AL113" s="3">
        <f t="shared" si="268"/>
        <v>93.066800000000001</v>
      </c>
      <c r="AM113" s="9">
        <f t="shared" si="304"/>
        <v>1</v>
      </c>
      <c r="AN113" s="9">
        <f t="shared" si="305"/>
        <v>1.491589299514102E-2</v>
      </c>
      <c r="AO113" s="9">
        <f t="shared" si="306"/>
        <v>1.491589299514102E-2</v>
      </c>
      <c r="AP113" s="9">
        <f t="shared" si="307"/>
        <v>284.01469681266548</v>
      </c>
      <c r="AQ113" s="9">
        <f t="shared" si="308"/>
        <v>99.174511223750855</v>
      </c>
      <c r="AR113" s="13">
        <v>113.58199999999999</v>
      </c>
      <c r="AS113" s="3">
        <f t="shared" si="269"/>
        <v>106.44880000000001</v>
      </c>
      <c r="AT113" s="9">
        <f t="shared" si="309"/>
        <v>1</v>
      </c>
      <c r="AU113" s="9">
        <f t="shared" si="310"/>
        <v>3.0259601255374333E-2</v>
      </c>
      <c r="AV113" s="9">
        <f t="shared" si="311"/>
        <v>3.0259601255374333E-2</v>
      </c>
      <c r="AW113" s="9">
        <f t="shared" si="312"/>
        <v>231.91867753918493</v>
      </c>
      <c r="AX113" s="9">
        <f t="shared" si="313"/>
        <v>99.676176602223777</v>
      </c>
      <c r="AY113" s="13">
        <v>112.80500000000001</v>
      </c>
      <c r="AZ113" s="3">
        <f t="shared" si="270"/>
        <v>100.55940000000001</v>
      </c>
      <c r="BA113" s="9">
        <f t="shared" si="314"/>
        <v>1</v>
      </c>
      <c r="BB113" s="9">
        <f t="shared" si="315"/>
        <v>6.3626163289551882E-2</v>
      </c>
      <c r="BC113" s="9">
        <f t="shared" si="316"/>
        <v>6.3626163289551882E-2</v>
      </c>
      <c r="BD113" s="9">
        <f t="shared" si="317"/>
        <v>317.00924140003184</v>
      </c>
      <c r="BE113" s="9">
        <f t="shared" si="318"/>
        <v>122.23546621877863</v>
      </c>
    </row>
    <row r="114" spans="1:57">
      <c r="A114" s="2">
        <v>40025</v>
      </c>
      <c r="B114" s="13">
        <v>305.82</v>
      </c>
      <c r="C114" s="3">
        <f t="shared" si="203"/>
        <v>238.26750000000001</v>
      </c>
      <c r="D114" s="9">
        <f t="shared" si="277"/>
        <v>1</v>
      </c>
      <c r="E114" s="9">
        <f t="shared" si="319"/>
        <v>0.1013039767509695</v>
      </c>
      <c r="F114" s="9">
        <f t="shared" si="295"/>
        <v>0.1013039767509695</v>
      </c>
      <c r="G114" s="9">
        <f t="shared" si="278"/>
        <v>659.17132363314204</v>
      </c>
      <c r="H114" s="9">
        <f t="shared" si="279"/>
        <v>266.36820513713866</v>
      </c>
      <c r="I114" s="13">
        <v>789.55200000000002</v>
      </c>
      <c r="J114" s="3">
        <f t="shared" ref="J114" si="398">AVERAGE(I105:I114)</f>
        <v>562.03390000000002</v>
      </c>
      <c r="K114" s="9">
        <f t="shared" si="281"/>
        <v>1</v>
      </c>
      <c r="L114" s="9">
        <f t="shared" si="272"/>
        <v>0.11450325647837351</v>
      </c>
      <c r="M114" s="9">
        <f t="shared" si="282"/>
        <v>0.11450325647837351</v>
      </c>
      <c r="N114" s="9">
        <f t="shared" si="283"/>
        <v>704.80079911899361</v>
      </c>
      <c r="O114" s="9">
        <f t="shared" si="284"/>
        <v>276.11250799956639</v>
      </c>
      <c r="P114" s="13">
        <v>106.60599999999999</v>
      </c>
      <c r="Q114" s="3">
        <f t="shared" ref="Q114" si="399">AVERAGE(P105:P114)</f>
        <v>93.465799999999987</v>
      </c>
      <c r="R114" s="9">
        <f t="shared" si="286"/>
        <v>1</v>
      </c>
      <c r="S114" s="9">
        <f t="shared" si="274"/>
        <v>9.3439730860753259E-2</v>
      </c>
      <c r="T114" s="9">
        <f t="shared" si="287"/>
        <v>9.3439730860753259E-2</v>
      </c>
      <c r="U114" s="9">
        <f t="shared" si="288"/>
        <v>253.70232474646417</v>
      </c>
      <c r="V114" s="9">
        <f t="shared" si="289"/>
        <v>106.05979207083527</v>
      </c>
      <c r="W114" s="13">
        <v>130.506</v>
      </c>
      <c r="X114" s="3">
        <f t="shared" ref="X114" si="400">AVERAGE(W105:W114)</f>
        <v>106.78090000000002</v>
      </c>
      <c r="Y114" s="9">
        <f t="shared" si="291"/>
        <v>1</v>
      </c>
      <c r="Z114" s="9">
        <f t="shared" si="276"/>
        <v>7.9159534618342325E-2</v>
      </c>
      <c r="AA114" s="9">
        <f t="shared" si="292"/>
        <v>7.9159534618342325E-2</v>
      </c>
      <c r="AB114" s="9">
        <f t="shared" si="293"/>
        <v>391.93733025437996</v>
      </c>
      <c r="AC114" s="9">
        <f t="shared" si="294"/>
        <v>164.6846528531409</v>
      </c>
      <c r="AD114" s="13">
        <v>83.614000000000004</v>
      </c>
      <c r="AE114" s="3">
        <f t="shared" si="267"/>
        <v>77.531199999999998</v>
      </c>
      <c r="AF114" s="9">
        <f t="shared" si="299"/>
        <v>1</v>
      </c>
      <c r="AG114" s="9">
        <f t="shared" si="300"/>
        <v>6.785353954611055E-2</v>
      </c>
      <c r="AH114" s="9">
        <f t="shared" si="301"/>
        <v>6.785353954611055E-2</v>
      </c>
      <c r="AI114" s="9">
        <f t="shared" si="302"/>
        <v>177.66540002556061</v>
      </c>
      <c r="AJ114" s="9">
        <f t="shared" si="303"/>
        <v>74.750129628636344</v>
      </c>
      <c r="AK114" s="13">
        <v>104.04900000000001</v>
      </c>
      <c r="AL114" s="3">
        <f t="shared" si="268"/>
        <v>91.698199999999986</v>
      </c>
      <c r="AM114" s="9">
        <f t="shared" si="304"/>
        <v>1</v>
      </c>
      <c r="AN114" s="9">
        <f t="shared" si="305"/>
        <v>8.5290804405874568E-2</v>
      </c>
      <c r="AO114" s="9">
        <f t="shared" si="306"/>
        <v>8.5290804405874568E-2</v>
      </c>
      <c r="AP114" s="9">
        <f t="shared" si="307"/>
        <v>308.23853876690833</v>
      </c>
      <c r="AQ114" s="9">
        <f t="shared" si="308"/>
        <v>107.633185062584</v>
      </c>
      <c r="AR114" s="13">
        <v>119.80800000000001</v>
      </c>
      <c r="AS114" s="3">
        <f t="shared" si="269"/>
        <v>106.43910000000001</v>
      </c>
      <c r="AT114" s="9">
        <f t="shared" si="309"/>
        <v>1</v>
      </c>
      <c r="AU114" s="9">
        <f t="shared" si="310"/>
        <v>5.4815023507245986E-2</v>
      </c>
      <c r="AV114" s="9">
        <f t="shared" si="311"/>
        <v>5.4815023507245986E-2</v>
      </c>
      <c r="AW114" s="9">
        <f t="shared" si="312"/>
        <v>244.63130530026476</v>
      </c>
      <c r="AX114" s="9">
        <f t="shared" si="313"/>
        <v>105.13992856578707</v>
      </c>
      <c r="AY114" s="13">
        <v>118.04900000000001</v>
      </c>
      <c r="AZ114" s="3">
        <f t="shared" si="270"/>
        <v>101.4802</v>
      </c>
      <c r="BA114" s="9">
        <f t="shared" si="314"/>
        <v>1</v>
      </c>
      <c r="BB114" s="9">
        <f t="shared" si="315"/>
        <v>4.648730109480962E-2</v>
      </c>
      <c r="BC114" s="9">
        <f t="shared" si="316"/>
        <v>4.648730109480962E-2</v>
      </c>
      <c r="BD114" s="9">
        <f t="shared" si="317"/>
        <v>331.74614545483234</v>
      </c>
      <c r="BE114" s="9">
        <f t="shared" si="318"/>
        <v>127.91786314135543</v>
      </c>
    </row>
    <row r="115" spans="1:57">
      <c r="A115" s="2">
        <v>40056</v>
      </c>
      <c r="B115" s="13">
        <v>301.13299999999998</v>
      </c>
      <c r="C115" s="3">
        <f t="shared" si="203"/>
        <v>245.76839999999999</v>
      </c>
      <c r="D115" s="9">
        <f t="shared" si="277"/>
        <v>1</v>
      </c>
      <c r="E115" s="9">
        <f t="shared" si="319"/>
        <v>-1.5326008763324871E-2</v>
      </c>
      <c r="F115" s="9">
        <f t="shared" si="295"/>
        <v>-1.5326008763324871E-2</v>
      </c>
      <c r="G115" s="9">
        <f t="shared" si="278"/>
        <v>649.06885815060798</v>
      </c>
      <c r="H115" s="9">
        <f t="shared" si="279"/>
        <v>262.28584369093574</v>
      </c>
      <c r="I115" s="13">
        <v>788.77099999999996</v>
      </c>
      <c r="J115" s="3">
        <f t="shared" ref="J115" si="401">AVERAGE(I106:I115)</f>
        <v>593.33049999999992</v>
      </c>
      <c r="K115" s="9">
        <f t="shared" si="281"/>
        <v>1</v>
      </c>
      <c r="L115" s="9">
        <f t="shared" si="272"/>
        <v>-9.891685411474642E-4</v>
      </c>
      <c r="M115" s="9">
        <f t="shared" si="282"/>
        <v>-9.891685411474642E-4</v>
      </c>
      <c r="N115" s="9">
        <f t="shared" si="283"/>
        <v>704.10363234072952</v>
      </c>
      <c r="O115" s="9">
        <f t="shared" si="284"/>
        <v>275.83938619283589</v>
      </c>
      <c r="P115" s="13">
        <v>111.983</v>
      </c>
      <c r="Q115" s="3">
        <f t="shared" ref="Q115" si="402">AVERAGE(P106:P115)</f>
        <v>94.455199999999991</v>
      </c>
      <c r="R115" s="9">
        <f t="shared" si="286"/>
        <v>1</v>
      </c>
      <c r="S115" s="9">
        <f t="shared" si="274"/>
        <v>5.0438061647562142E-2</v>
      </c>
      <c r="T115" s="9">
        <f t="shared" si="287"/>
        <v>5.0438061647562142E-2</v>
      </c>
      <c r="U115" s="9">
        <f t="shared" si="288"/>
        <v>266.49857824215616</v>
      </c>
      <c r="V115" s="9">
        <f t="shared" si="289"/>
        <v>111.40924240163169</v>
      </c>
      <c r="W115" s="13">
        <v>141.88999999999999</v>
      </c>
      <c r="X115" s="3">
        <f t="shared" ref="X115" si="403">AVERAGE(W106:W115)</f>
        <v>110.13580000000002</v>
      </c>
      <c r="Y115" s="9">
        <f t="shared" si="291"/>
        <v>1</v>
      </c>
      <c r="Z115" s="9">
        <f t="shared" si="276"/>
        <v>8.7229705913904235E-2</v>
      </c>
      <c r="AA115" s="9">
        <f t="shared" si="292"/>
        <v>8.7229705913904235E-2</v>
      </c>
      <c r="AB115" s="9">
        <f t="shared" si="293"/>
        <v>426.1259083091503</v>
      </c>
      <c r="AC115" s="9">
        <f t="shared" si="294"/>
        <v>179.05004669005379</v>
      </c>
      <c r="AD115" s="13">
        <v>85.108999999999995</v>
      </c>
      <c r="AE115" s="3">
        <f t="shared" si="267"/>
        <v>77.266900000000007</v>
      </c>
      <c r="AF115" s="9">
        <f t="shared" si="299"/>
        <v>1</v>
      </c>
      <c r="AG115" s="9">
        <f t="shared" si="300"/>
        <v>1.7879780897935637E-2</v>
      </c>
      <c r="AH115" s="9">
        <f t="shared" si="301"/>
        <v>1.7879780897935637E-2</v>
      </c>
      <c r="AI115" s="9">
        <f t="shared" si="302"/>
        <v>180.84201845116172</v>
      </c>
      <c r="AJ115" s="9">
        <f t="shared" si="303"/>
        <v>76.086645568488649</v>
      </c>
      <c r="AK115" s="13">
        <v>107.586</v>
      </c>
      <c r="AL115" s="3">
        <f t="shared" si="268"/>
        <v>92.278499999999994</v>
      </c>
      <c r="AM115" s="9">
        <f t="shared" si="304"/>
        <v>1</v>
      </c>
      <c r="AN115" s="9">
        <f t="shared" si="305"/>
        <v>3.3993599169621927E-2</v>
      </c>
      <c r="AO115" s="9">
        <f t="shared" si="306"/>
        <v>3.3993599169621927E-2</v>
      </c>
      <c r="AP115" s="9">
        <f t="shared" si="307"/>
        <v>318.71667610238057</v>
      </c>
      <c r="AQ115" s="9">
        <f t="shared" si="308"/>
        <v>111.29202441295122</v>
      </c>
      <c r="AR115" s="13">
        <v>122.864</v>
      </c>
      <c r="AS115" s="3">
        <f t="shared" si="269"/>
        <v>107.8193</v>
      </c>
      <c r="AT115" s="9">
        <f t="shared" si="309"/>
        <v>1</v>
      </c>
      <c r="AU115" s="9">
        <f t="shared" si="310"/>
        <v>2.5507478632478608E-2</v>
      </c>
      <c r="AV115" s="9">
        <f t="shared" si="311"/>
        <v>2.5507478632478608E-2</v>
      </c>
      <c r="AW115" s="9">
        <f t="shared" si="312"/>
        <v>250.87123309304664</v>
      </c>
      <c r="AX115" s="9">
        <f t="shared" si="313"/>
        <v>107.82178304709923</v>
      </c>
      <c r="AY115" s="13">
        <v>123.008</v>
      </c>
      <c r="AZ115" s="3">
        <f t="shared" si="270"/>
        <v>103.85080000000001</v>
      </c>
      <c r="BA115" s="9">
        <f t="shared" si="314"/>
        <v>1</v>
      </c>
      <c r="BB115" s="9">
        <f t="shared" si="315"/>
        <v>4.2007979737227669E-2</v>
      </c>
      <c r="BC115" s="9">
        <f t="shared" si="316"/>
        <v>4.2007979737227669E-2</v>
      </c>
      <c r="BD115" s="9">
        <f t="shared" si="317"/>
        <v>345.68213081100231</v>
      </c>
      <c r="BE115" s="9">
        <f t="shared" si="318"/>
        <v>133.29143414422694</v>
      </c>
    </row>
    <row r="116" spans="1:57">
      <c r="A116" s="2">
        <v>40086</v>
      </c>
      <c r="B116" s="13">
        <v>322.52699999999999</v>
      </c>
      <c r="C116" s="3">
        <f t="shared" si="203"/>
        <v>257.12329999999997</v>
      </c>
      <c r="D116" s="9">
        <f t="shared" si="277"/>
        <v>1</v>
      </c>
      <c r="E116" s="9">
        <f t="shared" si="319"/>
        <v>7.1045019974562751E-2</v>
      </c>
      <c r="F116" s="9">
        <f t="shared" si="295"/>
        <v>7.1045019974562751E-2</v>
      </c>
      <c r="G116" s="9">
        <f t="shared" si="278"/>
        <v>695.18196814278451</v>
      </c>
      <c r="H116" s="9">
        <f t="shared" si="279"/>
        <v>280.91994669500332</v>
      </c>
      <c r="I116" s="13">
        <v>837.29899999999998</v>
      </c>
      <c r="J116" s="3">
        <f t="shared" ref="J116" si="404">AVERAGE(I107:I116)</f>
        <v>632.27029999999991</v>
      </c>
      <c r="K116" s="9">
        <f t="shared" si="281"/>
        <v>1</v>
      </c>
      <c r="L116" s="9">
        <f t="shared" si="272"/>
        <v>6.1523560070033026E-2</v>
      </c>
      <c r="M116" s="9">
        <f t="shared" si="282"/>
        <v>6.1523560070033026E-2</v>
      </c>
      <c r="N116" s="9">
        <f t="shared" si="283"/>
        <v>747.42259446057278</v>
      </c>
      <c r="O116" s="9">
        <f t="shared" si="284"/>
        <v>292.81000723895187</v>
      </c>
      <c r="P116" s="13">
        <v>115.056</v>
      </c>
      <c r="Q116" s="3">
        <f t="shared" ref="Q116" si="405">AVERAGE(P107:P116)</f>
        <v>96.453299999999984</v>
      </c>
      <c r="R116" s="9">
        <f t="shared" si="286"/>
        <v>1</v>
      </c>
      <c r="S116" s="9">
        <f t="shared" si="274"/>
        <v>2.7441665252761521E-2</v>
      </c>
      <c r="T116" s="9">
        <f t="shared" si="287"/>
        <v>2.7441665252761521E-2</v>
      </c>
      <c r="U116" s="9">
        <f t="shared" si="288"/>
        <v>273.81174301661429</v>
      </c>
      <c r="V116" s="9">
        <f t="shared" si="289"/>
        <v>114.46649753768104</v>
      </c>
      <c r="W116" s="13">
        <v>149.083</v>
      </c>
      <c r="X116" s="3">
        <f t="shared" ref="X116" si="406">AVERAGE(W107:W116)</f>
        <v>115.15030000000002</v>
      </c>
      <c r="Y116" s="9">
        <f t="shared" si="291"/>
        <v>1</v>
      </c>
      <c r="Z116" s="9">
        <f t="shared" si="276"/>
        <v>5.0694199732186994E-2</v>
      </c>
      <c r="AA116" s="9">
        <f t="shared" si="292"/>
        <v>5.0694199732186994E-2</v>
      </c>
      <c r="AB116" s="9">
        <f t="shared" si="293"/>
        <v>447.728020216034</v>
      </c>
      <c r="AC116" s="9">
        <f t="shared" si="294"/>
        <v>188.1268455190168</v>
      </c>
      <c r="AD116" s="13">
        <v>87.046000000000006</v>
      </c>
      <c r="AE116" s="3">
        <f t="shared" si="267"/>
        <v>77.837900000000019</v>
      </c>
      <c r="AF116" s="9">
        <f t="shared" si="299"/>
        <v>1</v>
      </c>
      <c r="AG116" s="9">
        <f t="shared" si="300"/>
        <v>2.2759050159207744E-2</v>
      </c>
      <c r="AH116" s="9">
        <f t="shared" si="301"/>
        <v>2.2759050159207744E-2</v>
      </c>
      <c r="AI116" s="9">
        <f t="shared" si="302"/>
        <v>184.95781101998406</v>
      </c>
      <c r="AJ116" s="9">
        <f t="shared" si="303"/>
        <v>77.818305351427739</v>
      </c>
      <c r="AK116" s="13">
        <v>112.61799999999999</v>
      </c>
      <c r="AL116" s="3">
        <f t="shared" si="268"/>
        <v>94.459299999999985</v>
      </c>
      <c r="AM116" s="9">
        <f t="shared" si="304"/>
        <v>1</v>
      </c>
      <c r="AN116" s="9">
        <f t="shared" si="305"/>
        <v>4.6771884817727184E-2</v>
      </c>
      <c r="AO116" s="9">
        <f t="shared" si="306"/>
        <v>4.6771884817727184E-2</v>
      </c>
      <c r="AP116" s="9">
        <f t="shared" si="307"/>
        <v>333.62365576652996</v>
      </c>
      <c r="AQ116" s="9">
        <f t="shared" si="308"/>
        <v>116.49736215992546</v>
      </c>
      <c r="AR116" s="13">
        <v>123.38500000000001</v>
      </c>
      <c r="AS116" s="3">
        <f t="shared" si="269"/>
        <v>109.51730000000001</v>
      </c>
      <c r="AT116" s="9">
        <f t="shared" si="309"/>
        <v>1</v>
      </c>
      <c r="AU116" s="9">
        <f t="shared" si="310"/>
        <v>4.2404609975257258E-3</v>
      </c>
      <c r="AV116" s="9">
        <f t="shared" si="311"/>
        <v>4.2404609975257258E-3</v>
      </c>
      <c r="AW116" s="9">
        <f t="shared" si="312"/>
        <v>251.93504277237889</v>
      </c>
      <c r="AX116" s="9">
        <f t="shared" si="313"/>
        <v>108.27899711279413</v>
      </c>
      <c r="AY116" s="13">
        <v>123.449</v>
      </c>
      <c r="AZ116" s="3">
        <f t="shared" si="270"/>
        <v>106.1923</v>
      </c>
      <c r="BA116" s="9">
        <f t="shared" si="314"/>
        <v>1</v>
      </c>
      <c r="BB116" s="9">
        <f t="shared" si="315"/>
        <v>3.5851326742976273E-3</v>
      </c>
      <c r="BC116" s="9">
        <f t="shared" si="316"/>
        <v>3.5851326742976273E-3</v>
      </c>
      <c r="BD116" s="9">
        <f t="shared" si="317"/>
        <v>346.92144711309368</v>
      </c>
      <c r="BE116" s="9">
        <f t="shared" si="318"/>
        <v>133.76930161998141</v>
      </c>
    </row>
    <row r="117" spans="1:57">
      <c r="A117" s="2">
        <v>40116</v>
      </c>
      <c r="B117" s="13">
        <v>319.94600000000003</v>
      </c>
      <c r="C117" s="3">
        <f t="shared" si="203"/>
        <v>268.54840000000002</v>
      </c>
      <c r="D117" s="9">
        <f t="shared" si="277"/>
        <v>1</v>
      </c>
      <c r="E117" s="9">
        <f t="shared" si="319"/>
        <v>-8.0024308042426235E-3</v>
      </c>
      <c r="F117" s="9">
        <f t="shared" si="295"/>
        <v>-8.0024308042426235E-3</v>
      </c>
      <c r="G117" s="9">
        <f t="shared" si="278"/>
        <v>689.61882254636464</v>
      </c>
      <c r="H117" s="9">
        <f t="shared" si="279"/>
        <v>278.67190426004504</v>
      </c>
      <c r="I117" s="13">
        <v>834.87900000000002</v>
      </c>
      <c r="J117" s="3">
        <f t="shared" ref="J117" si="407">AVERAGE(I108:I117)</f>
        <v>669.62049999999988</v>
      </c>
      <c r="K117" s="9">
        <f t="shared" si="281"/>
        <v>1</v>
      </c>
      <c r="L117" s="9">
        <f t="shared" si="272"/>
        <v>-2.8902458978213984E-3</v>
      </c>
      <c r="M117" s="9">
        <f t="shared" si="282"/>
        <v>-2.8902458978213984E-3</v>
      </c>
      <c r="N117" s="9">
        <f t="shared" si="283"/>
        <v>745.26235937299407</v>
      </c>
      <c r="O117" s="9">
        <f t="shared" si="284"/>
        <v>291.96371431668842</v>
      </c>
      <c r="P117" s="13">
        <v>112.667</v>
      </c>
      <c r="Q117" s="3">
        <f t="shared" ref="Q117" si="408">AVERAGE(P108:P117)</f>
        <v>98.584800000000001</v>
      </c>
      <c r="R117" s="9">
        <f t="shared" si="286"/>
        <v>1</v>
      </c>
      <c r="S117" s="9">
        <f t="shared" si="274"/>
        <v>-2.0763801974690549E-2</v>
      </c>
      <c r="T117" s="9">
        <f t="shared" si="287"/>
        <v>-2.0763801974690549E-2</v>
      </c>
      <c r="U117" s="9">
        <f t="shared" si="288"/>
        <v>268.12637020627244</v>
      </c>
      <c r="V117" s="9">
        <f t="shared" si="289"/>
        <v>112.08973785007223</v>
      </c>
      <c r="W117" s="13">
        <v>145.095</v>
      </c>
      <c r="X117" s="3">
        <f t="shared" ref="X117" si="409">AVERAGE(W108:W117)</f>
        <v>120.14850000000001</v>
      </c>
      <c r="Y117" s="9">
        <f t="shared" si="291"/>
        <v>1</v>
      </c>
      <c r="Z117" s="9">
        <f t="shared" si="276"/>
        <v>-2.6750199553268982E-2</v>
      </c>
      <c r="AA117" s="9">
        <f t="shared" si="292"/>
        <v>-2.6750199553268982E-2</v>
      </c>
      <c r="AB117" s="9">
        <f t="shared" si="293"/>
        <v>435.75120632966502</v>
      </c>
      <c r="AC117" s="9">
        <f t="shared" si="294"/>
        <v>183.0944148600561</v>
      </c>
      <c r="AD117" s="13">
        <v>84.314999999999998</v>
      </c>
      <c r="AE117" s="3">
        <f t="shared" si="267"/>
        <v>78.771000000000001</v>
      </c>
      <c r="AF117" s="9">
        <f t="shared" si="299"/>
        <v>1</v>
      </c>
      <c r="AG117" s="9">
        <f t="shared" si="300"/>
        <v>-3.1374215931806268E-2</v>
      </c>
      <c r="AH117" s="9">
        <f t="shared" si="301"/>
        <v>-3.1374215931806268E-2</v>
      </c>
      <c r="AI117" s="9">
        <f t="shared" si="302"/>
        <v>179.15490471876888</v>
      </c>
      <c r="AJ117" s="9">
        <f t="shared" si="303"/>
        <v>75.376817035884812</v>
      </c>
      <c r="AK117" s="13">
        <v>105.375</v>
      </c>
      <c r="AL117" s="3">
        <f t="shared" si="268"/>
        <v>96.243099999999984</v>
      </c>
      <c r="AM117" s="9">
        <f t="shared" si="304"/>
        <v>1</v>
      </c>
      <c r="AN117" s="9">
        <f t="shared" si="305"/>
        <v>-6.4314763181729351E-2</v>
      </c>
      <c r="AO117" s="9">
        <f t="shared" si="306"/>
        <v>-6.4314763181729351E-2</v>
      </c>
      <c r="AP117" s="9">
        <f t="shared" si="307"/>
        <v>312.1667293540828</v>
      </c>
      <c r="AQ117" s="9">
        <f t="shared" si="308"/>
        <v>109.00486190131369</v>
      </c>
      <c r="AR117" s="13">
        <v>120.491</v>
      </c>
      <c r="AS117" s="3">
        <f t="shared" si="269"/>
        <v>111.1233</v>
      </c>
      <c r="AT117" s="9">
        <f t="shared" si="309"/>
        <v>1</v>
      </c>
      <c r="AU117" s="9">
        <f t="shared" si="310"/>
        <v>-2.3455039105239741E-2</v>
      </c>
      <c r="AV117" s="9">
        <f t="shared" si="311"/>
        <v>-2.3455039105239741E-2</v>
      </c>
      <c r="AW117" s="9">
        <f t="shared" si="312"/>
        <v>246.02589649217251</v>
      </c>
      <c r="AX117" s="9">
        <f t="shared" si="313"/>
        <v>105.7393090012374</v>
      </c>
      <c r="AY117" s="13">
        <v>120.148</v>
      </c>
      <c r="AZ117" s="3">
        <f t="shared" si="270"/>
        <v>108.2886</v>
      </c>
      <c r="BA117" s="9">
        <f t="shared" si="314"/>
        <v>1</v>
      </c>
      <c r="BB117" s="9">
        <f t="shared" si="315"/>
        <v>-2.673978728057742E-2</v>
      </c>
      <c r="BC117" s="9">
        <f t="shared" si="316"/>
        <v>-2.673978728057742E-2</v>
      </c>
      <c r="BD117" s="9">
        <f t="shared" si="317"/>
        <v>337.64484141421946</v>
      </c>
      <c r="BE117" s="9">
        <f t="shared" si="318"/>
        <v>130.19233894999169</v>
      </c>
    </row>
    <row r="118" spans="1:57">
      <c r="A118" s="2">
        <v>40147</v>
      </c>
      <c r="B118" s="13">
        <v>327.94900000000001</v>
      </c>
      <c r="C118" s="3">
        <f t="shared" si="203"/>
        <v>280.46320000000003</v>
      </c>
      <c r="D118" s="9">
        <f t="shared" si="277"/>
        <v>1</v>
      </c>
      <c r="E118" s="9">
        <f t="shared" si="319"/>
        <v>2.5013596044332436E-2</v>
      </c>
      <c r="F118" s="9">
        <f t="shared" si="295"/>
        <v>2.5013596044332436E-2</v>
      </c>
      <c r="G118" s="9">
        <f t="shared" si="278"/>
        <v>706.86866919810768</v>
      </c>
      <c r="H118" s="9">
        <f t="shared" si="279"/>
        <v>285.64249070211071</v>
      </c>
      <c r="I118" s="13">
        <v>859.154</v>
      </c>
      <c r="J118" s="3">
        <f t="shared" ref="J118" si="410">AVERAGE(I109:I118)</f>
        <v>708.59690000000012</v>
      </c>
      <c r="K118" s="9">
        <f t="shared" si="281"/>
        <v>1</v>
      </c>
      <c r="L118" s="9">
        <f t="shared" si="272"/>
        <v>2.9076069705909452E-2</v>
      </c>
      <c r="M118" s="9">
        <f t="shared" si="282"/>
        <v>2.9076069705909452E-2</v>
      </c>
      <c r="N118" s="9">
        <f t="shared" si="283"/>
        <v>766.93165968331368</v>
      </c>
      <c r="O118" s="9">
        <f t="shared" si="284"/>
        <v>300.45287162575664</v>
      </c>
      <c r="P118" s="13">
        <v>113.97799999999999</v>
      </c>
      <c r="Q118" s="3">
        <f t="shared" ref="Q118" si="411">AVERAGE(P109:P118)</f>
        <v>101.1671</v>
      </c>
      <c r="R118" s="9">
        <f t="shared" si="286"/>
        <v>1</v>
      </c>
      <c r="S118" s="9">
        <f t="shared" si="274"/>
        <v>1.1636060248342397E-2</v>
      </c>
      <c r="T118" s="9">
        <f t="shared" si="287"/>
        <v>1.1636060248342397E-2</v>
      </c>
      <c r="U118" s="9">
        <f t="shared" si="288"/>
        <v>271.24630480416198</v>
      </c>
      <c r="V118" s="9">
        <f t="shared" si="289"/>
        <v>113.39402079291656</v>
      </c>
      <c r="W118" s="13">
        <v>144.02500000000001</v>
      </c>
      <c r="X118" s="3">
        <f t="shared" ref="X118" si="412">AVERAGE(W109:W118)</f>
        <v>124.89000000000001</v>
      </c>
      <c r="Y118" s="9">
        <f t="shared" si="291"/>
        <v>1</v>
      </c>
      <c r="Z118" s="9">
        <f t="shared" si="276"/>
        <v>-7.3744787897583874E-3</v>
      </c>
      <c r="AA118" s="9">
        <f t="shared" si="292"/>
        <v>-7.3744787897583874E-3</v>
      </c>
      <c r="AB118" s="9">
        <f t="shared" si="293"/>
        <v>432.5377683009753</v>
      </c>
      <c r="AC118" s="9">
        <f t="shared" si="294"/>
        <v>181.7441889811474</v>
      </c>
      <c r="AD118" s="13">
        <v>87.9</v>
      </c>
      <c r="AE118" s="3">
        <f t="shared" si="267"/>
        <v>80.062700000000007</v>
      </c>
      <c r="AF118" s="9">
        <f t="shared" si="299"/>
        <v>1</v>
      </c>
      <c r="AG118" s="9">
        <f t="shared" si="300"/>
        <v>4.2519124710905631E-2</v>
      </c>
      <c r="AH118" s="9">
        <f t="shared" si="301"/>
        <v>4.2519124710905631E-2</v>
      </c>
      <c r="AI118" s="9">
        <f t="shared" si="302"/>
        <v>186.77241445507661</v>
      </c>
      <c r="AJ118" s="9">
        <f t="shared" si="303"/>
        <v>78.581773319744713</v>
      </c>
      <c r="AK118" s="13">
        <v>107.959</v>
      </c>
      <c r="AL118" s="3">
        <f t="shared" si="268"/>
        <v>98.344500000000011</v>
      </c>
      <c r="AM118" s="9">
        <f t="shared" si="304"/>
        <v>1</v>
      </c>
      <c r="AN118" s="9">
        <f t="shared" si="305"/>
        <v>2.4521945432977491E-2</v>
      </c>
      <c r="AO118" s="9">
        <f t="shared" si="306"/>
        <v>2.4521945432977491E-2</v>
      </c>
      <c r="AP118" s="9">
        <f t="shared" si="307"/>
        <v>319.82166485729465</v>
      </c>
      <c r="AQ118" s="9">
        <f t="shared" si="308"/>
        <v>111.67787317678695</v>
      </c>
      <c r="AR118" s="13">
        <v>118.666</v>
      </c>
      <c r="AS118" s="3">
        <f t="shared" si="269"/>
        <v>112.5056</v>
      </c>
      <c r="AT118" s="9">
        <f t="shared" si="309"/>
        <v>1</v>
      </c>
      <c r="AU118" s="9">
        <f t="shared" si="310"/>
        <v>-1.5146359479131245E-2</v>
      </c>
      <c r="AV118" s="9">
        <f t="shared" si="311"/>
        <v>-1.5146359479131245E-2</v>
      </c>
      <c r="AW118" s="9">
        <f t="shared" si="312"/>
        <v>242.29949982272652</v>
      </c>
      <c r="AX118" s="9">
        <f t="shared" si="313"/>
        <v>104.13774341602972</v>
      </c>
      <c r="AY118" s="13">
        <v>116.375</v>
      </c>
      <c r="AZ118" s="3">
        <f t="shared" si="270"/>
        <v>109.86179999999999</v>
      </c>
      <c r="BA118" s="9">
        <f t="shared" si="314"/>
        <v>1</v>
      </c>
      <c r="BB118" s="9">
        <f t="shared" si="315"/>
        <v>-3.1402936378466528E-2</v>
      </c>
      <c r="BC118" s="9">
        <f t="shared" si="316"/>
        <v>-3.1402936378466528E-2</v>
      </c>
      <c r="BD118" s="9">
        <f t="shared" si="317"/>
        <v>327.04180194077134</v>
      </c>
      <c r="BE118" s="9">
        <f t="shared" si="318"/>
        <v>126.10391721298136</v>
      </c>
    </row>
    <row r="119" spans="1:57">
      <c r="A119" s="2">
        <v>40178</v>
      </c>
      <c r="B119" s="13">
        <v>356.767</v>
      </c>
      <c r="C119" s="3">
        <f t="shared" si="203"/>
        <v>296.25650000000002</v>
      </c>
      <c r="D119" s="9">
        <f t="shared" si="277"/>
        <v>1</v>
      </c>
      <c r="E119" s="9">
        <f t="shared" si="319"/>
        <v>8.7873419342641632E-2</v>
      </c>
      <c r="F119" s="9">
        <f t="shared" si="295"/>
        <v>8.7873419342641632E-2</v>
      </c>
      <c r="G119" s="9">
        <f t="shared" si="278"/>
        <v>768.98363618672795</v>
      </c>
      <c r="H119" s="9">
        <f t="shared" si="279"/>
        <v>310.74287306965385</v>
      </c>
      <c r="I119" s="13">
        <v>958.03499999999997</v>
      </c>
      <c r="J119" s="3">
        <f t="shared" ref="J119" si="413">AVERAGE(I110:I119)</f>
        <v>758.82379999999989</v>
      </c>
      <c r="K119" s="9">
        <f t="shared" si="281"/>
        <v>1</v>
      </c>
      <c r="L119" s="9">
        <f t="shared" si="272"/>
        <v>0.11509112452482323</v>
      </c>
      <c r="M119" s="9">
        <f t="shared" si="282"/>
        <v>0.11509112452482323</v>
      </c>
      <c r="N119" s="9">
        <f t="shared" si="283"/>
        <v>855.19868682995525</v>
      </c>
      <c r="O119" s="9">
        <f t="shared" si="284"/>
        <v>335.03233048787729</v>
      </c>
      <c r="P119" s="13">
        <v>121.086</v>
      </c>
      <c r="Q119" s="3">
        <f t="shared" ref="Q119" si="414">AVERAGE(P110:P119)</f>
        <v>105.2805</v>
      </c>
      <c r="R119" s="9">
        <f t="shared" si="286"/>
        <v>1</v>
      </c>
      <c r="S119" s="9">
        <f t="shared" si="274"/>
        <v>6.2362912140939517E-2</v>
      </c>
      <c r="T119" s="9">
        <f t="shared" si="287"/>
        <v>6.2362912140939517E-2</v>
      </c>
      <c r="U119" s="9">
        <f t="shared" si="288"/>
        <v>288.1620142792184</v>
      </c>
      <c r="V119" s="9">
        <f t="shared" si="289"/>
        <v>120.46560214893309</v>
      </c>
      <c r="W119" s="13">
        <v>152.43</v>
      </c>
      <c r="X119" s="3">
        <f t="shared" ref="X119" si="415">AVERAGE(W110:W119)</f>
        <v>131.06650000000002</v>
      </c>
      <c r="Y119" s="9">
        <f t="shared" si="291"/>
        <v>1</v>
      </c>
      <c r="Z119" s="9">
        <f t="shared" si="276"/>
        <v>5.8357923971532728E-2</v>
      </c>
      <c r="AA119" s="9">
        <f t="shared" si="292"/>
        <v>5.8357923971532728E-2</v>
      </c>
      <c r="AB119" s="9">
        <f t="shared" si="293"/>
        <v>457.77977449830013</v>
      </c>
      <c r="AC119" s="9">
        <f t="shared" si="294"/>
        <v>192.35040254397711</v>
      </c>
      <c r="AD119" s="13">
        <v>93.966999999999999</v>
      </c>
      <c r="AE119" s="3">
        <f t="shared" si="267"/>
        <v>82.659099999999995</v>
      </c>
      <c r="AF119" s="9">
        <f t="shared" si="299"/>
        <v>1</v>
      </c>
      <c r="AG119" s="9">
        <f t="shared" si="300"/>
        <v>6.9021615472127332E-2</v>
      </c>
      <c r="AH119" s="9">
        <f t="shared" si="301"/>
        <v>6.9021615472127332E-2</v>
      </c>
      <c r="AI119" s="9">
        <f t="shared" si="302"/>
        <v>199.66374822639568</v>
      </c>
      <c r="AJ119" s="9">
        <f t="shared" si="303"/>
        <v>84.005614260938003</v>
      </c>
      <c r="AK119" s="13">
        <v>121.4</v>
      </c>
      <c r="AL119" s="3">
        <f t="shared" si="268"/>
        <v>102.69270000000002</v>
      </c>
      <c r="AM119" s="9">
        <f t="shared" si="304"/>
        <v>1</v>
      </c>
      <c r="AN119" s="9">
        <f t="shared" si="305"/>
        <v>0.12450096796005893</v>
      </c>
      <c r="AO119" s="9">
        <f t="shared" si="306"/>
        <v>0.12450096796005893</v>
      </c>
      <c r="AP119" s="9">
        <f t="shared" si="307"/>
        <v>359.63977170662537</v>
      </c>
      <c r="AQ119" s="9">
        <f t="shared" si="308"/>
        <v>125.58187648701761</v>
      </c>
      <c r="AR119" s="13">
        <v>125.80800000000001</v>
      </c>
      <c r="AS119" s="3">
        <f t="shared" si="269"/>
        <v>115.6116</v>
      </c>
      <c r="AT119" s="9">
        <f t="shared" si="309"/>
        <v>1</v>
      </c>
      <c r="AU119" s="9">
        <f t="shared" si="310"/>
        <v>6.018573138051346E-2</v>
      </c>
      <c r="AV119" s="9">
        <f t="shared" si="311"/>
        <v>6.018573138051346E-2</v>
      </c>
      <c r="AW119" s="9">
        <f t="shared" si="312"/>
        <v>256.88247243268989</v>
      </c>
      <c r="AX119" s="9">
        <f t="shared" si="313"/>
        <v>110.40534966783972</v>
      </c>
      <c r="AY119" s="13">
        <v>122.015</v>
      </c>
      <c r="AZ119" s="3">
        <f t="shared" si="270"/>
        <v>113.10130000000001</v>
      </c>
      <c r="BA119" s="9">
        <f t="shared" si="314"/>
        <v>1</v>
      </c>
      <c r="BB119" s="9">
        <f t="shared" si="315"/>
        <v>4.8464017185821703E-2</v>
      </c>
      <c r="BC119" s="9">
        <f t="shared" si="316"/>
        <v>4.8464017185821703E-2</v>
      </c>
      <c r="BD119" s="9">
        <f t="shared" si="317"/>
        <v>342.89156145051101</v>
      </c>
      <c r="BE119" s="9">
        <f t="shared" si="318"/>
        <v>132.21541962399073</v>
      </c>
    </row>
    <row r="120" spans="1:57">
      <c r="A120" s="2">
        <v>40207</v>
      </c>
      <c r="B120" s="13">
        <v>347.786</v>
      </c>
      <c r="C120" s="3">
        <f t="shared" si="203"/>
        <v>309.27910000000003</v>
      </c>
      <c r="D120" s="9">
        <f t="shared" si="277"/>
        <v>1</v>
      </c>
      <c r="E120" s="9">
        <f t="shared" si="319"/>
        <v>-2.5173292372893216E-2</v>
      </c>
      <c r="F120" s="9">
        <f t="shared" si="295"/>
        <v>-2.5173292372893216E-2</v>
      </c>
      <c r="G120" s="9">
        <f t="shared" si="278"/>
        <v>749.6257862830289</v>
      </c>
      <c r="H120" s="9">
        <f t="shared" si="279"/>
        <v>302.9204518730786</v>
      </c>
      <c r="I120" s="13">
        <v>952.56399999999996</v>
      </c>
      <c r="J120" s="3">
        <f t="shared" ref="J120" si="416">AVERAGE(I111:I120)</f>
        <v>804.2985000000001</v>
      </c>
      <c r="K120" s="9">
        <f t="shared" si="281"/>
        <v>1</v>
      </c>
      <c r="L120" s="9">
        <f t="shared" si="272"/>
        <v>-5.7106473145553177E-3</v>
      </c>
      <c r="M120" s="9">
        <f t="shared" si="282"/>
        <v>-5.7106473145553177E-3</v>
      </c>
      <c r="N120" s="9">
        <f t="shared" si="283"/>
        <v>850.3149487455986</v>
      </c>
      <c r="O120" s="9">
        <f t="shared" si="284"/>
        <v>333.11907900948751</v>
      </c>
      <c r="P120" s="13">
        <v>117.61499999999999</v>
      </c>
      <c r="Q120" s="3">
        <f t="shared" ref="Q120" si="417">AVERAGE(P111:P120)</f>
        <v>108.86019999999999</v>
      </c>
      <c r="R120" s="9">
        <f t="shared" si="286"/>
        <v>1</v>
      </c>
      <c r="S120" s="9">
        <f t="shared" si="274"/>
        <v>-2.8665576532381973E-2</v>
      </c>
      <c r="T120" s="9">
        <f t="shared" si="287"/>
        <v>-2.8665576532381973E-2</v>
      </c>
      <c r="U120" s="9">
        <f t="shared" si="288"/>
        <v>279.90168400517211</v>
      </c>
      <c r="V120" s="9">
        <f t="shared" si="289"/>
        <v>117.01238621101336</v>
      </c>
      <c r="W120" s="13">
        <v>155.72300000000001</v>
      </c>
      <c r="X120" s="3">
        <f t="shared" ref="X120" si="418">AVERAGE(W111:W120)</f>
        <v>137.3476</v>
      </c>
      <c r="Y120" s="9">
        <f t="shared" si="291"/>
        <v>1</v>
      </c>
      <c r="Z120" s="9">
        <f t="shared" si="276"/>
        <v>2.1603358918848035E-2</v>
      </c>
      <c r="AA120" s="9">
        <f t="shared" si="292"/>
        <v>2.1603358918848035E-2</v>
      </c>
      <c r="AB120" s="9">
        <f t="shared" si="293"/>
        <v>467.66935527257624</v>
      </c>
      <c r="AC120" s="9">
        <f t="shared" si="294"/>
        <v>196.50581732831955</v>
      </c>
      <c r="AD120" s="13">
        <v>93.251000000000005</v>
      </c>
      <c r="AE120" s="3">
        <f t="shared" si="267"/>
        <v>84.917400000000001</v>
      </c>
      <c r="AF120" s="9">
        <f t="shared" si="299"/>
        <v>1</v>
      </c>
      <c r="AG120" s="9">
        <f t="shared" si="300"/>
        <v>-7.6196962763522723E-3</v>
      </c>
      <c r="AH120" s="9">
        <f t="shared" si="301"/>
        <v>-7.6196962763522723E-3</v>
      </c>
      <c r="AI120" s="9">
        <f t="shared" si="302"/>
        <v>198.14237110751247</v>
      </c>
      <c r="AJ120" s="9">
        <f t="shared" si="303"/>
        <v>83.365516994761251</v>
      </c>
      <c r="AK120" s="13">
        <v>121.07899999999999</v>
      </c>
      <c r="AL120" s="3">
        <f t="shared" si="268"/>
        <v>106.6383</v>
      </c>
      <c r="AM120" s="9">
        <f t="shared" si="304"/>
        <v>1</v>
      </c>
      <c r="AN120" s="9">
        <f t="shared" si="305"/>
        <v>-2.6441515650742352E-3</v>
      </c>
      <c r="AO120" s="9">
        <f t="shared" si="306"/>
        <v>-2.6441515650742352E-3</v>
      </c>
      <c r="AP120" s="9">
        <f t="shared" si="307"/>
        <v>358.68882964140437</v>
      </c>
      <c r="AQ120" s="9">
        <f t="shared" si="308"/>
        <v>125.2498189717595</v>
      </c>
      <c r="AR120" s="13">
        <v>128.108</v>
      </c>
      <c r="AS120" s="3">
        <f t="shared" si="269"/>
        <v>118.87939999999999</v>
      </c>
      <c r="AT120" s="9">
        <f t="shared" si="309"/>
        <v>1</v>
      </c>
      <c r="AU120" s="9">
        <f t="shared" si="310"/>
        <v>1.8281826274958644E-2</v>
      </c>
      <c r="AV120" s="9">
        <f t="shared" si="311"/>
        <v>1.8281826274958644E-2</v>
      </c>
      <c r="AW120" s="9">
        <f t="shared" si="312"/>
        <v>261.57875316678621</v>
      </c>
      <c r="AX120" s="9">
        <f t="shared" si="313"/>
        <v>112.42376109029323</v>
      </c>
      <c r="AY120" s="13">
        <v>124.80800000000001</v>
      </c>
      <c r="AZ120" s="3">
        <f t="shared" si="270"/>
        <v>116.50320000000002</v>
      </c>
      <c r="BA120" s="9">
        <f t="shared" si="314"/>
        <v>1</v>
      </c>
      <c r="BB120" s="9">
        <f t="shared" si="315"/>
        <v>2.2890628201450693E-2</v>
      </c>
      <c r="BC120" s="9">
        <f t="shared" si="316"/>
        <v>2.2890628201450693E-2</v>
      </c>
      <c r="BD120" s="9">
        <f t="shared" si="317"/>
        <v>350.74056469708955</v>
      </c>
      <c r="BE120" s="9">
        <f t="shared" si="318"/>
        <v>135.2419136371023</v>
      </c>
    </row>
    <row r="121" spans="1:57">
      <c r="A121" s="2">
        <v>40235</v>
      </c>
      <c r="B121" s="13">
        <v>355.54199999999997</v>
      </c>
      <c r="C121" s="3">
        <f t="shared" si="203"/>
        <v>319.40379999999999</v>
      </c>
      <c r="D121" s="9">
        <f t="shared" si="277"/>
        <v>1</v>
      </c>
      <c r="E121" s="9">
        <f t="shared" si="319"/>
        <v>2.2301070198340277E-2</v>
      </c>
      <c r="F121" s="9">
        <f t="shared" si="295"/>
        <v>2.2301070198340277E-2</v>
      </c>
      <c r="G121" s="9">
        <f t="shared" si="278"/>
        <v>766.34324356541288</v>
      </c>
      <c r="H121" s="9">
        <f t="shared" si="279"/>
        <v>309.6759021348131</v>
      </c>
      <c r="I121" s="13">
        <v>972.60900000000004</v>
      </c>
      <c r="J121" s="3">
        <f t="shared" ref="J121" si="419">AVERAGE(I112:I121)</f>
        <v>840.51089999999999</v>
      </c>
      <c r="K121" s="9">
        <f t="shared" si="281"/>
        <v>1</v>
      </c>
      <c r="L121" s="9">
        <f t="shared" si="272"/>
        <v>2.1043205495903765E-2</v>
      </c>
      <c r="M121" s="9">
        <f t="shared" si="282"/>
        <v>2.1043205495903765E-2</v>
      </c>
      <c r="N121" s="9">
        <f t="shared" si="283"/>
        <v>868.20830094829114</v>
      </c>
      <c r="O121" s="9">
        <f t="shared" si="284"/>
        <v>340.12897224369038</v>
      </c>
      <c r="P121" s="13">
        <v>117.419</v>
      </c>
      <c r="Q121" s="3">
        <f t="shared" ref="Q121" si="420">AVERAGE(P112:P121)</f>
        <v>111.24120000000001</v>
      </c>
      <c r="R121" s="9">
        <f t="shared" si="286"/>
        <v>1</v>
      </c>
      <c r="S121" s="9">
        <f t="shared" si="274"/>
        <v>-1.6664541087446157E-3</v>
      </c>
      <c r="T121" s="9">
        <f t="shared" si="287"/>
        <v>-1.6664541087446157E-3</v>
      </c>
      <c r="U121" s="9">
        <f t="shared" si="288"/>
        <v>279.43524069381715</v>
      </c>
      <c r="V121" s="9">
        <f t="shared" si="289"/>
        <v>116.817390439238</v>
      </c>
      <c r="W121" s="13">
        <v>153.196</v>
      </c>
      <c r="X121" s="3">
        <f t="shared" ref="X121" si="421">AVERAGE(W112:W121)</f>
        <v>141.33609999999999</v>
      </c>
      <c r="Y121" s="9">
        <f t="shared" si="291"/>
        <v>1</v>
      </c>
      <c r="Z121" s="9">
        <f t="shared" si="276"/>
        <v>-1.6227532220673985E-2</v>
      </c>
      <c r="AA121" s="9">
        <f t="shared" si="292"/>
        <v>-1.6227532220673985E-2</v>
      </c>
      <c r="AB121" s="9">
        <f t="shared" si="293"/>
        <v>460.08023574126867</v>
      </c>
      <c r="AC121" s="9">
        <f t="shared" si="294"/>
        <v>193.31701284607436</v>
      </c>
      <c r="AD121" s="13">
        <v>98.132000000000005</v>
      </c>
      <c r="AE121" s="3">
        <f t="shared" si="267"/>
        <v>86.945799999999991</v>
      </c>
      <c r="AF121" s="9">
        <f t="shared" si="299"/>
        <v>1</v>
      </c>
      <c r="AG121" s="9">
        <f t="shared" si="300"/>
        <v>5.2342602224104834E-2</v>
      </c>
      <c r="AH121" s="9">
        <f t="shared" si="301"/>
        <v>5.2342602224104834E-2</v>
      </c>
      <c r="AI121" s="9">
        <f t="shared" si="302"/>
        <v>208.51365842213397</v>
      </c>
      <c r="AJ121" s="9">
        <f t="shared" si="303"/>
        <v>87.729085090024896</v>
      </c>
      <c r="AK121" s="13">
        <v>129.48500000000001</v>
      </c>
      <c r="AL121" s="3">
        <f t="shared" si="268"/>
        <v>109.98859999999999</v>
      </c>
      <c r="AM121" s="9">
        <f t="shared" si="304"/>
        <v>1</v>
      </c>
      <c r="AN121" s="9">
        <f t="shared" si="305"/>
        <v>6.942574682645232E-2</v>
      </c>
      <c r="AO121" s="9">
        <f t="shared" si="306"/>
        <v>6.942574682645232E-2</v>
      </c>
      <c r="AP121" s="9">
        <f t="shared" si="307"/>
        <v>383.59106951756496</v>
      </c>
      <c r="AQ121" s="9">
        <f t="shared" si="308"/>
        <v>133.94538119375184</v>
      </c>
      <c r="AR121" s="13">
        <v>132.87200000000001</v>
      </c>
      <c r="AS121" s="3">
        <f t="shared" si="269"/>
        <v>121.583</v>
      </c>
      <c r="AT121" s="9">
        <f t="shared" si="309"/>
        <v>1</v>
      </c>
      <c r="AU121" s="9">
        <f t="shared" si="310"/>
        <v>3.7187373153901471E-2</v>
      </c>
      <c r="AV121" s="9">
        <f t="shared" si="311"/>
        <v>3.7187373153901471E-2</v>
      </c>
      <c r="AW121" s="9">
        <f t="shared" si="312"/>
        <v>271.30617986993178</v>
      </c>
      <c r="AX121" s="9">
        <f t="shared" si="313"/>
        <v>116.60450544532303</v>
      </c>
      <c r="AY121" s="13">
        <v>129.261</v>
      </c>
      <c r="AZ121" s="3">
        <f t="shared" si="270"/>
        <v>119.59750000000001</v>
      </c>
      <c r="BA121" s="9">
        <f t="shared" si="314"/>
        <v>1</v>
      </c>
      <c r="BB121" s="9">
        <f t="shared" si="315"/>
        <v>3.5678802640856266E-2</v>
      </c>
      <c r="BC121" s="9">
        <f t="shared" si="316"/>
        <v>3.5678802640856266E-2</v>
      </c>
      <c r="BD121" s="9">
        <f t="shared" si="317"/>
        <v>363.2545680830595</v>
      </c>
      <c r="BE121" s="9">
        <f t="shared" si="318"/>
        <v>140.0671831825322</v>
      </c>
    </row>
    <row r="122" spans="1:57">
      <c r="A122" s="2">
        <v>40268</v>
      </c>
      <c r="B122" s="13">
        <v>387.56900000000002</v>
      </c>
      <c r="C122" s="3">
        <f t="shared" si="203"/>
        <v>330.27280000000002</v>
      </c>
      <c r="D122" s="9">
        <f t="shared" si="277"/>
        <v>1</v>
      </c>
      <c r="E122" s="9">
        <f t="shared" si="319"/>
        <v>9.0079371776049091E-2</v>
      </c>
      <c r="F122" s="9">
        <f t="shared" si="295"/>
        <v>9.0079371776049091E-2</v>
      </c>
      <c r="G122" s="9">
        <f t="shared" si="278"/>
        <v>835.37496151060509</v>
      </c>
      <c r="H122" s="9">
        <f t="shared" si="279"/>
        <v>337.57131285329831</v>
      </c>
      <c r="I122" s="13">
        <v>1067.7650000000001</v>
      </c>
      <c r="J122" s="3">
        <f t="shared" ref="J122" si="422">AVERAGE(I113:I122)</f>
        <v>876.90620000000001</v>
      </c>
      <c r="K122" s="9">
        <f t="shared" si="281"/>
        <v>1</v>
      </c>
      <c r="L122" s="9">
        <f t="shared" si="272"/>
        <v>9.7835820972250992E-2</v>
      </c>
      <c r="M122" s="9">
        <f t="shared" si="282"/>
        <v>9.7835820972250992E-2</v>
      </c>
      <c r="N122" s="9">
        <f t="shared" si="283"/>
        <v>953.15017284649036</v>
      </c>
      <c r="O122" s="9">
        <f t="shared" si="284"/>
        <v>373.40576947959977</v>
      </c>
      <c r="P122" s="13">
        <v>126.187</v>
      </c>
      <c r="Q122" s="3">
        <f t="shared" ref="Q122" si="423">AVERAGE(P113:P122)</f>
        <v>114.00929999999998</v>
      </c>
      <c r="R122" s="9">
        <f t="shared" si="286"/>
        <v>1</v>
      </c>
      <c r="S122" s="9">
        <f t="shared" si="274"/>
        <v>7.4672753131946282E-2</v>
      </c>
      <c r="T122" s="9">
        <f t="shared" si="287"/>
        <v>7.4672753131946282E-2</v>
      </c>
      <c r="U122" s="9">
        <f t="shared" si="288"/>
        <v>300.30143943851255</v>
      </c>
      <c r="V122" s="9">
        <f t="shared" si="289"/>
        <v>125.54046659702539</v>
      </c>
      <c r="W122" s="13">
        <v>167.488</v>
      </c>
      <c r="X122" s="3">
        <f t="shared" ref="X122" si="424">AVERAGE(W113:W122)</f>
        <v>146.0369</v>
      </c>
      <c r="Y122" s="9">
        <f t="shared" si="291"/>
        <v>1</v>
      </c>
      <c r="Z122" s="9">
        <f t="shared" si="276"/>
        <v>9.3292253061437652E-2</v>
      </c>
      <c r="AA122" s="9">
        <f t="shared" si="292"/>
        <v>9.3292253061437652E-2</v>
      </c>
      <c r="AB122" s="9">
        <f t="shared" si="293"/>
        <v>503.00215752260902</v>
      </c>
      <c r="AC122" s="9">
        <f t="shared" si="294"/>
        <v>211.35199252959154</v>
      </c>
      <c r="AD122" s="13">
        <v>105.111</v>
      </c>
      <c r="AE122" s="3">
        <f t="shared" si="267"/>
        <v>89.674599999999998</v>
      </c>
      <c r="AF122" s="9">
        <f t="shared" si="299"/>
        <v>1</v>
      </c>
      <c r="AG122" s="9">
        <f t="shared" si="300"/>
        <v>7.1118493457791532E-2</v>
      </c>
      <c r="AH122" s="9">
        <f t="shared" si="301"/>
        <v>7.1118493457791532E-2</v>
      </c>
      <c r="AI122" s="9">
        <f t="shared" si="302"/>
        <v>223.3428356744887</v>
      </c>
      <c r="AJ122" s="9">
        <f t="shared" si="303"/>
        <v>93.968245454057865</v>
      </c>
      <c r="AK122" s="13">
        <v>141.095</v>
      </c>
      <c r="AL122" s="3">
        <f t="shared" si="268"/>
        <v>114.65180000000001</v>
      </c>
      <c r="AM122" s="9">
        <f t="shared" si="304"/>
        <v>1</v>
      </c>
      <c r="AN122" s="9">
        <f t="shared" si="305"/>
        <v>8.9662895316059657E-2</v>
      </c>
      <c r="AO122" s="9">
        <f t="shared" si="306"/>
        <v>8.9662895316059657E-2</v>
      </c>
      <c r="AP122" s="9">
        <f t="shared" si="307"/>
        <v>417.98495542789374</v>
      </c>
      <c r="AQ122" s="9">
        <f t="shared" si="308"/>
        <v>145.95531188579693</v>
      </c>
      <c r="AR122" s="13">
        <v>141.84299999999999</v>
      </c>
      <c r="AS122" s="3">
        <f t="shared" si="269"/>
        <v>124.74270000000001</v>
      </c>
      <c r="AT122" s="9">
        <f t="shared" si="309"/>
        <v>1</v>
      </c>
      <c r="AU122" s="9">
        <f t="shared" si="310"/>
        <v>6.7516105725811112E-2</v>
      </c>
      <c r="AV122" s="9">
        <f t="shared" si="311"/>
        <v>6.7516105725811112E-2</v>
      </c>
      <c r="AW122" s="9">
        <f t="shared" si="312"/>
        <v>289.62371659409604</v>
      </c>
      <c r="AX122" s="9">
        <f t="shared" si="313"/>
        <v>124.47718756307538</v>
      </c>
      <c r="AY122" s="13">
        <v>138.00700000000001</v>
      </c>
      <c r="AZ122" s="3">
        <f t="shared" si="270"/>
        <v>122.79250000000002</v>
      </c>
      <c r="BA122" s="9">
        <f t="shared" si="314"/>
        <v>1</v>
      </c>
      <c r="BB122" s="9">
        <f t="shared" si="315"/>
        <v>6.7661552981951326E-2</v>
      </c>
      <c r="BC122" s="9">
        <f t="shared" si="316"/>
        <v>6.7661552981951326E-2</v>
      </c>
      <c r="BD122" s="9">
        <f t="shared" si="317"/>
        <v>387.83293628734725</v>
      </c>
      <c r="BE122" s="9">
        <f t="shared" si="318"/>
        <v>149.54434631846979</v>
      </c>
    </row>
    <row r="123" spans="1:57">
      <c r="A123" s="2">
        <v>40298</v>
      </c>
      <c r="B123" s="13">
        <v>399.27</v>
      </c>
      <c r="C123" s="3">
        <f t="shared" si="203"/>
        <v>342.43089999999995</v>
      </c>
      <c r="D123" s="9">
        <f t="shared" si="277"/>
        <v>1</v>
      </c>
      <c r="E123" s="9">
        <f t="shared" si="319"/>
        <v>3.0190753130410235E-2</v>
      </c>
      <c r="F123" s="9">
        <f t="shared" si="295"/>
        <v>3.0190753130410235E-2</v>
      </c>
      <c r="G123" s="14">
        <f t="shared" si="278"/>
        <v>860.59556074489774</v>
      </c>
      <c r="H123" s="15">
        <f t="shared" si="279"/>
        <v>347.76284502356071</v>
      </c>
      <c r="I123" s="13">
        <v>1113.759</v>
      </c>
      <c r="J123" s="8">
        <f t="shared" ref="J123" si="425">AVERAGE(I114:I123)</f>
        <v>917.43870000000004</v>
      </c>
      <c r="K123" s="9">
        <f t="shared" si="281"/>
        <v>1</v>
      </c>
      <c r="L123" s="9">
        <f t="shared" si="272"/>
        <v>4.3075021189119246E-2</v>
      </c>
      <c r="M123" s="9">
        <f t="shared" si="282"/>
        <v>4.3075021189119246E-2</v>
      </c>
      <c r="N123" s="14">
        <f t="shared" si="283"/>
        <v>994.20713673826572</v>
      </c>
      <c r="O123" s="15">
        <f t="shared" si="284"/>
        <v>389.49023091207295</v>
      </c>
      <c r="P123" s="13">
        <v>125.098</v>
      </c>
      <c r="Q123" s="3">
        <f t="shared" ref="Q123" si="426">AVERAGE(P114:P123)</f>
        <v>116.76949999999999</v>
      </c>
      <c r="R123" s="9">
        <f t="shared" si="286"/>
        <v>1</v>
      </c>
      <c r="S123" s="9">
        <f t="shared" si="274"/>
        <v>-8.6300490541814812E-3</v>
      </c>
      <c r="T123" s="9">
        <f t="shared" si="287"/>
        <v>-8.6300490541814812E-3</v>
      </c>
      <c r="U123" s="14">
        <f t="shared" si="288"/>
        <v>297.70982328511684</v>
      </c>
      <c r="V123" s="15">
        <f t="shared" si="289"/>
        <v>124.45704621200822</v>
      </c>
      <c r="W123" s="13">
        <v>172.28</v>
      </c>
      <c r="X123" s="3">
        <f t="shared" ref="X123" si="427">AVERAGE(W114:W123)</f>
        <v>151.17159999999998</v>
      </c>
      <c r="Y123" s="9">
        <f t="shared" si="291"/>
        <v>1</v>
      </c>
      <c r="Z123" s="9">
        <f t="shared" si="276"/>
        <v>2.861100496752007E-2</v>
      </c>
      <c r="AA123" s="9">
        <f t="shared" si="292"/>
        <v>2.861100496752007E-2</v>
      </c>
      <c r="AB123" s="14">
        <f t="shared" si="293"/>
        <v>517.39355475016168</v>
      </c>
      <c r="AC123" s="15">
        <f t="shared" si="294"/>
        <v>217.39898543775095</v>
      </c>
      <c r="AD123" s="13">
        <v>108.666</v>
      </c>
      <c r="AE123" s="3">
        <f t="shared" si="267"/>
        <v>92.711100000000016</v>
      </c>
      <c r="AF123" s="9">
        <f t="shared" si="299"/>
        <v>1</v>
      </c>
      <c r="AG123" s="9">
        <f t="shared" si="300"/>
        <v>3.3821388817535679E-2</v>
      </c>
      <c r="AH123" s="9">
        <f t="shared" si="301"/>
        <v>3.3821388817535679E-2</v>
      </c>
      <c r="AI123" s="9">
        <f t="shared" si="302"/>
        <v>230.89660055944654</v>
      </c>
      <c r="AJ123" s="9">
        <f t="shared" si="303"/>
        <v>97.146382020061182</v>
      </c>
      <c r="AK123" s="13">
        <v>151.185</v>
      </c>
      <c r="AL123" s="3">
        <f t="shared" si="268"/>
        <v>120.1831</v>
      </c>
      <c r="AM123" s="9">
        <f t="shared" si="304"/>
        <v>1</v>
      </c>
      <c r="AN123" s="9">
        <f t="shared" si="305"/>
        <v>7.1512101775399572E-2</v>
      </c>
      <c r="AO123" s="9">
        <f t="shared" si="306"/>
        <v>7.1512101775399572E-2</v>
      </c>
      <c r="AP123" s="9">
        <f t="shared" si="307"/>
        <v>447.87593810103908</v>
      </c>
      <c r="AQ123" s="9">
        <f t="shared" si="308"/>
        <v>156.39288300403422</v>
      </c>
      <c r="AR123" s="13">
        <v>144.137</v>
      </c>
      <c r="AS123" s="3">
        <f t="shared" si="269"/>
        <v>127.79819999999999</v>
      </c>
      <c r="AT123" s="9">
        <f t="shared" si="309"/>
        <v>1</v>
      </c>
      <c r="AU123" s="9">
        <f t="shared" si="310"/>
        <v>1.617281078375395E-2</v>
      </c>
      <c r="AV123" s="9">
        <f t="shared" si="311"/>
        <v>1.617281078375395E-2</v>
      </c>
      <c r="AW123" s="9">
        <f t="shared" si="312"/>
        <v>294.30774616105992</v>
      </c>
      <c r="AX123" s="9">
        <f t="shared" si="313"/>
        <v>126.49033356442685</v>
      </c>
      <c r="AY123" s="13">
        <v>144.29300000000001</v>
      </c>
      <c r="AZ123" s="3">
        <f t="shared" si="270"/>
        <v>125.9413</v>
      </c>
      <c r="BA123" s="9">
        <f t="shared" si="314"/>
        <v>1</v>
      </c>
      <c r="BB123" s="9">
        <f t="shared" si="315"/>
        <v>4.554841421087337E-2</v>
      </c>
      <c r="BC123" s="9">
        <f t="shared" si="316"/>
        <v>4.554841421087337E-2</v>
      </c>
      <c r="BD123" s="9">
        <f t="shared" si="317"/>
        <v>405.49811151398256</v>
      </c>
      <c r="BE123" s="9">
        <f t="shared" si="318"/>
        <v>156.35585414747774</v>
      </c>
    </row>
    <row r="126" spans="1:57">
      <c r="A126" t="s">
        <v>9</v>
      </c>
    </row>
    <row r="127" spans="1:57">
      <c r="A127" t="s">
        <v>10</v>
      </c>
    </row>
    <row r="128" spans="1:57">
      <c r="A128" t="s">
        <v>11</v>
      </c>
    </row>
    <row r="129" spans="1:1">
      <c r="A129" t="s">
        <v>12</v>
      </c>
    </row>
    <row r="130" spans="1:1">
      <c r="A130" t="s">
        <v>13</v>
      </c>
    </row>
    <row r="131" spans="1:1">
      <c r="A131" t="s">
        <v>14</v>
      </c>
    </row>
    <row r="132" spans="1:1">
      <c r="A132" t="s">
        <v>15</v>
      </c>
    </row>
    <row r="133" spans="1:1">
      <c r="A133" t="s">
        <v>16</v>
      </c>
    </row>
    <row r="134" spans="1:1">
      <c r="A134" t="s">
        <v>17</v>
      </c>
    </row>
    <row r="135" spans="1:1">
      <c r="A135" t="s">
        <v>18</v>
      </c>
    </row>
    <row r="136" spans="1:1">
      <c r="A136" t="s">
        <v>19</v>
      </c>
    </row>
    <row r="137" spans="1:1">
      <c r="A137" t="s">
        <v>20</v>
      </c>
    </row>
    <row r="138" spans="1:1">
      <c r="A138" t="s">
        <v>21</v>
      </c>
    </row>
    <row r="139" spans="1:1">
      <c r="A139" t="s">
        <v>22</v>
      </c>
    </row>
    <row r="140" spans="1:1">
      <c r="A140" t="s">
        <v>23</v>
      </c>
    </row>
    <row r="141" spans="1:1">
      <c r="A141" t="s">
        <v>24</v>
      </c>
    </row>
    <row r="142" spans="1:1">
      <c r="A142" t="s">
        <v>25</v>
      </c>
    </row>
    <row r="143" spans="1:1">
      <c r="A143" t="s">
        <v>26</v>
      </c>
    </row>
    <row r="144" spans="1:1">
      <c r="A144" t="s">
        <v>27</v>
      </c>
    </row>
  </sheetData>
  <conditionalFormatting sqref="D21:D123">
    <cfRule type="colorScale" priority="1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K21:K123">
    <cfRule type="colorScale" priority="1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R21:R123">
    <cfRule type="colorScale" priority="1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21:Y123">
    <cfRule type="colorScale" priority="1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F21:AF123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M21:AM123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T21:AT123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A21:BA123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S115"/>
  <sheetViews>
    <sheetView tabSelected="1" topLeftCell="N49" zoomScaleNormal="100" workbookViewId="0">
      <selection activeCell="AH43" sqref="AH43"/>
    </sheetView>
  </sheetViews>
  <sheetFormatPr defaultRowHeight="12.75"/>
  <cols>
    <col min="1" max="1" width="23.7109375" customWidth="1"/>
    <col min="2" max="4" width="11" bestFit="1" customWidth="1"/>
    <col min="5" max="5" width="15.140625" customWidth="1"/>
    <col min="6" max="9" width="11" bestFit="1" customWidth="1"/>
  </cols>
  <sheetData>
    <row r="2" spans="1:19">
      <c r="M2" s="8" t="s">
        <v>46</v>
      </c>
    </row>
    <row r="3" spans="1:19">
      <c r="B3">
        <v>492</v>
      </c>
      <c r="C3">
        <v>390</v>
      </c>
      <c r="F3" s="8" t="s">
        <v>34</v>
      </c>
    </row>
    <row r="5" spans="1:19">
      <c r="A5" s="16"/>
      <c r="B5" s="18" t="s">
        <v>35</v>
      </c>
      <c r="C5" s="19" t="s">
        <v>36</v>
      </c>
      <c r="D5" s="19" t="s">
        <v>37</v>
      </c>
      <c r="E5" s="19" t="s">
        <v>38</v>
      </c>
      <c r="F5" s="19" t="s">
        <v>39</v>
      </c>
      <c r="G5" s="19" t="s">
        <v>40</v>
      </c>
      <c r="H5" s="19" t="s">
        <v>41</v>
      </c>
      <c r="I5" s="19" t="s">
        <v>40</v>
      </c>
      <c r="J5" s="19" t="s">
        <v>47</v>
      </c>
      <c r="K5" s="19" t="s">
        <v>48</v>
      </c>
      <c r="L5" s="19" t="s">
        <v>49</v>
      </c>
      <c r="M5" s="19" t="s">
        <v>50</v>
      </c>
      <c r="N5" s="19" t="s">
        <v>51</v>
      </c>
      <c r="O5" s="19" t="s">
        <v>52</v>
      </c>
      <c r="P5" s="19" t="s">
        <v>53</v>
      </c>
      <c r="Q5" s="19" t="s">
        <v>54</v>
      </c>
    </row>
    <row r="6" spans="1:19">
      <c r="A6" s="16">
        <f>'History Index'!A21</f>
        <v>37195</v>
      </c>
      <c r="B6" s="17">
        <f>'History Index'!G21</f>
        <v>100</v>
      </c>
      <c r="C6" s="17">
        <f>'History Index'!H21</f>
        <v>107.38518086246091</v>
      </c>
      <c r="D6" s="17">
        <f>'History Index'!N21</f>
        <v>100</v>
      </c>
      <c r="E6" s="17">
        <f>'History Index'!O21</f>
        <v>104.51822502299331</v>
      </c>
      <c r="F6" s="17">
        <f>'History Index'!U21</f>
        <v>100</v>
      </c>
      <c r="G6" s="17">
        <f>'History Index'!V21</f>
        <v>104.31676864149628</v>
      </c>
      <c r="H6" s="17">
        <f>'History Index'!AB21</f>
        <v>100</v>
      </c>
      <c r="I6" s="17">
        <f>'History Index'!AC21</f>
        <v>107.63697852257528</v>
      </c>
      <c r="J6" s="17">
        <f>'History Index'!AI21</f>
        <v>100</v>
      </c>
      <c r="K6" s="17">
        <f>'History Index'!AJ21</f>
        <v>102.53803929982656</v>
      </c>
      <c r="L6" s="17">
        <f>'History Index'!AP21</f>
        <v>100</v>
      </c>
      <c r="M6" s="17">
        <f>'History Index'!AQ21</f>
        <v>109.27278369711388</v>
      </c>
      <c r="N6" s="17">
        <f>'History Index'!AW21</f>
        <v>100</v>
      </c>
      <c r="O6" s="17">
        <f>'History Index'!AX21</f>
        <v>102.1798843362498</v>
      </c>
      <c r="P6" s="17">
        <f>'History Index'!BD21</f>
        <v>100</v>
      </c>
      <c r="Q6" s="17">
        <f>'History Index'!BE21</f>
        <v>104.75808636289756</v>
      </c>
      <c r="R6" s="17"/>
      <c r="S6" s="17"/>
    </row>
    <row r="7" spans="1:19">
      <c r="A7" s="16">
        <f>'History Index'!A22</f>
        <v>37225</v>
      </c>
      <c r="B7" s="17">
        <f>'History Index'!G22</f>
        <v>100</v>
      </c>
      <c r="C7" s="17">
        <f>'History Index'!H22</f>
        <v>119.30477044882458</v>
      </c>
      <c r="D7" s="17">
        <f>'History Index'!N22</f>
        <v>100</v>
      </c>
      <c r="E7" s="17">
        <f>'History Index'!O22</f>
        <v>115.81763436648683</v>
      </c>
      <c r="F7" s="17">
        <f>'History Index'!U22</f>
        <v>100</v>
      </c>
      <c r="G7" s="17">
        <f>'History Index'!V22</f>
        <v>109.15485250957568</v>
      </c>
      <c r="H7" s="17">
        <f>'History Index'!AB22</f>
        <v>100</v>
      </c>
      <c r="I7" s="17">
        <f>'History Index'!AC22</f>
        <v>117.13146404865861</v>
      </c>
      <c r="J7" s="17">
        <f>'History Index'!AI22</f>
        <v>100</v>
      </c>
      <c r="K7" s="17">
        <f>'History Index'!AJ22</f>
        <v>111.16057859071323</v>
      </c>
      <c r="L7" s="17">
        <f>'History Index'!AP22</f>
        <v>109.02171649279589</v>
      </c>
      <c r="M7" s="17">
        <f>'History Index'!AQ22</f>
        <v>119.13106444605357</v>
      </c>
      <c r="N7" s="17">
        <f>'History Index'!AW22</f>
        <v>100</v>
      </c>
      <c r="O7" s="17">
        <f>'History Index'!AX22</f>
        <v>105.75686040491088</v>
      </c>
      <c r="P7" s="17">
        <f>'History Index'!BD22</f>
        <v>100</v>
      </c>
      <c r="Q7" s="17">
        <f>'History Index'!BE22</f>
        <v>104.19894890827328</v>
      </c>
    </row>
    <row r="8" spans="1:19">
      <c r="A8" s="16">
        <f>'History Index'!A23</f>
        <v>37256</v>
      </c>
      <c r="B8" s="17">
        <f>'History Index'!G23</f>
        <v>108.53732432925717</v>
      </c>
      <c r="C8" s="17">
        <f>'History Index'!H23</f>
        <v>129.49020564231651</v>
      </c>
      <c r="D8" s="17">
        <f>'History Index'!N23</f>
        <v>106.78988115367891</v>
      </c>
      <c r="E8" s="17">
        <f>'History Index'!O23</f>
        <v>123.68151409497366</v>
      </c>
      <c r="F8" s="17">
        <f>'History Index'!U23</f>
        <v>100</v>
      </c>
      <c r="G8" s="17">
        <f>'History Index'!V23</f>
        <v>112.57424265035068</v>
      </c>
      <c r="H8" s="17">
        <f>'History Index'!AB23</f>
        <v>100</v>
      </c>
      <c r="I8" s="17">
        <f>'History Index'!AC23</f>
        <v>119.83317769982079</v>
      </c>
      <c r="J8" s="17">
        <f>'History Index'!AI23</f>
        <v>100</v>
      </c>
      <c r="K8" s="17">
        <f>'History Index'!AJ23</f>
        <v>112.52838420139821</v>
      </c>
      <c r="L8" s="17">
        <f>'History Index'!AP23</f>
        <v>116.91879508491584</v>
      </c>
      <c r="M8" s="17">
        <f>'History Index'!AQ23</f>
        <v>127.76042205441189</v>
      </c>
      <c r="N8" s="17">
        <f>'History Index'!AW23</f>
        <v>100</v>
      </c>
      <c r="O8" s="17">
        <f>'History Index'!AX23</f>
        <v>101.64983194530983</v>
      </c>
      <c r="P8" s="17">
        <f>'History Index'!BD23</f>
        <v>100</v>
      </c>
      <c r="Q8" s="17">
        <f>'History Index'!BE23</f>
        <v>96.662512867746642</v>
      </c>
    </row>
    <row r="9" spans="1:19">
      <c r="A9" s="16">
        <f>'History Index'!A24</f>
        <v>37287</v>
      </c>
      <c r="B9" s="17">
        <f>'History Index'!G24</f>
        <v>116.0613250593174</v>
      </c>
      <c r="C9" s="17">
        <f>'History Index'!H24</f>
        <v>138.46669744188276</v>
      </c>
      <c r="D9" s="17">
        <f>'History Index'!N24</f>
        <v>116.49173873133967</v>
      </c>
      <c r="E9" s="17">
        <f>'History Index'!O24</f>
        <v>134.91797603102611</v>
      </c>
      <c r="F9" s="17">
        <f>'History Index'!U24</f>
        <v>100</v>
      </c>
      <c r="G9" s="17">
        <f>'History Index'!V24</f>
        <v>110.35865293737254</v>
      </c>
      <c r="H9" s="17">
        <f>'History Index'!AB24</f>
        <v>101.66801807019577</v>
      </c>
      <c r="I9" s="17">
        <f>'History Index'!AC24</f>
        <v>121.83201675794361</v>
      </c>
      <c r="J9" s="17">
        <f>'History Index'!AI24</f>
        <v>101.99488369136903</v>
      </c>
      <c r="K9" s="17">
        <f>'History Index'!AJ24</f>
        <v>114.77319458599298</v>
      </c>
      <c r="L9" s="17">
        <f>'History Index'!AP24</f>
        <v>118.71840505897723</v>
      </c>
      <c r="M9" s="17">
        <f>'History Index'!AQ24</f>
        <v>129.72690596875967</v>
      </c>
      <c r="N9" s="17">
        <f>'History Index'!AW24</f>
        <v>100</v>
      </c>
      <c r="O9" s="17">
        <f>'History Index'!AX24</f>
        <v>99.294433572324948</v>
      </c>
      <c r="P9" s="17">
        <f>'History Index'!BD24</f>
        <v>100</v>
      </c>
      <c r="Q9" s="17">
        <f>'History Index'!BE24</f>
        <v>96.729696050279017</v>
      </c>
    </row>
    <row r="10" spans="1:19">
      <c r="A10" s="16">
        <f>'History Index'!A25</f>
        <v>37315</v>
      </c>
      <c r="B10" s="17">
        <f>'History Index'!G25</f>
        <v>117.40828618361014</v>
      </c>
      <c r="C10" s="17">
        <f>'History Index'!H25</f>
        <v>140.07368631925513</v>
      </c>
      <c r="D10" s="17">
        <f>'History Index'!N25</f>
        <v>116.42380066669885</v>
      </c>
      <c r="E10" s="17">
        <f>'History Index'!O25</f>
        <v>134.83929177172476</v>
      </c>
      <c r="F10" s="17">
        <f>'History Index'!U25</f>
        <v>100</v>
      </c>
      <c r="G10" s="17">
        <f>'History Index'!V25</f>
        <v>109.81744018305726</v>
      </c>
      <c r="H10" s="17">
        <f>'History Index'!AB25</f>
        <v>101.52901656434614</v>
      </c>
      <c r="I10" s="17">
        <f>'History Index'!AC25</f>
        <v>121.66544683643338</v>
      </c>
      <c r="J10" s="17">
        <f>'History Index'!AI25</f>
        <v>101.99488369136903</v>
      </c>
      <c r="K10" s="17">
        <f>'History Index'!AJ25</f>
        <v>112.03847735521823</v>
      </c>
      <c r="L10" s="17">
        <f>'History Index'!AP25</f>
        <v>114.98002537061932</v>
      </c>
      <c r="M10" s="17">
        <f>'History Index'!AQ25</f>
        <v>125.64187441812349</v>
      </c>
      <c r="N10" s="17">
        <f>'History Index'!AW25</f>
        <v>100</v>
      </c>
      <c r="O10" s="17">
        <f>'History Index'!AX25</f>
        <v>101.48484875077885</v>
      </c>
      <c r="P10" s="17">
        <f>'History Index'!BD25</f>
        <v>100</v>
      </c>
      <c r="Q10" s="17">
        <f>'History Index'!BE25</f>
        <v>99.708511675786966</v>
      </c>
    </row>
    <row r="11" spans="1:19">
      <c r="A11" s="16">
        <f>'History Index'!A26</f>
        <v>37344</v>
      </c>
      <c r="B11" s="17">
        <f>'History Index'!G26</f>
        <v>123.41522175579485</v>
      </c>
      <c r="C11" s="17">
        <f>'History Index'!H26</f>
        <v>147.24024701465888</v>
      </c>
      <c r="D11" s="17">
        <f>'History Index'!N26</f>
        <v>124.60565727812936</v>
      </c>
      <c r="E11" s="17">
        <f>'History Index'!O26</f>
        <v>144.31532454634157</v>
      </c>
      <c r="F11" s="17">
        <f>'History Index'!U26</f>
        <v>104.55686111085947</v>
      </c>
      <c r="G11" s="17">
        <f>'History Index'!V26</f>
        <v>114.82166840770036</v>
      </c>
      <c r="H11" s="17">
        <f>'History Index'!AB26</f>
        <v>107.55241515116417</v>
      </c>
      <c r="I11" s="17">
        <f>'History Index'!AC26</f>
        <v>128.88347676854352</v>
      </c>
      <c r="J11" s="17">
        <f>'History Index'!AI26</f>
        <v>104.89625741355897</v>
      </c>
      <c r="K11" s="17">
        <f>'History Index'!AJ26</f>
        <v>115.22555382717377</v>
      </c>
      <c r="L11" s="17">
        <f>'History Index'!AP26</f>
        <v>123.95062195883902</v>
      </c>
      <c r="M11" s="17">
        <f>'History Index'!AQ26</f>
        <v>135.4442950243095</v>
      </c>
      <c r="N11" s="17">
        <f>'History Index'!AW26</f>
        <v>100</v>
      </c>
      <c r="O11" s="17">
        <f>'History Index'!AX26</f>
        <v>106.14737913664646</v>
      </c>
      <c r="P11" s="17">
        <f>'History Index'!BD26</f>
        <v>100</v>
      </c>
      <c r="Q11" s="17">
        <f>'History Index'!BE26</f>
        <v>105.1904426504849</v>
      </c>
    </row>
    <row r="12" spans="1:19">
      <c r="A12" s="16">
        <f>'History Index'!A27</f>
        <v>37376</v>
      </c>
      <c r="B12" s="17">
        <f>'History Index'!G27</f>
        <v>120.25990144186895</v>
      </c>
      <c r="C12" s="17">
        <f>'History Index'!H27</f>
        <v>143.47579935720447</v>
      </c>
      <c r="D12" s="17">
        <f>'History Index'!N27</f>
        <v>122.02370887482485</v>
      </c>
      <c r="E12" s="17">
        <f>'History Index'!O27</f>
        <v>141.32497298507101</v>
      </c>
      <c r="F12" s="17">
        <f>'History Index'!U27</f>
        <v>100.53812634191861</v>
      </c>
      <c r="G12" s="17">
        <f>'History Index'!V27</f>
        <v>110.408396756703</v>
      </c>
      <c r="H12" s="17">
        <f>'History Index'!AB27</f>
        <v>107.41657277044746</v>
      </c>
      <c r="I12" s="17">
        <f>'History Index'!AC27</f>
        <v>128.7206925270676</v>
      </c>
      <c r="J12" s="17">
        <f>'History Index'!AI27</f>
        <v>104.89625741355897</v>
      </c>
      <c r="K12" s="17">
        <f>'History Index'!AJ27</f>
        <v>104.55845804502138</v>
      </c>
      <c r="L12" s="17">
        <f>'History Index'!AP27</f>
        <v>120.12230910502302</v>
      </c>
      <c r="M12" s="17">
        <f>'History Index'!AQ27</f>
        <v>131.26099100031033</v>
      </c>
      <c r="N12" s="17">
        <f>'History Index'!AW27</f>
        <v>101.15413869506267</v>
      </c>
      <c r="O12" s="17">
        <f>'History Index'!AX27</f>
        <v>107.37246711305738</v>
      </c>
      <c r="P12" s="17">
        <f>'History Index'!BD27</f>
        <v>101.06103528199846</v>
      </c>
      <c r="Q12" s="17">
        <f>'History Index'!BE27</f>
        <v>106.3065503602969</v>
      </c>
    </row>
    <row r="13" spans="1:19">
      <c r="A13" s="16">
        <f>'History Index'!A28</f>
        <v>37407</v>
      </c>
      <c r="B13" s="17">
        <f>'History Index'!G28</f>
        <v>114.14418689541885</v>
      </c>
      <c r="C13" s="17">
        <f>'History Index'!H28</f>
        <v>136.17946015625682</v>
      </c>
      <c r="D13" s="17">
        <f>'History Index'!N28</f>
        <v>115.25013285665972</v>
      </c>
      <c r="E13" s="17">
        <f>'History Index'!O28</f>
        <v>133.47997747881649</v>
      </c>
      <c r="F13" s="17">
        <f>'History Index'!U28</f>
        <v>100.53812634191861</v>
      </c>
      <c r="G13" s="17">
        <f>'History Index'!V28</f>
        <v>106.29458289807494</v>
      </c>
      <c r="H13" s="17">
        <f>'History Index'!AB28</f>
        <v>104.49332898076095</v>
      </c>
      <c r="I13" s="17">
        <f>'History Index'!AC28</f>
        <v>125.21767660197359</v>
      </c>
      <c r="J13" s="17">
        <f>'History Index'!AI28</f>
        <v>104.89625741355897</v>
      </c>
      <c r="K13" s="17">
        <f>'History Index'!AJ28</f>
        <v>100.21455774285256</v>
      </c>
      <c r="L13" s="17">
        <f>'History Index'!AP28</f>
        <v>111.41961868337847</v>
      </c>
      <c r="M13" s="17">
        <f>'History Index'!AQ28</f>
        <v>121.75131892003724</v>
      </c>
      <c r="N13" s="17">
        <f>'History Index'!AW28</f>
        <v>102.69602169383907</v>
      </c>
      <c r="O13" s="17">
        <f>'History Index'!AX28</f>
        <v>109.00913550561206</v>
      </c>
      <c r="P13" s="17">
        <f>'History Index'!BD28</f>
        <v>106.69379345866597</v>
      </c>
      <c r="Q13" s="17">
        <f>'History Index'!BE28</f>
        <v>112.23167361976483</v>
      </c>
    </row>
    <row r="14" spans="1:19">
      <c r="A14" s="16">
        <f>'History Index'!A29</f>
        <v>37435</v>
      </c>
      <c r="B14" s="17">
        <f>'History Index'!G29</f>
        <v>114.14418689541885</v>
      </c>
      <c r="C14" s="17">
        <f>'History Index'!H29</f>
        <v>119.15844300633216</v>
      </c>
      <c r="D14" s="17">
        <f>'History Index'!N29</f>
        <v>115.25013285665972</v>
      </c>
      <c r="E14" s="17">
        <f>'History Index'!O29</f>
        <v>116.79471801310009</v>
      </c>
      <c r="F14" s="17">
        <f>'History Index'!U29</f>
        <v>100.53812634191861</v>
      </c>
      <c r="G14" s="17">
        <f>'History Index'!V29</f>
        <v>97.102919962194719</v>
      </c>
      <c r="H14" s="17">
        <f>'History Index'!AB29</f>
        <v>104.49332898076095</v>
      </c>
      <c r="I14" s="17">
        <f>'History Index'!AC29</f>
        <v>114.41208389066955</v>
      </c>
      <c r="J14" s="17">
        <f>'History Index'!AI29</f>
        <v>104.89625741355897</v>
      </c>
      <c r="K14" s="17">
        <f>'History Index'!AJ29</f>
        <v>87.648625936455161</v>
      </c>
      <c r="L14" s="17">
        <f>'History Index'!AP29</f>
        <v>111.41961868337847</v>
      </c>
      <c r="M14" s="17">
        <f>'History Index'!AQ29</f>
        <v>107.76559428985207</v>
      </c>
      <c r="N14" s="17">
        <f>'History Index'!AW29</f>
        <v>102.69602169383907</v>
      </c>
      <c r="O14" s="17">
        <f>'History Index'!AX29</f>
        <v>97.758685750892937</v>
      </c>
      <c r="P14" s="17">
        <f>'History Index'!BD29</f>
        <v>106.69379345866597</v>
      </c>
      <c r="Q14" s="17">
        <f>'History Index'!BE29</f>
        <v>101.86054071625939</v>
      </c>
    </row>
    <row r="15" spans="1:19">
      <c r="A15" s="16">
        <f>'History Index'!A30</f>
        <v>37468</v>
      </c>
      <c r="B15" s="17">
        <f>'History Index'!G30</f>
        <v>114.14418689541885</v>
      </c>
      <c r="C15" s="17">
        <f>'History Index'!H30</f>
        <v>110.90487845241313</v>
      </c>
      <c r="D15" s="17">
        <f>'History Index'!N30</f>
        <v>115.25013285665972</v>
      </c>
      <c r="E15" s="17">
        <f>'History Index'!O30</f>
        <v>114.47335750980059</v>
      </c>
      <c r="F15" s="17">
        <f>'History Index'!U30</f>
        <v>100.53812634191861</v>
      </c>
      <c r="G15" s="17">
        <f>'History Index'!V30</f>
        <v>86.942247425757373</v>
      </c>
      <c r="H15" s="17">
        <f>'History Index'!AB30</f>
        <v>104.49332898076095</v>
      </c>
      <c r="I15" s="17">
        <f>'History Index'!AC30</f>
        <v>102.88090250612017</v>
      </c>
      <c r="J15" s="17">
        <f>'History Index'!AI30</f>
        <v>104.89625741355897</v>
      </c>
      <c r="K15" s="17">
        <f>'History Index'!AJ30</f>
        <v>81.805503406104179</v>
      </c>
      <c r="L15" s="17">
        <f>'History Index'!AP30</f>
        <v>111.41961868337847</v>
      </c>
      <c r="M15" s="17">
        <f>'History Index'!AQ30</f>
        <v>93.764352953346418</v>
      </c>
      <c r="N15" s="17">
        <f>'History Index'!AW30</f>
        <v>102.69602169383907</v>
      </c>
      <c r="O15" s="17">
        <f>'History Index'!AX30</f>
        <v>91.842985142736808</v>
      </c>
      <c r="P15" s="17">
        <f>'History Index'!BD30</f>
        <v>106.69379345866597</v>
      </c>
      <c r="Q15" s="17">
        <f>'History Index'!BE30</f>
        <v>98.387603619223043</v>
      </c>
    </row>
    <row r="16" spans="1:19">
      <c r="A16" s="16">
        <f>'History Index'!A31</f>
        <v>37498</v>
      </c>
      <c r="B16" s="17">
        <f>'History Index'!G31</f>
        <v>114.14418689541885</v>
      </c>
      <c r="C16" s="17">
        <f>'History Index'!H31</f>
        <v>112.5789340742612</v>
      </c>
      <c r="D16" s="17">
        <f>'History Index'!N31</f>
        <v>115.25013285665972</v>
      </c>
      <c r="E16" s="17">
        <f>'History Index'!O31</f>
        <v>114.33172584305817</v>
      </c>
      <c r="F16" s="17">
        <f>'History Index'!U31</f>
        <v>100.53812634191861</v>
      </c>
      <c r="G16" s="17">
        <f>'History Index'!V31</f>
        <v>86.92135502163859</v>
      </c>
      <c r="H16" s="17">
        <f>'History Index'!AB31</f>
        <v>104.49332898076095</v>
      </c>
      <c r="I16" s="17">
        <f>'History Index'!AC31</f>
        <v>101.236655477879</v>
      </c>
      <c r="J16" s="17">
        <f>'History Index'!AI31</f>
        <v>104.89625741355897</v>
      </c>
      <c r="K16" s="17">
        <f>'History Index'!AJ31</f>
        <v>82.193495324429193</v>
      </c>
      <c r="L16" s="17">
        <f>'History Index'!AP31</f>
        <v>111.41961868337847</v>
      </c>
      <c r="M16" s="17">
        <f>'History Index'!AQ31</f>
        <v>94.018826937002174</v>
      </c>
      <c r="N16" s="17">
        <f>'History Index'!AW31</f>
        <v>102.69602169383907</v>
      </c>
      <c r="O16" s="17">
        <f>'History Index'!AX31</f>
        <v>91.175154232959784</v>
      </c>
      <c r="P16" s="17">
        <f>'History Index'!BD31</f>
        <v>106.69379345866597</v>
      </c>
      <c r="Q16" s="17">
        <f>'History Index'!BE31</f>
        <v>97.418865471094975</v>
      </c>
    </row>
    <row r="17" spans="1:17">
      <c r="A17" s="16">
        <f>'History Index'!A32</f>
        <v>37529</v>
      </c>
      <c r="B17" s="17">
        <f>'History Index'!G32</f>
        <v>114.14418689541885</v>
      </c>
      <c r="C17" s="17">
        <f>'History Index'!H32</f>
        <v>99.66553727430302</v>
      </c>
      <c r="D17" s="17">
        <f>'History Index'!N32</f>
        <v>115.25013285665972</v>
      </c>
      <c r="E17" s="17">
        <f>'History Index'!O32</f>
        <v>100.4301406175141</v>
      </c>
      <c r="F17" s="17">
        <f>'History Index'!U32</f>
        <v>100.53812634191861</v>
      </c>
      <c r="G17" s="17">
        <f>'History Index'!V32</f>
        <v>74.912202158881783</v>
      </c>
      <c r="H17" s="17">
        <f>'History Index'!AB32</f>
        <v>104.49332898076095</v>
      </c>
      <c r="I17" s="17">
        <f>'History Index'!AC32</f>
        <v>89.537642278474621</v>
      </c>
      <c r="J17" s="17">
        <f>'History Index'!AI32</f>
        <v>104.89625741355897</v>
      </c>
      <c r="K17" s="17">
        <f>'History Index'!AJ32</f>
        <v>72.462407695471057</v>
      </c>
      <c r="L17" s="17">
        <f>'History Index'!AP32</f>
        <v>111.41961868337847</v>
      </c>
      <c r="M17" s="17">
        <f>'History Index'!AQ32</f>
        <v>86.467363194372595</v>
      </c>
      <c r="N17" s="17">
        <f>'History Index'!AW32</f>
        <v>102.69602169383907</v>
      </c>
      <c r="O17" s="17">
        <f>'History Index'!AX32</f>
        <v>86.049266790111545</v>
      </c>
      <c r="P17" s="17">
        <f>'History Index'!BD32</f>
        <v>106.69379345866597</v>
      </c>
      <c r="Q17" s="17">
        <f>'History Index'!BE32</f>
        <v>92.41480197215148</v>
      </c>
    </row>
    <row r="18" spans="1:17">
      <c r="A18" s="16">
        <f>'History Index'!A33</f>
        <v>37560</v>
      </c>
      <c r="B18" s="17">
        <f>'History Index'!G33</f>
        <v>114.14418689541885</v>
      </c>
      <c r="C18" s="17">
        <f>'History Index'!H33</f>
        <v>105.91319647072149</v>
      </c>
      <c r="D18" s="17">
        <f>'History Index'!N33</f>
        <v>115.25013285665972</v>
      </c>
      <c r="E18" s="17">
        <f>'History Index'!O33</f>
        <v>105.45054606875956</v>
      </c>
      <c r="F18" s="17">
        <f>'History Index'!U33</f>
        <v>100.53812634191861</v>
      </c>
      <c r="G18" s="17">
        <f>'History Index'!V33</f>
        <v>81.986768144058132</v>
      </c>
      <c r="H18" s="17">
        <f>'History Index'!AB33</f>
        <v>104.49332898076095</v>
      </c>
      <c r="I18" s="17">
        <f>'History Index'!AC33</f>
        <v>93.046967670292503</v>
      </c>
      <c r="J18" s="17">
        <f>'History Index'!AI33</f>
        <v>104.89625741355897</v>
      </c>
      <c r="K18" s="17">
        <f>'History Index'!AJ33</f>
        <v>78.710507965456216</v>
      </c>
      <c r="L18" s="17">
        <f>'History Index'!AP33</f>
        <v>111.41961868337847</v>
      </c>
      <c r="M18" s="17">
        <f>'History Index'!AQ33</f>
        <v>89.240715837384911</v>
      </c>
      <c r="N18" s="17">
        <f>'History Index'!AW33</f>
        <v>102.69602169383907</v>
      </c>
      <c r="O18" s="17">
        <f>'History Index'!AX33</f>
        <v>82.456494458144292</v>
      </c>
      <c r="P18" s="17">
        <f>'History Index'!BD33</f>
        <v>106.69379345866597</v>
      </c>
      <c r="Q18" s="17">
        <f>'History Index'!BE33</f>
        <v>86.124505607628535</v>
      </c>
    </row>
    <row r="19" spans="1:17">
      <c r="A19" s="16">
        <f>'History Index'!A34</f>
        <v>37589</v>
      </c>
      <c r="B19" s="17">
        <f>'History Index'!G34</f>
        <v>114.14418689541885</v>
      </c>
      <c r="C19" s="17">
        <f>'History Index'!H34</f>
        <v>112.69651862626409</v>
      </c>
      <c r="D19" s="17">
        <f>'History Index'!N34</f>
        <v>115.25013285665972</v>
      </c>
      <c r="E19" s="17">
        <f>'History Index'!O34</f>
        <v>111.82641902690304</v>
      </c>
      <c r="F19" s="17">
        <f>'History Index'!U34</f>
        <v>100.53812634191861</v>
      </c>
      <c r="G19" s="17">
        <f>'History Index'!V34</f>
        <v>85.629010595433542</v>
      </c>
      <c r="H19" s="17">
        <f>'History Index'!AB34</f>
        <v>104.49332898076095</v>
      </c>
      <c r="I19" s="17">
        <f>'History Index'!AC34</f>
        <v>96.682482396587844</v>
      </c>
      <c r="J19" s="17">
        <f>'History Index'!AI34</f>
        <v>104.89625741355897</v>
      </c>
      <c r="K19" s="17">
        <f>'History Index'!AJ34</f>
        <v>83.070500098338997</v>
      </c>
      <c r="L19" s="17">
        <f>'History Index'!AP34</f>
        <v>111.41961868337847</v>
      </c>
      <c r="M19" s="17">
        <f>'History Index'!AQ34</f>
        <v>95.972897486293562</v>
      </c>
      <c r="N19" s="17">
        <f>'History Index'!AW34</f>
        <v>102.69602169383907</v>
      </c>
      <c r="O19" s="17">
        <f>'History Index'!AX34</f>
        <v>85.085694728435925</v>
      </c>
      <c r="P19" s="17">
        <f>'History Index'!BD34</f>
        <v>106.69379345866597</v>
      </c>
      <c r="Q19" s="17">
        <f>'History Index'!BE34</f>
        <v>86.792003034079201</v>
      </c>
    </row>
    <row r="20" spans="1:17">
      <c r="A20" s="16">
        <f>'History Index'!A35</f>
        <v>37621</v>
      </c>
      <c r="B20" s="17">
        <f>'History Index'!G35</f>
        <v>114.14418689541885</v>
      </c>
      <c r="C20" s="17">
        <f>'History Index'!H35</f>
        <v>103.278431509176</v>
      </c>
      <c r="D20" s="17">
        <f>'History Index'!N35</f>
        <v>115.25013285665972</v>
      </c>
      <c r="E20" s="17">
        <f>'History Index'!O35</f>
        <v>103.62367242169169</v>
      </c>
      <c r="F20" s="17">
        <f>'History Index'!U35</f>
        <v>100.53812634191861</v>
      </c>
      <c r="G20" s="17">
        <f>'History Index'!V35</f>
        <v>78.234094413769114</v>
      </c>
      <c r="H20" s="17">
        <f>'History Index'!AB35</f>
        <v>104.49332898076095</v>
      </c>
      <c r="I20" s="17">
        <f>'History Index'!AC35</f>
        <v>89.353405850137534</v>
      </c>
      <c r="J20" s="17">
        <f>'History Index'!AI35</f>
        <v>104.89625741355897</v>
      </c>
      <c r="K20" s="17">
        <f>'History Index'!AJ35</f>
        <v>74.144004005077889</v>
      </c>
      <c r="L20" s="17">
        <f>'History Index'!AP35</f>
        <v>111.41961868337847</v>
      </c>
      <c r="M20" s="17">
        <f>'History Index'!AQ35</f>
        <v>84.901210303092981</v>
      </c>
      <c r="N20" s="17">
        <f>'History Index'!AW35</f>
        <v>102.69602169383907</v>
      </c>
      <c r="O20" s="17">
        <f>'History Index'!AX35</f>
        <v>78.480223955910887</v>
      </c>
      <c r="P20" s="17">
        <f>'History Index'!BD35</f>
        <v>106.69379345866597</v>
      </c>
      <c r="Q20" s="17">
        <f>'History Index'!BE35</f>
        <v>81.413014032616346</v>
      </c>
    </row>
    <row r="21" spans="1:17">
      <c r="A21" s="16">
        <f>'History Index'!A36</f>
        <v>37652</v>
      </c>
      <c r="B21" s="17">
        <f>'History Index'!G36</f>
        <v>114.14418689541885</v>
      </c>
      <c r="C21" s="17">
        <f>'History Index'!H36</f>
        <v>100.51998501885713</v>
      </c>
      <c r="D21" s="17">
        <f>'History Index'!N36</f>
        <v>115.25013285665972</v>
      </c>
      <c r="E21" s="17">
        <f>'History Index'!O36</f>
        <v>104.52032326990802</v>
      </c>
      <c r="F21" s="17">
        <f>'History Index'!U36</f>
        <v>100.53812634191861</v>
      </c>
      <c r="G21" s="17">
        <f>'History Index'!V36</f>
        <v>72.867731184400355</v>
      </c>
      <c r="H21" s="17">
        <f>'History Index'!AB36</f>
        <v>104.49332898076095</v>
      </c>
      <c r="I21" s="17">
        <f>'History Index'!AC36</f>
        <v>84.609948767130192</v>
      </c>
      <c r="J21" s="17">
        <f>'History Index'!AI36</f>
        <v>104.89625741355897</v>
      </c>
      <c r="K21" s="17">
        <f>'History Index'!AJ36</f>
        <v>70.877362370147878</v>
      </c>
      <c r="L21" s="17">
        <f>'History Index'!AP36</f>
        <v>111.41961868337847</v>
      </c>
      <c r="M21" s="17">
        <f>'History Index'!AQ36</f>
        <v>81.283748836247014</v>
      </c>
      <c r="N21" s="17">
        <f>'History Index'!AW36</f>
        <v>102.69602169383907</v>
      </c>
      <c r="O21" s="17">
        <f>'History Index'!AX36</f>
        <v>74.586445050942956</v>
      </c>
      <c r="P21" s="17">
        <f>'History Index'!BD36</f>
        <v>106.69379345866597</v>
      </c>
      <c r="Q21" s="17">
        <f>'History Index'!BE36</f>
        <v>80.167957956330923</v>
      </c>
    </row>
    <row r="22" spans="1:17">
      <c r="A22" s="16">
        <f>'History Index'!A37</f>
        <v>37680</v>
      </c>
      <c r="B22" s="17">
        <f>'History Index'!G37</f>
        <v>114.14418689541885</v>
      </c>
      <c r="C22" s="17">
        <f>'History Index'!H37</f>
        <v>97.416623842663199</v>
      </c>
      <c r="D22" s="17">
        <f>'History Index'!N37</f>
        <v>115.25013285665972</v>
      </c>
      <c r="E22" s="17">
        <f>'History Index'!O37</f>
        <v>101.18236213643503</v>
      </c>
      <c r="F22" s="17">
        <f>'History Index'!U37</f>
        <v>100.53812634191861</v>
      </c>
      <c r="G22" s="17">
        <f>'History Index'!V37</f>
        <v>70.210416355767819</v>
      </c>
      <c r="H22" s="17">
        <f>'History Index'!AB37</f>
        <v>104.49332898076095</v>
      </c>
      <c r="I22" s="17">
        <f>'History Index'!AC37</f>
        <v>80.920172627009563</v>
      </c>
      <c r="J22" s="17">
        <f>'History Index'!AI37</f>
        <v>104.89625741355897</v>
      </c>
      <c r="K22" s="17">
        <f>'History Index'!AJ37</f>
        <v>69.667793094816659</v>
      </c>
      <c r="L22" s="17">
        <f>'History Index'!AP37</f>
        <v>111.41961868337847</v>
      </c>
      <c r="M22" s="17">
        <f>'History Index'!AQ37</f>
        <v>78.914865004654999</v>
      </c>
      <c r="N22" s="17">
        <f>'History Index'!AW37</f>
        <v>102.69602169383907</v>
      </c>
      <c r="O22" s="17">
        <f>'History Index'!AX37</f>
        <v>74.367052505024091</v>
      </c>
      <c r="P22" s="17">
        <f>'History Index'!BD37</f>
        <v>106.69379345866597</v>
      </c>
      <c r="Q22" s="17">
        <f>'History Index'!BE37</f>
        <v>82.264723411171914</v>
      </c>
    </row>
    <row r="23" spans="1:17">
      <c r="A23" s="16">
        <f>'History Index'!A38</f>
        <v>37711</v>
      </c>
      <c r="B23" s="17">
        <f>'History Index'!G38</f>
        <v>114.14418689541885</v>
      </c>
      <c r="C23" s="17">
        <f>'History Index'!H38</f>
        <v>93.492783792493796</v>
      </c>
      <c r="D23" s="17">
        <f>'History Index'!N38</f>
        <v>115.25013285665972</v>
      </c>
      <c r="E23" s="17">
        <f>'History Index'!O38</f>
        <v>96.128384734554302</v>
      </c>
      <c r="F23" s="17">
        <f>'History Index'!U38</f>
        <v>100.53812634191861</v>
      </c>
      <c r="G23" s="17">
        <f>'History Index'!V38</f>
        <v>68.350992389195667</v>
      </c>
      <c r="H23" s="17">
        <f>'History Index'!AB38</f>
        <v>104.49332898076095</v>
      </c>
      <c r="I23" s="17">
        <f>'History Index'!AC38</f>
        <v>79.8690154708124</v>
      </c>
      <c r="J23" s="17">
        <f>'History Index'!AI38</f>
        <v>104.89625741355897</v>
      </c>
      <c r="K23" s="17">
        <f>'History Index'!AJ38</f>
        <v>69.387974038513121</v>
      </c>
      <c r="L23" s="17">
        <f>'History Index'!AP38</f>
        <v>111.41961868337847</v>
      </c>
      <c r="M23" s="17">
        <f>'History Index'!AQ38</f>
        <v>78.659356573911225</v>
      </c>
      <c r="N23" s="17">
        <f>'History Index'!AW38</f>
        <v>102.69602169383907</v>
      </c>
      <c r="O23" s="17">
        <f>'History Index'!AX38</f>
        <v>71.291169011241664</v>
      </c>
      <c r="P23" s="17">
        <f>'History Index'!BD38</f>
        <v>106.69379345866597</v>
      </c>
      <c r="Q23" s="17">
        <f>'History Index'!BE38</f>
        <v>80.432356287587368</v>
      </c>
    </row>
    <row r="24" spans="1:17">
      <c r="A24" s="16">
        <f>'History Index'!A39</f>
        <v>37741</v>
      </c>
      <c r="B24" s="17">
        <f>'History Index'!G39</f>
        <v>114.14418689541885</v>
      </c>
      <c r="C24" s="17">
        <f>'History Index'!H39</f>
        <v>99.557533685796699</v>
      </c>
      <c r="D24" s="17">
        <f>'History Index'!N39</f>
        <v>115.25013285665972</v>
      </c>
      <c r="E24" s="17">
        <f>'History Index'!O39</f>
        <v>100.70466125552105</v>
      </c>
      <c r="F24" s="17">
        <f>'History Index'!U39</f>
        <v>100.53812634191861</v>
      </c>
      <c r="G24" s="17">
        <f>'History Index'!V39</f>
        <v>75.953837735661367</v>
      </c>
      <c r="H24" s="17">
        <f>'History Index'!AB39</f>
        <v>104.49332898076095</v>
      </c>
      <c r="I24" s="17">
        <f>'History Index'!AC39</f>
        <v>89.425333770789692</v>
      </c>
      <c r="J24" s="17">
        <f>'History Index'!AI39</f>
        <v>104.89625741355897</v>
      </c>
      <c r="K24" s="17">
        <f>'History Index'!AJ39</f>
        <v>73.457419227949742</v>
      </c>
      <c r="L24" s="17">
        <f>'History Index'!AP39</f>
        <v>111.41961868337847</v>
      </c>
      <c r="M24" s="17">
        <f>'History Index'!AQ39</f>
        <v>85.421537188372781</v>
      </c>
      <c r="N24" s="17">
        <f>'History Index'!AW39</f>
        <v>102.69602169383907</v>
      </c>
      <c r="O24" s="17">
        <f>'History Index'!AX39</f>
        <v>70.350413774341604</v>
      </c>
      <c r="P24" s="17">
        <f>'History Index'!BD39</f>
        <v>106.69379345866597</v>
      </c>
      <c r="Q24" s="17">
        <f>'History Index'!BE39</f>
        <v>81.675245164436248</v>
      </c>
    </row>
    <row r="25" spans="1:17">
      <c r="A25" s="16">
        <f>'History Index'!A40</f>
        <v>37771</v>
      </c>
      <c r="B25" s="17">
        <f>'History Index'!G40</f>
        <v>114.14418689541885</v>
      </c>
      <c r="C25" s="17">
        <f>'History Index'!H40</f>
        <v>101.24552525454882</v>
      </c>
      <c r="D25" s="17">
        <f>'History Index'!N40</f>
        <v>119.48684633322861</v>
      </c>
      <c r="E25" s="17">
        <f>'History Index'!O40</f>
        <v>104.40666822869494</v>
      </c>
      <c r="F25" s="17">
        <f>'History Index'!U40</f>
        <v>100.53812634191861</v>
      </c>
      <c r="G25" s="17">
        <f>'History Index'!V40</f>
        <v>76.830323832263858</v>
      </c>
      <c r="H25" s="17">
        <f>'History Index'!AB40</f>
        <v>110.35602020119818</v>
      </c>
      <c r="I25" s="17">
        <f>'History Index'!AC40</f>
        <v>94.442621709613093</v>
      </c>
      <c r="J25" s="17">
        <f>'History Index'!AI40</f>
        <v>104.89625741355897</v>
      </c>
      <c r="K25" s="17">
        <f>'History Index'!AJ40</f>
        <v>73.534302419138569</v>
      </c>
      <c r="L25" s="17">
        <f>'History Index'!AP40</f>
        <v>118.37516483197695</v>
      </c>
      <c r="M25" s="17">
        <f>'History Index'!AQ40</f>
        <v>90.75411192717489</v>
      </c>
      <c r="N25" s="17">
        <f>'History Index'!AW40</f>
        <v>102.69602169383907</v>
      </c>
      <c r="O25" s="17">
        <f>'History Index'!AX40</f>
        <v>70.0467744907899</v>
      </c>
      <c r="P25" s="17">
        <f>'History Index'!BD40</f>
        <v>106.69379345866597</v>
      </c>
      <c r="Q25" s="17">
        <f>'History Index'!BE40</f>
        <v>81.644904372324859</v>
      </c>
    </row>
    <row r="26" spans="1:17">
      <c r="A26" s="16">
        <f>'History Index'!A41</f>
        <v>37802</v>
      </c>
      <c r="B26" s="17">
        <f>'History Index'!G41</f>
        <v>123.57101730978231</v>
      </c>
      <c r="C26" s="17">
        <f>'History Index'!H41</f>
        <v>109.60709339697421</v>
      </c>
      <c r="D26" s="17">
        <f>'History Index'!N41</f>
        <v>130.1230542827181</v>
      </c>
      <c r="E26" s="17">
        <f>'History Index'!O41</f>
        <v>113.70050322955174</v>
      </c>
      <c r="F26" s="17">
        <f>'History Index'!U41</f>
        <v>104.02973868554675</v>
      </c>
      <c r="G26" s="17">
        <f>'History Index'!V41</f>
        <v>79.498582301149114</v>
      </c>
      <c r="H26" s="17">
        <f>'History Index'!AB41</f>
        <v>115.41952162247118</v>
      </c>
      <c r="I26" s="17">
        <f>'History Index'!AC41</f>
        <v>98.775963455568714</v>
      </c>
      <c r="J26" s="17">
        <f>'History Index'!AI41</f>
        <v>108.83174809338296</v>
      </c>
      <c r="K26" s="17">
        <f>'History Index'!AJ41</f>
        <v>76.29315739598421</v>
      </c>
      <c r="L26" s="17">
        <f>'History Index'!AP41</f>
        <v>123.15162135303196</v>
      </c>
      <c r="M26" s="17">
        <f>'History Index'!AQ41</f>
        <v>94.416054618806214</v>
      </c>
      <c r="N26" s="17">
        <f>'History Index'!AW41</f>
        <v>102.69602169383907</v>
      </c>
      <c r="O26" s="17">
        <f>'History Index'!AX41</f>
        <v>76.306482610946816</v>
      </c>
      <c r="P26" s="17">
        <f>'History Index'!BD41</f>
        <v>119.57136304050319</v>
      </c>
      <c r="Q26" s="17">
        <f>'History Index'!BE41</f>
        <v>91.499160210218335</v>
      </c>
    </row>
    <row r="27" spans="1:17">
      <c r="A27" s="16">
        <f>'History Index'!A42</f>
        <v>37833</v>
      </c>
      <c r="B27" s="17">
        <f>'History Index'!G42</f>
        <v>133.96998961062701</v>
      </c>
      <c r="C27" s="17">
        <f>'History Index'!H42</f>
        <v>118.83094825408723</v>
      </c>
      <c r="D27" s="17">
        <f>'History Index'!N42</f>
        <v>140.62678989508834</v>
      </c>
      <c r="E27" s="17">
        <f>'History Index'!O42</f>
        <v>122.87858494228075</v>
      </c>
      <c r="F27" s="17">
        <f>'History Index'!U42</f>
        <v>108.31549104767343</v>
      </c>
      <c r="G27" s="17">
        <f>'History Index'!V42</f>
        <v>82.773715365865812</v>
      </c>
      <c r="H27" s="17">
        <f>'History Index'!AB42</f>
        <v>123.07817811114097</v>
      </c>
      <c r="I27" s="17">
        <f>'History Index'!AC42</f>
        <v>105.33023748832748</v>
      </c>
      <c r="J27" s="17">
        <f>'History Index'!AI42</f>
        <v>113.02611907392124</v>
      </c>
      <c r="K27" s="17">
        <f>'History Index'!AJ42</f>
        <v>79.233492463659303</v>
      </c>
      <c r="L27" s="17">
        <f>'History Index'!AP42</f>
        <v>131.6439991336874</v>
      </c>
      <c r="M27" s="17">
        <f>'History Index'!AQ42</f>
        <v>100.92686459087614</v>
      </c>
      <c r="N27" s="17">
        <f>'History Index'!AW42</f>
        <v>108.35568836000981</v>
      </c>
      <c r="O27" s="17">
        <f>'History Index'!AX42</f>
        <v>80.511798931119529</v>
      </c>
      <c r="P27" s="17">
        <f>'History Index'!BD42</f>
        <v>123.81243637430599</v>
      </c>
      <c r="Q27" s="17">
        <f>'History Index'!BE42</f>
        <v>94.744541366419242</v>
      </c>
    </row>
    <row r="28" spans="1:17">
      <c r="A28" s="16">
        <f>'History Index'!A43</f>
        <v>37862</v>
      </c>
      <c r="B28" s="17">
        <f>'History Index'!G43</f>
        <v>146.56168194431268</v>
      </c>
      <c r="C28" s="17">
        <f>'History Index'!H43</f>
        <v>129.99973870099564</v>
      </c>
      <c r="D28" s="17">
        <f>'History Index'!N43</f>
        <v>151.94336936452558</v>
      </c>
      <c r="E28" s="17">
        <f>'History Index'!O43</f>
        <v>132.76692323563665</v>
      </c>
      <c r="F28" s="17">
        <f>'History Index'!U43</f>
        <v>110.84892789357215</v>
      </c>
      <c r="G28" s="17">
        <f>'History Index'!V43</f>
        <v>84.709744814206857</v>
      </c>
      <c r="H28" s="17">
        <f>'History Index'!AB43</f>
        <v>130.62034752576281</v>
      </c>
      <c r="I28" s="17">
        <f>'History Index'!AC43</f>
        <v>111.78482194684905</v>
      </c>
      <c r="J28" s="17">
        <f>'History Index'!AI43</f>
        <v>118.21137672271071</v>
      </c>
      <c r="K28" s="17">
        <f>'History Index'!AJ43</f>
        <v>82.868458223819502</v>
      </c>
      <c r="L28" s="17">
        <f>'History Index'!AP43</f>
        <v>143.05892065010698</v>
      </c>
      <c r="M28" s="17">
        <f>'History Index'!AQ43</f>
        <v>109.67828695562217</v>
      </c>
      <c r="N28" s="17">
        <f>'History Index'!AW43</f>
        <v>121.03442827264392</v>
      </c>
      <c r="O28" s="17">
        <f>'History Index'!AX43</f>
        <v>89.932514852875372</v>
      </c>
      <c r="P28" s="17">
        <f>'History Index'!BD43</f>
        <v>139.95825211788508</v>
      </c>
      <c r="Q28" s="17">
        <f>'History Index'!BE43</f>
        <v>107.0997453540662</v>
      </c>
    </row>
    <row r="29" spans="1:17">
      <c r="A29" s="16">
        <f>'History Index'!A44</f>
        <v>37894</v>
      </c>
      <c r="B29" s="17">
        <f>'History Index'!G44</f>
        <v>139.18715106807628</v>
      </c>
      <c r="C29" s="17">
        <f>'History Index'!H44</f>
        <v>123.45855362291078</v>
      </c>
      <c r="D29" s="17">
        <f>'History Index'!N44</f>
        <v>144.63057618071042</v>
      </c>
      <c r="E29" s="17">
        <f>'History Index'!O44</f>
        <v>126.3770619647285</v>
      </c>
      <c r="F29" s="17">
        <f>'History Index'!U44</f>
        <v>106.63217458223303</v>
      </c>
      <c r="G29" s="17">
        <f>'History Index'!V44</f>
        <v>81.487340197980416</v>
      </c>
      <c r="H29" s="17">
        <f>'History Index'!AB44</f>
        <v>128.85239813609877</v>
      </c>
      <c r="I29" s="17">
        <f>'History Index'!AC44</f>
        <v>110.27181182646443</v>
      </c>
      <c r="J29" s="17">
        <f>'History Index'!AI44</f>
        <v>110.29831137329144</v>
      </c>
      <c r="K29" s="17">
        <f>'History Index'!AJ44</f>
        <v>77.32124658048599</v>
      </c>
      <c r="L29" s="17">
        <f>'History Index'!AP44</f>
        <v>132.90422805760414</v>
      </c>
      <c r="M29" s="17">
        <f>'History Index'!AQ44</f>
        <v>101.8930381710975</v>
      </c>
      <c r="N29" s="17">
        <f>'History Index'!AW44</f>
        <v>120.43917117753747</v>
      </c>
      <c r="O29" s="17">
        <f>'History Index'!AX44</f>
        <v>89.49021948030294</v>
      </c>
      <c r="P29" s="17">
        <f>'History Index'!BD44</f>
        <v>141.896826206024</v>
      </c>
      <c r="Q29" s="17">
        <f>'History Index'!BE44</f>
        <v>108.58319336836973</v>
      </c>
    </row>
    <row r="30" spans="1:17">
      <c r="A30" s="16">
        <f>'History Index'!A45</f>
        <v>37925</v>
      </c>
      <c r="B30" s="17">
        <f>'History Index'!G45</f>
        <v>151.2976822660288</v>
      </c>
      <c r="C30" s="17">
        <f>'History Index'!H45</f>
        <v>134.20055569588288</v>
      </c>
      <c r="D30" s="17">
        <f>'History Index'!N45</f>
        <v>156.07802711310234</v>
      </c>
      <c r="E30" s="17">
        <f>'History Index'!O45</f>
        <v>136.3797547149357</v>
      </c>
      <c r="F30" s="17">
        <f>'History Index'!U45</f>
        <v>113.97471508113783</v>
      </c>
      <c r="G30" s="17">
        <f>'History Index'!V45</f>
        <v>87.098443018454972</v>
      </c>
      <c r="H30" s="17">
        <f>'History Index'!AB45</f>
        <v>139.76826913833642</v>
      </c>
      <c r="I30" s="17">
        <f>'History Index'!AC45</f>
        <v>119.61360825783005</v>
      </c>
      <c r="J30" s="17">
        <f>'History Index'!AI45</f>
        <v>116.85193632585644</v>
      </c>
      <c r="K30" s="17">
        <f>'History Index'!AJ45</f>
        <v>81.91546424931613</v>
      </c>
      <c r="L30" s="17">
        <f>'History Index'!AP45</f>
        <v>145.86677545810571</v>
      </c>
      <c r="M30" s="17">
        <f>'History Index'!AQ45</f>
        <v>111.83097134581561</v>
      </c>
      <c r="N30" s="17">
        <f>'History Index'!AW45</f>
        <v>126.94920512243169</v>
      </c>
      <c r="O30" s="17">
        <f>'History Index'!AX45</f>
        <v>94.327386332721971</v>
      </c>
      <c r="P30" s="17">
        <f>'History Index'!BD45</f>
        <v>153.05389358399802</v>
      </c>
      <c r="Q30" s="17">
        <f>'History Index'!BE45</f>
        <v>117.12087554857237</v>
      </c>
    </row>
    <row r="31" spans="1:17">
      <c r="A31" s="16">
        <f>'History Index'!A46</f>
        <v>37953</v>
      </c>
      <c r="B31" s="17">
        <f>'History Index'!G46</f>
        <v>148.53149671631402</v>
      </c>
      <c r="C31" s="17">
        <f>'History Index'!H46</f>
        <v>131.74695804408992</v>
      </c>
      <c r="D31" s="17">
        <f>'History Index'!N46</f>
        <v>156.0436083185638</v>
      </c>
      <c r="E31" s="17">
        <f>'History Index'!O46</f>
        <v>136.34967984249161</v>
      </c>
      <c r="F31" s="17">
        <f>'History Index'!U46</f>
        <v>115.24013163520442</v>
      </c>
      <c r="G31" s="17">
        <f>'History Index'!V46</f>
        <v>88.065462866238903</v>
      </c>
      <c r="H31" s="17">
        <f>'History Index'!AB46</f>
        <v>140.72375804951432</v>
      </c>
      <c r="I31" s="17">
        <f>'History Index'!AC46</f>
        <v>120.43131514524393</v>
      </c>
      <c r="J31" s="17">
        <f>'History Index'!AI46</f>
        <v>114.52328889184521</v>
      </c>
      <c r="K31" s="17">
        <f>'History Index'!AJ46</f>
        <v>80.283037422446341</v>
      </c>
      <c r="L31" s="17">
        <f>'History Index'!AP46</f>
        <v>146.68174148599192</v>
      </c>
      <c r="M31" s="17">
        <f>'History Index'!AQ46</f>
        <v>112.4557773869866</v>
      </c>
      <c r="N31" s="17">
        <f>'History Index'!AW46</f>
        <v>120.26083026213854</v>
      </c>
      <c r="O31" s="17">
        <f>'History Index'!AX46</f>
        <v>89.357706382567969</v>
      </c>
      <c r="P31" s="17">
        <f>'History Index'!BD46</f>
        <v>140.96506451866435</v>
      </c>
      <c r="Q31" s="17">
        <f>'History Index'!BE46</f>
        <v>107.87018475375199</v>
      </c>
    </row>
    <row r="32" spans="1:17">
      <c r="A32" s="16">
        <f>'History Index'!A47</f>
        <v>37986</v>
      </c>
      <c r="B32" s="17">
        <f>'History Index'!G47</f>
        <v>151.38704076266495</v>
      </c>
      <c r="C32" s="17">
        <f>'History Index'!H47</f>
        <v>134.27981639389964</v>
      </c>
      <c r="D32" s="17">
        <f>'History Index'!N47</f>
        <v>158.64022621351745</v>
      </c>
      <c r="E32" s="17">
        <f>'History Index'!O47</f>
        <v>138.61858417292353</v>
      </c>
      <c r="F32" s="17">
        <f>'History Index'!U47</f>
        <v>118.51042626875919</v>
      </c>
      <c r="G32" s="17">
        <f>'History Index'!V47</f>
        <v>90.564592349400627</v>
      </c>
      <c r="H32" s="17">
        <f>'History Index'!AB47</f>
        <v>140.91397111979512</v>
      </c>
      <c r="I32" s="17">
        <f>'History Index'!AC47</f>
        <v>120.59409938671986</v>
      </c>
      <c r="J32" s="17">
        <f>'History Index'!AI47</f>
        <v>114.50415980558554</v>
      </c>
      <c r="K32" s="17">
        <f>'History Index'!AJ47</f>
        <v>80.269627563518057</v>
      </c>
      <c r="L32" s="17">
        <f>'History Index'!AP47</f>
        <v>142.99010729344769</v>
      </c>
      <c r="M32" s="17">
        <f>'History Index'!AQ47</f>
        <v>109.62553015413256</v>
      </c>
      <c r="N32" s="17">
        <f>'History Index'!AW47</f>
        <v>122.12927614400041</v>
      </c>
      <c r="O32" s="17">
        <f>'History Index'!AX47</f>
        <v>90.746022413142512</v>
      </c>
      <c r="P32" s="17">
        <f>'History Index'!BD47</f>
        <v>143.34544658014096</v>
      </c>
      <c r="Q32" s="17">
        <f>'History Index'!BE47</f>
        <v>109.69171588015388</v>
      </c>
    </row>
    <row r="33" spans="1:17">
      <c r="A33" s="16">
        <f>'History Index'!A48</f>
        <v>38016</v>
      </c>
      <c r="B33" s="17">
        <f>'History Index'!G48</f>
        <v>159.16810370052079</v>
      </c>
      <c r="C33" s="17">
        <f>'History Index'!H48</f>
        <v>141.1815940981266</v>
      </c>
      <c r="D33" s="17">
        <f>'History Index'!N48</f>
        <v>165.43793813487804</v>
      </c>
      <c r="E33" s="17">
        <f>'History Index'!O48</f>
        <v>144.55837148062795</v>
      </c>
      <c r="F33" s="17">
        <f>'History Index'!U48</f>
        <v>121.74687231136154</v>
      </c>
      <c r="G33" s="17">
        <f>'History Index'!V48</f>
        <v>93.037855046510501</v>
      </c>
      <c r="H33" s="17">
        <f>'History Index'!AB48</f>
        <v>151.88734839909441</v>
      </c>
      <c r="I33" s="17">
        <f>'History Index'!AC48</f>
        <v>129.98510965853168</v>
      </c>
      <c r="J33" s="17">
        <f>'History Index'!AI48</f>
        <v>118.32615124026879</v>
      </c>
      <c r="K33" s="17">
        <f>'History Index'!AJ48</f>
        <v>82.948917377389208</v>
      </c>
      <c r="L33" s="17">
        <f>'History Index'!AP48</f>
        <v>150.42599765715792</v>
      </c>
      <c r="M33" s="17">
        <f>'History Index'!AQ48</f>
        <v>115.32636805627386</v>
      </c>
      <c r="N33" s="17">
        <f>'History Index'!AW48</f>
        <v>126.49685697277741</v>
      </c>
      <c r="O33" s="17">
        <f>'History Index'!AX48</f>
        <v>93.991276952374292</v>
      </c>
      <c r="P33" s="17">
        <f>'History Index'!BD48</f>
        <v>151.05867744799534</v>
      </c>
      <c r="Q33" s="17">
        <f>'History Index'!BE48</f>
        <v>115.5940835455383</v>
      </c>
    </row>
    <row r="34" spans="1:17">
      <c r="A34" s="16">
        <f>'History Index'!A49</f>
        <v>38044</v>
      </c>
      <c r="B34" s="17">
        <f>'History Index'!G49</f>
        <v>166.48371688666739</v>
      </c>
      <c r="C34" s="17">
        <f>'History Index'!H49</f>
        <v>147.67051937532128</v>
      </c>
      <c r="D34" s="17">
        <f>'History Index'!N49</f>
        <v>173.19417346228272</v>
      </c>
      <c r="E34" s="17">
        <f>'History Index'!O49</f>
        <v>151.33570901511789</v>
      </c>
      <c r="F34" s="17">
        <f>'History Index'!U49</f>
        <v>125.30878557466004</v>
      </c>
      <c r="G34" s="17">
        <f>'History Index'!V49</f>
        <v>95.759836840272627</v>
      </c>
      <c r="H34" s="17">
        <f>'History Index'!AB49</f>
        <v>158.68930881153833</v>
      </c>
      <c r="I34" s="17">
        <f>'History Index'!AC49</f>
        <v>135.80622365797646</v>
      </c>
      <c r="J34" s="17">
        <f>'History Index'!AI49</f>
        <v>119.79654033742921</v>
      </c>
      <c r="K34" s="17">
        <f>'History Index'!AJ49</f>
        <v>83.979688533676637</v>
      </c>
      <c r="L34" s="17">
        <f>'History Index'!AP49</f>
        <v>152.47555626040156</v>
      </c>
      <c r="M34" s="17">
        <f>'History Index'!AQ49</f>
        <v>116.89769318299362</v>
      </c>
      <c r="N34" s="17">
        <f>'History Index'!AW49</f>
        <v>127.52910836389452</v>
      </c>
      <c r="O34" s="17">
        <f>'History Index'!AX49</f>
        <v>94.758273292906622</v>
      </c>
      <c r="P34" s="17">
        <f>'History Index'!BD49</f>
        <v>152.30905065458893</v>
      </c>
      <c r="Q34" s="17">
        <f>'History Index'!BE49</f>
        <v>116.55090209676545</v>
      </c>
    </row>
    <row r="35" spans="1:17">
      <c r="A35" s="16">
        <f>'History Index'!A50</f>
        <v>38077</v>
      </c>
      <c r="B35" s="17">
        <f>'History Index'!G50</f>
        <v>170.48913785127036</v>
      </c>
      <c r="C35" s="17">
        <f>'History Index'!H50</f>
        <v>151.22331483917054</v>
      </c>
      <c r="D35" s="17">
        <f>'History Index'!N50</f>
        <v>175.88964533689932</v>
      </c>
      <c r="E35" s="17">
        <f>'History Index'!O50</f>
        <v>153.69099117687171</v>
      </c>
      <c r="F35" s="17">
        <f>'History Index'!U50</f>
        <v>122.78706554870639</v>
      </c>
      <c r="G35" s="17">
        <f>'History Index'!V50</f>
        <v>93.832761279411073</v>
      </c>
      <c r="H35" s="17">
        <f>'History Index'!AB50</f>
        <v>156.71640115234692</v>
      </c>
      <c r="I35" s="17">
        <f>'History Index'!AC50</f>
        <v>134.11781036266819</v>
      </c>
      <c r="J35" s="17">
        <f>'History Index'!AI50</f>
        <v>119.2622011945756</v>
      </c>
      <c r="K35" s="17">
        <f>'History Index'!AJ50</f>
        <v>83.605106474279907</v>
      </c>
      <c r="L35" s="17">
        <f>'History Index'!AP50</f>
        <v>156.72174515072928</v>
      </c>
      <c r="M35" s="17">
        <f>'History Index'!AQ50</f>
        <v>120.1530981690286</v>
      </c>
      <c r="N35" s="17">
        <f>'History Index'!AW50</f>
        <v>141.42316484570432</v>
      </c>
      <c r="O35" s="17">
        <f>'History Index'!AX50</f>
        <v>105.08200893366451</v>
      </c>
      <c r="P35" s="17">
        <f>'History Index'!BD50</f>
        <v>172.94658079376813</v>
      </c>
      <c r="Q35" s="17">
        <f>'History Index'!BE50</f>
        <v>132.34328439074605</v>
      </c>
    </row>
    <row r="36" spans="1:17">
      <c r="A36" s="16">
        <f>'History Index'!A51</f>
        <v>38107</v>
      </c>
      <c r="B36" s="17">
        <f>'History Index'!G51</f>
        <v>160.48785995853163</v>
      </c>
      <c r="C36" s="17">
        <f>'History Index'!H51</f>
        <v>142.3522136380661</v>
      </c>
      <c r="D36" s="17">
        <f>'History Index'!N51</f>
        <v>169.22560640828144</v>
      </c>
      <c r="E36" s="17">
        <f>'History Index'!O51</f>
        <v>147.86800628075244</v>
      </c>
      <c r="F36" s="17">
        <f>'History Index'!U51</f>
        <v>124.98462022284669</v>
      </c>
      <c r="G36" s="17">
        <f>'History Index'!V51</f>
        <v>95.512112620007002</v>
      </c>
      <c r="H36" s="17">
        <f>'History Index'!AB51</f>
        <v>157.20151820755913</v>
      </c>
      <c r="I36" s="17">
        <f>'History Index'!AC51</f>
        <v>134.53297327309897</v>
      </c>
      <c r="J36" s="17">
        <f>'History Index'!AI51</f>
        <v>119.99803337936446</v>
      </c>
      <c r="K36" s="17">
        <f>'History Index'!AJ51</f>
        <v>84.120939047721237</v>
      </c>
      <c r="L36" s="17">
        <f>'History Index'!AP51</f>
        <v>151.10738481623494</v>
      </c>
      <c r="M36" s="17">
        <f>'History Index'!AQ51</f>
        <v>115.84876383572974</v>
      </c>
      <c r="N36" s="17">
        <f>'History Index'!AW51</f>
        <v>137.19849296237948</v>
      </c>
      <c r="O36" s="17">
        <f>'History Index'!AX51</f>
        <v>101.94294038665747</v>
      </c>
      <c r="P36" s="17">
        <f>'History Index'!BD51</f>
        <v>170.33679843844311</v>
      </c>
      <c r="Q36" s="17">
        <f>'History Index'!BE51</f>
        <v>130.34621010998538</v>
      </c>
    </row>
    <row r="37" spans="1:17">
      <c r="A37" s="16">
        <f>'History Index'!A52</f>
        <v>38138</v>
      </c>
      <c r="B37" s="17">
        <f>'History Index'!G52</f>
        <v>160.48785995853163</v>
      </c>
      <c r="C37" s="17">
        <f>'History Index'!H52</f>
        <v>136.98861607337281</v>
      </c>
      <c r="D37" s="17">
        <f>'History Index'!N52</f>
        <v>169.22560640828144</v>
      </c>
      <c r="E37" s="17">
        <f>'History Index'!O52</f>
        <v>138.33182376124748</v>
      </c>
      <c r="F37" s="17">
        <f>'History Index'!U52</f>
        <v>124.84662212127151</v>
      </c>
      <c r="G37" s="17">
        <f>'History Index'!V52</f>
        <v>95.406655723026446</v>
      </c>
      <c r="H37" s="17">
        <f>'History Index'!AB52</f>
        <v>154.78478005104591</v>
      </c>
      <c r="I37" s="17">
        <f>'History Index'!AC52</f>
        <v>132.46473008101358</v>
      </c>
      <c r="J37" s="17">
        <f>'History Index'!AI52</f>
        <v>119.43563824332998</v>
      </c>
      <c r="K37" s="17">
        <f>'History Index'!AJ52</f>
        <v>83.726689195229682</v>
      </c>
      <c r="L37" s="17">
        <f>'History Index'!AP52</f>
        <v>151.91965228111494</v>
      </c>
      <c r="M37" s="17">
        <f>'History Index'!AQ52</f>
        <v>116.47150098272468</v>
      </c>
      <c r="N37" s="17">
        <f>'History Index'!AW52</f>
        <v>131.22584389501191</v>
      </c>
      <c r="O37" s="17">
        <f>'History Index'!AX52</f>
        <v>97.50506796781076</v>
      </c>
      <c r="P37" s="17">
        <f>'History Index'!BD52</f>
        <v>161.16220273570246</v>
      </c>
      <c r="Q37" s="17">
        <f>'History Index'!BE52</f>
        <v>123.32556753535245</v>
      </c>
    </row>
    <row r="38" spans="1:17">
      <c r="A38" s="16">
        <f>'History Index'!A53</f>
        <v>38168</v>
      </c>
      <c r="B38" s="17">
        <f>'History Index'!G53</f>
        <v>161.81643225514026</v>
      </c>
      <c r="C38" s="17">
        <f>'History Index'!H53</f>
        <v>138.12265375268927</v>
      </c>
      <c r="D38" s="17">
        <f>'History Index'!N53</f>
        <v>169.22560640828144</v>
      </c>
      <c r="E38" s="17">
        <f>'History Index'!O53</f>
        <v>138.46366360905461</v>
      </c>
      <c r="F38" s="17">
        <f>'History Index'!U53</f>
        <v>127.04417679541181</v>
      </c>
      <c r="G38" s="17">
        <f>'History Index'!V53</f>
        <v>97.08600706362239</v>
      </c>
      <c r="H38" s="17">
        <f>'History Index'!AB53</f>
        <v>160.89519061882558</v>
      </c>
      <c r="I38" s="17">
        <f>'History Index'!AC53</f>
        <v>137.6940161017591</v>
      </c>
      <c r="J38" s="17">
        <f>'History Index'!AI53</f>
        <v>122.27056882701396</v>
      </c>
      <c r="K38" s="17">
        <f>'History Index'!AJ53</f>
        <v>85.714030288401389</v>
      </c>
      <c r="L38" s="17">
        <f>'History Index'!AP53</f>
        <v>157.94149562955238</v>
      </c>
      <c r="M38" s="17">
        <f>'History Index'!AQ53</f>
        <v>121.08823833660902</v>
      </c>
      <c r="N38" s="17">
        <f>'History Index'!AW53</f>
        <v>137.15833672977308</v>
      </c>
      <c r="O38" s="17">
        <f>'History Index'!AX53</f>
        <v>101.91310300041249</v>
      </c>
      <c r="P38" s="17">
        <f>'History Index'!BD53</f>
        <v>173.76930653898998</v>
      </c>
      <c r="Q38" s="17">
        <f>'History Index'!BE53</f>
        <v>132.97285582705746</v>
      </c>
    </row>
    <row r="39" spans="1:17">
      <c r="A39" s="16">
        <f>'History Index'!A54</f>
        <v>38198</v>
      </c>
      <c r="B39" s="17">
        <f>'History Index'!G54</f>
        <v>161.81643225514026</v>
      </c>
      <c r="C39" s="17">
        <f>'History Index'!H54</f>
        <v>137.11229760214619</v>
      </c>
      <c r="D39" s="17">
        <f>'History Index'!N54</f>
        <v>169.22560640828144</v>
      </c>
      <c r="E39" s="17">
        <f>'History Index'!O54</f>
        <v>136.88578192919812</v>
      </c>
      <c r="F39" s="17">
        <f>'History Index'!U54</f>
        <v>124.87135763004443</v>
      </c>
      <c r="G39" s="17">
        <f>'History Index'!V54</f>
        <v>95.425558374372031</v>
      </c>
      <c r="H39" s="17">
        <f>'History Index'!AB54</f>
        <v>155.79924975921011</v>
      </c>
      <c r="I39" s="17">
        <f>'History Index'!AC54</f>
        <v>133.33291270221844</v>
      </c>
      <c r="J39" s="17">
        <f>'History Index'!AI54</f>
        <v>119.55296330572267</v>
      </c>
      <c r="K39" s="17">
        <f>'History Index'!AJ54</f>
        <v>83.808936329989834</v>
      </c>
      <c r="L39" s="17">
        <f>'History Index'!AP54</f>
        <v>157.94149562955238</v>
      </c>
      <c r="M39" s="17">
        <f>'History Index'!AQ54</f>
        <v>115.363608151443</v>
      </c>
      <c r="N39" s="17">
        <f>'History Index'!AW54</f>
        <v>132.62776883924076</v>
      </c>
      <c r="O39" s="17">
        <f>'History Index'!AX54</f>
        <v>98.546743775833505</v>
      </c>
      <c r="P39" s="17">
        <f>'History Index'!BD54</f>
        <v>167.06713622550464</v>
      </c>
      <c r="Q39" s="17">
        <f>'History Index'!BE54</f>
        <v>127.84417836051361</v>
      </c>
    </row>
    <row r="40" spans="1:17">
      <c r="A40" s="16">
        <f>'History Index'!A55</f>
        <v>38230</v>
      </c>
      <c r="B40" s="17">
        <f>'History Index'!G55</f>
        <v>167.01569228783308</v>
      </c>
      <c r="C40" s="17">
        <f>'History Index'!H55</f>
        <v>141.51779881718659</v>
      </c>
      <c r="D40" s="17">
        <f>'History Index'!N55</f>
        <v>169.22560640828144</v>
      </c>
      <c r="E40" s="17">
        <f>'History Index'!O55</f>
        <v>140.9364475980318</v>
      </c>
      <c r="F40" s="17">
        <f>'History Index'!U55</f>
        <v>123.79861767062998</v>
      </c>
      <c r="G40" s="17">
        <f>'History Index'!V55</f>
        <v>94.60578023180625</v>
      </c>
      <c r="H40" s="17">
        <f>'History Index'!AB55</f>
        <v>153.98116669210773</v>
      </c>
      <c r="I40" s="17">
        <f>'History Index'!AC55</f>
        <v>131.77699820811148</v>
      </c>
      <c r="J40" s="17">
        <f>'History Index'!AI55</f>
        <v>119.01734889045174</v>
      </c>
      <c r="K40" s="17">
        <f>'History Index'!AJ55</f>
        <v>83.433460279997874</v>
      </c>
      <c r="L40" s="17">
        <f>'History Index'!AP55</f>
        <v>157.94149562955238</v>
      </c>
      <c r="M40" s="17">
        <f>'History Index'!AQ55</f>
        <v>113.24712940933067</v>
      </c>
      <c r="N40" s="17">
        <f>'History Index'!AW55</f>
        <v>133.12735961549083</v>
      </c>
      <c r="O40" s="17">
        <f>'History Index'!AX55</f>
        <v>98.917955963528229</v>
      </c>
      <c r="P40" s="17">
        <f>'History Index'!BD55</f>
        <v>168.39397619671439</v>
      </c>
      <c r="Q40" s="17">
        <f>'History Index'!BE55</f>
        <v>128.85951129652705</v>
      </c>
    </row>
    <row r="41" spans="1:17">
      <c r="A41" s="16">
        <f>'History Index'!A56</f>
        <v>38260</v>
      </c>
      <c r="B41" s="17">
        <f>'History Index'!G56</f>
        <v>172.86357491456087</v>
      </c>
      <c r="C41" s="17">
        <f>'History Index'!H56</f>
        <v>146.47289893825513</v>
      </c>
      <c r="D41" s="17">
        <f>'History Index'!N56</f>
        <v>175.90247054011397</v>
      </c>
      <c r="E41" s="17">
        <f>'History Index'!O56</f>
        <v>146.49715162981326</v>
      </c>
      <c r="F41" s="17">
        <f>'History Index'!U56</f>
        <v>125.99747421365306</v>
      </c>
      <c r="G41" s="17">
        <f>'History Index'!V56</f>
        <v>96.286126448788792</v>
      </c>
      <c r="H41" s="17">
        <f>'History Index'!AB56</f>
        <v>157.9490998093604</v>
      </c>
      <c r="I41" s="17">
        <f>'History Index'!AC56</f>
        <v>135.17275319889967</v>
      </c>
      <c r="J41" s="17">
        <f>'History Index'!AI56</f>
        <v>119.01734889045174</v>
      </c>
      <c r="K41" s="17">
        <f>'History Index'!AJ56</f>
        <v>82.788893060845012</v>
      </c>
      <c r="L41" s="17">
        <f>'History Index'!AP56</f>
        <v>162.12678079544565</v>
      </c>
      <c r="M41" s="17">
        <f>'History Index'!AQ56</f>
        <v>116.2480604117099</v>
      </c>
      <c r="N41" s="17">
        <f>'History Index'!AW56</f>
        <v>133.12735961549083</v>
      </c>
      <c r="O41" s="17">
        <f>'History Index'!AX56</f>
        <v>96.423901501522622</v>
      </c>
      <c r="P41" s="17">
        <f>'History Index'!BD56</f>
        <v>164.50974776445361</v>
      </c>
      <c r="Q41" s="17">
        <f>'History Index'!BE56</f>
        <v>125.88719726932868</v>
      </c>
    </row>
    <row r="42" spans="1:17">
      <c r="A42" s="16">
        <f>'History Index'!A57</f>
        <v>38289</v>
      </c>
      <c r="B42" s="17">
        <f>'History Index'!G57</f>
        <v>172.82348572095171</v>
      </c>
      <c r="C42" s="17">
        <f>'History Index'!H57</f>
        <v>146.43893006767652</v>
      </c>
      <c r="D42" s="17">
        <f>'History Index'!N57</f>
        <v>176.12879780047857</v>
      </c>
      <c r="E42" s="17">
        <f>'History Index'!O57</f>
        <v>146.68564414431739</v>
      </c>
      <c r="F42" s="17">
        <f>'History Index'!U57</f>
        <v>127.46858605119961</v>
      </c>
      <c r="G42" s="17">
        <f>'History Index'!V57</f>
        <v>97.410336765656936</v>
      </c>
      <c r="H42" s="17">
        <f>'History Index'!AB57</f>
        <v>160.55162747638047</v>
      </c>
      <c r="I42" s="17">
        <f>'History Index'!AC57</f>
        <v>137.39999495242668</v>
      </c>
      <c r="J42" s="17">
        <f>'History Index'!AI57</f>
        <v>119.01734889045174</v>
      </c>
      <c r="K42" s="17">
        <f>'History Index'!AJ57</f>
        <v>82.265014572046709</v>
      </c>
      <c r="L42" s="17">
        <f>'History Index'!AP57</f>
        <v>162.12678079544565</v>
      </c>
      <c r="M42" s="17">
        <f>'History Index'!AQ57</f>
        <v>115.95944967414914</v>
      </c>
      <c r="N42" s="17">
        <f>'History Index'!AW57</f>
        <v>133.12735961549083</v>
      </c>
      <c r="O42" s="17">
        <f>'History Index'!AX57</f>
        <v>96.936402488789071</v>
      </c>
      <c r="P42" s="17">
        <f>'History Index'!BD57</f>
        <v>166.0560756711356</v>
      </c>
      <c r="Q42" s="17">
        <f>'History Index'!BE57</f>
        <v>127.07048816167304</v>
      </c>
    </row>
    <row r="43" spans="1:17">
      <c r="A43" s="16">
        <f>'History Index'!A58</f>
        <v>38321</v>
      </c>
      <c r="B43" s="17">
        <f>'History Index'!G58</f>
        <v>180.73236407040574</v>
      </c>
      <c r="C43" s="17">
        <f>'History Index'!H58</f>
        <v>153.14037853515788</v>
      </c>
      <c r="D43" s="17">
        <f>'History Index'!N58</f>
        <v>185.98852025061123</v>
      </c>
      <c r="E43" s="17">
        <f>'History Index'!O58</f>
        <v>154.89713344500669</v>
      </c>
      <c r="F43" s="17">
        <f>'History Index'!U58</f>
        <v>130.97972642806951</v>
      </c>
      <c r="G43" s="17">
        <f>'History Index'!V58</f>
        <v>100.09351838034131</v>
      </c>
      <c r="H43" s="17">
        <f>'History Index'!AB58</f>
        <v>169.26751475102952</v>
      </c>
      <c r="I43" s="17">
        <f>'History Index'!AC58</f>
        <v>144.85904651338876</v>
      </c>
      <c r="J43" s="17">
        <f>'History Index'!AI58</f>
        <v>119.01734889045174</v>
      </c>
      <c r="K43" s="17">
        <f>'History Index'!AJ58</f>
        <v>81.975361619195766</v>
      </c>
      <c r="L43" s="17">
        <f>'History Index'!AP58</f>
        <v>167.59666861653412</v>
      </c>
      <c r="M43" s="17">
        <f>'History Index'!AQ58</f>
        <v>119.87172856108407</v>
      </c>
      <c r="N43" s="17">
        <f>'History Index'!AW58</f>
        <v>133.12735961549083</v>
      </c>
      <c r="O43" s="17">
        <f>'History Index'!AX58</f>
        <v>98.080754008301838</v>
      </c>
      <c r="P43" s="17">
        <f>'History Index'!BD58</f>
        <v>167.68736664961332</v>
      </c>
      <c r="Q43" s="17">
        <f>'History Index'!BE58</f>
        <v>128.31879503711323</v>
      </c>
    </row>
    <row r="44" spans="1:17">
      <c r="A44" s="16">
        <f>'History Index'!A59</f>
        <v>38352</v>
      </c>
      <c r="B44" s="17">
        <f>'History Index'!G59</f>
        <v>185.22440961071169</v>
      </c>
      <c r="C44" s="17">
        <f>'History Index'!H59</f>
        <v>156.94663403332444</v>
      </c>
      <c r="D44" s="17">
        <f>'History Index'!N59</f>
        <v>193.10166271921335</v>
      </c>
      <c r="E44" s="17">
        <f>'History Index'!O59</f>
        <v>160.8211839008508</v>
      </c>
      <c r="F44" s="17">
        <f>'History Index'!U59</f>
        <v>133.49754084737484</v>
      </c>
      <c r="G44" s="17">
        <f>'History Index'!V59</f>
        <v>102.01760931204306</v>
      </c>
      <c r="H44" s="17">
        <f>'History Index'!AB59</f>
        <v>174.24991757644642</v>
      </c>
      <c r="I44" s="17">
        <f>'History Index'!AC59</f>
        <v>149.12298412538181</v>
      </c>
      <c r="J44" s="17">
        <f>'History Index'!AI59</f>
        <v>119.01734889045174</v>
      </c>
      <c r="K44" s="17">
        <f>'History Index'!AJ59</f>
        <v>82.896171932271272</v>
      </c>
      <c r="L44" s="17">
        <f>'History Index'!AP59</f>
        <v>169.34957819854344</v>
      </c>
      <c r="M44" s="17">
        <f>'History Index'!AQ59</f>
        <v>121.12547843177819</v>
      </c>
      <c r="N44" s="17">
        <f>'History Index'!AW59</f>
        <v>136.3625150207705</v>
      </c>
      <c r="O44" s="17">
        <f>'History Index'!AX59</f>
        <v>100.46423462716434</v>
      </c>
      <c r="P44" s="17">
        <f>'History Index'!BD59</f>
        <v>171.60841241298559</v>
      </c>
      <c r="Q44" s="17">
        <f>'History Index'!BE59</f>
        <v>131.31928265698645</v>
      </c>
    </row>
    <row r="45" spans="1:17">
      <c r="A45" s="16">
        <f>'History Index'!A60</f>
        <v>38383</v>
      </c>
      <c r="B45" s="17">
        <f>'History Index'!G60</f>
        <v>193.75107271296289</v>
      </c>
      <c r="C45" s="17">
        <f>'History Index'!H60</f>
        <v>164.17155150638888</v>
      </c>
      <c r="D45" s="17">
        <f>'History Index'!N60</f>
        <v>202.11402262497532</v>
      </c>
      <c r="E45" s="17">
        <f>'History Index'!O60</f>
        <v>168.32696282256171</v>
      </c>
      <c r="F45" s="17">
        <f>'History Index'!U60</f>
        <v>136.63634672376833</v>
      </c>
      <c r="G45" s="17">
        <f>'History Index'!V60</f>
        <v>104.41625628015727</v>
      </c>
      <c r="H45" s="17">
        <f>'History Index'!AB60</f>
        <v>184.41525793703352</v>
      </c>
      <c r="I45" s="17">
        <f>'History Index'!AC60</f>
        <v>157.82247684425721</v>
      </c>
      <c r="J45" s="17">
        <f>'History Index'!AI60</f>
        <v>120.93238765568</v>
      </c>
      <c r="K45" s="17">
        <f>'History Index'!AJ60</f>
        <v>84.230005900337943</v>
      </c>
      <c r="L45" s="17">
        <f>'History Index'!AP60</f>
        <v>169.1427580085869</v>
      </c>
      <c r="M45" s="17">
        <f>'History Index'!AQ60</f>
        <v>120.9775524981897</v>
      </c>
      <c r="N45" s="17">
        <f>'History Index'!AW60</f>
        <v>139.64531630830757</v>
      </c>
      <c r="O45" s="17">
        <f>'History Index'!AX60</f>
        <v>102.88281805337387</v>
      </c>
      <c r="P45" s="17">
        <f>'History Index'!BD60</f>
        <v>183.49333010600955</v>
      </c>
      <c r="Q45" s="17">
        <f>'History Index'!BE60</f>
        <v>140.41393509237682</v>
      </c>
    </row>
    <row r="46" spans="1:17">
      <c r="A46" s="16">
        <f>'History Index'!A61</f>
        <v>38411</v>
      </c>
      <c r="B46" s="17">
        <f>'History Index'!G61</f>
        <v>206.98461831614341</v>
      </c>
      <c r="C46" s="17">
        <f>'History Index'!H61</f>
        <v>175.38476278405392</v>
      </c>
      <c r="D46" s="17">
        <f>'History Index'!N61</f>
        <v>214.27312926389575</v>
      </c>
      <c r="E46" s="17">
        <f>'History Index'!O61</f>
        <v>178.45345214073637</v>
      </c>
      <c r="F46" s="17">
        <f>'History Index'!U61</f>
        <v>140.9168916103639</v>
      </c>
      <c r="G46" s="17">
        <f>'History Index'!V61</f>
        <v>107.68740983932756</v>
      </c>
      <c r="H46" s="17">
        <f>'History Index'!AB61</f>
        <v>191.01373459987474</v>
      </c>
      <c r="I46" s="17">
        <f>'History Index'!AC61</f>
        <v>163.46944956212312</v>
      </c>
      <c r="J46" s="17">
        <f>'History Index'!AI61</f>
        <v>121.50869623851342</v>
      </c>
      <c r="K46" s="17">
        <f>'History Index'!AJ61</f>
        <v>84.631407677591241</v>
      </c>
      <c r="L46" s="17">
        <f>'History Index'!AP61</f>
        <v>170.247727415068</v>
      </c>
      <c r="M46" s="17">
        <f>'History Index'!AQ61</f>
        <v>121.76787007344571</v>
      </c>
      <c r="N46" s="17">
        <f>'History Index'!AW61</f>
        <v>140.92699054103247</v>
      </c>
      <c r="O46" s="17">
        <f>'History Index'!AX61</f>
        <v>103.82708357100863</v>
      </c>
      <c r="P46" s="17">
        <f>'History Index'!BD61</f>
        <v>184.44916466371137</v>
      </c>
      <c r="Q46" s="17">
        <f>'History Index'!BE61</f>
        <v>141.14536490220507</v>
      </c>
    </row>
    <row r="47" spans="1:17">
      <c r="A47" s="16">
        <f>'History Index'!A62</f>
        <v>38442</v>
      </c>
      <c r="B47" s="17">
        <f>'History Index'!G62</f>
        <v>197.46908843820015</v>
      </c>
      <c r="C47" s="17">
        <f>'History Index'!H62</f>
        <v>167.32194650338397</v>
      </c>
      <c r="D47" s="17">
        <f>'History Index'!N62</f>
        <v>206.60823536650119</v>
      </c>
      <c r="E47" s="17">
        <f>'History Index'!O62</f>
        <v>172.06988561057233</v>
      </c>
      <c r="F47" s="17">
        <f>'History Index'!U62</f>
        <v>140.34016369529036</v>
      </c>
      <c r="G47" s="17">
        <f>'History Index'!V62</f>
        <v>107.24667960005979</v>
      </c>
      <c r="H47" s="17">
        <f>'History Index'!AB62</f>
        <v>191.07271539686099</v>
      </c>
      <c r="I47" s="17">
        <f>'History Index'!AC62</f>
        <v>163.51992529591408</v>
      </c>
      <c r="J47" s="17">
        <f>'History Index'!AI62</f>
        <v>122.31989228383799</v>
      </c>
      <c r="K47" s="17">
        <f>'History Index'!AJ62</f>
        <v>85.196409733769613</v>
      </c>
      <c r="L47" s="17">
        <f>'History Index'!AP62</f>
        <v>168.76382870950567</v>
      </c>
      <c r="M47" s="17">
        <f>'History Index'!AQ62</f>
        <v>120.70652736112545</v>
      </c>
      <c r="N47" s="17">
        <f>'History Index'!AW62</f>
        <v>140.41360615970862</v>
      </c>
      <c r="O47" s="17">
        <f>'History Index'!AX62</f>
        <v>103.44885082184452</v>
      </c>
      <c r="P47" s="17">
        <f>'History Index'!BD62</f>
        <v>186.46137341407322</v>
      </c>
      <c r="Q47" s="17">
        <f>'History Index'!BE62</f>
        <v>142.68516010185832</v>
      </c>
    </row>
    <row r="48" spans="1:17">
      <c r="A48" s="16">
        <f>'History Index'!A63</f>
        <v>38471</v>
      </c>
      <c r="B48" s="17">
        <f>'History Index'!G63</f>
        <v>193.50128619893675</v>
      </c>
      <c r="C48" s="17">
        <f>'History Index'!H63</f>
        <v>163.95989931278373</v>
      </c>
      <c r="D48" s="17">
        <f>'History Index'!N63</f>
        <v>201.69160105924837</v>
      </c>
      <c r="E48" s="17">
        <f>'History Index'!O63</f>
        <v>167.97515675652988</v>
      </c>
      <c r="F48" s="17">
        <f>'History Index'!U63</f>
        <v>137.92780065549061</v>
      </c>
      <c r="G48" s="17">
        <f>'History Index'!V63</f>
        <v>105.40317365567337</v>
      </c>
      <c r="H48" s="17">
        <f>'History Index'!AB63</f>
        <v>185.92516633988251</v>
      </c>
      <c r="I48" s="17">
        <f>'History Index'!AC63</f>
        <v>159.1146556293063</v>
      </c>
      <c r="J48" s="17">
        <f>'History Index'!AI63</f>
        <v>120.67311297030727</v>
      </c>
      <c r="K48" s="17">
        <f>'History Index'!AJ63</f>
        <v>84.04941980010372</v>
      </c>
      <c r="L48" s="17">
        <f>'History Index'!AP63</f>
        <v>168.76382870950567</v>
      </c>
      <c r="M48" s="17">
        <f>'History Index'!AQ63</f>
        <v>114.81121340643423</v>
      </c>
      <c r="N48" s="17">
        <f>'History Index'!AW63</f>
        <v>138.65547310440937</v>
      </c>
      <c r="O48" s="17">
        <f>'History Index'!AX63</f>
        <v>102.15355723073957</v>
      </c>
      <c r="P48" s="17">
        <f>'History Index'!BD63</f>
        <v>185.70378602389476</v>
      </c>
      <c r="Q48" s="17">
        <f>'History Index'!BE63</f>
        <v>142.10543425258703</v>
      </c>
    </row>
    <row r="49" spans="1:17">
      <c r="A49" s="16">
        <f>'History Index'!A64</f>
        <v>38503</v>
      </c>
      <c r="B49" s="17">
        <f>'History Index'!G64</f>
        <v>209.43108705434213</v>
      </c>
      <c r="C49" s="17">
        <f>'History Index'!H64</f>
        <v>177.45773488603024</v>
      </c>
      <c r="D49" s="17">
        <f>'History Index'!N64</f>
        <v>215.44885529176383</v>
      </c>
      <c r="E49" s="17">
        <f>'History Index'!O64</f>
        <v>179.43263403426434</v>
      </c>
      <c r="F49" s="17">
        <f>'History Index'!U64</f>
        <v>144.92274216269192</v>
      </c>
      <c r="G49" s="17">
        <f>'History Index'!V64</f>
        <v>110.74864448092333</v>
      </c>
      <c r="H49" s="17">
        <f>'History Index'!AB64</f>
        <v>195.94305470800387</v>
      </c>
      <c r="I49" s="17">
        <f>'History Index'!AC64</f>
        <v>167.68795901370424</v>
      </c>
      <c r="J49" s="17">
        <f>'History Index'!AI64</f>
        <v>130.22006895942766</v>
      </c>
      <c r="K49" s="17">
        <f>'History Index'!AJ64</f>
        <v>90.698921847342163</v>
      </c>
      <c r="L49" s="17">
        <f>'History Index'!AP64</f>
        <v>187.53969418059245</v>
      </c>
      <c r="M49" s="17">
        <f>'History Index'!AQ64</f>
        <v>127.58456604944655</v>
      </c>
      <c r="N49" s="17">
        <f>'History Index'!AW64</f>
        <v>144.0037233878061</v>
      </c>
      <c r="O49" s="17">
        <f>'History Index'!AX64</f>
        <v>106.09384735544228</v>
      </c>
      <c r="P49" s="17">
        <f>'History Index'!BD64</f>
        <v>192.61128376088644</v>
      </c>
      <c r="Q49" s="17">
        <f>'History Index'!BE64</f>
        <v>147.39123367827921</v>
      </c>
    </row>
    <row r="50" spans="1:17">
      <c r="A50" s="16">
        <f>'History Index'!A65</f>
        <v>38533</v>
      </c>
      <c r="B50" s="17">
        <f>'History Index'!G65</f>
        <v>220.97369102965004</v>
      </c>
      <c r="C50" s="17">
        <f>'History Index'!H65</f>
        <v>187.23815662262342</v>
      </c>
      <c r="D50" s="17">
        <f>'History Index'!N65</f>
        <v>228.11730324204291</v>
      </c>
      <c r="E50" s="17">
        <f>'History Index'!O65</f>
        <v>189.98331893702812</v>
      </c>
      <c r="F50" s="17">
        <f>'History Index'!U65</f>
        <v>149.90369250822553</v>
      </c>
      <c r="G50" s="17">
        <f>'History Index'!V65</f>
        <v>114.55504153608922</v>
      </c>
      <c r="H50" s="17">
        <f>'History Index'!AB65</f>
        <v>205.31067978935141</v>
      </c>
      <c r="I50" s="17">
        <f>'History Index'!AC65</f>
        <v>175.70476743305665</v>
      </c>
      <c r="J50" s="17">
        <f>'History Index'!AI65</f>
        <v>133.55726788006669</v>
      </c>
      <c r="K50" s="17">
        <f>'History Index'!AJ65</f>
        <v>93.02329739491141</v>
      </c>
      <c r="L50" s="17">
        <f>'History Index'!AP65</f>
        <v>197.45526097172922</v>
      </c>
      <c r="M50" s="17">
        <f>'History Index'!AQ65</f>
        <v>134.33019551049961</v>
      </c>
      <c r="N50" s="17">
        <f>'History Index'!AW65</f>
        <v>148.7016073783889</v>
      </c>
      <c r="O50" s="17">
        <f>'History Index'!AX65</f>
        <v>109.55498415985821</v>
      </c>
      <c r="P50" s="17">
        <f>'History Index'!BD65</f>
        <v>201.73914977413943</v>
      </c>
      <c r="Q50" s="17">
        <f>'History Index'!BE65</f>
        <v>154.37611746220941</v>
      </c>
    </row>
    <row r="51" spans="1:17">
      <c r="A51" s="16">
        <f>'History Index'!A66</f>
        <v>38562</v>
      </c>
      <c r="B51" s="17">
        <f>'History Index'!G66</f>
        <v>235.83033500998002</v>
      </c>
      <c r="C51" s="17">
        <f>'History Index'!H66</f>
        <v>199.82667166038115</v>
      </c>
      <c r="D51" s="17">
        <f>'History Index'!N66</f>
        <v>239.6570542055685</v>
      </c>
      <c r="E51" s="17">
        <f>'History Index'!O66</f>
        <v>199.59398922200498</v>
      </c>
      <c r="F51" s="17">
        <f>'History Index'!U66</f>
        <v>154.86511482051742</v>
      </c>
      <c r="G51" s="17">
        <f>'History Index'!V66</f>
        <v>118.34651544545599</v>
      </c>
      <c r="H51" s="17">
        <f>'History Index'!AB66</f>
        <v>216.29732774797259</v>
      </c>
      <c r="I51" s="17">
        <f>'History Index'!AC66</f>
        <v>185.10713474497143</v>
      </c>
      <c r="J51" s="17">
        <f>'History Index'!AI66</f>
        <v>138.24988297770372</v>
      </c>
      <c r="K51" s="17">
        <f>'History Index'!AJ66</f>
        <v>96.291727011031853</v>
      </c>
      <c r="L51" s="17">
        <f>'History Index'!AP66</f>
        <v>208.32725952358138</v>
      </c>
      <c r="M51" s="17">
        <f>'History Index'!AQ66</f>
        <v>141.72649218992447</v>
      </c>
      <c r="N51" s="17">
        <f>'History Index'!AW66</f>
        <v>150.77420325658719</v>
      </c>
      <c r="O51" s="17">
        <f>'History Index'!AX66</f>
        <v>111.08195627945348</v>
      </c>
      <c r="P51" s="17">
        <f>'History Index'!BD66</f>
        <v>207.61009803522333</v>
      </c>
      <c r="Q51" s="17">
        <f>'History Index'!BE66</f>
        <v>158.86872189413222</v>
      </c>
    </row>
    <row r="52" spans="1:17">
      <c r="A52" s="16">
        <f>'History Index'!A67</f>
        <v>38595</v>
      </c>
      <c r="B52" s="17">
        <f>'History Index'!G67</f>
        <v>235.01210428913711</v>
      </c>
      <c r="C52" s="17">
        <f>'History Index'!H67</f>
        <v>199.13335830190505</v>
      </c>
      <c r="D52" s="17">
        <f>'History Index'!N67</f>
        <v>236.58924907713831</v>
      </c>
      <c r="E52" s="17">
        <f>'History Index'!O67</f>
        <v>197.03902389553522</v>
      </c>
      <c r="F52" s="17">
        <f>'History Index'!U67</f>
        <v>155.26609043641506</v>
      </c>
      <c r="G52" s="17">
        <f>'History Index'!V67</f>
        <v>118.65293737253155</v>
      </c>
      <c r="H52" s="17">
        <f>'History Index'!AB67</f>
        <v>220.93469291101965</v>
      </c>
      <c r="I52" s="17">
        <f>'History Index'!AC67</f>
        <v>189.07578931428725</v>
      </c>
      <c r="J52" s="17">
        <f>'History Index'!AI67</f>
        <v>135.80602653735883</v>
      </c>
      <c r="K52" s="17">
        <f>'History Index'!AJ67</f>
        <v>94.589568917735008</v>
      </c>
      <c r="L52" s="17">
        <f>'History Index'!AP67</f>
        <v>204.02559743921915</v>
      </c>
      <c r="M52" s="17">
        <f>'History Index'!AQ67</f>
        <v>138.8000413778835</v>
      </c>
      <c r="N52" s="17">
        <f>'History Index'!AW67</f>
        <v>156.36425639244041</v>
      </c>
      <c r="O52" s="17">
        <f>'History Index'!AX67</f>
        <v>115.20039315144231</v>
      </c>
      <c r="P52" s="17">
        <f>'History Index'!BD67</f>
        <v>209.84321077225405</v>
      </c>
      <c r="Q52" s="17">
        <f>'History Index'!BE67</f>
        <v>160.57755864983466</v>
      </c>
    </row>
    <row r="53" spans="1:17">
      <c r="A53" s="16">
        <f>'History Index'!A68</f>
        <v>38625</v>
      </c>
      <c r="B53" s="17">
        <f>'History Index'!G68</f>
        <v>262.08361718375897</v>
      </c>
      <c r="C53" s="17">
        <f>'History Index'!H68</f>
        <v>222.07192690595866</v>
      </c>
      <c r="D53" s="17">
        <f>'History Index'!N68</f>
        <v>257.5419466002067</v>
      </c>
      <c r="E53" s="17">
        <f>'History Index'!O68</f>
        <v>214.48909436166076</v>
      </c>
      <c r="F53" s="17">
        <f>'History Index'!U68</f>
        <v>162.23108895931236</v>
      </c>
      <c r="G53" s="17">
        <f>'History Index'!V68</f>
        <v>123.97552604088953</v>
      </c>
      <c r="H53" s="17">
        <f>'History Index'!AB68</f>
        <v>231.00566399642869</v>
      </c>
      <c r="I53" s="17">
        <f>'History Index'!AC68</f>
        <v>197.69452085909708</v>
      </c>
      <c r="J53" s="17">
        <f>'History Index'!AI68</f>
        <v>140.15336990051438</v>
      </c>
      <c r="K53" s="17">
        <f>'History Index'!AJ68</f>
        <v>97.61751506374155</v>
      </c>
      <c r="L53" s="17">
        <f>'History Index'!AP68</f>
        <v>210.09566991740007</v>
      </c>
      <c r="M53" s="17">
        <f>'History Index'!AQ68</f>
        <v>142.92955415330502</v>
      </c>
      <c r="N53" s="17">
        <f>'History Index'!AW68</f>
        <v>174.05159903345563</v>
      </c>
      <c r="O53" s="17">
        <f>'History Index'!AX68</f>
        <v>128.23143280883892</v>
      </c>
      <c r="P53" s="17">
        <f>'History Index'!BD68</f>
        <v>226.76502257156733</v>
      </c>
      <c r="Q53" s="17">
        <f>'History Index'!BE68</f>
        <v>173.52657528309032</v>
      </c>
    </row>
    <row r="54" spans="1:17">
      <c r="A54" s="16">
        <f>'History Index'!A69</f>
        <v>38656</v>
      </c>
      <c r="B54" s="17">
        <f>'History Index'!G69</f>
        <v>246.57526682527021</v>
      </c>
      <c r="C54" s="17">
        <f>'History Index'!H69</f>
        <v>208.93119997212827</v>
      </c>
      <c r="D54" s="17">
        <f>'History Index'!N69</f>
        <v>244.36037821919382</v>
      </c>
      <c r="E54" s="17">
        <f>'History Index'!O69</f>
        <v>203.51106650393592</v>
      </c>
      <c r="F54" s="17">
        <f>'History Index'!U69</f>
        <v>158.17316365167295</v>
      </c>
      <c r="G54" s="17">
        <f>'History Index'!V69</f>
        <v>120.87449634382939</v>
      </c>
      <c r="H54" s="17">
        <f>'History Index'!AB69</f>
        <v>218.98242853077343</v>
      </c>
      <c r="I54" s="17">
        <f>'History Index'!AC69</f>
        <v>187.40504252580581</v>
      </c>
      <c r="J54" s="17">
        <f>'History Index'!AI69</f>
        <v>138.26656897230694</v>
      </c>
      <c r="K54" s="17">
        <f>'History Index'!AJ69</f>
        <v>96.303348888769719</v>
      </c>
      <c r="L54" s="17">
        <f>'History Index'!AP69</f>
        <v>204.29929810206298</v>
      </c>
      <c r="M54" s="17">
        <f>'History Index'!AQ69</f>
        <v>138.98624185372915</v>
      </c>
      <c r="N54" s="17">
        <f>'History Index'!AW69</f>
        <v>170.94151406910174</v>
      </c>
      <c r="O54" s="17">
        <f>'History Index'!AX69</f>
        <v>125.94009705926233</v>
      </c>
      <c r="P54" s="17">
        <f>'History Index'!BD69</f>
        <v>227.1487724458446</v>
      </c>
      <c r="Q54" s="17">
        <f>'History Index'!BE69</f>
        <v>173.82023080673986</v>
      </c>
    </row>
    <row r="55" spans="1:17">
      <c r="A55" s="16">
        <f>'History Index'!A70</f>
        <v>38686</v>
      </c>
      <c r="B55" s="17">
        <f>'History Index'!G70</f>
        <v>271.24862359963265</v>
      </c>
      <c r="C55" s="17">
        <f>'History Index'!H70</f>
        <v>229.83773331823625</v>
      </c>
      <c r="D55" s="17">
        <f>'History Index'!N70</f>
        <v>270.55975314162367</v>
      </c>
      <c r="E55" s="17">
        <f>'History Index'!O70</f>
        <v>225.33073616992996</v>
      </c>
      <c r="F55" s="17">
        <f>'History Index'!U70</f>
        <v>163.4457326269503</v>
      </c>
      <c r="G55" s="17">
        <f>'History Index'!V70</f>
        <v>124.90374570959568</v>
      </c>
      <c r="H55" s="17">
        <f>'History Index'!AB70</f>
        <v>227.68799416594985</v>
      </c>
      <c r="I55" s="17">
        <f>'History Index'!AC70</f>
        <v>194.85526083335446</v>
      </c>
      <c r="J55" s="17">
        <f>'History Index'!AI70</f>
        <v>146.26429453942302</v>
      </c>
      <c r="K55" s="17">
        <f>'History Index'!AJ70</f>
        <v>101.87380428757893</v>
      </c>
      <c r="L55" s="17">
        <f>'History Index'!AP70</f>
        <v>217.88093321606902</v>
      </c>
      <c r="M55" s="17">
        <f>'History Index'!AQ70</f>
        <v>148.22592324402603</v>
      </c>
      <c r="N55" s="17">
        <f>'History Index'!AW70</f>
        <v>180.75299237296349</v>
      </c>
      <c r="O55" s="17">
        <f>'History Index'!AX70</f>
        <v>133.16864266219696</v>
      </c>
      <c r="P55" s="17">
        <f>'History Index'!BD70</f>
        <v>240.32654488136006</v>
      </c>
      <c r="Q55" s="17">
        <f>'History Index'!BE70</f>
        <v>183.90420978490533</v>
      </c>
    </row>
    <row r="56" spans="1:17">
      <c r="A56" s="16">
        <f>'History Index'!A71</f>
        <v>38716</v>
      </c>
      <c r="B56" s="17">
        <f>'History Index'!G71</f>
        <v>287.17122895874917</v>
      </c>
      <c r="C56" s="17">
        <f>'History Index'!H71</f>
        <v>243.32947191471223</v>
      </c>
      <c r="D56" s="17">
        <f>'History Index'!N71</f>
        <v>288.20698091777138</v>
      </c>
      <c r="E56" s="17">
        <f>'History Index'!O71</f>
        <v>240.02790668396548</v>
      </c>
      <c r="F56" s="17">
        <f>'History Index'!U71</f>
        <v>169.11406974259421</v>
      </c>
      <c r="G56" s="17">
        <f>'History Index'!V71</f>
        <v>129.23543749689114</v>
      </c>
      <c r="H56" s="17">
        <f>'History Index'!AB71</f>
        <v>239.76283782896815</v>
      </c>
      <c r="I56" s="17">
        <f>'History Index'!AC71</f>
        <v>205.18890543371288</v>
      </c>
      <c r="J56" s="17">
        <f>'History Index'!AI71</f>
        <v>146.65962425771411</v>
      </c>
      <c r="K56" s="17">
        <f>'History Index'!AJ71</f>
        <v>102.14915339090638</v>
      </c>
      <c r="L56" s="17">
        <f>'History Index'!AP71</f>
        <v>218.34318322442749</v>
      </c>
      <c r="M56" s="17">
        <f>'History Index'!AQ71</f>
        <v>148.54039515878759</v>
      </c>
      <c r="N56" s="17">
        <f>'History Index'!AW71</f>
        <v>193.28981514195024</v>
      </c>
      <c r="O56" s="17">
        <f>'History Index'!AX71</f>
        <v>142.40506884538092</v>
      </c>
      <c r="P56" s="17">
        <f>'History Index'!BD71</f>
        <v>265.32126455246288</v>
      </c>
      <c r="Q56" s="17">
        <f>'History Index'!BE71</f>
        <v>203.03082841198446</v>
      </c>
    </row>
    <row r="57" spans="1:17">
      <c r="A57" s="16">
        <f>'History Index'!A72</f>
        <v>38748</v>
      </c>
      <c r="B57" s="17">
        <f>'History Index'!G72</f>
        <v>310.28110718235519</v>
      </c>
      <c r="C57" s="17">
        <f>'History Index'!H72</f>
        <v>262.91121930825466</v>
      </c>
      <c r="D57" s="17">
        <f>'History Index'!N72</f>
        <v>302.99761434835239</v>
      </c>
      <c r="E57" s="17">
        <f>'History Index'!O72</f>
        <v>252.34601490454722</v>
      </c>
      <c r="F57" s="17">
        <f>'History Index'!U72</f>
        <v>175.02455447043599</v>
      </c>
      <c r="G57" s="17">
        <f>'History Index'!V72</f>
        <v>133.75217629209581</v>
      </c>
      <c r="H57" s="17">
        <f>'History Index'!AB72</f>
        <v>256.77879775951283</v>
      </c>
      <c r="I57" s="17">
        <f>'History Index'!AC72</f>
        <v>219.75115463241062</v>
      </c>
      <c r="J57" s="17">
        <f>'History Index'!AI72</f>
        <v>146.89066110606603</v>
      </c>
      <c r="K57" s="17">
        <f>'History Index'!AJ72</f>
        <v>102.31007169804577</v>
      </c>
      <c r="L57" s="17">
        <f>'History Index'!AP72</f>
        <v>229.84621386005847</v>
      </c>
      <c r="M57" s="17">
        <f>'History Index'!AQ72</f>
        <v>156.36598737974549</v>
      </c>
      <c r="N57" s="17">
        <f>'History Index'!AW72</f>
        <v>197.82451198580137</v>
      </c>
      <c r="O57" s="17">
        <f>'History Index'!AX72</f>
        <v>145.74597853463334</v>
      </c>
      <c r="P57" s="17">
        <f>'History Index'!BD72</f>
        <v>267.55579334069017</v>
      </c>
      <c r="Q57" s="17">
        <f>'History Index'!BE72</f>
        <v>204.74074876740517</v>
      </c>
    </row>
    <row r="58" spans="1:17">
      <c r="A58" s="16">
        <f>'History Index'!A73</f>
        <v>38776</v>
      </c>
      <c r="B58" s="17">
        <f>'History Index'!G73</f>
        <v>315.71679066453777</v>
      </c>
      <c r="C58" s="17">
        <f>'History Index'!H73</f>
        <v>267.51704976004066</v>
      </c>
      <c r="D58" s="17">
        <f>'History Index'!N73</f>
        <v>311.34400943975766</v>
      </c>
      <c r="E58" s="17">
        <f>'History Index'!O73</f>
        <v>259.29715722513839</v>
      </c>
      <c r="F58" s="17">
        <f>'History Index'!U73</f>
        <v>178.42113038562084</v>
      </c>
      <c r="G58" s="17">
        <f>'History Index'!V73</f>
        <v>136.3478087847586</v>
      </c>
      <c r="H58" s="17">
        <f>'History Index'!AB73</f>
        <v>267.96008234818873</v>
      </c>
      <c r="I58" s="17">
        <f>'History Index'!AC73</f>
        <v>229.32009186583562</v>
      </c>
      <c r="J58" s="17">
        <f>'History Index'!AI73</f>
        <v>149.57068854694847</v>
      </c>
      <c r="K58" s="17">
        <f>'History Index'!AJ73</f>
        <v>104.17672406086292</v>
      </c>
      <c r="L58" s="17">
        <f>'History Index'!AP73</f>
        <v>233.29028053417667</v>
      </c>
      <c r="M58" s="17">
        <f>'History Index'!AQ73</f>
        <v>158.70901003413672</v>
      </c>
      <c r="N58" s="17">
        <f>'History Index'!AW73</f>
        <v>199.88876983460463</v>
      </c>
      <c r="O58" s="17">
        <f>'History Index'!AX73</f>
        <v>147.26680766294288</v>
      </c>
      <c r="P58" s="17">
        <f>'History Index'!BD73</f>
        <v>259.93743790300772</v>
      </c>
      <c r="Q58" s="17">
        <f>'History Index'!BE73</f>
        <v>198.91098228314445</v>
      </c>
    </row>
    <row r="59" spans="1:17">
      <c r="A59" s="16">
        <f>'History Index'!A74</f>
        <v>38807</v>
      </c>
      <c r="B59" s="17">
        <f>'History Index'!G74</f>
        <v>313.83465442099083</v>
      </c>
      <c r="C59" s="17">
        <f>'History Index'!H74</f>
        <v>265.92225483620933</v>
      </c>
      <c r="D59" s="17">
        <f>'History Index'!N74</f>
        <v>312.84977855973449</v>
      </c>
      <c r="E59" s="17">
        <f>'History Index'!O74</f>
        <v>260.55120946449244</v>
      </c>
      <c r="F59" s="17">
        <f>'History Index'!U74</f>
        <v>182.69516592780246</v>
      </c>
      <c r="G59" s="17">
        <f>'History Index'!V74</f>
        <v>139.61398796199583</v>
      </c>
      <c r="H59" s="17">
        <f>'History Index'!AB74</f>
        <v>277.82609516407047</v>
      </c>
      <c r="I59" s="17">
        <f>'History Index'!AC74</f>
        <v>237.76342023572184</v>
      </c>
      <c r="J59" s="17">
        <f>'History Index'!AI74</f>
        <v>149.27547479627657</v>
      </c>
      <c r="K59" s="17">
        <f>'History Index'!AJ74</f>
        <v>103.97110622396256</v>
      </c>
      <c r="L59" s="17">
        <f>'History Index'!AP74</f>
        <v>240.21946898183964</v>
      </c>
      <c r="M59" s="17">
        <f>'History Index'!AQ74</f>
        <v>163.42298541429602</v>
      </c>
      <c r="N59" s="17">
        <f>'History Index'!AW74</f>
        <v>201.20141389079686</v>
      </c>
      <c r="O59" s="17">
        <f>'History Index'!AX74</f>
        <v>148.2338900053532</v>
      </c>
      <c r="P59" s="17">
        <f>'History Index'!BD74</f>
        <v>267.59261067180165</v>
      </c>
      <c r="Q59" s="17">
        <f>'History Index'!BE74</f>
        <v>204.76892236008001</v>
      </c>
    </row>
    <row r="60" spans="1:17">
      <c r="A60" s="16">
        <f>'History Index'!A75</f>
        <v>38835</v>
      </c>
      <c r="B60" s="17">
        <f>'History Index'!G75</f>
        <v>323.01816354160718</v>
      </c>
      <c r="C60" s="17">
        <f>'History Index'!H75</f>
        <v>273.70373918875401</v>
      </c>
      <c r="D60" s="17">
        <f>'History Index'!N75</f>
        <v>321.84996130306496</v>
      </c>
      <c r="E60" s="17">
        <f>'History Index'!O75</f>
        <v>268.04684685944898</v>
      </c>
      <c r="F60" s="17">
        <f>'History Index'!U75</f>
        <v>184.67400662963496</v>
      </c>
      <c r="G60" s="17">
        <f>'History Index'!V75</f>
        <v>141.12620006964147</v>
      </c>
      <c r="H60" s="17">
        <f>'History Index'!AB75</f>
        <v>284.74306813063765</v>
      </c>
      <c r="I60" s="17">
        <f>'History Index'!AC75</f>
        <v>243.68296191605904</v>
      </c>
      <c r="J60" s="17">
        <f>'History Index'!AI75</f>
        <v>145.63151028254805</v>
      </c>
      <c r="K60" s="17">
        <f>'History Index'!AJ75</f>
        <v>101.433066924136</v>
      </c>
      <c r="L60" s="17">
        <f>'History Index'!AP75</f>
        <v>232.60754943630513</v>
      </c>
      <c r="M60" s="17">
        <f>'History Index'!AQ75</f>
        <v>158.2445432916106</v>
      </c>
      <c r="N60" s="17">
        <f>'History Index'!AW75</f>
        <v>201.23595715543351</v>
      </c>
      <c r="O60" s="17">
        <f>'History Index'!AX75</f>
        <v>148.2593395406798</v>
      </c>
      <c r="P60" s="17">
        <f>'History Index'!BD75</f>
        <v>262.43110406021196</v>
      </c>
      <c r="Q60" s="17">
        <f>'History Index'!BE75</f>
        <v>200.81920138700747</v>
      </c>
    </row>
    <row r="61" spans="1:17">
      <c r="A61" s="16">
        <f>'History Index'!A76</f>
        <v>38868</v>
      </c>
      <c r="B61" s="17">
        <f>'History Index'!G76</f>
        <v>323.01816354160718</v>
      </c>
      <c r="C61" s="17">
        <f>'History Index'!H76</f>
        <v>240.35240525733627</v>
      </c>
      <c r="D61" s="17">
        <f>'History Index'!N76</f>
        <v>287.76986277669619</v>
      </c>
      <c r="E61" s="17">
        <f>'History Index'!O76</f>
        <v>239.66386084426466</v>
      </c>
      <c r="F61" s="17">
        <f>'History Index'!U76</f>
        <v>176.42536538831212</v>
      </c>
      <c r="G61" s="17">
        <f>'History Index'!V76</f>
        <v>134.82266328408707</v>
      </c>
      <c r="H61" s="17">
        <f>'History Index'!AB76</f>
        <v>267.44252585463408</v>
      </c>
      <c r="I61" s="17">
        <f>'History Index'!AC76</f>
        <v>228.87716730181981</v>
      </c>
      <c r="J61" s="17">
        <f>'History Index'!AI76</f>
        <v>145.63151028254805</v>
      </c>
      <c r="K61" s="17">
        <f>'History Index'!AJ76</f>
        <v>96.552772264835809</v>
      </c>
      <c r="L61" s="17">
        <f>'History Index'!AP76</f>
        <v>232.60754943630513</v>
      </c>
      <c r="M61" s="17">
        <f>'History Index'!AQ76</f>
        <v>146.74976724940515</v>
      </c>
      <c r="N61" s="17">
        <f>'History Index'!AW76</f>
        <v>201.23595715543351</v>
      </c>
      <c r="O61" s="17">
        <f>'History Index'!AX76</f>
        <v>136.47795982483703</v>
      </c>
      <c r="P61" s="17">
        <f>'History Index'!BD76</f>
        <v>262.43110406021196</v>
      </c>
      <c r="Q61" s="17">
        <f>'History Index'!BE76</f>
        <v>182.74259088692622</v>
      </c>
    </row>
    <row r="62" spans="1:17">
      <c r="A62" s="16">
        <f>'History Index'!A77</f>
        <v>38898</v>
      </c>
      <c r="B62" s="17">
        <f>'History Index'!G77</f>
        <v>323.01816354160718</v>
      </c>
      <c r="C62" s="17">
        <f>'History Index'!H77</f>
        <v>240.93074705385399</v>
      </c>
      <c r="D62" s="17">
        <f>'History Index'!N77</f>
        <v>287.76986277669619</v>
      </c>
      <c r="E62" s="17">
        <f>'History Index'!O77</f>
        <v>227.30693505576093</v>
      </c>
      <c r="F62" s="17">
        <f>'History Index'!U77</f>
        <v>177.88736414367912</v>
      </c>
      <c r="G62" s="17">
        <f>'History Index'!V77</f>
        <v>135.93990946624893</v>
      </c>
      <c r="H62" s="17">
        <f>'History Index'!AB77</f>
        <v>263.91105063507996</v>
      </c>
      <c r="I62" s="17">
        <f>'History Index'!AC77</f>
        <v>225.85493274108487</v>
      </c>
      <c r="J62" s="17">
        <f>'History Index'!AI77</f>
        <v>145.63151028254805</v>
      </c>
      <c r="K62" s="17">
        <f>'History Index'!AJ77</f>
        <v>96.982781741136122</v>
      </c>
      <c r="L62" s="17">
        <f>'History Index'!AP77</f>
        <v>232.60754943630513</v>
      </c>
      <c r="M62" s="17">
        <f>'History Index'!AQ77</f>
        <v>146.16633909175542</v>
      </c>
      <c r="N62" s="17">
        <f>'History Index'!AW77</f>
        <v>201.23595715543351</v>
      </c>
      <c r="O62" s="17">
        <f>'History Index'!AX77</f>
        <v>136.18660652385677</v>
      </c>
      <c r="P62" s="17">
        <f>'History Index'!BD77</f>
        <v>262.43110406021196</v>
      </c>
      <c r="Q62" s="17">
        <f>'History Index'!BE77</f>
        <v>178.82429430568331</v>
      </c>
    </row>
    <row r="63" spans="1:17">
      <c r="A63" s="16">
        <f>'History Index'!A78</f>
        <v>38929</v>
      </c>
      <c r="B63" s="17">
        <f>'History Index'!G78</f>
        <v>323.01816354160718</v>
      </c>
      <c r="C63" s="17">
        <f>'History Index'!H78</f>
        <v>245.01310850005692</v>
      </c>
      <c r="D63" s="17">
        <f>'History Index'!N78</f>
        <v>287.76986277669619</v>
      </c>
      <c r="E63" s="17">
        <f>'History Index'!O78</f>
        <v>230.52214874472378</v>
      </c>
      <c r="F63" s="17">
        <f>'History Index'!U78</f>
        <v>180.98320834694076</v>
      </c>
      <c r="G63" s="17">
        <f>'History Index'!V78</f>
        <v>138.30572551360507</v>
      </c>
      <c r="H63" s="17">
        <f>'History Index'!AB78</f>
        <v>261.84672274055981</v>
      </c>
      <c r="I63" s="17">
        <f>'History Index'!AC78</f>
        <v>224.08828205840058</v>
      </c>
      <c r="J63" s="17">
        <f>'History Index'!AI78</f>
        <v>145.63151028254805</v>
      </c>
      <c r="K63" s="17">
        <f>'History Index'!AJ78</f>
        <v>97.495932342791804</v>
      </c>
      <c r="L63" s="17">
        <f>'History Index'!AP78</f>
        <v>232.60754943630513</v>
      </c>
      <c r="M63" s="17">
        <f>'History Index'!AQ78</f>
        <v>142.23750905141199</v>
      </c>
      <c r="N63" s="17">
        <f>'History Index'!AW78</f>
        <v>201.23595715543351</v>
      </c>
      <c r="O63" s="17">
        <f>'History Index'!AX78</f>
        <v>136.2857719546121</v>
      </c>
      <c r="P63" s="17">
        <f>'History Index'!BD78</f>
        <v>262.43110406021196</v>
      </c>
      <c r="Q63" s="17">
        <f>'History Index'!BE78</f>
        <v>170.98119954488794</v>
      </c>
    </row>
    <row r="64" spans="1:17">
      <c r="A64" s="16">
        <f>'History Index'!A79</f>
        <v>38960</v>
      </c>
      <c r="B64" s="17">
        <f>'History Index'!G79</f>
        <v>323.01816354160718</v>
      </c>
      <c r="C64" s="17">
        <f>'History Index'!H79</f>
        <v>250.61187516875592</v>
      </c>
      <c r="D64" s="17">
        <f>'History Index'!N79</f>
        <v>287.76986277669619</v>
      </c>
      <c r="E64" s="17">
        <f>'History Index'!O79</f>
        <v>237.0599364231185</v>
      </c>
      <c r="F64" s="17">
        <f>'History Index'!U79</f>
        <v>186.16594836930597</v>
      </c>
      <c r="G64" s="17">
        <f>'History Index'!V79</f>
        <v>142.26632840869533</v>
      </c>
      <c r="H64" s="17">
        <f>'History Index'!AB79</f>
        <v>268.31249261018195</v>
      </c>
      <c r="I64" s="17">
        <f>'History Index'!AC79</f>
        <v>229.62168437523681</v>
      </c>
      <c r="J64" s="17">
        <f>'History Index'!AI79</f>
        <v>145.63151028254805</v>
      </c>
      <c r="K64" s="17">
        <f>'History Index'!AJ79</f>
        <v>99.659389583221653</v>
      </c>
      <c r="L64" s="17">
        <f>'History Index'!AP79</f>
        <v>232.60754943630513</v>
      </c>
      <c r="M64" s="17">
        <f>'History Index'!AQ79</f>
        <v>145.79393814006409</v>
      </c>
      <c r="N64" s="17">
        <f>'History Index'!AW79</f>
        <v>201.23595715543351</v>
      </c>
      <c r="O64" s="17">
        <f>'History Index'!AX79</f>
        <v>138.49198339637215</v>
      </c>
      <c r="P64" s="17">
        <f>'History Index'!BD79</f>
        <v>262.43110406021196</v>
      </c>
      <c r="Q64" s="17">
        <f>'History Index'!BE79</f>
        <v>175.30692962019813</v>
      </c>
    </row>
    <row r="65" spans="1:17">
      <c r="A65" s="16">
        <f>'History Index'!A80</f>
        <v>38989</v>
      </c>
      <c r="B65" s="17">
        <f>'History Index'!G80</f>
        <v>329.15340930588224</v>
      </c>
      <c r="C65" s="17">
        <f>'History Index'!H80</f>
        <v>255.37187203316782</v>
      </c>
      <c r="D65" s="17">
        <f>'History Index'!N80</f>
        <v>300.26587044869547</v>
      </c>
      <c r="E65" s="17">
        <f>'History Index'!O80</f>
        <v>247.35393578665031</v>
      </c>
      <c r="F65" s="17">
        <f>'History Index'!U80</f>
        <v>189.74088032143231</v>
      </c>
      <c r="G65" s="17">
        <f>'History Index'!V80</f>
        <v>144.99825896632356</v>
      </c>
      <c r="H65" s="17">
        <f>'History Index'!AB80</f>
        <v>275.7440730304545</v>
      </c>
      <c r="I65" s="17">
        <f>'History Index'!AC80</f>
        <v>235.98162683290028</v>
      </c>
      <c r="J65" s="17">
        <f>'History Index'!AI80</f>
        <v>150.32925879547932</v>
      </c>
      <c r="K65" s="17">
        <f>'History Index'!AJ80</f>
        <v>102.87417976362894</v>
      </c>
      <c r="L65" s="17">
        <f>'History Index'!AP80</f>
        <v>232.60754943630513</v>
      </c>
      <c r="M65" s="17">
        <f>'History Index'!AQ80</f>
        <v>147.76455984276399</v>
      </c>
      <c r="N65" s="17">
        <f>'History Index'!AW80</f>
        <v>201.23595715543351</v>
      </c>
      <c r="O65" s="17">
        <f>'History Index'!AX80</f>
        <v>138.15148616510609</v>
      </c>
      <c r="P65" s="17">
        <f>'History Index'!BD80</f>
        <v>262.43110406021196</v>
      </c>
      <c r="Q65" s="17">
        <f>'History Index'!BE80</f>
        <v>175.30151162160678</v>
      </c>
    </row>
    <row r="66" spans="1:17">
      <c r="A66" s="16">
        <f>'History Index'!A81</f>
        <v>39021</v>
      </c>
      <c r="B66" s="17">
        <f>'History Index'!G81</f>
        <v>342.21199644770263</v>
      </c>
      <c r="C66" s="17">
        <f>'History Index'!H81</f>
        <v>265.50330543240659</v>
      </c>
      <c r="D66" s="17">
        <f>'History Index'!N81</f>
        <v>314.97996617906523</v>
      </c>
      <c r="E66" s="17">
        <f>'History Index'!O81</f>
        <v>259.47515850506903</v>
      </c>
      <c r="F66" s="17">
        <f>'History Index'!U81</f>
        <v>196.40905273905469</v>
      </c>
      <c r="G66" s="17">
        <f>'History Index'!V81</f>
        <v>150.09401581853464</v>
      </c>
      <c r="H66" s="17">
        <f>'History Index'!AB81</f>
        <v>288.68888344902052</v>
      </c>
      <c r="I66" s="17">
        <f>'History Index'!AC81</f>
        <v>247.05978850667563</v>
      </c>
      <c r="J66" s="17">
        <f>'History Index'!AI81</f>
        <v>154.43391002674466</v>
      </c>
      <c r="K66" s="17">
        <f>'History Index'!AJ81</f>
        <v>105.68309821380686</v>
      </c>
      <c r="L66" s="17">
        <f>'History Index'!AP81</f>
        <v>242.83066133012724</v>
      </c>
      <c r="M66" s="17">
        <f>'History Index'!AQ81</f>
        <v>154.25881866142541</v>
      </c>
      <c r="N66" s="17">
        <f>'History Index'!AW81</f>
        <v>201.23595715543351</v>
      </c>
      <c r="O66" s="17">
        <f>'History Index'!AX81</f>
        <v>141.26510517678653</v>
      </c>
      <c r="P66" s="17">
        <f>'History Index'!BD81</f>
        <v>262.43110406021196</v>
      </c>
      <c r="Q66" s="17">
        <f>'History Index'!BE81</f>
        <v>176.65276047028209</v>
      </c>
    </row>
    <row r="67" spans="1:17">
      <c r="A67" s="16">
        <f>'History Index'!A82</f>
        <v>39051</v>
      </c>
      <c r="B67" s="17">
        <f>'History Index'!G82</f>
        <v>354.05027029661045</v>
      </c>
      <c r="C67" s="17">
        <f>'History Index'!H82</f>
        <v>274.68796543885196</v>
      </c>
      <c r="D67" s="17">
        <f>'History Index'!N82</f>
        <v>329.51576583584352</v>
      </c>
      <c r="E67" s="17">
        <f>'History Index'!O82</f>
        <v>271.44950393945862</v>
      </c>
      <c r="F67" s="17">
        <f>'History Index'!U82</f>
        <v>195.89481453035481</v>
      </c>
      <c r="G67" s="17">
        <f>'History Index'!V82</f>
        <v>149.70103964582412</v>
      </c>
      <c r="H67" s="17">
        <f>'History Index'!AB82</f>
        <v>296.94177146732716</v>
      </c>
      <c r="I67" s="17">
        <f>'History Index'!AC82</f>
        <v>254.12260555737851</v>
      </c>
      <c r="J67" s="17">
        <f>'History Index'!AI82</f>
        <v>151.74407015240496</v>
      </c>
      <c r="K67" s="17">
        <f>'History Index'!AJ82</f>
        <v>103.84237157825106</v>
      </c>
      <c r="L67" s="17">
        <f>'History Index'!AP82</f>
        <v>239.95001702618148</v>
      </c>
      <c r="M67" s="17">
        <f>'History Index'!AQ82</f>
        <v>152.42888176269776</v>
      </c>
      <c r="N67" s="17">
        <f>'History Index'!AW82</f>
        <v>201.23595715543351</v>
      </c>
      <c r="O67" s="17">
        <f>'History Index'!AX82</f>
        <v>138.42353292204547</v>
      </c>
      <c r="P67" s="17">
        <f>'History Index'!BD82</f>
        <v>262.43110406021196</v>
      </c>
      <c r="Q67" s="17">
        <f>'History Index'!BE82</f>
        <v>172.2154196239907</v>
      </c>
    </row>
    <row r="68" spans="1:17">
      <c r="A68" s="16">
        <f>'History Index'!A83</f>
        <v>39080</v>
      </c>
      <c r="B68" s="17">
        <f>'History Index'!G83</f>
        <v>371.96204452698731</v>
      </c>
      <c r="C68" s="17">
        <f>'History Index'!H83</f>
        <v>288.58471749222667</v>
      </c>
      <c r="D68" s="17">
        <f>'History Index'!N83</f>
        <v>345.58151560982134</v>
      </c>
      <c r="E68" s="17">
        <f>'History Index'!O83</f>
        <v>284.68419635394633</v>
      </c>
      <c r="F68" s="17">
        <f>'History Index'!U83</f>
        <v>203.24776998032186</v>
      </c>
      <c r="G68" s="17">
        <f>'History Index'!V83</f>
        <v>155.32010147739155</v>
      </c>
      <c r="H68" s="17">
        <f>'History Index'!AB83</f>
        <v>312.58937690778993</v>
      </c>
      <c r="I68" s="17">
        <f>'History Index'!AC83</f>
        <v>267.51381773212552</v>
      </c>
      <c r="J68" s="17">
        <f>'History Index'!AI83</f>
        <v>154.1961485614072</v>
      </c>
      <c r="K68" s="17">
        <f>'History Index'!AJ83</f>
        <v>105.52039192547701</v>
      </c>
      <c r="L68" s="17">
        <f>'History Index'!AP83</f>
        <v>241.17620422848285</v>
      </c>
      <c r="M68" s="17">
        <f>'History Index'!AQ83</f>
        <v>153.20782041998541</v>
      </c>
      <c r="N68" s="17">
        <f>'History Index'!AW83</f>
        <v>208.3471831051871</v>
      </c>
      <c r="O68" s="17">
        <f>'History Index'!AX83</f>
        <v>143.31510912585236</v>
      </c>
      <c r="P68" s="17">
        <f>'History Index'!BD83</f>
        <v>262.43110406021196</v>
      </c>
      <c r="Q68" s="17">
        <f>'History Index'!BE83</f>
        <v>175.96034025031133</v>
      </c>
    </row>
    <row r="69" spans="1:17">
      <c r="A69" s="16">
        <f>'History Index'!A84</f>
        <v>39113</v>
      </c>
      <c r="B69" s="17">
        <f>'History Index'!G84</f>
        <v>373.55395276005999</v>
      </c>
      <c r="C69" s="17">
        <f>'History Index'!H84</f>
        <v>289.81979078659742</v>
      </c>
      <c r="D69" s="17">
        <f>'History Index'!N84</f>
        <v>350.48932729265812</v>
      </c>
      <c r="E69" s="17">
        <f>'History Index'!O84</f>
        <v>288.72716845075945</v>
      </c>
      <c r="F69" s="17">
        <f>'History Index'!U84</f>
        <v>207.49186253819943</v>
      </c>
      <c r="G69" s="17">
        <f>'History Index'!V84</f>
        <v>158.56339849773676</v>
      </c>
      <c r="H69" s="17">
        <f>'History Index'!AB84</f>
        <v>323.74264561789738</v>
      </c>
      <c r="I69" s="17">
        <f>'History Index'!AC84</f>
        <v>277.05877899199982</v>
      </c>
      <c r="J69" s="17">
        <f>'History Index'!AI84</f>
        <v>159.0924670893456</v>
      </c>
      <c r="K69" s="17">
        <f>'History Index'!AJ84</f>
        <v>108.87106867635759</v>
      </c>
      <c r="L69" s="17">
        <f>'History Index'!AP84</f>
        <v>248.47633334922264</v>
      </c>
      <c r="M69" s="17">
        <f>'History Index'!AQ84</f>
        <v>157.8452467156304</v>
      </c>
      <c r="N69" s="17">
        <f>'History Index'!AW84</f>
        <v>213.26023138873592</v>
      </c>
      <c r="O69" s="17">
        <f>'History Index'!AX84</f>
        <v>146.69463190318646</v>
      </c>
      <c r="P69" s="17">
        <f>'History Index'!BD84</f>
        <v>271.99844178251669</v>
      </c>
      <c r="Q69" s="17">
        <f>'History Index'!BE84</f>
        <v>182.37525058243466</v>
      </c>
    </row>
    <row r="70" spans="1:17">
      <c r="A70" s="16">
        <f>'History Index'!A85</f>
        <v>39141</v>
      </c>
      <c r="B70" s="17">
        <f>'History Index'!G85</f>
        <v>365.34518477682491</v>
      </c>
      <c r="C70" s="17">
        <f>'History Index'!H85</f>
        <v>283.45106305145009</v>
      </c>
      <c r="D70" s="17">
        <f>'History Index'!N85</f>
        <v>354.051003619879</v>
      </c>
      <c r="E70" s="17">
        <f>'History Index'!O85</f>
        <v>291.6612170531522</v>
      </c>
      <c r="F70" s="17">
        <f>'History Index'!U85</f>
        <v>203.39097555742813</v>
      </c>
      <c r="G70" s="17">
        <f>'History Index'!V85</f>
        <v>155.42953787991851</v>
      </c>
      <c r="H70" s="17">
        <f>'History Index'!AB85</f>
        <v>319.7407985423776</v>
      </c>
      <c r="I70" s="17">
        <f>'History Index'!AC85</f>
        <v>273.63400045428182</v>
      </c>
      <c r="J70" s="17">
        <f>'History Index'!AI85</f>
        <v>153.9061318289626</v>
      </c>
      <c r="K70" s="17">
        <f>'History Index'!AJ85</f>
        <v>105.32192601333841</v>
      </c>
      <c r="L70" s="17">
        <f>'History Index'!AP85</f>
        <v>243.87772423992769</v>
      </c>
      <c r="M70" s="17">
        <f>'History Index'!AQ85</f>
        <v>154.92396813902957</v>
      </c>
      <c r="N70" s="17">
        <f>'History Index'!AW85</f>
        <v>216.98042063693856</v>
      </c>
      <c r="O70" s="17">
        <f>'History Index'!AX85</f>
        <v>149.25362655878405</v>
      </c>
      <c r="P70" s="17">
        <f>'History Index'!BD85</f>
        <v>276.3748523487331</v>
      </c>
      <c r="Q70" s="17">
        <f>'History Index'!BE85</f>
        <v>185.30963861949377</v>
      </c>
    </row>
    <row r="71" spans="1:17">
      <c r="A71" s="16">
        <f>'History Index'!A86</f>
        <v>39171</v>
      </c>
      <c r="B71" s="17">
        <f>'History Index'!G86</f>
        <v>377.12171324292666</v>
      </c>
      <c r="C71" s="17">
        <f>'History Index'!H86</f>
        <v>292.58781824041284</v>
      </c>
      <c r="D71" s="17">
        <f>'History Index'!N86</f>
        <v>368.58637876219632</v>
      </c>
      <c r="E71" s="17">
        <f>'History Index'!O86</f>
        <v>303.63521277972268</v>
      </c>
      <c r="F71" s="17">
        <f>'History Index'!U86</f>
        <v>209.23636684113072</v>
      </c>
      <c r="G71" s="17">
        <f>'History Index'!V86</f>
        <v>159.89653285579277</v>
      </c>
      <c r="H71" s="17">
        <f>'History Index'!AB86</f>
        <v>333.15598081690933</v>
      </c>
      <c r="I71" s="17">
        <f>'History Index'!AC86</f>
        <v>285.11470610504028</v>
      </c>
      <c r="J71" s="17">
        <f>'History Index'!AI86</f>
        <v>154.55540352276876</v>
      </c>
      <c r="K71" s="17">
        <f>'History Index'!AJ86</f>
        <v>105.76623933916224</v>
      </c>
      <c r="L71" s="17">
        <f>'History Index'!AP86</f>
        <v>246.09235185630203</v>
      </c>
      <c r="M71" s="17">
        <f>'History Index'!AQ86</f>
        <v>156.33081617875234</v>
      </c>
      <c r="N71" s="17">
        <f>'History Index'!AW86</f>
        <v>216.00572084762899</v>
      </c>
      <c r="O71" s="17">
        <f>'History Index'!AX86</f>
        <v>148.58316293845604</v>
      </c>
      <c r="P71" s="17">
        <f>'History Index'!BD86</f>
        <v>277.3736048339332</v>
      </c>
      <c r="Q71" s="17">
        <f>'History Index'!BE86</f>
        <v>185.97930324538098</v>
      </c>
    </row>
    <row r="72" spans="1:17">
      <c r="A72" s="16">
        <f>'History Index'!A87</f>
        <v>39202</v>
      </c>
      <c r="B72" s="17">
        <f>'History Index'!G87</f>
        <v>384.91959376967054</v>
      </c>
      <c r="C72" s="17">
        <f>'History Index'!H87</f>
        <v>298.63776119013022</v>
      </c>
      <c r="D72" s="17">
        <f>'History Index'!N87</f>
        <v>385.41243393570363</v>
      </c>
      <c r="E72" s="17">
        <f>'History Index'!O87</f>
        <v>317.49623189824916</v>
      </c>
      <c r="F72" s="17">
        <f>'History Index'!U87</f>
        <v>217.52927162446821</v>
      </c>
      <c r="G72" s="17">
        <f>'History Index'!V87</f>
        <v>166.23389543849186</v>
      </c>
      <c r="H72" s="17">
        <f>'History Index'!AB87</f>
        <v>343.81675987218125</v>
      </c>
      <c r="I72" s="17">
        <f>'History Index'!AC87</f>
        <v>294.23819498775987</v>
      </c>
      <c r="J72" s="17">
        <f>'History Index'!AI87</f>
        <v>157.39809005339683</v>
      </c>
      <c r="K72" s="17">
        <f>'History Index'!AJ87</f>
        <v>107.71156287435865</v>
      </c>
      <c r="L72" s="17">
        <f>'History Index'!AP87</f>
        <v>246.60041348594083</v>
      </c>
      <c r="M72" s="17">
        <f>'History Index'!AQ87</f>
        <v>156.65356367021815</v>
      </c>
      <c r="N72" s="17">
        <f>'History Index'!AW87</f>
        <v>210.75586530704123</v>
      </c>
      <c r="O72" s="17">
        <f>'History Index'!AX87</f>
        <v>144.9719616326316</v>
      </c>
      <c r="P72" s="17">
        <f>'History Index'!BD87</f>
        <v>273.83595242276346</v>
      </c>
      <c r="Q72" s="17">
        <f>'History Index'!BE87</f>
        <v>183.60730346210093</v>
      </c>
    </row>
    <row r="73" spans="1:17">
      <c r="A73" s="16">
        <f>'History Index'!A88</f>
        <v>39233</v>
      </c>
      <c r="B73" s="17">
        <f>'History Index'!G88</f>
        <v>409.8198226903699</v>
      </c>
      <c r="C73" s="17">
        <f>'History Index'!H88</f>
        <v>317.95646758585883</v>
      </c>
      <c r="D73" s="17">
        <f>'History Index'!N88</f>
        <v>424.51446093216538</v>
      </c>
      <c r="E73" s="17">
        <f>'History Index'!O88</f>
        <v>349.70781911712783</v>
      </c>
      <c r="F73" s="17">
        <f>'History Index'!U88</f>
        <v>224.90175510767702</v>
      </c>
      <c r="G73" s="17">
        <f>'History Index'!V88</f>
        <v>171.86788041585839</v>
      </c>
      <c r="H73" s="17">
        <f>'History Index'!AB88</f>
        <v>353.8567660391725</v>
      </c>
      <c r="I73" s="17">
        <f>'History Index'!AC88</f>
        <v>302.83042677232942</v>
      </c>
      <c r="J73" s="17">
        <f>'History Index'!AI88</f>
        <v>165.78767318744713</v>
      </c>
      <c r="K73" s="17">
        <f>'History Index'!AJ88</f>
        <v>113.45277047685468</v>
      </c>
      <c r="L73" s="17">
        <f>'History Index'!AP88</f>
        <v>262.00347423835609</v>
      </c>
      <c r="M73" s="17">
        <f>'History Index'!AQ88</f>
        <v>166.43839867590756</v>
      </c>
      <c r="N73" s="17">
        <f>'History Index'!AW88</f>
        <v>217.50731986859418</v>
      </c>
      <c r="O73" s="17">
        <f>'History Index'!AX88</f>
        <v>149.61606304464203</v>
      </c>
      <c r="P73" s="17">
        <f>'History Index'!BD88</f>
        <v>277.23785206895457</v>
      </c>
      <c r="Q73" s="17">
        <f>'History Index'!BE88</f>
        <v>185.88828086904681</v>
      </c>
    </row>
    <row r="74" spans="1:17">
      <c r="A74" s="16">
        <f>'History Index'!A89</f>
        <v>39262</v>
      </c>
      <c r="B74" s="17">
        <f>'History Index'!G89</f>
        <v>427.6462760281421</v>
      </c>
      <c r="C74" s="17">
        <f>'History Index'!H89</f>
        <v>331.78702389143933</v>
      </c>
      <c r="D74" s="17">
        <f>'History Index'!N89</f>
        <v>441.77776600043273</v>
      </c>
      <c r="E74" s="17">
        <f>'History Index'!O89</f>
        <v>363.92903728934488</v>
      </c>
      <c r="F74" s="17">
        <f>'History Index'!U89</f>
        <v>224.12063377800629</v>
      </c>
      <c r="G74" s="17">
        <f>'History Index'!V89</f>
        <v>171.27095458389303</v>
      </c>
      <c r="H74" s="17">
        <f>'History Index'!AB89</f>
        <v>347.21847733836557</v>
      </c>
      <c r="I74" s="17">
        <f>'History Index'!AC89</f>
        <v>297.14938293415463</v>
      </c>
      <c r="J74" s="17">
        <f>'History Index'!AI89</f>
        <v>162.61185932901105</v>
      </c>
      <c r="K74" s="17">
        <f>'History Index'!AJ89</f>
        <v>111.27947933987743</v>
      </c>
      <c r="L74" s="17">
        <f>'History Index'!AP89</f>
        <v>257.47488644340245</v>
      </c>
      <c r="M74" s="17">
        <f>'History Index'!AQ89</f>
        <v>163.56160132409212</v>
      </c>
      <c r="N74" s="17">
        <f>'History Index'!AW89</f>
        <v>217.74334010553432</v>
      </c>
      <c r="O74" s="17">
        <f>'History Index'!AX89</f>
        <v>149.77841352862197</v>
      </c>
      <c r="P74" s="17">
        <f>'History Index'!BD89</f>
        <v>280.12259832475087</v>
      </c>
      <c r="Q74" s="17">
        <f>'History Index'!BE89</f>
        <v>187.82250636614819</v>
      </c>
    </row>
    <row r="75" spans="1:17">
      <c r="A75" s="16">
        <f>'History Index'!A90</f>
        <v>39294</v>
      </c>
      <c r="B75" s="17">
        <f>'History Index'!G90</f>
        <v>444.41070878164999</v>
      </c>
      <c r="C75" s="17">
        <f>'History Index'!H90</f>
        <v>344.79361733631833</v>
      </c>
      <c r="D75" s="17">
        <f>'History Index'!N90</f>
        <v>471.59438819292524</v>
      </c>
      <c r="E75" s="17">
        <f>'History Index'!O90</f>
        <v>388.49146538067458</v>
      </c>
      <c r="F75" s="17">
        <f>'History Index'!U90</f>
        <v>216.44741858287423</v>
      </c>
      <c r="G75" s="17">
        <f>'History Index'!V90</f>
        <v>165.40715316121978</v>
      </c>
      <c r="H75" s="17">
        <f>'History Index'!AB90</f>
        <v>340.29708081202438</v>
      </c>
      <c r="I75" s="17">
        <f>'History Index'!AC90</f>
        <v>291.22605557378307</v>
      </c>
      <c r="J75" s="17">
        <f>'History Index'!AI90</f>
        <v>162.61185932901105</v>
      </c>
      <c r="K75" s="17">
        <f>'History Index'!AJ90</f>
        <v>106.62625829176285</v>
      </c>
      <c r="L75" s="17">
        <f>'History Index'!AP90</f>
        <v>257.47488644340245</v>
      </c>
      <c r="M75" s="17">
        <f>'History Index'!AQ90</f>
        <v>150.6103237819384</v>
      </c>
      <c r="N75" s="17">
        <f>'History Index'!AW90</f>
        <v>214.91620040251061</v>
      </c>
      <c r="O75" s="17">
        <f>'History Index'!AX90</f>
        <v>147.83371800159719</v>
      </c>
      <c r="P75" s="17">
        <f>'History Index'!BD90</f>
        <v>276.29727934017399</v>
      </c>
      <c r="Q75" s="17">
        <f>'History Index'!BE90</f>
        <v>185.25762583301713</v>
      </c>
    </row>
    <row r="76" spans="1:17">
      <c r="A76" s="16">
        <f>'History Index'!A91</f>
        <v>39325</v>
      </c>
      <c r="B76" s="17">
        <f>'History Index'!G91</f>
        <v>436.89910230246153</v>
      </c>
      <c r="C76" s="17">
        <f>'History Index'!H91</f>
        <v>338.96577854038418</v>
      </c>
      <c r="D76" s="17">
        <f>'History Index'!N91</f>
        <v>449.99551693515753</v>
      </c>
      <c r="E76" s="17">
        <f>'History Index'!O91</f>
        <v>370.69868125181415</v>
      </c>
      <c r="F76" s="17">
        <f>'History Index'!U91</f>
        <v>214.96849553203103</v>
      </c>
      <c r="G76" s="17">
        <f>'History Index'!V91</f>
        <v>164.276973586032</v>
      </c>
      <c r="H76" s="17">
        <f>'History Index'!AB91</f>
        <v>340.29708081202438</v>
      </c>
      <c r="I76" s="17">
        <f>'History Index'!AC91</f>
        <v>279.98637155187657</v>
      </c>
      <c r="J76" s="17">
        <f>'History Index'!AI91</f>
        <v>165.57860206314308</v>
      </c>
      <c r="K76" s="17">
        <f>'History Index'!AJ91</f>
        <v>108.57158182695926</v>
      </c>
      <c r="L76" s="17">
        <f>'History Index'!AP91</f>
        <v>257.47488644340245</v>
      </c>
      <c r="M76" s="17">
        <f>'History Index'!AQ91</f>
        <v>151.20823419882058</v>
      </c>
      <c r="N76" s="17">
        <f>'History Index'!AW91</f>
        <v>214.91620040251061</v>
      </c>
      <c r="O76" s="17">
        <f>'History Index'!AX91</f>
        <v>144.66393449816152</v>
      </c>
      <c r="P76" s="17">
        <f>'History Index'!BD91</f>
        <v>276.29727934017399</v>
      </c>
      <c r="Q76" s="17">
        <f>'History Index'!BE91</f>
        <v>174.50723302811926</v>
      </c>
    </row>
    <row r="77" spans="1:17">
      <c r="A77" s="16">
        <f>'History Index'!A92</f>
        <v>39353</v>
      </c>
      <c r="B77" s="17">
        <f>'History Index'!G92</f>
        <v>465.08755351841472</v>
      </c>
      <c r="C77" s="17">
        <f>'History Index'!H92</f>
        <v>360.83563421623404</v>
      </c>
      <c r="D77" s="17">
        <f>'History Index'!N92</f>
        <v>462.94490605143238</v>
      </c>
      <c r="E77" s="17">
        <f>'History Index'!O92</f>
        <v>381.36616856616308</v>
      </c>
      <c r="F77" s="17">
        <f>'History Index'!U92</f>
        <v>216.50600268259959</v>
      </c>
      <c r="G77" s="17">
        <f>'History Index'!V92</f>
        <v>165.45192259861722</v>
      </c>
      <c r="H77" s="17">
        <f>'History Index'!AB92</f>
        <v>340.29708081202438</v>
      </c>
      <c r="I77" s="17">
        <f>'History Index'!AC92</f>
        <v>267.40529490447483</v>
      </c>
      <c r="J77" s="17">
        <f>'History Index'!AI92</f>
        <v>165.46544046069226</v>
      </c>
      <c r="K77" s="17">
        <f>'History Index'!AJ92</f>
        <v>108.49738060755608</v>
      </c>
      <c r="L77" s="17">
        <f>'History Index'!AP92</f>
        <v>257.47488644340245</v>
      </c>
      <c r="M77" s="17">
        <f>'History Index'!AQ92</f>
        <v>149.61001344781198</v>
      </c>
      <c r="N77" s="17">
        <f>'History Index'!AW92</f>
        <v>214.91620040251061</v>
      </c>
      <c r="O77" s="17">
        <f>'History Index'!AX92</f>
        <v>147.07110951198325</v>
      </c>
      <c r="P77" s="17">
        <f>'History Index'!BD92</f>
        <v>276.29727934017399</v>
      </c>
      <c r="Q77" s="17">
        <f>'History Index'!BE92</f>
        <v>172.16774123638712</v>
      </c>
    </row>
    <row r="78" spans="1:17">
      <c r="A78" s="16">
        <f>'History Index'!A93</f>
        <v>39386</v>
      </c>
      <c r="B78" s="17">
        <f>'History Index'!G93</f>
        <v>508.19930243693136</v>
      </c>
      <c r="C78" s="17">
        <f>'History Index'!H93</f>
        <v>394.28364877929857</v>
      </c>
      <c r="D78" s="17">
        <f>'History Index'!N93</f>
        <v>486.60904016163499</v>
      </c>
      <c r="E78" s="17">
        <f>'History Index'!O93</f>
        <v>400.86028123502825</v>
      </c>
      <c r="F78" s="17">
        <f>'History Index'!U93</f>
        <v>222.77189761544156</v>
      </c>
      <c r="G78" s="17">
        <f>'History Index'!V93</f>
        <v>170.24026264736617</v>
      </c>
      <c r="H78" s="17">
        <f>'History Index'!AB93</f>
        <v>340.29708081202438</v>
      </c>
      <c r="I78" s="17">
        <f>'History Index'!AC93</f>
        <v>282.44453978749732</v>
      </c>
      <c r="J78" s="17">
        <f>'History Index'!AI93</f>
        <v>166.37618685150119</v>
      </c>
      <c r="K78" s="17">
        <f>'History Index'!AJ93</f>
        <v>109.09456632516235</v>
      </c>
      <c r="L78" s="17">
        <f>'History Index'!AP93</f>
        <v>257.47488644340245</v>
      </c>
      <c r="M78" s="17">
        <f>'History Index'!AQ93</f>
        <v>152.06268749353455</v>
      </c>
      <c r="N78" s="17">
        <f>'History Index'!AW93</f>
        <v>216.10242077122408</v>
      </c>
      <c r="O78" s="17">
        <f>'History Index'!AX93</f>
        <v>147.88286193188304</v>
      </c>
      <c r="P78" s="17">
        <f>'History Index'!BD93</f>
        <v>276.29727934017399</v>
      </c>
      <c r="Q78" s="17">
        <f>'History Index'!BE93</f>
        <v>177.47521265644454</v>
      </c>
    </row>
    <row r="79" spans="1:17">
      <c r="A79" s="16">
        <f>'History Index'!A94</f>
        <v>39416</v>
      </c>
      <c r="B79" s="17">
        <f>'History Index'!G94</f>
        <v>465.41873329892002</v>
      </c>
      <c r="C79" s="17">
        <f>'History Index'!H94</f>
        <v>361.09257823727734</v>
      </c>
      <c r="D79" s="17">
        <f>'History Index'!N94</f>
        <v>436.73538323348055</v>
      </c>
      <c r="E79" s="17">
        <f>'History Index'!O94</f>
        <v>359.77520781387165</v>
      </c>
      <c r="F79" s="17">
        <f>'History Index'!U94</f>
        <v>222.77189761544156</v>
      </c>
      <c r="G79" s="17">
        <f>'History Index'!V94</f>
        <v>162.46032930408407</v>
      </c>
      <c r="H79" s="17">
        <f>'History Index'!AB94</f>
        <v>340.29708081202438</v>
      </c>
      <c r="I79" s="17">
        <f>'History Index'!AC94</f>
        <v>254.80024228352235</v>
      </c>
      <c r="J79" s="17">
        <f>'History Index'!AI94</f>
        <v>166.37618685150119</v>
      </c>
      <c r="K79" s="17">
        <f>'History Index'!AJ94</f>
        <v>102.37890897387767</v>
      </c>
      <c r="L79" s="17">
        <f>'History Index'!AP94</f>
        <v>257.47488644340245</v>
      </c>
      <c r="M79" s="17">
        <f>'History Index'!AQ94</f>
        <v>137.90938243508833</v>
      </c>
      <c r="N79" s="17">
        <f>'History Index'!AW94</f>
        <v>216.10242077122408</v>
      </c>
      <c r="O79" s="17">
        <f>'History Index'!AX94</f>
        <v>140.72452194364246</v>
      </c>
      <c r="P79" s="17">
        <f>'History Index'!BD94</f>
        <v>276.29727934017399</v>
      </c>
      <c r="Q79" s="17">
        <f>'History Index'!BE94</f>
        <v>165.00406349894334</v>
      </c>
    </row>
    <row r="80" spans="1:17">
      <c r="A80" s="16">
        <f>'History Index'!A95</f>
        <v>39447</v>
      </c>
      <c r="B80" s="17">
        <f>'History Index'!G95</f>
        <v>468.93372954557054</v>
      </c>
      <c r="C80" s="17">
        <f>'History Index'!H95</f>
        <v>363.81966884706208</v>
      </c>
      <c r="D80" s="17">
        <f>'History Index'!N95</f>
        <v>444.38088867486886</v>
      </c>
      <c r="E80" s="17">
        <f>'History Index'!O95</f>
        <v>366.07344563617113</v>
      </c>
      <c r="F80" s="17">
        <f>'History Index'!U95</f>
        <v>222.77189761544156</v>
      </c>
      <c r="G80" s="17">
        <f>'History Index'!V95</f>
        <v>160.25070884942556</v>
      </c>
      <c r="H80" s="17">
        <f>'History Index'!AB95</f>
        <v>340.29708081202438</v>
      </c>
      <c r="I80" s="17">
        <f>'History Index'!AC95</f>
        <v>248.21189713045467</v>
      </c>
      <c r="J80" s="17">
        <f>'History Index'!AI95</f>
        <v>166.37618685150119</v>
      </c>
      <c r="K80" s="17">
        <f>'History Index'!AJ95</f>
        <v>102.46741404280434</v>
      </c>
      <c r="L80" s="17">
        <f>'History Index'!AP95</f>
        <v>257.47488644340245</v>
      </c>
      <c r="M80" s="17">
        <f>'History Index'!AQ95</f>
        <v>138.0231716147718</v>
      </c>
      <c r="N80" s="17">
        <f>'History Index'!AW95</f>
        <v>216.10242077122408</v>
      </c>
      <c r="O80" s="17">
        <f>'History Index'!AX95</f>
        <v>136.50955235144932</v>
      </c>
      <c r="P80" s="17">
        <f>'History Index'!BD95</f>
        <v>276.29727934017399</v>
      </c>
      <c r="Q80" s="17">
        <f>'History Index'!BE95</f>
        <v>158.75277672427788</v>
      </c>
    </row>
    <row r="81" spans="1:17">
      <c r="A81" s="16">
        <f>'History Index'!A96</f>
        <v>39478</v>
      </c>
      <c r="B81" s="17">
        <f>'History Index'!G96</f>
        <v>468.93372954557054</v>
      </c>
      <c r="C81" s="17">
        <f>'History Index'!H96</f>
        <v>314.53345062755352</v>
      </c>
      <c r="D81" s="17">
        <f>'History Index'!N96</f>
        <v>444.38088867486886</v>
      </c>
      <c r="E81" s="17">
        <f>'History Index'!O96</f>
        <v>309.9205114127148</v>
      </c>
      <c r="F81" s="17">
        <f>'History Index'!U96</f>
        <v>222.77189761544156</v>
      </c>
      <c r="G81" s="17">
        <f>'History Index'!V96</f>
        <v>141.75197731681848</v>
      </c>
      <c r="H81" s="17">
        <f>'History Index'!AB96</f>
        <v>340.29708081202438</v>
      </c>
      <c r="I81" s="17">
        <f>'History Index'!AC96</f>
        <v>218.6469979557329</v>
      </c>
      <c r="J81" s="17">
        <f>'History Index'!AI96</f>
        <v>166.37618685150119</v>
      </c>
      <c r="K81" s="17">
        <f>'History Index'!AJ96</f>
        <v>95.017790412844917</v>
      </c>
      <c r="L81" s="17">
        <f>'History Index'!AP96</f>
        <v>257.47488644340245</v>
      </c>
      <c r="M81" s="17">
        <f>'History Index'!AQ96</f>
        <v>127.62904727423184</v>
      </c>
      <c r="N81" s="17">
        <f>'History Index'!AW96</f>
        <v>216.10242077122408</v>
      </c>
      <c r="O81" s="17">
        <f>'History Index'!AX96</f>
        <v>126.10595782397699</v>
      </c>
      <c r="P81" s="17">
        <f>'History Index'!BD96</f>
        <v>276.29727934017399</v>
      </c>
      <c r="Q81" s="17">
        <f>'History Index'!BE96</f>
        <v>143.88578858969481</v>
      </c>
    </row>
    <row r="82" spans="1:17">
      <c r="A82" s="16">
        <f>'History Index'!A97</f>
        <v>39507</v>
      </c>
      <c r="B82" s="17">
        <f>'History Index'!G97</f>
        <v>468.93372954557054</v>
      </c>
      <c r="C82" s="17">
        <f>'History Index'!H97</f>
        <v>329.51807753612496</v>
      </c>
      <c r="D82" s="17">
        <f>'History Index'!N97</f>
        <v>444.38088867486886</v>
      </c>
      <c r="E82" s="17">
        <f>'History Index'!O97</f>
        <v>323.90672593048521</v>
      </c>
      <c r="F82" s="17">
        <f>'History Index'!U97</f>
        <v>222.77189761544156</v>
      </c>
      <c r="G82" s="17">
        <f>'History Index'!V97</f>
        <v>140.49942794607782</v>
      </c>
      <c r="H82" s="17">
        <f>'History Index'!AB97</f>
        <v>340.29708081202438</v>
      </c>
      <c r="I82" s="17">
        <f>'History Index'!AC97</f>
        <v>224.35075587411362</v>
      </c>
      <c r="J82" s="17">
        <f>'History Index'!AI97</f>
        <v>166.37618685150119</v>
      </c>
      <c r="K82" s="17">
        <f>'History Index'!AJ97</f>
        <v>90.480788142108793</v>
      </c>
      <c r="L82" s="17">
        <f>'History Index'!AP97</f>
        <v>257.47488644340245</v>
      </c>
      <c r="M82" s="17">
        <f>'History Index'!AQ97</f>
        <v>122.01303403330911</v>
      </c>
      <c r="N82" s="17">
        <f>'History Index'!AW97</f>
        <v>216.10242077122408</v>
      </c>
      <c r="O82" s="17">
        <f>'History Index'!AX97</f>
        <v>124.34467446534039</v>
      </c>
      <c r="P82" s="17">
        <f>'History Index'!BD97</f>
        <v>276.29727934017399</v>
      </c>
      <c r="Q82" s="17">
        <f>'History Index'!BE97</f>
        <v>144.4135016524894</v>
      </c>
    </row>
    <row r="83" spans="1:17">
      <c r="A83" s="16">
        <f>'History Index'!A98</f>
        <v>39538</v>
      </c>
      <c r="B83" s="17">
        <f>'History Index'!G98</f>
        <v>468.93372954557054</v>
      </c>
      <c r="C83" s="17">
        <f>'History Index'!H98</f>
        <v>299.02099972999144</v>
      </c>
      <c r="D83" s="17">
        <f>'History Index'!N98</f>
        <v>444.38088867486886</v>
      </c>
      <c r="E83" s="17">
        <f>'History Index'!O98</f>
        <v>290.72784688392858</v>
      </c>
      <c r="F83" s="17">
        <f>'History Index'!U98</f>
        <v>222.77189761544156</v>
      </c>
      <c r="G83" s="17">
        <f>'History Index'!V98</f>
        <v>135.21563945679759</v>
      </c>
      <c r="H83" s="17">
        <f>'History Index'!AB98</f>
        <v>340.29708081202438</v>
      </c>
      <c r="I83" s="17">
        <f>'History Index'!AC98</f>
        <v>217.22484415617203</v>
      </c>
      <c r="J83" s="17">
        <f>'History Index'!AI98</f>
        <v>166.37618685150119</v>
      </c>
      <c r="K83" s="17">
        <f>'History Index'!AJ98</f>
        <v>85.979545495181441</v>
      </c>
      <c r="L83" s="17">
        <f>'History Index'!AP98</f>
        <v>257.47488644340245</v>
      </c>
      <c r="M83" s="17">
        <f>'History Index'!AQ98</f>
        <v>115.08844522602661</v>
      </c>
      <c r="N83" s="17">
        <f>'History Index'!AW98</f>
        <v>216.10242077122408</v>
      </c>
      <c r="O83" s="17">
        <f>'History Index'!AX98</f>
        <v>114.05955191266423</v>
      </c>
      <c r="P83" s="17">
        <f>'History Index'!BD98</f>
        <v>276.29727934017399</v>
      </c>
      <c r="Q83" s="17">
        <f>'History Index'!BE98</f>
        <v>135.27983962724156</v>
      </c>
    </row>
    <row r="84" spans="1:17">
      <c r="A84" s="16">
        <f>'History Index'!A99</f>
        <v>39568</v>
      </c>
      <c r="B84" s="17">
        <f>'History Index'!G99</f>
        <v>468.93372954557054</v>
      </c>
      <c r="C84" s="17">
        <f>'History Index'!H99</f>
        <v>329.07909520864769</v>
      </c>
      <c r="D84" s="17">
        <f>'History Index'!N99</f>
        <v>444.38088867486886</v>
      </c>
      <c r="E84" s="17">
        <f>'History Index'!O99</f>
        <v>310.91857752847505</v>
      </c>
      <c r="F84" s="17">
        <f>'History Index'!U99</f>
        <v>222.77189761544156</v>
      </c>
      <c r="G84" s="17">
        <f>'History Index'!V99</f>
        <v>144.09391633089601</v>
      </c>
      <c r="H84" s="17">
        <f>'History Index'!AB99</f>
        <v>340.29708081202438</v>
      </c>
      <c r="I84" s="17">
        <f>'History Index'!AC99</f>
        <v>225.27824748252286</v>
      </c>
      <c r="J84" s="17">
        <f>'History Index'!AI99</f>
        <v>166.37618685150119</v>
      </c>
      <c r="K84" s="17">
        <f>'History Index'!AJ99</f>
        <v>91.995208210409672</v>
      </c>
      <c r="L84" s="17">
        <f>'History Index'!AP99</f>
        <v>257.47488644340245</v>
      </c>
      <c r="M84" s="17">
        <f>'History Index'!AQ99</f>
        <v>123.6340126202544</v>
      </c>
      <c r="N84" s="17">
        <f>'History Index'!AW99</f>
        <v>216.10242077122408</v>
      </c>
      <c r="O84" s="17">
        <f>'History Index'!AX99</f>
        <v>124.83260348746391</v>
      </c>
      <c r="P84" s="17">
        <f>'History Index'!BD99</f>
        <v>276.29727934017399</v>
      </c>
      <c r="Q84" s="17">
        <f>'History Index'!BE99</f>
        <v>142.09026385653124</v>
      </c>
    </row>
    <row r="85" spans="1:17">
      <c r="A85" s="16">
        <f>'History Index'!A100</f>
        <v>39598</v>
      </c>
      <c r="B85" s="17">
        <f>'History Index'!G100</f>
        <v>468.93372954557054</v>
      </c>
      <c r="C85" s="17">
        <f>'History Index'!H100</f>
        <v>335.89377324472429</v>
      </c>
      <c r="D85" s="17">
        <f>'History Index'!N100</f>
        <v>444.38088867486886</v>
      </c>
      <c r="E85" s="17">
        <f>'History Index'!O100</f>
        <v>305.44530045147286</v>
      </c>
      <c r="F85" s="17">
        <f>'History Index'!U100</f>
        <v>222.77189761544156</v>
      </c>
      <c r="G85" s="17">
        <f>'History Index'!V100</f>
        <v>145.36835298214206</v>
      </c>
      <c r="H85" s="17">
        <f>'History Index'!AB100</f>
        <v>340.29708081202438</v>
      </c>
      <c r="I85" s="17">
        <f>'History Index'!AC100</f>
        <v>228.7800015142721</v>
      </c>
      <c r="J85" s="17">
        <f>'History Index'!AI100</f>
        <v>166.37618685150119</v>
      </c>
      <c r="K85" s="17">
        <f>'History Index'!AJ100</f>
        <v>94.107707986912033</v>
      </c>
      <c r="L85" s="17">
        <f>'History Index'!AP100</f>
        <v>257.47488644340245</v>
      </c>
      <c r="M85" s="17">
        <f>'History Index'!AQ100</f>
        <v>130.37240095169125</v>
      </c>
      <c r="N85" s="17">
        <f>'History Index'!AW100</f>
        <v>216.10242077122408</v>
      </c>
      <c r="O85" s="17">
        <f>'History Index'!AX100</f>
        <v>127.81985239269511</v>
      </c>
      <c r="P85" s="17">
        <f>'History Index'!BD100</f>
        <v>276.29727934017399</v>
      </c>
      <c r="Q85" s="17">
        <f>'History Index'!BE100</f>
        <v>145.70081811778715</v>
      </c>
    </row>
    <row r="86" spans="1:17">
      <c r="A86" s="16">
        <f>'History Index'!A101</f>
        <v>39629</v>
      </c>
      <c r="B86" s="17">
        <f>'History Index'!G101</f>
        <v>468.93372954557054</v>
      </c>
      <c r="C86" s="17">
        <f>'History Index'!H101</f>
        <v>298.32071839806321</v>
      </c>
      <c r="D86" s="17">
        <f>'History Index'!N101</f>
        <v>444.38088867486886</v>
      </c>
      <c r="E86" s="17">
        <f>'History Index'!O101</f>
        <v>265.28345567278546</v>
      </c>
      <c r="F86" s="17">
        <f>'History Index'!U101</f>
        <v>222.77189761544156</v>
      </c>
      <c r="G86" s="17">
        <f>'History Index'!V101</f>
        <v>130.93568124160583</v>
      </c>
      <c r="H86" s="17">
        <f>'History Index'!AB101</f>
        <v>340.29708081202438</v>
      </c>
      <c r="I86" s="17">
        <f>'History Index'!AC101</f>
        <v>206.65901118037513</v>
      </c>
      <c r="J86" s="17">
        <f>'History Index'!AI101</f>
        <v>166.37618685150119</v>
      </c>
      <c r="K86" s="17">
        <f>'History Index'!AJ101</f>
        <v>85.641617050188685</v>
      </c>
      <c r="L86" s="17">
        <f>'History Index'!AP101</f>
        <v>257.47488644340245</v>
      </c>
      <c r="M86" s="17">
        <f>'History Index'!AQ101</f>
        <v>118.40488259025544</v>
      </c>
      <c r="N86" s="17">
        <f>'History Index'!AW101</f>
        <v>216.10242077122408</v>
      </c>
      <c r="O86" s="17">
        <f>'History Index'!AX101</f>
        <v>117.24425410922241</v>
      </c>
      <c r="P86" s="17">
        <f>'History Index'!BD101</f>
        <v>276.29727934017399</v>
      </c>
      <c r="Q86" s="17">
        <f>'History Index'!BE101</f>
        <v>132.51449314623164</v>
      </c>
    </row>
    <row r="87" spans="1:17">
      <c r="A87" s="16">
        <f>'History Index'!A102</f>
        <v>39660</v>
      </c>
      <c r="B87" s="17">
        <f>'History Index'!G102</f>
        <v>468.93372954557054</v>
      </c>
      <c r="C87" s="17">
        <f>'History Index'!H102</f>
        <v>290.12115563839734</v>
      </c>
      <c r="D87" s="17">
        <f>'History Index'!N102</f>
        <v>444.38088867486886</v>
      </c>
      <c r="E87" s="17">
        <f>'History Index'!O102</f>
        <v>262.45396970830876</v>
      </c>
      <c r="F87" s="17">
        <f>'History Index'!U102</f>
        <v>222.77189761544156</v>
      </c>
      <c r="G87" s="17">
        <f>'History Index'!V102</f>
        <v>128.43555688205751</v>
      </c>
      <c r="H87" s="17">
        <f>'History Index'!AB102</f>
        <v>340.29708081202438</v>
      </c>
      <c r="I87" s="17">
        <f>'History Index'!AC102</f>
        <v>198.03018448880712</v>
      </c>
      <c r="J87" s="17">
        <f>'History Index'!AI102</f>
        <v>166.37618685150119</v>
      </c>
      <c r="K87" s="17">
        <f>'History Index'!AJ102</f>
        <v>85.018505605321081</v>
      </c>
      <c r="L87" s="17">
        <f>'History Index'!AP102</f>
        <v>257.47488644340245</v>
      </c>
      <c r="M87" s="17">
        <f>'History Index'!AQ102</f>
        <v>119.84793627805931</v>
      </c>
      <c r="N87" s="17">
        <f>'History Index'!AW102</f>
        <v>216.10242077122408</v>
      </c>
      <c r="O87" s="17">
        <f>'History Index'!AX102</f>
        <v>113.73660608507168</v>
      </c>
      <c r="P87" s="17">
        <f>'History Index'!BD102</f>
        <v>276.29727934017399</v>
      </c>
      <c r="Q87" s="17">
        <f>'History Index'!BE102</f>
        <v>128.85842769680866</v>
      </c>
    </row>
    <row r="88" spans="1:17">
      <c r="A88" s="16">
        <f>'History Index'!A103</f>
        <v>39689</v>
      </c>
      <c r="B88" s="17">
        <f>'History Index'!G103</f>
        <v>468.93372954557054</v>
      </c>
      <c r="C88" s="17">
        <f>'History Index'!H103</f>
        <v>283.00424175383921</v>
      </c>
      <c r="D88" s="17">
        <f>'History Index'!N103</f>
        <v>444.38088867486886</v>
      </c>
      <c r="E88" s="17">
        <f>'History Index'!O103</f>
        <v>258.15151440971073</v>
      </c>
      <c r="F88" s="17">
        <f>'History Index'!U103</f>
        <v>222.77189761544156</v>
      </c>
      <c r="G88" s="17">
        <f>'History Index'!V103</f>
        <v>130.77152663781533</v>
      </c>
      <c r="H88" s="17">
        <f>'History Index'!AB103</f>
        <v>340.29708081202438</v>
      </c>
      <c r="I88" s="17">
        <f>'History Index'!AC103</f>
        <v>204.231128385029</v>
      </c>
      <c r="J88" s="17">
        <f>'History Index'!AI103</f>
        <v>166.37618685150119</v>
      </c>
      <c r="K88" s="17">
        <f>'History Index'!AJ103</f>
        <v>91.068139963167653</v>
      </c>
      <c r="L88" s="17">
        <f>'History Index'!AP103</f>
        <v>279.84062400925001</v>
      </c>
      <c r="M88" s="17">
        <f>'History Index'!AQ103</f>
        <v>130.25861177200778</v>
      </c>
      <c r="N88" s="17">
        <f>'History Index'!AW103</f>
        <v>216.10242077122408</v>
      </c>
      <c r="O88" s="17">
        <f>'History Index'!AX103</f>
        <v>115.41013242534075</v>
      </c>
      <c r="P88" s="17">
        <f>'History Index'!BD103</f>
        <v>276.29727934017399</v>
      </c>
      <c r="Q88" s="17">
        <f>'History Index'!BE103</f>
        <v>128.92886167849582</v>
      </c>
    </row>
    <row r="89" spans="1:17">
      <c r="A89" s="16">
        <f>'History Index'!A104</f>
        <v>39721</v>
      </c>
      <c r="B89" s="17">
        <f>'History Index'!G104</f>
        <v>468.93372954557054</v>
      </c>
      <c r="C89" s="17">
        <f>'History Index'!H104</f>
        <v>244.74571251883555</v>
      </c>
      <c r="D89" s="17">
        <f>'History Index'!N104</f>
        <v>444.38088867486886</v>
      </c>
      <c r="E89" s="17">
        <f>'History Index'!O104</f>
        <v>215.24481295877297</v>
      </c>
      <c r="F89" s="17">
        <f>'History Index'!U104</f>
        <v>222.77189761544156</v>
      </c>
      <c r="G89" s="17">
        <f>'History Index'!V104</f>
        <v>116.41446550266136</v>
      </c>
      <c r="H89" s="17">
        <f>'History Index'!AB104</f>
        <v>340.29708081202438</v>
      </c>
      <c r="I89" s="17">
        <f>'History Index'!AC104</f>
        <v>171.4307346743054</v>
      </c>
      <c r="J89" s="17">
        <f>'History Index'!AI104</f>
        <v>166.37618685150119</v>
      </c>
      <c r="K89" s="17">
        <f>'History Index'!AJ104</f>
        <v>86.279032344579804</v>
      </c>
      <c r="L89" s="17">
        <f>'History Index'!AP104</f>
        <v>279.84062400925001</v>
      </c>
      <c r="M89" s="17">
        <f>'History Index'!AQ104</f>
        <v>121.79062790938237</v>
      </c>
      <c r="N89" s="17">
        <f>'History Index'!AW104</f>
        <v>216.10242077122408</v>
      </c>
      <c r="O89" s="17">
        <f>'History Index'!AX104</f>
        <v>105.22505287360359</v>
      </c>
      <c r="P89" s="17">
        <f>'History Index'!BD104</f>
        <v>276.29727934017399</v>
      </c>
      <c r="Q89" s="17">
        <f>'History Index'!BE104</f>
        <v>117.94007693557987</v>
      </c>
    </row>
    <row r="90" spans="1:17">
      <c r="A90" s="16">
        <f>'History Index'!A105</f>
        <v>39752</v>
      </c>
      <c r="B90" s="17">
        <f>'History Index'!G105</f>
        <v>468.93372954557054</v>
      </c>
      <c r="C90" s="17">
        <f>'History Index'!H105</f>
        <v>196.95325360810392</v>
      </c>
      <c r="D90" s="17">
        <f>'History Index'!N105</f>
        <v>444.38088867486886</v>
      </c>
      <c r="E90" s="17">
        <f>'History Index'!O105</f>
        <v>166.39272887502491</v>
      </c>
      <c r="F90" s="17">
        <f>'History Index'!U105</f>
        <v>222.77189761544156</v>
      </c>
      <c r="G90" s="17">
        <f>'History Index'!V105</f>
        <v>101.56593543252256</v>
      </c>
      <c r="H90" s="17">
        <f>'History Index'!AB105</f>
        <v>340.29708081202438</v>
      </c>
      <c r="I90" s="17">
        <f>'History Index'!AC105</f>
        <v>136.71478686621413</v>
      </c>
      <c r="J90" s="17">
        <f>'History Index'!AI105</f>
        <v>166.37618685150119</v>
      </c>
      <c r="K90" s="17">
        <f>'History Index'!AJ105</f>
        <v>78.44946271165233</v>
      </c>
      <c r="L90" s="17">
        <f>'History Index'!AP105</f>
        <v>279.84062400925001</v>
      </c>
      <c r="M90" s="17">
        <f>'History Index'!AQ105</f>
        <v>105.28912796110473</v>
      </c>
      <c r="N90" s="17">
        <f>'History Index'!AW105</f>
        <v>216.10242077122408</v>
      </c>
      <c r="O90" s="17">
        <f>'History Index'!AX105</f>
        <v>95.709559372010801</v>
      </c>
      <c r="P90" s="17">
        <f>'History Index'!BD105</f>
        <v>276.29727934017399</v>
      </c>
      <c r="Q90" s="17">
        <f>'History Index'!BE105</f>
        <v>107.6036192230589</v>
      </c>
    </row>
    <row r="91" spans="1:17">
      <c r="A91" s="16">
        <f>'History Index'!A106</f>
        <v>39780</v>
      </c>
      <c r="B91" s="17">
        <f>'History Index'!G106</f>
        <v>468.93372954557054</v>
      </c>
      <c r="C91" s="17">
        <f>'History Index'!H106</f>
        <v>182.01914450705959</v>
      </c>
      <c r="D91" s="17">
        <f>'History Index'!N106</f>
        <v>444.38088867486886</v>
      </c>
      <c r="E91" s="17">
        <f>'History Index'!O106</f>
        <v>156.63448189038058</v>
      </c>
      <c r="F91" s="17">
        <f>'History Index'!U106</f>
        <v>222.77189761544156</v>
      </c>
      <c r="G91" s="17">
        <f>'History Index'!V106</f>
        <v>94.587872456847293</v>
      </c>
      <c r="H91" s="17">
        <f>'History Index'!AB106</f>
        <v>340.29708081202438</v>
      </c>
      <c r="I91" s="17">
        <f>'History Index'!AC106</f>
        <v>124.8492037452995</v>
      </c>
      <c r="J91" s="17">
        <f>'History Index'!AI106</f>
        <v>166.37618685150119</v>
      </c>
      <c r="K91" s="17">
        <f>'History Index'!AJ106</f>
        <v>72.713619052727623</v>
      </c>
      <c r="L91" s="17">
        <f>'History Index'!AP106</f>
        <v>279.84062400925001</v>
      </c>
      <c r="M91" s="17">
        <f>'History Index'!AQ106</f>
        <v>93.938140064135652</v>
      </c>
      <c r="N91" s="17">
        <f>'History Index'!AW106</f>
        <v>216.10242077122408</v>
      </c>
      <c r="O91" s="17">
        <f>'History Index'!AX106</f>
        <v>93.377855393985158</v>
      </c>
      <c r="P91" s="17">
        <f>'History Index'!BD106</f>
        <v>276.29727934017399</v>
      </c>
      <c r="Q91" s="17">
        <f>'History Index'!BE106</f>
        <v>108.3968142168282</v>
      </c>
    </row>
    <row r="92" spans="1:17">
      <c r="A92" s="16">
        <f>'History Index'!A107</f>
        <v>39813</v>
      </c>
      <c r="B92" s="17">
        <f>'History Index'!G107</f>
        <v>468.93372954557054</v>
      </c>
      <c r="C92" s="17">
        <f>'History Index'!H107</f>
        <v>179.1596624016864</v>
      </c>
      <c r="D92" s="17">
        <f>'History Index'!N107</f>
        <v>444.38088867486886</v>
      </c>
      <c r="E92" s="17">
        <f>'History Index'!O107</f>
        <v>161.34714446080301</v>
      </c>
      <c r="F92" s="17">
        <f>'History Index'!U107</f>
        <v>222.77189761544156</v>
      </c>
      <c r="G92" s="17">
        <f>'History Index'!V107</f>
        <v>90.88394766950212</v>
      </c>
      <c r="H92" s="17">
        <f>'History Index'!AB107</f>
        <v>340.29708081202438</v>
      </c>
      <c r="I92" s="17">
        <f>'History Index'!AC107</f>
        <v>120.02246170153704</v>
      </c>
      <c r="J92" s="17">
        <f>'History Index'!AI107</f>
        <v>166.37618685150119</v>
      </c>
      <c r="K92" s="17">
        <f>'History Index'!AJ107</f>
        <v>67.034990791896917</v>
      </c>
      <c r="L92" s="17">
        <f>'History Index'!AP107</f>
        <v>279.84062400925001</v>
      </c>
      <c r="M92" s="17">
        <f>'History Index'!AQ107</f>
        <v>90.552394745008741</v>
      </c>
      <c r="N92" s="17">
        <f>'History Index'!AW107</f>
        <v>216.10242077122408</v>
      </c>
      <c r="O92" s="17">
        <f>'History Index'!AX107</f>
        <v>91.645531851409828</v>
      </c>
      <c r="P92" s="17">
        <f>'History Index'!BD107</f>
        <v>276.29727934017399</v>
      </c>
      <c r="Q92" s="17">
        <f>'History Index'!BE107</f>
        <v>107.476838056022</v>
      </c>
    </row>
    <row r="93" spans="1:17">
      <c r="A93" s="16">
        <f>'History Index'!A108</f>
        <v>39843</v>
      </c>
      <c r="B93" s="17">
        <f>'History Index'!G108</f>
        <v>468.93372954557054</v>
      </c>
      <c r="C93" s="17">
        <f>'History Index'!H108</f>
        <v>181.86497809443361</v>
      </c>
      <c r="D93" s="17">
        <f>'History Index'!N108</f>
        <v>444.38088867486886</v>
      </c>
      <c r="E93" s="17">
        <f>'History Index'!O108</f>
        <v>164.14935321538854</v>
      </c>
      <c r="F93" s="17">
        <f>'History Index'!U108</f>
        <v>222.77189761544156</v>
      </c>
      <c r="G93" s="17">
        <f>'History Index'!V108</f>
        <v>87.703327861513259</v>
      </c>
      <c r="H93" s="17">
        <f>'History Index'!AB108</f>
        <v>340.29708081202438</v>
      </c>
      <c r="I93" s="17">
        <f>'History Index'!AC108</f>
        <v>121.91151603866446</v>
      </c>
      <c r="J93" s="17">
        <f>'History Index'!AI108</f>
        <v>166.37618685150119</v>
      </c>
      <c r="K93" s="17">
        <f>'History Index'!AJ108</f>
        <v>67.0340968013017</v>
      </c>
      <c r="L93" s="17">
        <f>'History Index'!AP108</f>
        <v>279.84062400925001</v>
      </c>
      <c r="M93" s="17">
        <f>'History Index'!AQ108</f>
        <v>89.940002068894117</v>
      </c>
      <c r="N93" s="17">
        <f>'History Index'!AW108</f>
        <v>216.10242077122408</v>
      </c>
      <c r="O93" s="17">
        <f>'History Index'!AX108</f>
        <v>92.007090767084108</v>
      </c>
      <c r="P93" s="17">
        <f>'History Index'!BD108</f>
        <v>276.29727934017399</v>
      </c>
      <c r="Q93" s="17">
        <f>'History Index'!BE108</f>
        <v>109.056726445251</v>
      </c>
    </row>
    <row r="94" spans="1:17">
      <c r="A94" s="16">
        <f>'History Index'!A109</f>
        <v>39871</v>
      </c>
      <c r="B94" s="17">
        <f>'History Index'!G109</f>
        <v>468.93372954557054</v>
      </c>
      <c r="C94" s="17">
        <f>'History Index'!H109</f>
        <v>173.18375416989676</v>
      </c>
      <c r="D94" s="17">
        <f>'History Index'!N109</f>
        <v>444.38088867486886</v>
      </c>
      <c r="E94" s="17">
        <f>'History Index'!O109</f>
        <v>159.38493388773679</v>
      </c>
      <c r="F94" s="17">
        <f>'History Index'!U109</f>
        <v>222.77189761544156</v>
      </c>
      <c r="G94" s="17">
        <f>'History Index'!V109</f>
        <v>79.54235686215992</v>
      </c>
      <c r="H94" s="17">
        <f>'History Index'!AB109</f>
        <v>340.29708081202438</v>
      </c>
      <c r="I94" s="17">
        <f>'History Index'!AC109</f>
        <v>114.40956010398007</v>
      </c>
      <c r="J94" s="17">
        <f>'History Index'!AI109</f>
        <v>166.37618685150119</v>
      </c>
      <c r="K94" s="17">
        <f>'History Index'!AJ109</f>
        <v>60.794042446673501</v>
      </c>
      <c r="L94" s="17">
        <f>'History Index'!AP109</f>
        <v>279.84062400925001</v>
      </c>
      <c r="M94" s="17">
        <f>'History Index'!AQ109</f>
        <v>80.602048205234269</v>
      </c>
      <c r="N94" s="17">
        <f>'History Index'!AW109</f>
        <v>216.10242077122408</v>
      </c>
      <c r="O94" s="17">
        <f>'History Index'!AX109</f>
        <v>83.148019762880537</v>
      </c>
      <c r="P94" s="17">
        <f>'History Index'!BD109</f>
        <v>276.29727934017399</v>
      </c>
      <c r="Q94" s="17">
        <f>'History Index'!BE109</f>
        <v>97.112206750826132</v>
      </c>
    </row>
    <row r="95" spans="1:17">
      <c r="A95" s="16">
        <f>'History Index'!A110</f>
        <v>39903</v>
      </c>
      <c r="B95" s="17">
        <f>'History Index'!G110</f>
        <v>468.93372954557054</v>
      </c>
      <c r="C95" s="17">
        <f>'History Index'!H110</f>
        <v>189.49403802771528</v>
      </c>
      <c r="D95" s="17">
        <f>'History Index'!N110</f>
        <v>444.38088867486886</v>
      </c>
      <c r="E95" s="17">
        <f>'History Index'!O110</f>
        <v>174.09049738943114</v>
      </c>
      <c r="F95" s="17">
        <f>'History Index'!U110</f>
        <v>222.77189761544156</v>
      </c>
      <c r="G95" s="17">
        <f>'History Index'!V110</f>
        <v>81.39879619957226</v>
      </c>
      <c r="H95" s="17">
        <f>'History Index'!AB110</f>
        <v>340.29708081202438</v>
      </c>
      <c r="I95" s="17">
        <f>'History Index'!AC110</f>
        <v>117.24503444968836</v>
      </c>
      <c r="J95" s="17">
        <f>'History Index'!AI110</f>
        <v>166.37618685150119</v>
      </c>
      <c r="K95" s="17">
        <f>'History Index'!AJ110</f>
        <v>63.176527382931972</v>
      </c>
      <c r="L95" s="17">
        <f>'History Index'!AP110</f>
        <v>279.84062400925001</v>
      </c>
      <c r="M95" s="17">
        <f>'History Index'!AQ110</f>
        <v>84.434674666390777</v>
      </c>
      <c r="N95" s="17">
        <f>'History Index'!AW110</f>
        <v>216.10242077122408</v>
      </c>
      <c r="O95" s="17">
        <f>'History Index'!AX110</f>
        <v>83.74652262814719</v>
      </c>
      <c r="P95" s="17">
        <f>'History Index'!BD110</f>
        <v>276.29727934017399</v>
      </c>
      <c r="Q95" s="17">
        <f>'History Index'!BE110</f>
        <v>98.378934821476818</v>
      </c>
    </row>
    <row r="96" spans="1:17">
      <c r="A96" s="16">
        <f>'History Index'!A111</f>
        <v>39933</v>
      </c>
      <c r="B96" s="17">
        <f>'History Index'!G111</f>
        <v>548.11317684680489</v>
      </c>
      <c r="C96" s="17">
        <f>'History Index'!H111</f>
        <v>221.49010112271492</v>
      </c>
      <c r="D96" s="17">
        <f>'History Index'!N111</f>
        <v>544.95500720681969</v>
      </c>
      <c r="E96" s="17">
        <f>'History Index'!O111</f>
        <v>213.49137795371971</v>
      </c>
      <c r="F96" s="17">
        <f>'History Index'!U111</f>
        <v>222.77189761544156</v>
      </c>
      <c r="G96" s="17">
        <f>'History Index'!V111</f>
        <v>93.129383674078568</v>
      </c>
      <c r="H96" s="17">
        <f>'History Index'!AB111</f>
        <v>340.29708081202438</v>
      </c>
      <c r="I96" s="17">
        <f>'History Index'!AC111</f>
        <v>142.9863967897434</v>
      </c>
      <c r="J96" s="17">
        <f>'History Index'!AI111</f>
        <v>166.37618685150119</v>
      </c>
      <c r="K96" s="17">
        <f>'History Index'!AJ111</f>
        <v>69.595379856603955</v>
      </c>
      <c r="L96" s="17">
        <f>'History Index'!AP111</f>
        <v>279.84062400925001</v>
      </c>
      <c r="M96" s="17">
        <f>'History Index'!AQ111</f>
        <v>99.28830040343432</v>
      </c>
      <c r="N96" s="17">
        <f>'History Index'!AW111</f>
        <v>216.10242077122408</v>
      </c>
      <c r="O96" s="17">
        <f>'History Index'!AX111</f>
        <v>92.878517959473811</v>
      </c>
      <c r="P96" s="17">
        <f>'History Index'!BD111</f>
        <v>276.29727934017399</v>
      </c>
      <c r="Q96" s="17">
        <f>'History Index'!BE111</f>
        <v>106.53735710028701</v>
      </c>
    </row>
    <row r="97" spans="1:18">
      <c r="A97" s="16">
        <f>'History Index'!A112</f>
        <v>39962</v>
      </c>
      <c r="B97" s="17">
        <f>'History Index'!G112</f>
        <v>601.10208476714092</v>
      </c>
      <c r="C97" s="17">
        <f>'History Index'!H112</f>
        <v>242.90268354077594</v>
      </c>
      <c r="D97" s="17">
        <f>'History Index'!N112</f>
        <v>628.2642055615554</v>
      </c>
      <c r="E97" s="17">
        <f>'History Index'!O112</f>
        <v>246.12855958846387</v>
      </c>
      <c r="F97" s="17">
        <f>'History Index'!U112</f>
        <v>234.42584096087649</v>
      </c>
      <c r="G97" s="17">
        <f>'History Index'!V112</f>
        <v>98.001293339302663</v>
      </c>
      <c r="H97" s="17">
        <f>'History Index'!AB112</f>
        <v>361.82711560424582</v>
      </c>
      <c r="I97" s="17">
        <f>'History Index'!AC112</f>
        <v>152.03291017843179</v>
      </c>
      <c r="J97" s="17">
        <f>'History Index'!AI112</f>
        <v>166.37618685150119</v>
      </c>
      <c r="K97" s="17">
        <f>'History Index'!AJ112</f>
        <v>69.573030091723467</v>
      </c>
      <c r="L97" s="17">
        <f>'History Index'!AP112</f>
        <v>279.84062400925001</v>
      </c>
      <c r="M97" s="17">
        <f>'History Index'!AQ112</f>
        <v>97.71697527671455</v>
      </c>
      <c r="N97" s="17">
        <f>'History Index'!AW112</f>
        <v>225.10702861355654</v>
      </c>
      <c r="O97" s="17">
        <f>'History Index'!AX112</f>
        <v>96.748602469482506</v>
      </c>
      <c r="P97" s="17">
        <f>'History Index'!BD112</f>
        <v>298.04573480930082</v>
      </c>
      <c r="Q97" s="17">
        <f>'History Index'!BE112</f>
        <v>114.92333531993268</v>
      </c>
    </row>
    <row r="98" spans="1:18">
      <c r="A98" s="16">
        <f>'History Index'!A113</f>
        <v>39994</v>
      </c>
      <c r="B98" s="17">
        <f>'History Index'!G113</f>
        <v>598.53713193500619</v>
      </c>
      <c r="C98" s="17">
        <f>'History Index'!H113</f>
        <v>241.86619748978779</v>
      </c>
      <c r="D98" s="17">
        <f>'History Index'!N113</f>
        <v>632.39007604700532</v>
      </c>
      <c r="E98" s="17">
        <f>'History Index'!O113</f>
        <v>247.74490912842325</v>
      </c>
      <c r="F98" s="17">
        <f>'History Index'!U113</f>
        <v>232.02223001971061</v>
      </c>
      <c r="G98" s="17">
        <f>'History Index'!V113</f>
        <v>96.996468188827606</v>
      </c>
      <c r="H98" s="17">
        <f>'History Index'!AB113</f>
        <v>363.18757114349484</v>
      </c>
      <c r="I98" s="17">
        <f>'History Index'!AC113</f>
        <v>152.60454786361464</v>
      </c>
      <c r="J98" s="17">
        <f>'History Index'!AI113</f>
        <v>166.37618685150119</v>
      </c>
      <c r="K98" s="17">
        <f>'History Index'!AJ113</f>
        <v>70.000357596238118</v>
      </c>
      <c r="L98" s="17">
        <f>'History Index'!AP113</f>
        <v>284.01469681266548</v>
      </c>
      <c r="M98" s="17">
        <f>'History Index'!AQ113</f>
        <v>99.174511223750855</v>
      </c>
      <c r="N98" s="17">
        <f>'History Index'!AW113</f>
        <v>231.91867753918493</v>
      </c>
      <c r="O98" s="17">
        <f>'History Index'!AX113</f>
        <v>99.676176602223777</v>
      </c>
      <c r="P98" s="17">
        <f>'History Index'!BD113</f>
        <v>317.00924140003184</v>
      </c>
      <c r="Q98" s="17">
        <f>'History Index'!BE113</f>
        <v>122.23546621877863</v>
      </c>
    </row>
    <row r="99" spans="1:18">
      <c r="A99" s="16">
        <f>'History Index'!A114</f>
        <v>40025</v>
      </c>
      <c r="B99" s="17">
        <f>'History Index'!G114</f>
        <v>659.17132363314204</v>
      </c>
      <c r="C99" s="17">
        <f>'History Index'!H114</f>
        <v>266.36820513713866</v>
      </c>
      <c r="D99" s="17">
        <f>'History Index'!N114</f>
        <v>704.80079911899361</v>
      </c>
      <c r="E99" s="17">
        <f>'History Index'!O114</f>
        <v>276.11250799956639</v>
      </c>
      <c r="F99" s="17">
        <f>'History Index'!U114</f>
        <v>253.70232474646417</v>
      </c>
      <c r="G99" s="17">
        <f>'History Index'!V114</f>
        <v>106.05979207083527</v>
      </c>
      <c r="H99" s="17">
        <f>'History Index'!AB114</f>
        <v>391.93733025437996</v>
      </c>
      <c r="I99" s="17">
        <f>'History Index'!AC114</f>
        <v>164.6846528531409</v>
      </c>
      <c r="J99" s="17">
        <f>'History Index'!AI114</f>
        <v>177.66540002556061</v>
      </c>
      <c r="K99" s="17">
        <f>'History Index'!AJ114</f>
        <v>74.750129628636344</v>
      </c>
      <c r="L99" s="17">
        <f>'History Index'!AP114</f>
        <v>308.23853876690833</v>
      </c>
      <c r="M99" s="17">
        <f>'History Index'!AQ114</f>
        <v>107.633185062584</v>
      </c>
      <c r="N99" s="17">
        <f>'History Index'!AW114</f>
        <v>244.63130530026476</v>
      </c>
      <c r="O99" s="17">
        <f>'History Index'!AX114</f>
        <v>105.13992856578707</v>
      </c>
      <c r="P99" s="17">
        <f>'History Index'!BD114</f>
        <v>331.74614545483234</v>
      </c>
      <c r="Q99" s="17">
        <f>'History Index'!BE114</f>
        <v>127.91786314135543</v>
      </c>
    </row>
    <row r="100" spans="1:18">
      <c r="A100" s="16">
        <f>'History Index'!A115</f>
        <v>40056</v>
      </c>
      <c r="B100" s="17">
        <f>'History Index'!G115</f>
        <v>649.06885815060798</v>
      </c>
      <c r="C100" s="17">
        <f>'History Index'!H115</f>
        <v>262.28584369093574</v>
      </c>
      <c r="D100" s="17">
        <f>'History Index'!N115</f>
        <v>704.10363234072952</v>
      </c>
      <c r="E100" s="17">
        <f>'History Index'!O115</f>
        <v>275.83938619283589</v>
      </c>
      <c r="F100" s="17">
        <f>'History Index'!U115</f>
        <v>266.49857824215616</v>
      </c>
      <c r="G100" s="17">
        <f>'History Index'!V115</f>
        <v>111.40924240163169</v>
      </c>
      <c r="H100" s="17">
        <f>'History Index'!AB115</f>
        <v>426.1259083091503</v>
      </c>
      <c r="I100" s="17">
        <f>'History Index'!AC115</f>
        <v>179.05004669005379</v>
      </c>
      <c r="J100" s="17">
        <f>'History Index'!AI115</f>
        <v>180.84201845116172</v>
      </c>
      <c r="K100" s="17">
        <f>'History Index'!AJ115</f>
        <v>76.086645568488649</v>
      </c>
      <c r="L100" s="17">
        <f>'History Index'!AP115</f>
        <v>318.71667610238057</v>
      </c>
      <c r="M100" s="17">
        <f>'History Index'!AQ115</f>
        <v>111.29202441295122</v>
      </c>
      <c r="N100" s="17">
        <f>'History Index'!AW115</f>
        <v>250.87123309304664</v>
      </c>
      <c r="O100" s="17">
        <f>'History Index'!AX115</f>
        <v>107.82178304709923</v>
      </c>
      <c r="P100" s="17">
        <f>'History Index'!BD115</f>
        <v>345.68213081100231</v>
      </c>
      <c r="Q100" s="17">
        <f>'History Index'!BE115</f>
        <v>133.29143414422694</v>
      </c>
    </row>
    <row r="101" spans="1:18">
      <c r="A101" s="16">
        <f>'History Index'!A116</f>
        <v>40086</v>
      </c>
      <c r="B101" s="17">
        <f>'History Index'!G116</f>
        <v>695.18196814278451</v>
      </c>
      <c r="C101" s="17">
        <f>'History Index'!H116</f>
        <v>280.91994669500332</v>
      </c>
      <c r="D101" s="17">
        <f>'History Index'!N116</f>
        <v>747.42259446057278</v>
      </c>
      <c r="E101" s="17">
        <f>'History Index'!O116</f>
        <v>292.81000723895187</v>
      </c>
      <c r="F101" s="17">
        <f>'History Index'!U116</f>
        <v>273.81174301661429</v>
      </c>
      <c r="G101" s="17">
        <f>'History Index'!V116</f>
        <v>114.46649753768104</v>
      </c>
      <c r="H101" s="17">
        <f>'History Index'!AB116</f>
        <v>447.728020216034</v>
      </c>
      <c r="I101" s="17">
        <f>'History Index'!AC116</f>
        <v>188.1268455190168</v>
      </c>
      <c r="J101" s="17">
        <f>'History Index'!AI116</f>
        <v>184.95781101998406</v>
      </c>
      <c r="K101" s="17">
        <f>'History Index'!AJ116</f>
        <v>77.818305351427739</v>
      </c>
      <c r="L101" s="17">
        <f>'History Index'!AP116</f>
        <v>333.62365576652996</v>
      </c>
      <c r="M101" s="17">
        <f>'History Index'!AQ116</f>
        <v>116.49736215992546</v>
      </c>
      <c r="N101" s="17">
        <f>'History Index'!AW116</f>
        <v>251.93504277237889</v>
      </c>
      <c r="O101" s="17">
        <f>'History Index'!AX116</f>
        <v>108.27899711279413</v>
      </c>
      <c r="P101" s="17">
        <f>'History Index'!BD116</f>
        <v>346.92144711309368</v>
      </c>
      <c r="Q101" s="17">
        <f>'History Index'!BE116</f>
        <v>133.76930161998141</v>
      </c>
    </row>
    <row r="102" spans="1:18">
      <c r="A102" s="16">
        <f>'History Index'!A117</f>
        <v>40116</v>
      </c>
      <c r="B102" s="17">
        <f>'History Index'!G117</f>
        <v>689.61882254636464</v>
      </c>
      <c r="C102" s="17">
        <f>'History Index'!H117</f>
        <v>278.67190426004504</v>
      </c>
      <c r="D102" s="17">
        <f>'History Index'!N117</f>
        <v>745.26235937299407</v>
      </c>
      <c r="E102" s="17">
        <f>'History Index'!O117</f>
        <v>291.96371431668842</v>
      </c>
      <c r="F102" s="17">
        <f>'History Index'!U117</f>
        <v>268.12637020627244</v>
      </c>
      <c r="G102" s="17">
        <f>'History Index'!V117</f>
        <v>112.08973785007223</v>
      </c>
      <c r="H102" s="17">
        <f>'History Index'!AB117</f>
        <v>435.75120632966502</v>
      </c>
      <c r="I102" s="17">
        <f>'History Index'!AC117</f>
        <v>183.0944148600561</v>
      </c>
      <c r="J102" s="17">
        <f>'History Index'!AI117</f>
        <v>179.15490471876888</v>
      </c>
      <c r="K102" s="17">
        <f>'History Index'!AJ117</f>
        <v>75.376817035884812</v>
      </c>
      <c r="L102" s="17">
        <f>'History Index'!AP117</f>
        <v>312.1667293540828</v>
      </c>
      <c r="M102" s="17">
        <f>'History Index'!AQ117</f>
        <v>109.00486190131369</v>
      </c>
      <c r="N102" s="17">
        <f>'History Index'!AW117</f>
        <v>246.02589649217251</v>
      </c>
      <c r="O102" s="17">
        <f>'History Index'!AX117</f>
        <v>105.7393090012374</v>
      </c>
      <c r="P102" s="17">
        <f>'History Index'!BD117</f>
        <v>337.64484141421946</v>
      </c>
      <c r="Q102" s="17">
        <f>'History Index'!BE117</f>
        <v>130.19233894999169</v>
      </c>
    </row>
    <row r="103" spans="1:18">
      <c r="A103" s="16">
        <f>'History Index'!A118</f>
        <v>40147</v>
      </c>
      <c r="B103" s="17">
        <f>'History Index'!G118</f>
        <v>706.86866919810768</v>
      </c>
      <c r="C103" s="17">
        <f>'History Index'!H118</f>
        <v>285.64249070211071</v>
      </c>
      <c r="D103" s="17">
        <f>'History Index'!N118</f>
        <v>766.93165968331368</v>
      </c>
      <c r="E103" s="17">
        <f>'History Index'!O118</f>
        <v>300.45287162575664</v>
      </c>
      <c r="F103" s="17">
        <f>'History Index'!U118</f>
        <v>271.24630480416198</v>
      </c>
      <c r="G103" s="17">
        <f>'History Index'!V118</f>
        <v>113.39402079291656</v>
      </c>
      <c r="H103" s="17">
        <f>'History Index'!AB118</f>
        <v>432.5377683009753</v>
      </c>
      <c r="I103" s="17">
        <f>'History Index'!AC118</f>
        <v>181.7441889811474</v>
      </c>
      <c r="J103" s="17">
        <f>'History Index'!AI118</f>
        <v>186.77241445507661</v>
      </c>
      <c r="K103" s="17">
        <f>'History Index'!AJ118</f>
        <v>78.581773319744713</v>
      </c>
      <c r="L103" s="17">
        <f>'History Index'!AP118</f>
        <v>319.82166485729465</v>
      </c>
      <c r="M103" s="17">
        <f>'History Index'!AQ118</f>
        <v>111.67787317678695</v>
      </c>
      <c r="N103" s="17">
        <f>'History Index'!AW118</f>
        <v>242.29949982272652</v>
      </c>
      <c r="O103" s="17">
        <f>'History Index'!AX118</f>
        <v>104.13774341602972</v>
      </c>
      <c r="P103" s="17">
        <f>'History Index'!BD118</f>
        <v>327.04180194077134</v>
      </c>
      <c r="Q103" s="17">
        <f>'History Index'!BE118</f>
        <v>126.10391721298136</v>
      </c>
    </row>
    <row r="104" spans="1:18">
      <c r="A104" s="16">
        <f>'History Index'!A119</f>
        <v>40178</v>
      </c>
      <c r="B104" s="17">
        <f>'History Index'!G119</f>
        <v>768.98363618672795</v>
      </c>
      <c r="C104" s="17">
        <f>'History Index'!H119</f>
        <v>310.74287306965385</v>
      </c>
      <c r="D104" s="17">
        <f>'History Index'!N119</f>
        <v>855.19868682995525</v>
      </c>
      <c r="E104" s="17">
        <f>'History Index'!O119</f>
        <v>335.03233048787729</v>
      </c>
      <c r="F104" s="17">
        <f>'History Index'!U119</f>
        <v>288.1620142792184</v>
      </c>
      <c r="G104" s="17">
        <f>'History Index'!V119</f>
        <v>120.46560214893309</v>
      </c>
      <c r="H104" s="17">
        <f>'History Index'!AB119</f>
        <v>457.77977449830013</v>
      </c>
      <c r="I104" s="17">
        <f>'History Index'!AC119</f>
        <v>192.35040254397711</v>
      </c>
      <c r="J104" s="17">
        <f>'History Index'!AI119</f>
        <v>199.66374822639568</v>
      </c>
      <c r="K104" s="17">
        <f>'History Index'!AJ119</f>
        <v>84.005614260938003</v>
      </c>
      <c r="L104" s="17">
        <f>'History Index'!AP119</f>
        <v>359.63977170662537</v>
      </c>
      <c r="M104" s="17">
        <f>'History Index'!AQ119</f>
        <v>125.58187648701761</v>
      </c>
      <c r="N104" s="17">
        <f>'History Index'!AW119</f>
        <v>256.88247243268989</v>
      </c>
      <c r="O104" s="17">
        <f>'History Index'!AX119</f>
        <v>110.40534966783972</v>
      </c>
      <c r="P104" s="17">
        <f>'History Index'!BD119</f>
        <v>342.89156145051101</v>
      </c>
      <c r="Q104" s="17">
        <f>'History Index'!BE119</f>
        <v>132.21541962399073</v>
      </c>
    </row>
    <row r="105" spans="1:18">
      <c r="A105" s="16">
        <f>'History Index'!A120</f>
        <v>40207</v>
      </c>
      <c r="B105" s="17">
        <f>'History Index'!G120</f>
        <v>749.6257862830289</v>
      </c>
      <c r="C105" s="17">
        <f>'History Index'!H120</f>
        <v>302.9204518730786</v>
      </c>
      <c r="D105" s="17">
        <f>'History Index'!N120</f>
        <v>850.3149487455986</v>
      </c>
      <c r="E105" s="17">
        <f>'History Index'!O120</f>
        <v>333.11907900948751</v>
      </c>
      <c r="F105" s="17">
        <f>'History Index'!U120</f>
        <v>279.90168400517211</v>
      </c>
      <c r="G105" s="17">
        <f>'History Index'!V120</f>
        <v>117.01238621101336</v>
      </c>
      <c r="H105" s="17">
        <f>'History Index'!AB120</f>
        <v>467.66935527257624</v>
      </c>
      <c r="I105" s="17">
        <f>'History Index'!AC120</f>
        <v>196.50581732831955</v>
      </c>
      <c r="J105" s="17">
        <f>'History Index'!AI120</f>
        <v>198.14237110751247</v>
      </c>
      <c r="K105" s="17">
        <f>'History Index'!AJ120</f>
        <v>83.365516994761251</v>
      </c>
      <c r="L105" s="17">
        <f>'History Index'!AP120</f>
        <v>358.68882964140437</v>
      </c>
      <c r="M105" s="17">
        <f>'History Index'!AQ120</f>
        <v>125.2498189717595</v>
      </c>
      <c r="N105" s="17">
        <f>'History Index'!AW120</f>
        <v>261.57875316678621</v>
      </c>
      <c r="O105" s="17">
        <f>'History Index'!AX120</f>
        <v>112.42376109029323</v>
      </c>
      <c r="P105" s="17">
        <f>'History Index'!BD120</f>
        <v>350.74056469708955</v>
      </c>
      <c r="Q105" s="17">
        <f>'History Index'!BE120</f>
        <v>135.2419136371023</v>
      </c>
    </row>
    <row r="106" spans="1:18">
      <c r="A106" s="16">
        <f>'History Index'!A121</f>
        <v>40235</v>
      </c>
      <c r="B106" s="17">
        <f>'History Index'!G121</f>
        <v>766.34324356541288</v>
      </c>
      <c r="C106" s="17">
        <f>'History Index'!H121</f>
        <v>309.6759021348131</v>
      </c>
      <c r="D106" s="17">
        <f>'History Index'!N121</f>
        <v>868.20830094829114</v>
      </c>
      <c r="E106" s="17">
        <f>'History Index'!O121</f>
        <v>340.12897224369038</v>
      </c>
      <c r="F106" s="17">
        <f>'History Index'!U121</f>
        <v>279.43524069381715</v>
      </c>
      <c r="G106" s="17">
        <f>'History Index'!V121</f>
        <v>116.817390439238</v>
      </c>
      <c r="H106" s="17">
        <f>'History Index'!AB121</f>
        <v>460.08023574126867</v>
      </c>
      <c r="I106" s="17">
        <f>'History Index'!AC121</f>
        <v>193.31701284607436</v>
      </c>
      <c r="J106" s="17">
        <f>'History Index'!AI121</f>
        <v>208.51365842213397</v>
      </c>
      <c r="K106" s="17">
        <f>'History Index'!AJ121</f>
        <v>87.729085090024896</v>
      </c>
      <c r="L106" s="17">
        <f>'History Index'!AP121</f>
        <v>383.59106951756496</v>
      </c>
      <c r="M106" s="17">
        <f>'History Index'!AQ121</f>
        <v>133.94538119375184</v>
      </c>
      <c r="N106" s="17">
        <f>'History Index'!AW121</f>
        <v>271.30617986993178</v>
      </c>
      <c r="O106" s="17">
        <f>'History Index'!AX121</f>
        <v>116.60450544532303</v>
      </c>
      <c r="P106" s="17">
        <f>'History Index'!BD121</f>
        <v>363.2545680830595</v>
      </c>
      <c r="Q106" s="17">
        <f>'History Index'!BE121</f>
        <v>140.0671831825322</v>
      </c>
    </row>
    <row r="107" spans="1:18">
      <c r="A107" s="16">
        <f>'History Index'!A122</f>
        <v>40268</v>
      </c>
      <c r="B107" s="17">
        <f>'History Index'!G122</f>
        <v>835.37496151060509</v>
      </c>
      <c r="C107" s="17">
        <f>'History Index'!H122</f>
        <v>337.57131285329831</v>
      </c>
      <c r="D107" s="17">
        <f>'History Index'!N122</f>
        <v>953.15017284649036</v>
      </c>
      <c r="E107" s="17">
        <f>'History Index'!O122</f>
        <v>373.40576947959977</v>
      </c>
      <c r="F107" s="17">
        <f>'History Index'!U122</f>
        <v>300.30143943851255</v>
      </c>
      <c r="G107" s="17">
        <f>'History Index'!V122</f>
        <v>125.54046659702539</v>
      </c>
      <c r="H107" s="17">
        <f>'History Index'!AB122</f>
        <v>503.00215752260902</v>
      </c>
      <c r="I107" s="17">
        <f>'History Index'!AC122</f>
        <v>211.35199252959154</v>
      </c>
      <c r="J107" s="17">
        <f>'History Index'!AI122</f>
        <v>223.3428356744887</v>
      </c>
      <c r="K107" s="17">
        <f>'History Index'!AJ122</f>
        <v>93.968245454057865</v>
      </c>
      <c r="L107" s="17">
        <f>'History Index'!AP122</f>
        <v>417.98495542789374</v>
      </c>
      <c r="M107" s="17">
        <f>'History Index'!AQ122</f>
        <v>145.95531188579693</v>
      </c>
      <c r="N107" s="17">
        <f>'History Index'!AW122</f>
        <v>289.62371659409604</v>
      </c>
      <c r="O107" s="17">
        <f>'History Index'!AX122</f>
        <v>124.47718756307538</v>
      </c>
      <c r="P107" s="17">
        <f>'History Index'!BD122</f>
        <v>387.83293628734725</v>
      </c>
      <c r="Q107" s="17">
        <f>'History Index'!BE122</f>
        <v>149.54434631846979</v>
      </c>
    </row>
    <row r="108" spans="1:18">
      <c r="A108" s="16">
        <f>'History Index'!A123</f>
        <v>40298</v>
      </c>
      <c r="B108" s="17">
        <f>'History Index'!G123</f>
        <v>860.59556074489774</v>
      </c>
      <c r="C108" s="17">
        <f>'History Index'!H123</f>
        <v>347.76284502356071</v>
      </c>
      <c r="D108" s="17">
        <f>'History Index'!N123</f>
        <v>994.20713673826572</v>
      </c>
      <c r="E108" s="17">
        <f>'History Index'!O123</f>
        <v>389.49023091207295</v>
      </c>
      <c r="F108" s="17">
        <f>'History Index'!U123</f>
        <v>297.70982328511684</v>
      </c>
      <c r="G108" s="17">
        <f>'History Index'!V123</f>
        <v>124.45704621200822</v>
      </c>
      <c r="H108" s="17">
        <f>'History Index'!AB123</f>
        <v>517.39355475016168</v>
      </c>
      <c r="I108" s="17">
        <f>'History Index'!AC123</f>
        <v>217.39898543775095</v>
      </c>
      <c r="J108" s="17">
        <f>'History Index'!AI123</f>
        <v>230.89660055944654</v>
      </c>
      <c r="K108" s="17">
        <f>'History Index'!AJ123</f>
        <v>97.146382020061182</v>
      </c>
      <c r="L108" s="17">
        <f>'History Index'!AP123</f>
        <v>447.87593810103908</v>
      </c>
      <c r="M108" s="17">
        <f>'History Index'!AQ123</f>
        <v>156.39288300403422</v>
      </c>
      <c r="N108" s="17">
        <f>'History Index'!AW123</f>
        <v>294.30774616105992</v>
      </c>
      <c r="O108" s="17">
        <f>'History Index'!AX123</f>
        <v>126.49033356442685</v>
      </c>
      <c r="P108" s="17">
        <f>'History Index'!BD123</f>
        <v>405.49811151398256</v>
      </c>
      <c r="Q108" s="17">
        <f>'History Index'!BE123</f>
        <v>156.35585414747774</v>
      </c>
    </row>
    <row r="109" spans="1:18">
      <c r="B109" t="str">
        <f>B5</f>
        <v>EM TAC</v>
      </c>
      <c r="C109" t="str">
        <f t="shared" ref="C109:Q109" si="0">C5</f>
        <v>EM B&amp;H</v>
      </c>
      <c r="D109" t="str">
        <f t="shared" si="0"/>
        <v>EM Small TAC</v>
      </c>
      <c r="E109" t="str">
        <f t="shared" si="0"/>
        <v>EM Small B&amp;H</v>
      </c>
      <c r="F109" t="str">
        <f t="shared" si="0"/>
        <v>Europe TAC</v>
      </c>
      <c r="G109" t="str">
        <f t="shared" si="0"/>
        <v>Europe B&amp;H</v>
      </c>
      <c r="H109" t="str">
        <f t="shared" si="0"/>
        <v>Europe Small TAC</v>
      </c>
      <c r="I109" t="str">
        <f t="shared" si="0"/>
        <v>Europe B&amp;H</v>
      </c>
      <c r="J109" t="str">
        <f t="shared" si="0"/>
        <v>NA TAC</v>
      </c>
      <c r="K109" t="str">
        <f t="shared" si="0"/>
        <v>NA B&amp;H</v>
      </c>
      <c r="L109" t="str">
        <f t="shared" si="0"/>
        <v>NA small TAC</v>
      </c>
      <c r="M109" t="str">
        <f t="shared" si="0"/>
        <v>NA small B&amp;H</v>
      </c>
      <c r="N109" t="str">
        <f t="shared" si="0"/>
        <v>Pacific TAC</v>
      </c>
      <c r="O109" t="str">
        <f t="shared" si="0"/>
        <v>Pacific B&amp;H</v>
      </c>
      <c r="P109" t="str">
        <f t="shared" si="0"/>
        <v>Pacific Small TAC</v>
      </c>
      <c r="Q109" t="str">
        <f t="shared" si="0"/>
        <v>Pacific Small B&amp;H</v>
      </c>
    </row>
    <row r="110" spans="1:18">
      <c r="A110" s="19" t="s">
        <v>55</v>
      </c>
      <c r="B110">
        <f>IF(B108&gt;C108,1,0)</f>
        <v>1</v>
      </c>
      <c r="D110">
        <f t="shared" ref="C110:Q110" si="1">IF(D108&gt;E108,1,0)</f>
        <v>1</v>
      </c>
      <c r="F110">
        <f t="shared" si="1"/>
        <v>1</v>
      </c>
      <c r="H110">
        <f t="shared" si="1"/>
        <v>1</v>
      </c>
      <c r="J110">
        <f t="shared" si="1"/>
        <v>1</v>
      </c>
      <c r="L110">
        <f t="shared" si="1"/>
        <v>1</v>
      </c>
      <c r="N110">
        <f t="shared" si="1"/>
        <v>1</v>
      </c>
      <c r="P110">
        <f t="shared" si="1"/>
        <v>1</v>
      </c>
    </row>
    <row r="111" spans="1:18">
      <c r="A111" s="19" t="s">
        <v>56</v>
      </c>
      <c r="B111" s="22">
        <f>B108/C108-1</f>
        <v>1.4746621815984766</v>
      </c>
      <c r="C111" s="22"/>
      <c r="D111" s="22">
        <f t="shared" ref="C111:Q111" si="2">D108/E108-1</f>
        <v>1.5525855537124036</v>
      </c>
      <c r="E111" s="22"/>
      <c r="F111" s="22">
        <f t="shared" si="2"/>
        <v>1.3920688490226465</v>
      </c>
      <c r="G111" s="22"/>
      <c r="H111" s="22">
        <f t="shared" si="2"/>
        <v>1.3799262618836363</v>
      </c>
      <c r="I111" s="22"/>
      <c r="J111" s="22">
        <f t="shared" si="2"/>
        <v>1.3767905274307108</v>
      </c>
      <c r="K111" s="22"/>
      <c r="L111" s="22">
        <f t="shared" si="2"/>
        <v>1.8637872101218695</v>
      </c>
      <c r="M111" s="22"/>
      <c r="N111" s="22">
        <f t="shared" si="2"/>
        <v>1.3267212431782909</v>
      </c>
      <c r="O111" s="22"/>
      <c r="P111" s="22">
        <f t="shared" si="2"/>
        <v>1.5934309509863906</v>
      </c>
      <c r="Q111" s="24" t="s">
        <v>58</v>
      </c>
      <c r="R111" s="23">
        <f>AVERAGE(B111:P111)</f>
        <v>1.4949965972418031</v>
      </c>
    </row>
    <row r="112" spans="1:18">
      <c r="A112" s="19" t="s">
        <v>57</v>
      </c>
      <c r="B112">
        <f>IF(D108&gt;B108,1,0)</f>
        <v>1</v>
      </c>
      <c r="F112">
        <f>IF(H108&gt;F108,1,0)</f>
        <v>1</v>
      </c>
      <c r="J112">
        <f>IF(L108&gt;J108,1,0)</f>
        <v>1</v>
      </c>
      <c r="N112">
        <f>IF(P108&gt;N108,1,0)</f>
        <v>1</v>
      </c>
    </row>
    <row r="113" spans="1:15">
      <c r="A113" s="19" t="s">
        <v>59</v>
      </c>
      <c r="C113">
        <f>IF(E108&gt;C108,1,0)</f>
        <v>1</v>
      </c>
      <c r="G113">
        <f>IF(I108&gt;G108,1,0)</f>
        <v>1</v>
      </c>
      <c r="K113">
        <f>IF(M108&gt;K108,1,0)</f>
        <v>1</v>
      </c>
      <c r="O113">
        <f>IF(Q108&gt;O108,1,0)</f>
        <v>1</v>
      </c>
    </row>
    <row r="115" spans="1:15">
      <c r="A115" s="19"/>
    </row>
  </sheetData>
  <conditionalFormatting sqref="B108:Q108">
    <cfRule type="colorScale" priority="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112:N112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110:P110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13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G113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K113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O113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58" workbookViewId="0">
      <selection activeCell="U76" sqref="U76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History Index</vt:lpstr>
      <vt:lpstr>tabelle</vt:lpstr>
      <vt:lpstr>Sheet2</vt:lpstr>
      <vt:lpstr>EM_bh</vt:lpstr>
      <vt:lpstr>em_small_bh</vt:lpstr>
      <vt:lpstr>em_small_tac</vt:lpstr>
      <vt:lpstr>EM_TAC</vt:lpstr>
      <vt:lpstr>time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Moritz Zimmermann</cp:lastModifiedBy>
  <dcterms:created xsi:type="dcterms:W3CDTF">2010-05-16T21:04:59Z</dcterms:created>
  <dcterms:modified xsi:type="dcterms:W3CDTF">2010-05-16T22:00:39Z</dcterms:modified>
</cp:coreProperties>
</file>