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580" windowHeight="526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C50" i="1"/>
  <c r="C51"/>
  <c r="C52"/>
  <c r="C53"/>
  <c r="C54"/>
  <c r="C55"/>
  <c r="C56"/>
  <c r="C57"/>
  <c r="C58"/>
  <c r="K16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15"/>
  <c r="G15"/>
  <c r="I15" s="1"/>
  <c r="M15" s="1"/>
  <c r="E16" s="1"/>
  <c r="E15"/>
  <c r="C42"/>
  <c r="C43" s="1"/>
  <c r="C44" s="1"/>
  <c r="C45" s="1"/>
  <c r="C46" s="1"/>
  <c r="C47" s="1"/>
  <c r="C48" s="1"/>
  <c r="C49" s="1"/>
  <c r="C17"/>
  <c r="C18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16"/>
  <c r="G16" l="1"/>
  <c r="I16" s="1"/>
  <c r="M16" s="1"/>
  <c r="E17" s="1"/>
  <c r="G17" s="1"/>
  <c r="I17" s="1"/>
  <c r="M17" s="1"/>
  <c r="E18" s="1"/>
  <c r="G18" s="1"/>
  <c r="I18" s="1"/>
  <c r="M18" s="1"/>
  <c r="E19" s="1"/>
  <c r="G19" l="1"/>
  <c r="I19" s="1"/>
  <c r="M19" s="1"/>
  <c r="E20" s="1"/>
  <c r="G20" l="1"/>
  <c r="I20" s="1"/>
  <c r="M20" s="1"/>
  <c r="E21" s="1"/>
  <c r="G21" l="1"/>
  <c r="I21" s="1"/>
  <c r="M21" s="1"/>
  <c r="E22" s="1"/>
  <c r="G22" l="1"/>
  <c r="I22" s="1"/>
  <c r="M22" s="1"/>
  <c r="E23" s="1"/>
  <c r="G23" l="1"/>
  <c r="I23" s="1"/>
  <c r="M23" s="1"/>
  <c r="E24" s="1"/>
  <c r="G24" l="1"/>
  <c r="I24" s="1"/>
  <c r="M24" s="1"/>
  <c r="E25" s="1"/>
  <c r="G25" l="1"/>
  <c r="I25" s="1"/>
  <c r="M25" s="1"/>
  <c r="E26" s="1"/>
  <c r="G26" l="1"/>
  <c r="I26" s="1"/>
  <c r="M26" s="1"/>
  <c r="E27" s="1"/>
  <c r="G27" l="1"/>
  <c r="I27" s="1"/>
  <c r="M27" s="1"/>
  <c r="E28" s="1"/>
  <c r="G28" l="1"/>
  <c r="I28" s="1"/>
  <c r="M28" s="1"/>
  <c r="E29" s="1"/>
  <c r="G29" l="1"/>
  <c r="I29" s="1"/>
  <c r="M29" s="1"/>
  <c r="E30" s="1"/>
  <c r="G30" l="1"/>
  <c r="I30" s="1"/>
  <c r="M30" s="1"/>
  <c r="E31" s="1"/>
  <c r="G31" l="1"/>
  <c r="I31" s="1"/>
  <c r="M31" s="1"/>
  <c r="E32" s="1"/>
  <c r="G32" l="1"/>
  <c r="I32" s="1"/>
  <c r="M32" s="1"/>
  <c r="E33" s="1"/>
  <c r="G33" l="1"/>
  <c r="I33" s="1"/>
  <c r="M33" s="1"/>
  <c r="E34" s="1"/>
  <c r="G34" l="1"/>
  <c r="I34" s="1"/>
  <c r="M34" s="1"/>
  <c r="E35" s="1"/>
  <c r="G35" l="1"/>
  <c r="I35" s="1"/>
  <c r="M35" s="1"/>
  <c r="E36" s="1"/>
  <c r="G36" l="1"/>
  <c r="I36" s="1"/>
  <c r="M36" s="1"/>
  <c r="E37" s="1"/>
  <c r="G37" l="1"/>
  <c r="I37" s="1"/>
  <c r="M37" s="1"/>
  <c r="E38" s="1"/>
  <c r="G38" l="1"/>
  <c r="I38" s="1"/>
  <c r="M38" s="1"/>
  <c r="E39" s="1"/>
  <c r="G39" l="1"/>
  <c r="I39" s="1"/>
  <c r="M39" s="1"/>
  <c r="E40" s="1"/>
  <c r="G40" l="1"/>
  <c r="I40" s="1"/>
  <c r="M40" s="1"/>
  <c r="E41" s="1"/>
  <c r="G41" l="1"/>
  <c r="I41" s="1"/>
  <c r="M41" s="1"/>
  <c r="E42" s="1"/>
  <c r="G42" l="1"/>
  <c r="I42" s="1"/>
  <c r="M42" s="1"/>
  <c r="E43" s="1"/>
  <c r="G43" l="1"/>
  <c r="I43" s="1"/>
  <c r="M43" s="1"/>
  <c r="E44" s="1"/>
  <c r="G44" l="1"/>
  <c r="I44" s="1"/>
  <c r="M44" s="1"/>
  <c r="E45" s="1"/>
  <c r="G45" l="1"/>
  <c r="I45" s="1"/>
  <c r="M45" s="1"/>
  <c r="E46" s="1"/>
  <c r="G46" l="1"/>
  <c r="I46" s="1"/>
  <c r="M46" s="1"/>
  <c r="E47" s="1"/>
  <c r="G47" l="1"/>
  <c r="I47" s="1"/>
  <c r="M47" s="1"/>
  <c r="E48" s="1"/>
  <c r="G48" l="1"/>
  <c r="I48" s="1"/>
  <c r="M48" s="1"/>
  <c r="E49" s="1"/>
  <c r="G49" l="1"/>
  <c r="I49" s="1"/>
  <c r="M49" s="1"/>
  <c r="E50" s="1"/>
  <c r="G50" s="1"/>
  <c r="I50" s="1"/>
  <c r="M50" s="1"/>
  <c r="E51" s="1"/>
  <c r="G51" s="1"/>
  <c r="I51" s="1"/>
  <c r="M51" s="1"/>
  <c r="E52" s="1"/>
  <c r="G52" s="1"/>
  <c r="I52" s="1"/>
  <c r="M52" s="1"/>
  <c r="E53" s="1"/>
  <c r="G53" s="1"/>
  <c r="I53" s="1"/>
  <c r="M53" s="1"/>
  <c r="E54" s="1"/>
  <c r="G54" s="1"/>
  <c r="I54" s="1"/>
  <c r="M54" s="1"/>
  <c r="E55" s="1"/>
  <c r="G55" s="1"/>
  <c r="I55" s="1"/>
  <c r="M55" s="1"/>
  <c r="E56" s="1"/>
  <c r="G56" s="1"/>
  <c r="I56" s="1"/>
  <c r="M56" s="1"/>
  <c r="E57" s="1"/>
  <c r="G57" s="1"/>
  <c r="I57" s="1"/>
  <c r="M57" s="1"/>
  <c r="E58" s="1"/>
  <c r="G58" s="1"/>
  <c r="I58" s="1"/>
  <c r="M58" s="1"/>
</calcChain>
</file>

<file path=xl/sharedStrings.xml><?xml version="1.0" encoding="utf-8"?>
<sst xmlns="http://schemas.openxmlformats.org/spreadsheetml/2006/main" count="11" uniqueCount="11">
  <si>
    <t>Alter</t>
  </si>
  <si>
    <t>Kapital am Jahresanfang</t>
  </si>
  <si>
    <t>Entnahmen</t>
  </si>
  <si>
    <t>Kapital am Jahresende</t>
  </si>
  <si>
    <t>Anfangskapital</t>
  </si>
  <si>
    <t>Steuersatz</t>
  </si>
  <si>
    <t>Inflation</t>
  </si>
  <si>
    <t>Entnahme pro Monat anfangs</t>
  </si>
  <si>
    <t>Bruttoerträge</t>
  </si>
  <si>
    <t>Nettoerträge</t>
  </si>
  <si>
    <t>Bruttoertrag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</si>
</sst>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0.0%"/>
    <numFmt numFmtId="165" formatCode="0.000%"/>
    <numFmt numFmtId="166" formatCode="_-* #,##0\ _€_-;\-* #,##0\ _€_-;_-* &quot;-&quot;??\ _€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43" fontId="0" fillId="0" borderId="0" xfId="1" applyFont="1"/>
    <xf numFmtId="43" fontId="0" fillId="2" borderId="0" xfId="1" applyFont="1" applyFill="1"/>
    <xf numFmtId="164" fontId="0" fillId="2" borderId="0" xfId="2" applyNumberFormat="1" applyFont="1" applyFill="1"/>
    <xf numFmtId="165" fontId="0" fillId="2" borderId="0" xfId="2" applyNumberFormat="1" applyFont="1" applyFill="1"/>
    <xf numFmtId="166" fontId="0" fillId="0" borderId="0" xfId="1" applyNumberFormat="1" applyFont="1"/>
  </cellXfs>
  <cellStyles count="3">
    <cellStyle name="Dezimal" xfId="1" builtinId="3"/>
    <cellStyle name="Prozent" xfId="2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M111"/>
  <sheetViews>
    <sheetView tabSelected="1" topLeftCell="A37" workbookViewId="0">
      <selection activeCell="E6" sqref="E6"/>
    </sheetView>
  </sheetViews>
  <sheetFormatPr baseColWidth="10" defaultRowHeight="15"/>
  <cols>
    <col min="2" max="2" width="11.42578125" style="2"/>
    <col min="4" max="4" width="6.28515625" customWidth="1"/>
    <col min="5" max="5" width="15.42578125" customWidth="1"/>
    <col min="6" max="6" width="5" customWidth="1"/>
    <col min="7" max="7" width="13" customWidth="1"/>
    <col min="8" max="8" width="4.140625" customWidth="1"/>
    <col min="9" max="9" width="13.140625" customWidth="1"/>
    <col min="10" max="10" width="4.140625" customWidth="1"/>
    <col min="11" max="11" width="12" bestFit="1" customWidth="1"/>
    <col min="12" max="12" width="4.140625" customWidth="1"/>
    <col min="13" max="13" width="13" bestFit="1" customWidth="1"/>
  </cols>
  <sheetData>
    <row r="2" spans="2:13">
      <c r="C2" s="2" t="s">
        <v>4</v>
      </c>
      <c r="E2" s="5">
        <v>1000000</v>
      </c>
    </row>
    <row r="3" spans="2:13">
      <c r="C3" s="2" t="s">
        <v>10</v>
      </c>
      <c r="E3" s="6">
        <v>0.04</v>
      </c>
    </row>
    <row r="4" spans="2:13">
      <c r="C4" s="2" t="s">
        <v>5</v>
      </c>
      <c r="E4" s="7">
        <v>0.26374999999999998</v>
      </c>
    </row>
    <row r="5" spans="2:13">
      <c r="C5" s="2" t="s">
        <v>6</v>
      </c>
      <c r="E5" s="6">
        <v>0.03</v>
      </c>
    </row>
    <row r="6" spans="2:13">
      <c r="C6" s="2" t="s">
        <v>7</v>
      </c>
      <c r="E6" s="5">
        <v>3000</v>
      </c>
    </row>
    <row r="13" spans="2:13" s="1" customFormat="1" ht="30">
      <c r="B13" s="3"/>
      <c r="C13" s="1" t="s">
        <v>0</v>
      </c>
      <c r="E13" s="1" t="s">
        <v>1</v>
      </c>
      <c r="G13" s="1" t="s">
        <v>8</v>
      </c>
      <c r="I13" s="1" t="s">
        <v>9</v>
      </c>
      <c r="K13" s="1" t="s">
        <v>2</v>
      </c>
      <c r="M13" s="1" t="s">
        <v>3</v>
      </c>
    </row>
    <row r="15" spans="2:13">
      <c r="C15">
        <v>57</v>
      </c>
      <c r="E15" s="8">
        <f>E2</f>
        <v>1000000</v>
      </c>
      <c r="F15" s="8"/>
      <c r="G15" s="8">
        <f>E15*$E$3</f>
        <v>40000</v>
      </c>
      <c r="H15" s="8"/>
      <c r="I15" s="8">
        <f>G15*(1-$E$4)</f>
        <v>29450.000000000004</v>
      </c>
      <c r="J15" s="8"/>
      <c r="K15" s="8">
        <f>E6*12</f>
        <v>36000</v>
      </c>
      <c r="L15" s="8"/>
      <c r="M15" s="8">
        <f>E15+I15-K15</f>
        <v>993450</v>
      </c>
    </row>
    <row r="16" spans="2:13">
      <c r="C16">
        <f>C15+1</f>
        <v>58</v>
      </c>
      <c r="E16" s="8">
        <f>M15</f>
        <v>993450</v>
      </c>
      <c r="F16" s="8"/>
      <c r="G16" s="8">
        <f>E16*$E$3</f>
        <v>39738</v>
      </c>
      <c r="H16" s="8"/>
      <c r="I16" s="8">
        <f>G16*(1-$E$4)</f>
        <v>29257.102500000005</v>
      </c>
      <c r="J16" s="8"/>
      <c r="K16" s="8">
        <f>K15*(1+$E$5)</f>
        <v>37080</v>
      </c>
      <c r="L16" s="8"/>
      <c r="M16" s="8">
        <f>E16+I16-K16</f>
        <v>985627.10250000004</v>
      </c>
    </row>
    <row r="17" spans="3:13">
      <c r="C17">
        <f t="shared" ref="C17:C58" si="0">C16+1</f>
        <v>59</v>
      </c>
      <c r="E17" s="8">
        <f t="shared" ref="E17:E49" si="1">M16</f>
        <v>985627.10250000004</v>
      </c>
      <c r="F17" s="8"/>
      <c r="G17" s="8">
        <f t="shared" ref="G17:G49" si="2">E17*$E$3</f>
        <v>39425.0841</v>
      </c>
      <c r="H17" s="8"/>
      <c r="I17" s="8">
        <f t="shared" ref="I17:I49" si="3">G17*(1-$E$4)</f>
        <v>29026.718168625004</v>
      </c>
      <c r="J17" s="8"/>
      <c r="K17" s="8">
        <f t="shared" ref="K17:K58" si="4">K16*(1+$E$5)</f>
        <v>38192.400000000001</v>
      </c>
      <c r="L17" s="8"/>
      <c r="M17" s="8">
        <f t="shared" ref="M17:M49" si="5">E17+I17-K17</f>
        <v>976461.42066862504</v>
      </c>
    </row>
    <row r="18" spans="3:13">
      <c r="C18">
        <f t="shared" si="0"/>
        <v>60</v>
      </c>
      <c r="E18" s="8">
        <f t="shared" si="1"/>
        <v>976461.42066862504</v>
      </c>
      <c r="F18" s="8"/>
      <c r="G18" s="8">
        <f t="shared" si="2"/>
        <v>39058.456826745001</v>
      </c>
      <c r="H18" s="8"/>
      <c r="I18" s="8">
        <f t="shared" si="3"/>
        <v>28756.788838691009</v>
      </c>
      <c r="J18" s="8"/>
      <c r="K18" s="8">
        <f t="shared" si="4"/>
        <v>39338.172000000006</v>
      </c>
      <c r="L18" s="8"/>
      <c r="M18" s="8">
        <f t="shared" si="5"/>
        <v>965880.03750731598</v>
      </c>
    </row>
    <row r="19" spans="3:13">
      <c r="C19">
        <f t="shared" si="0"/>
        <v>61</v>
      </c>
      <c r="E19" s="8">
        <f t="shared" si="1"/>
        <v>965880.03750731598</v>
      </c>
      <c r="F19" s="8"/>
      <c r="G19" s="8">
        <f t="shared" si="2"/>
        <v>38635.201500292642</v>
      </c>
      <c r="H19" s="8"/>
      <c r="I19" s="8">
        <f t="shared" si="3"/>
        <v>28445.167104590459</v>
      </c>
      <c r="J19" s="8"/>
      <c r="K19" s="8">
        <f t="shared" si="4"/>
        <v>40518.317160000006</v>
      </c>
      <c r="L19" s="8"/>
      <c r="M19" s="8">
        <f t="shared" si="5"/>
        <v>953806.88745190646</v>
      </c>
    </row>
    <row r="20" spans="3:13">
      <c r="C20">
        <f t="shared" si="0"/>
        <v>62</v>
      </c>
      <c r="E20" s="8">
        <f t="shared" si="1"/>
        <v>953806.88745190646</v>
      </c>
      <c r="F20" s="8"/>
      <c r="G20" s="8">
        <f t="shared" si="2"/>
        <v>38152.275498076262</v>
      </c>
      <c r="H20" s="8"/>
      <c r="I20" s="8">
        <f t="shared" si="3"/>
        <v>28089.612835458651</v>
      </c>
      <c r="J20" s="8"/>
      <c r="K20" s="8">
        <f t="shared" si="4"/>
        <v>41733.866674800011</v>
      </c>
      <c r="L20" s="8"/>
      <c r="M20" s="8">
        <f t="shared" si="5"/>
        <v>940162.633612565</v>
      </c>
    </row>
    <row r="21" spans="3:13">
      <c r="C21">
        <f t="shared" si="0"/>
        <v>63</v>
      </c>
      <c r="E21" s="8">
        <f t="shared" si="1"/>
        <v>940162.633612565</v>
      </c>
      <c r="F21" s="8"/>
      <c r="G21" s="8">
        <f t="shared" si="2"/>
        <v>37606.505344502599</v>
      </c>
      <c r="H21" s="8"/>
      <c r="I21" s="8">
        <f t="shared" si="3"/>
        <v>27687.78955989004</v>
      </c>
      <c r="J21" s="8"/>
      <c r="K21" s="8">
        <f t="shared" si="4"/>
        <v>42985.882675044013</v>
      </c>
      <c r="L21" s="8"/>
      <c r="M21" s="8">
        <f t="shared" si="5"/>
        <v>924864.54049741104</v>
      </c>
    </row>
    <row r="22" spans="3:13">
      <c r="C22">
        <f t="shared" si="0"/>
        <v>64</v>
      </c>
      <c r="E22" s="8">
        <f t="shared" si="1"/>
        <v>924864.54049741104</v>
      </c>
      <c r="F22" s="8"/>
      <c r="G22" s="8">
        <f t="shared" si="2"/>
        <v>36994.581619896446</v>
      </c>
      <c r="H22" s="8"/>
      <c r="I22" s="8">
        <f t="shared" si="3"/>
        <v>27237.260717648762</v>
      </c>
      <c r="J22" s="8"/>
      <c r="K22" s="8">
        <f t="shared" si="4"/>
        <v>44275.459155295335</v>
      </c>
      <c r="L22" s="8"/>
      <c r="M22" s="8">
        <f t="shared" si="5"/>
        <v>907826.34205976455</v>
      </c>
    </row>
    <row r="23" spans="3:13">
      <c r="C23">
        <f t="shared" si="0"/>
        <v>65</v>
      </c>
      <c r="E23" s="8">
        <f t="shared" si="1"/>
        <v>907826.34205976455</v>
      </c>
      <c r="F23" s="8"/>
      <c r="G23" s="8">
        <f t="shared" si="2"/>
        <v>36313.053682390586</v>
      </c>
      <c r="H23" s="8"/>
      <c r="I23" s="8">
        <f t="shared" si="3"/>
        <v>26735.485773660072</v>
      </c>
      <c r="J23" s="8"/>
      <c r="K23" s="8">
        <f t="shared" si="4"/>
        <v>45603.722929954194</v>
      </c>
      <c r="L23" s="8"/>
      <c r="M23" s="8">
        <f t="shared" si="5"/>
        <v>888958.10490347049</v>
      </c>
    </row>
    <row r="24" spans="3:13">
      <c r="C24">
        <f t="shared" si="0"/>
        <v>66</v>
      </c>
      <c r="E24" s="8">
        <f t="shared" si="1"/>
        <v>888958.10490347049</v>
      </c>
      <c r="F24" s="8"/>
      <c r="G24" s="8">
        <f t="shared" si="2"/>
        <v>35558.324196138819</v>
      </c>
      <c r="H24" s="8"/>
      <c r="I24" s="8">
        <f t="shared" si="3"/>
        <v>26179.816189407207</v>
      </c>
      <c r="J24" s="8"/>
      <c r="K24" s="8">
        <f t="shared" si="4"/>
        <v>46971.834617852823</v>
      </c>
      <c r="L24" s="8"/>
      <c r="M24" s="8">
        <f t="shared" si="5"/>
        <v>868166.08647502493</v>
      </c>
    </row>
    <row r="25" spans="3:13">
      <c r="C25">
        <f t="shared" si="0"/>
        <v>67</v>
      </c>
      <c r="E25" s="8">
        <f t="shared" si="1"/>
        <v>868166.08647502493</v>
      </c>
      <c r="F25" s="8"/>
      <c r="G25" s="8">
        <f t="shared" si="2"/>
        <v>34726.643459000996</v>
      </c>
      <c r="H25" s="8"/>
      <c r="I25" s="8">
        <f t="shared" si="3"/>
        <v>25567.491246689486</v>
      </c>
      <c r="J25" s="8"/>
      <c r="K25" s="8">
        <f t="shared" si="4"/>
        <v>48380.98965638841</v>
      </c>
      <c r="L25" s="8"/>
      <c r="M25" s="8">
        <f t="shared" si="5"/>
        <v>845352.58806532598</v>
      </c>
    </row>
    <row r="26" spans="3:13">
      <c r="C26">
        <f t="shared" si="0"/>
        <v>68</v>
      </c>
      <c r="E26" s="8">
        <f t="shared" si="1"/>
        <v>845352.58806532598</v>
      </c>
      <c r="F26" s="8"/>
      <c r="G26" s="8">
        <f t="shared" si="2"/>
        <v>33814.103522613041</v>
      </c>
      <c r="H26" s="8"/>
      <c r="I26" s="8">
        <f t="shared" si="3"/>
        <v>24895.633718523855</v>
      </c>
      <c r="J26" s="8"/>
      <c r="K26" s="8">
        <f t="shared" si="4"/>
        <v>49832.419346080067</v>
      </c>
      <c r="L26" s="8"/>
      <c r="M26" s="8">
        <f t="shared" si="5"/>
        <v>820415.80243776983</v>
      </c>
    </row>
    <row r="27" spans="3:13">
      <c r="C27">
        <f t="shared" si="0"/>
        <v>69</v>
      </c>
      <c r="E27" s="8">
        <f t="shared" si="1"/>
        <v>820415.80243776983</v>
      </c>
      <c r="F27" s="8"/>
      <c r="G27" s="8">
        <f t="shared" si="2"/>
        <v>32816.632097510796</v>
      </c>
      <c r="H27" s="8"/>
      <c r="I27" s="8">
        <f t="shared" si="3"/>
        <v>24161.245381792327</v>
      </c>
      <c r="J27" s="8"/>
      <c r="K27" s="8">
        <f t="shared" si="4"/>
        <v>51327.391926462471</v>
      </c>
      <c r="L27" s="8"/>
      <c r="M27" s="8">
        <f t="shared" si="5"/>
        <v>793249.65589309973</v>
      </c>
    </row>
    <row r="28" spans="3:13">
      <c r="C28">
        <f t="shared" si="0"/>
        <v>70</v>
      </c>
      <c r="E28" s="8">
        <f t="shared" si="1"/>
        <v>793249.65589309973</v>
      </c>
      <c r="F28" s="8"/>
      <c r="G28" s="8">
        <f t="shared" si="2"/>
        <v>31729.986235723991</v>
      </c>
      <c r="H28" s="8"/>
      <c r="I28" s="8">
        <f t="shared" si="3"/>
        <v>23361.202366051792</v>
      </c>
      <c r="J28" s="8"/>
      <c r="K28" s="8">
        <f t="shared" si="4"/>
        <v>52867.213684256349</v>
      </c>
      <c r="L28" s="8"/>
      <c r="M28" s="8">
        <f t="shared" si="5"/>
        <v>763743.64457489527</v>
      </c>
    </row>
    <row r="29" spans="3:13">
      <c r="C29">
        <f t="shared" si="0"/>
        <v>71</v>
      </c>
      <c r="E29" s="8">
        <f t="shared" si="1"/>
        <v>763743.64457489527</v>
      </c>
      <c r="F29" s="8"/>
      <c r="G29" s="8">
        <f t="shared" si="2"/>
        <v>30549.745782995811</v>
      </c>
      <c r="H29" s="8"/>
      <c r="I29" s="8">
        <f t="shared" si="3"/>
        <v>22492.250332730669</v>
      </c>
      <c r="J29" s="8"/>
      <c r="K29" s="8">
        <f t="shared" si="4"/>
        <v>54453.230094784041</v>
      </c>
      <c r="L29" s="8"/>
      <c r="M29" s="8">
        <f t="shared" si="5"/>
        <v>731782.66481284192</v>
      </c>
    </row>
    <row r="30" spans="3:13">
      <c r="C30">
        <f t="shared" si="0"/>
        <v>72</v>
      </c>
      <c r="E30" s="8">
        <f t="shared" si="1"/>
        <v>731782.66481284192</v>
      </c>
      <c r="F30" s="8"/>
      <c r="G30" s="8">
        <f t="shared" si="2"/>
        <v>29271.306592513676</v>
      </c>
      <c r="H30" s="8"/>
      <c r="I30" s="8">
        <f t="shared" si="3"/>
        <v>21550.999478738195</v>
      </c>
      <c r="J30" s="8"/>
      <c r="K30" s="8">
        <f t="shared" si="4"/>
        <v>56086.826997627562</v>
      </c>
      <c r="L30" s="8"/>
      <c r="M30" s="8">
        <f t="shared" si="5"/>
        <v>697246.83729395247</v>
      </c>
    </row>
    <row r="31" spans="3:13">
      <c r="C31">
        <f t="shared" si="0"/>
        <v>73</v>
      </c>
      <c r="E31" s="8">
        <f t="shared" si="1"/>
        <v>697246.83729395247</v>
      </c>
      <c r="F31" s="8"/>
      <c r="G31" s="8">
        <f t="shared" si="2"/>
        <v>27889.873491758099</v>
      </c>
      <c r="H31" s="8"/>
      <c r="I31" s="8">
        <f t="shared" si="3"/>
        <v>20533.919358306903</v>
      </c>
      <c r="J31" s="8"/>
      <c r="K31" s="8">
        <f t="shared" si="4"/>
        <v>57769.431807556393</v>
      </c>
      <c r="L31" s="8"/>
      <c r="M31" s="8">
        <f t="shared" si="5"/>
        <v>660011.32484470296</v>
      </c>
    </row>
    <row r="32" spans="3:13">
      <c r="C32">
        <f t="shared" si="0"/>
        <v>74</v>
      </c>
      <c r="E32" s="8">
        <f t="shared" si="1"/>
        <v>660011.32484470296</v>
      </c>
      <c r="F32" s="8"/>
      <c r="G32" s="8">
        <f t="shared" si="2"/>
        <v>26400.45299378812</v>
      </c>
      <c r="H32" s="8"/>
      <c r="I32" s="8">
        <f t="shared" si="3"/>
        <v>19437.333516676506</v>
      </c>
      <c r="J32" s="8"/>
      <c r="K32" s="8">
        <f t="shared" si="4"/>
        <v>59502.514761783088</v>
      </c>
      <c r="L32" s="8"/>
      <c r="M32" s="8">
        <f t="shared" si="5"/>
        <v>619946.14359959646</v>
      </c>
    </row>
    <row r="33" spans="3:13">
      <c r="C33">
        <f t="shared" si="0"/>
        <v>75</v>
      </c>
      <c r="E33" s="8">
        <f t="shared" si="1"/>
        <v>619946.14359959646</v>
      </c>
      <c r="F33" s="8"/>
      <c r="G33" s="8">
        <f t="shared" si="2"/>
        <v>24797.84574398386</v>
      </c>
      <c r="H33" s="8"/>
      <c r="I33" s="8">
        <f t="shared" si="3"/>
        <v>18257.413929008118</v>
      </c>
      <c r="J33" s="8"/>
      <c r="K33" s="8">
        <f t="shared" si="4"/>
        <v>61287.590204636581</v>
      </c>
      <c r="L33" s="8"/>
      <c r="M33" s="8">
        <f t="shared" si="5"/>
        <v>576915.96732396795</v>
      </c>
    </row>
    <row r="34" spans="3:13">
      <c r="C34">
        <f t="shared" si="0"/>
        <v>76</v>
      </c>
      <c r="E34" s="8">
        <f t="shared" si="1"/>
        <v>576915.96732396795</v>
      </c>
      <c r="F34" s="8"/>
      <c r="G34" s="8">
        <f t="shared" si="2"/>
        <v>23076.638692958717</v>
      </c>
      <c r="H34" s="8"/>
      <c r="I34" s="8">
        <f t="shared" si="3"/>
        <v>16990.175237690855</v>
      </c>
      <c r="J34" s="8"/>
      <c r="K34" s="8">
        <f t="shared" si="4"/>
        <v>63126.217910775682</v>
      </c>
      <c r="L34" s="8"/>
      <c r="M34" s="8">
        <f t="shared" si="5"/>
        <v>530779.92465088307</v>
      </c>
    </row>
    <row r="35" spans="3:13">
      <c r="C35">
        <f t="shared" si="0"/>
        <v>77</v>
      </c>
      <c r="E35" s="8">
        <f t="shared" si="1"/>
        <v>530779.92465088307</v>
      </c>
      <c r="F35" s="8"/>
      <c r="G35" s="8">
        <f t="shared" si="2"/>
        <v>21231.196986035324</v>
      </c>
      <c r="H35" s="8"/>
      <c r="I35" s="8">
        <f t="shared" si="3"/>
        <v>15631.468780968509</v>
      </c>
      <c r="J35" s="8"/>
      <c r="K35" s="8">
        <f t="shared" si="4"/>
        <v>65020.004448098953</v>
      </c>
      <c r="L35" s="8"/>
      <c r="M35" s="8">
        <f t="shared" si="5"/>
        <v>481391.38898375258</v>
      </c>
    </row>
    <row r="36" spans="3:13">
      <c r="C36">
        <f t="shared" si="0"/>
        <v>78</v>
      </c>
      <c r="E36" s="8">
        <f t="shared" si="1"/>
        <v>481391.38898375258</v>
      </c>
      <c r="F36" s="8"/>
      <c r="G36" s="8">
        <f t="shared" si="2"/>
        <v>19255.655559350103</v>
      </c>
      <c r="H36" s="8"/>
      <c r="I36" s="8">
        <f t="shared" si="3"/>
        <v>14176.976405571515</v>
      </c>
      <c r="J36" s="8"/>
      <c r="K36" s="8">
        <f t="shared" si="4"/>
        <v>66970.60458154192</v>
      </c>
      <c r="L36" s="8"/>
      <c r="M36" s="8">
        <f t="shared" si="5"/>
        <v>428597.76080778218</v>
      </c>
    </row>
    <row r="37" spans="3:13">
      <c r="C37">
        <f t="shared" si="0"/>
        <v>79</v>
      </c>
      <c r="E37" s="8">
        <f t="shared" si="1"/>
        <v>428597.76080778218</v>
      </c>
      <c r="F37" s="8"/>
      <c r="G37" s="8">
        <f t="shared" si="2"/>
        <v>17143.910432311288</v>
      </c>
      <c r="H37" s="8"/>
      <c r="I37" s="8">
        <f t="shared" si="3"/>
        <v>12622.204055789187</v>
      </c>
      <c r="J37" s="8"/>
      <c r="K37" s="8">
        <f t="shared" si="4"/>
        <v>68979.722718988181</v>
      </c>
      <c r="L37" s="8"/>
      <c r="M37" s="8">
        <f t="shared" si="5"/>
        <v>372240.24214458314</v>
      </c>
    </row>
    <row r="38" spans="3:13">
      <c r="C38">
        <f t="shared" si="0"/>
        <v>80</v>
      </c>
      <c r="E38" s="8">
        <f t="shared" si="1"/>
        <v>372240.24214458314</v>
      </c>
      <c r="F38" s="8"/>
      <c r="G38" s="8">
        <f t="shared" si="2"/>
        <v>14889.609685783325</v>
      </c>
      <c r="H38" s="8"/>
      <c r="I38" s="8">
        <f t="shared" si="3"/>
        <v>10962.475131157975</v>
      </c>
      <c r="J38" s="8"/>
      <c r="K38" s="8">
        <f t="shared" si="4"/>
        <v>71049.114400557824</v>
      </c>
      <c r="L38" s="8"/>
      <c r="M38" s="8">
        <f t="shared" si="5"/>
        <v>312153.60287518328</v>
      </c>
    </row>
    <row r="39" spans="3:13">
      <c r="C39">
        <f t="shared" si="0"/>
        <v>81</v>
      </c>
      <c r="E39" s="8">
        <f t="shared" si="1"/>
        <v>312153.60287518328</v>
      </c>
      <c r="F39" s="8"/>
      <c r="G39" s="8">
        <f t="shared" si="2"/>
        <v>12486.144115007331</v>
      </c>
      <c r="H39" s="8"/>
      <c r="I39" s="8">
        <f t="shared" si="3"/>
        <v>9192.923604674148</v>
      </c>
      <c r="J39" s="8"/>
      <c r="K39" s="8">
        <f t="shared" si="4"/>
        <v>73180.587832574558</v>
      </c>
      <c r="L39" s="8"/>
      <c r="M39" s="8">
        <f t="shared" si="5"/>
        <v>248165.93864728289</v>
      </c>
    </row>
    <row r="40" spans="3:13">
      <c r="C40">
        <f t="shared" si="0"/>
        <v>82</v>
      </c>
      <c r="E40" s="8">
        <f t="shared" si="1"/>
        <v>248165.93864728289</v>
      </c>
      <c r="F40" s="8"/>
      <c r="G40" s="8">
        <f t="shared" si="2"/>
        <v>9926.6375458913153</v>
      </c>
      <c r="H40" s="8"/>
      <c r="I40" s="8">
        <f t="shared" si="3"/>
        <v>7308.4868931624815</v>
      </c>
      <c r="J40" s="8"/>
      <c r="K40" s="8">
        <f t="shared" si="4"/>
        <v>75376.005467551789</v>
      </c>
      <c r="L40" s="8"/>
      <c r="M40" s="8">
        <f t="shared" si="5"/>
        <v>180098.42007289358</v>
      </c>
    </row>
    <row r="41" spans="3:13">
      <c r="C41">
        <f t="shared" si="0"/>
        <v>83</v>
      </c>
      <c r="E41" s="8">
        <f t="shared" si="1"/>
        <v>180098.42007289358</v>
      </c>
      <c r="F41" s="8"/>
      <c r="G41" s="8">
        <f t="shared" si="2"/>
        <v>7203.9368029157431</v>
      </c>
      <c r="H41" s="8"/>
      <c r="I41" s="8">
        <f t="shared" si="3"/>
        <v>5303.8984711467165</v>
      </c>
      <c r="J41" s="8"/>
      <c r="K41" s="8">
        <f t="shared" si="4"/>
        <v>77637.285631578343</v>
      </c>
      <c r="L41" s="8"/>
      <c r="M41" s="8">
        <f t="shared" si="5"/>
        <v>107765.03291246195</v>
      </c>
    </row>
    <row r="42" spans="3:13">
      <c r="C42">
        <f>C41+1</f>
        <v>84</v>
      </c>
      <c r="E42" s="8">
        <f t="shared" si="1"/>
        <v>107765.03291246195</v>
      </c>
      <c r="F42" s="8"/>
      <c r="G42" s="8">
        <f t="shared" si="2"/>
        <v>4310.6013164984779</v>
      </c>
      <c r="H42" s="8"/>
      <c r="I42" s="8">
        <f t="shared" si="3"/>
        <v>3173.6802192720047</v>
      </c>
      <c r="J42" s="8"/>
      <c r="K42" s="8">
        <f t="shared" si="4"/>
        <v>79966.404200525692</v>
      </c>
      <c r="L42" s="8"/>
      <c r="M42" s="8">
        <f t="shared" si="5"/>
        <v>30972.308931208259</v>
      </c>
    </row>
    <row r="43" spans="3:13">
      <c r="C43">
        <f t="shared" si="0"/>
        <v>85</v>
      </c>
      <c r="E43" s="8">
        <f t="shared" si="1"/>
        <v>30972.308931208259</v>
      </c>
      <c r="F43" s="8"/>
      <c r="G43" s="8">
        <f t="shared" si="2"/>
        <v>1238.8923572483304</v>
      </c>
      <c r="H43" s="8"/>
      <c r="I43" s="8">
        <f t="shared" si="3"/>
        <v>912.13449802408331</v>
      </c>
      <c r="J43" s="8"/>
      <c r="K43" s="8">
        <f t="shared" si="4"/>
        <v>82365.396326541464</v>
      </c>
      <c r="L43" s="8"/>
      <c r="M43" s="8">
        <f t="shared" si="5"/>
        <v>-50480.952897309122</v>
      </c>
    </row>
    <row r="44" spans="3:13">
      <c r="C44">
        <f t="shared" si="0"/>
        <v>86</v>
      </c>
      <c r="E44" s="8">
        <f t="shared" si="1"/>
        <v>-50480.952897309122</v>
      </c>
      <c r="F44" s="8"/>
      <c r="G44" s="8">
        <f t="shared" si="2"/>
        <v>-2019.2381158923649</v>
      </c>
      <c r="H44" s="8"/>
      <c r="I44" s="8">
        <f t="shared" si="3"/>
        <v>-1486.6640628257537</v>
      </c>
      <c r="J44" s="8"/>
      <c r="K44" s="8">
        <f t="shared" si="4"/>
        <v>84836.358216337714</v>
      </c>
      <c r="L44" s="8"/>
      <c r="M44" s="8">
        <f t="shared" si="5"/>
        <v>-136803.9751764726</v>
      </c>
    </row>
    <row r="45" spans="3:13">
      <c r="C45">
        <f t="shared" si="0"/>
        <v>87</v>
      </c>
      <c r="E45" s="8">
        <f t="shared" si="1"/>
        <v>-136803.9751764726</v>
      </c>
      <c r="F45" s="8"/>
      <c r="G45" s="8">
        <f t="shared" si="2"/>
        <v>-5472.1590070589036</v>
      </c>
      <c r="H45" s="8"/>
      <c r="I45" s="8">
        <f t="shared" si="3"/>
        <v>-4028.877068947118</v>
      </c>
      <c r="J45" s="8"/>
      <c r="K45" s="8">
        <f t="shared" si="4"/>
        <v>87381.448962827853</v>
      </c>
      <c r="L45" s="8"/>
      <c r="M45" s="8">
        <f t="shared" si="5"/>
        <v>-228214.30120824758</v>
      </c>
    </row>
    <row r="46" spans="3:13">
      <c r="C46">
        <f t="shared" si="0"/>
        <v>88</v>
      </c>
      <c r="E46" s="8">
        <f t="shared" si="1"/>
        <v>-228214.30120824758</v>
      </c>
      <c r="F46" s="8"/>
      <c r="G46" s="8">
        <f t="shared" si="2"/>
        <v>-9128.5720483299028</v>
      </c>
      <c r="H46" s="8"/>
      <c r="I46" s="8">
        <f t="shared" si="3"/>
        <v>-6720.9111705828918</v>
      </c>
      <c r="J46" s="8"/>
      <c r="K46" s="8">
        <f t="shared" si="4"/>
        <v>90002.892431712695</v>
      </c>
      <c r="L46" s="8"/>
      <c r="M46" s="8">
        <f t="shared" si="5"/>
        <v>-324938.10481054318</v>
      </c>
    </row>
    <row r="47" spans="3:13">
      <c r="C47">
        <f t="shared" si="0"/>
        <v>89</v>
      </c>
      <c r="E47" s="8">
        <f t="shared" si="1"/>
        <v>-324938.10481054318</v>
      </c>
      <c r="F47" s="8"/>
      <c r="G47" s="8">
        <f t="shared" si="2"/>
        <v>-12997.524192421728</v>
      </c>
      <c r="H47" s="8"/>
      <c r="I47" s="8">
        <f t="shared" si="3"/>
        <v>-9569.4271866704985</v>
      </c>
      <c r="J47" s="8"/>
      <c r="K47" s="8">
        <f t="shared" si="4"/>
        <v>92702.97920466408</v>
      </c>
      <c r="L47" s="8"/>
      <c r="M47" s="8">
        <f t="shared" si="5"/>
        <v>-427210.51120187773</v>
      </c>
    </row>
    <row r="48" spans="3:13">
      <c r="C48">
        <f t="shared" si="0"/>
        <v>90</v>
      </c>
      <c r="E48" s="8">
        <f t="shared" si="1"/>
        <v>-427210.51120187773</v>
      </c>
      <c r="F48" s="8"/>
      <c r="G48" s="8">
        <f t="shared" si="2"/>
        <v>-17088.42044807511</v>
      </c>
      <c r="H48" s="8"/>
      <c r="I48" s="8">
        <f t="shared" si="3"/>
        <v>-12581.349554895301</v>
      </c>
      <c r="J48" s="8"/>
      <c r="K48" s="8">
        <f t="shared" si="4"/>
        <v>95484.068580804</v>
      </c>
      <c r="L48" s="8"/>
      <c r="M48" s="8">
        <f t="shared" si="5"/>
        <v>-535275.92933757708</v>
      </c>
    </row>
    <row r="49" spans="3:13">
      <c r="C49">
        <f t="shared" si="0"/>
        <v>91</v>
      </c>
      <c r="E49" s="8">
        <f t="shared" si="1"/>
        <v>-535275.92933757708</v>
      </c>
      <c r="F49" s="8"/>
      <c r="G49" s="8">
        <f t="shared" si="2"/>
        <v>-21411.037173503082</v>
      </c>
      <c r="H49" s="8"/>
      <c r="I49" s="8">
        <f t="shared" si="3"/>
        <v>-15763.876118991646</v>
      </c>
      <c r="J49" s="8"/>
      <c r="K49" s="8">
        <f t="shared" si="4"/>
        <v>98348.590638228125</v>
      </c>
      <c r="L49" s="8"/>
      <c r="M49" s="8">
        <f t="shared" si="5"/>
        <v>-649388.39609479683</v>
      </c>
    </row>
    <row r="50" spans="3:13">
      <c r="C50">
        <f t="shared" si="0"/>
        <v>92</v>
      </c>
      <c r="E50" s="8">
        <f t="shared" ref="E50:E58" si="6">M49</f>
        <v>-649388.39609479683</v>
      </c>
      <c r="F50" s="8"/>
      <c r="G50" s="8">
        <f t="shared" ref="G50:G58" si="7">E50*$E$3</f>
        <v>-25975.535843791873</v>
      </c>
      <c r="H50" s="8"/>
      <c r="I50" s="8">
        <f t="shared" ref="I50:I58" si="8">G50*(1-$E$4)</f>
        <v>-19124.488264991767</v>
      </c>
      <c r="J50" s="8"/>
      <c r="K50" s="8">
        <f t="shared" si="4"/>
        <v>101299.04835737497</v>
      </c>
      <c r="L50" s="8"/>
      <c r="M50" s="8">
        <f t="shared" ref="M50:M58" si="9">E50+I50-K50</f>
        <v>-769811.93271716358</v>
      </c>
    </row>
    <row r="51" spans="3:13">
      <c r="C51">
        <f t="shared" si="0"/>
        <v>93</v>
      </c>
      <c r="E51" s="8">
        <f t="shared" si="6"/>
        <v>-769811.93271716358</v>
      </c>
      <c r="F51" s="8"/>
      <c r="G51" s="8">
        <f t="shared" si="7"/>
        <v>-30792.477308686543</v>
      </c>
      <c r="H51" s="8"/>
      <c r="I51" s="8">
        <f t="shared" si="8"/>
        <v>-22670.96141852047</v>
      </c>
      <c r="J51" s="8"/>
      <c r="K51" s="8">
        <f t="shared" si="4"/>
        <v>104338.01980809621</v>
      </c>
      <c r="L51" s="8"/>
      <c r="M51" s="8">
        <f t="shared" si="9"/>
        <v>-896820.91394378024</v>
      </c>
    </row>
    <row r="52" spans="3:13">
      <c r="C52">
        <f t="shared" si="0"/>
        <v>94</v>
      </c>
      <c r="E52" s="8">
        <f t="shared" si="6"/>
        <v>-896820.91394378024</v>
      </c>
      <c r="F52" s="8"/>
      <c r="G52" s="8">
        <f t="shared" si="7"/>
        <v>-35872.836557751209</v>
      </c>
      <c r="H52" s="8"/>
      <c r="I52" s="8">
        <f t="shared" si="8"/>
        <v>-26411.37591564433</v>
      </c>
      <c r="J52" s="8"/>
      <c r="K52" s="8">
        <f t="shared" si="4"/>
        <v>107468.1604023391</v>
      </c>
      <c r="L52" s="8"/>
      <c r="M52" s="8">
        <f t="shared" si="9"/>
        <v>-1030700.4502617636</v>
      </c>
    </row>
    <row r="53" spans="3:13">
      <c r="C53">
        <f t="shared" si="0"/>
        <v>95</v>
      </c>
      <c r="E53" s="8">
        <f t="shared" si="6"/>
        <v>-1030700.4502617636</v>
      </c>
      <c r="F53" s="8"/>
      <c r="G53" s="8">
        <f t="shared" si="7"/>
        <v>-41228.018010470543</v>
      </c>
      <c r="H53" s="8"/>
      <c r="I53" s="8">
        <f t="shared" si="8"/>
        <v>-30354.128260208941</v>
      </c>
      <c r="J53" s="8"/>
      <c r="K53" s="8">
        <f t="shared" si="4"/>
        <v>110692.20521440927</v>
      </c>
      <c r="L53" s="8"/>
      <c r="M53" s="8">
        <f t="shared" si="9"/>
        <v>-1171746.7837363817</v>
      </c>
    </row>
    <row r="54" spans="3:13">
      <c r="C54">
        <f t="shared" si="0"/>
        <v>96</v>
      </c>
      <c r="E54" s="8">
        <f t="shared" si="6"/>
        <v>-1171746.7837363817</v>
      </c>
      <c r="F54" s="8"/>
      <c r="G54" s="8">
        <f t="shared" si="7"/>
        <v>-46869.871349455265</v>
      </c>
      <c r="H54" s="8"/>
      <c r="I54" s="8">
        <f t="shared" si="8"/>
        <v>-34507.942781036443</v>
      </c>
      <c r="J54" s="8"/>
      <c r="K54" s="8">
        <f t="shared" si="4"/>
        <v>114012.97137084155</v>
      </c>
      <c r="L54" s="8"/>
      <c r="M54" s="8">
        <f t="shared" si="9"/>
        <v>-1320267.6978882598</v>
      </c>
    </row>
    <row r="55" spans="3:13">
      <c r="C55">
        <f t="shared" si="0"/>
        <v>97</v>
      </c>
      <c r="E55" s="8">
        <f t="shared" si="6"/>
        <v>-1320267.6978882598</v>
      </c>
      <c r="F55" s="8"/>
      <c r="G55" s="8">
        <f t="shared" si="7"/>
        <v>-52810.707915530395</v>
      </c>
      <c r="H55" s="8"/>
      <c r="I55" s="8">
        <f t="shared" si="8"/>
        <v>-38881.88370280926</v>
      </c>
      <c r="J55" s="8"/>
      <c r="K55" s="8">
        <f t="shared" si="4"/>
        <v>117433.36051196681</v>
      </c>
      <c r="L55" s="8"/>
      <c r="M55" s="8">
        <f t="shared" si="9"/>
        <v>-1476582.9421030357</v>
      </c>
    </row>
    <row r="56" spans="3:13">
      <c r="C56">
        <f t="shared" si="0"/>
        <v>98</v>
      </c>
      <c r="E56" s="8">
        <f t="shared" si="6"/>
        <v>-1476582.9421030357</v>
      </c>
      <c r="F56" s="8"/>
      <c r="G56" s="8">
        <f t="shared" si="7"/>
        <v>-59063.31768412143</v>
      </c>
      <c r="H56" s="8"/>
      <c r="I56" s="8">
        <f t="shared" si="8"/>
        <v>-43485.367644934406</v>
      </c>
      <c r="J56" s="8"/>
      <c r="K56" s="8">
        <f t="shared" si="4"/>
        <v>120956.36132732581</v>
      </c>
      <c r="L56" s="8"/>
      <c r="M56" s="8">
        <f t="shared" si="9"/>
        <v>-1641024.6710752961</v>
      </c>
    </row>
    <row r="57" spans="3:13">
      <c r="C57">
        <f t="shared" si="0"/>
        <v>99</v>
      </c>
      <c r="E57" s="8">
        <f t="shared" si="6"/>
        <v>-1641024.6710752961</v>
      </c>
      <c r="F57" s="8"/>
      <c r="G57" s="8">
        <f t="shared" si="7"/>
        <v>-65640.986843011851</v>
      </c>
      <c r="H57" s="8"/>
      <c r="I57" s="8">
        <f t="shared" si="8"/>
        <v>-48328.176563167479</v>
      </c>
      <c r="J57" s="8"/>
      <c r="K57" s="8">
        <f t="shared" si="4"/>
        <v>124585.05216714559</v>
      </c>
      <c r="L57" s="8"/>
      <c r="M57" s="8">
        <f t="shared" si="9"/>
        <v>-1813937.8998056091</v>
      </c>
    </row>
    <row r="58" spans="3:13">
      <c r="C58">
        <f t="shared" si="0"/>
        <v>100</v>
      </c>
      <c r="E58" s="8">
        <f t="shared" si="6"/>
        <v>-1813937.8998056091</v>
      </c>
      <c r="F58" s="8"/>
      <c r="G58" s="8">
        <f t="shared" si="7"/>
        <v>-72557.515992224362</v>
      </c>
      <c r="H58" s="8"/>
      <c r="I58" s="8">
        <f t="shared" si="8"/>
        <v>-53420.471149275189</v>
      </c>
      <c r="J58" s="8"/>
      <c r="K58" s="8">
        <f t="shared" si="4"/>
        <v>128322.60373215996</v>
      </c>
      <c r="L58" s="8"/>
      <c r="M58" s="8">
        <f t="shared" si="9"/>
        <v>-1995680.9746870443</v>
      </c>
    </row>
    <row r="59" spans="3:13">
      <c r="E59" s="8"/>
      <c r="F59" s="8"/>
      <c r="G59" s="8"/>
      <c r="H59" s="8"/>
      <c r="I59" s="8"/>
      <c r="J59" s="8"/>
      <c r="K59" s="8"/>
      <c r="L59" s="8"/>
      <c r="M59" s="8"/>
    </row>
    <row r="60" spans="3:13">
      <c r="E60" s="8"/>
      <c r="F60" s="8"/>
      <c r="G60" s="8"/>
      <c r="H60" s="8"/>
      <c r="I60" s="8"/>
      <c r="J60" s="8"/>
      <c r="K60" s="8"/>
      <c r="L60" s="8"/>
      <c r="M60" s="8"/>
    </row>
    <row r="61" spans="3:13">
      <c r="E61" s="8"/>
      <c r="F61" s="8"/>
      <c r="G61" s="8"/>
      <c r="H61" s="8"/>
      <c r="I61" s="8"/>
      <c r="J61" s="8"/>
      <c r="K61" s="8"/>
      <c r="L61" s="8"/>
      <c r="M61" s="8"/>
    </row>
    <row r="62" spans="3:13">
      <c r="E62" s="8"/>
      <c r="F62" s="8"/>
      <c r="G62" s="8"/>
      <c r="H62" s="8"/>
      <c r="I62" s="8"/>
      <c r="J62" s="8"/>
      <c r="K62" s="8"/>
      <c r="L62" s="8"/>
      <c r="M62" s="8"/>
    </row>
    <row r="63" spans="3:13">
      <c r="E63" s="8"/>
      <c r="F63" s="8"/>
      <c r="G63" s="8"/>
      <c r="H63" s="8"/>
      <c r="I63" s="8"/>
      <c r="J63" s="8"/>
      <c r="K63" s="8"/>
      <c r="L63" s="8"/>
      <c r="M63" s="8"/>
    </row>
    <row r="64" spans="3:13">
      <c r="E64" s="8"/>
      <c r="F64" s="8"/>
      <c r="G64" s="8"/>
      <c r="H64" s="8"/>
      <c r="I64" s="8"/>
      <c r="J64" s="8"/>
      <c r="K64" s="8"/>
      <c r="L64" s="8"/>
      <c r="M64" s="8"/>
    </row>
    <row r="65" spans="5:13">
      <c r="E65" s="8"/>
      <c r="F65" s="8"/>
      <c r="G65" s="8"/>
      <c r="H65" s="8"/>
      <c r="I65" s="8"/>
      <c r="J65" s="8"/>
      <c r="K65" s="8"/>
      <c r="L65" s="8"/>
      <c r="M65" s="8"/>
    </row>
    <row r="66" spans="5:13">
      <c r="E66" s="8"/>
      <c r="F66" s="8"/>
      <c r="G66" s="8"/>
      <c r="H66" s="8"/>
      <c r="I66" s="8"/>
      <c r="J66" s="8"/>
      <c r="K66" s="8"/>
      <c r="L66" s="8"/>
      <c r="M66" s="8"/>
    </row>
    <row r="67" spans="5:13">
      <c r="E67" s="8"/>
      <c r="F67" s="8"/>
      <c r="G67" s="8"/>
      <c r="H67" s="8"/>
      <c r="I67" s="8"/>
      <c r="J67" s="8"/>
      <c r="K67" s="8"/>
      <c r="L67" s="8"/>
      <c r="M67" s="8"/>
    </row>
    <row r="68" spans="5:13">
      <c r="E68" s="8"/>
      <c r="F68" s="8"/>
      <c r="G68" s="8"/>
      <c r="H68" s="8"/>
      <c r="I68" s="8"/>
      <c r="J68" s="8"/>
      <c r="K68" s="8"/>
      <c r="L68" s="8"/>
      <c r="M68" s="8"/>
    </row>
    <row r="69" spans="5:13">
      <c r="E69" s="8"/>
      <c r="F69" s="8"/>
      <c r="G69" s="8"/>
      <c r="H69" s="8"/>
      <c r="I69" s="8"/>
      <c r="J69" s="8"/>
      <c r="K69" s="8"/>
      <c r="L69" s="8"/>
      <c r="M69" s="8"/>
    </row>
    <row r="70" spans="5:13">
      <c r="E70" s="8"/>
      <c r="F70" s="8"/>
      <c r="G70" s="8"/>
      <c r="H70" s="8"/>
      <c r="I70" s="8"/>
      <c r="J70" s="8"/>
      <c r="K70" s="8"/>
      <c r="L70" s="8"/>
      <c r="M70" s="8"/>
    </row>
    <row r="71" spans="5:13">
      <c r="E71" s="8"/>
      <c r="F71" s="8"/>
      <c r="G71" s="8"/>
      <c r="H71" s="8"/>
      <c r="I71" s="8"/>
      <c r="J71" s="8"/>
      <c r="K71" s="8"/>
      <c r="L71" s="8"/>
      <c r="M71" s="8"/>
    </row>
    <row r="72" spans="5:13">
      <c r="E72" s="8"/>
      <c r="F72" s="8"/>
      <c r="G72" s="8"/>
      <c r="H72" s="8"/>
      <c r="I72" s="8"/>
      <c r="J72" s="8"/>
      <c r="K72" s="8"/>
      <c r="L72" s="8"/>
      <c r="M72" s="8"/>
    </row>
    <row r="73" spans="5:13">
      <c r="E73" s="8"/>
      <c r="F73" s="8"/>
      <c r="G73" s="8"/>
      <c r="H73" s="8"/>
      <c r="I73" s="8"/>
      <c r="J73" s="8"/>
      <c r="K73" s="8"/>
      <c r="L73" s="8"/>
      <c r="M73" s="8"/>
    </row>
    <row r="74" spans="5:13">
      <c r="E74" s="8"/>
      <c r="F74" s="8"/>
      <c r="G74" s="8"/>
      <c r="H74" s="8"/>
      <c r="I74" s="8"/>
      <c r="J74" s="8"/>
      <c r="K74" s="8"/>
      <c r="L74" s="8"/>
      <c r="M74" s="8"/>
    </row>
    <row r="75" spans="5:13">
      <c r="E75" s="4"/>
      <c r="F75" s="4"/>
      <c r="G75" s="4"/>
      <c r="H75" s="4"/>
      <c r="I75" s="4"/>
      <c r="J75" s="4"/>
      <c r="K75" s="4"/>
      <c r="L75" s="4"/>
      <c r="M75" s="4"/>
    </row>
    <row r="76" spans="5:13">
      <c r="E76" s="4"/>
      <c r="F76" s="4"/>
      <c r="G76" s="4"/>
      <c r="H76" s="4"/>
      <c r="I76" s="4"/>
      <c r="J76" s="4"/>
      <c r="K76" s="4"/>
      <c r="L76" s="4"/>
      <c r="M76" s="4"/>
    </row>
    <row r="77" spans="5:13">
      <c r="E77" s="4"/>
      <c r="F77" s="4"/>
      <c r="G77" s="4"/>
      <c r="H77" s="4"/>
      <c r="I77" s="4"/>
      <c r="J77" s="4"/>
      <c r="K77" s="4"/>
      <c r="L77" s="4"/>
      <c r="M77" s="4"/>
    </row>
    <row r="78" spans="5:13">
      <c r="E78" s="4"/>
      <c r="F78" s="4"/>
      <c r="G78" s="4"/>
      <c r="H78" s="4"/>
      <c r="I78" s="4"/>
      <c r="J78" s="4"/>
      <c r="K78" s="4"/>
      <c r="L78" s="4"/>
      <c r="M78" s="4"/>
    </row>
    <row r="79" spans="5:13">
      <c r="E79" s="4"/>
      <c r="F79" s="4"/>
      <c r="G79" s="4"/>
      <c r="H79" s="4"/>
      <c r="I79" s="4"/>
      <c r="J79" s="4"/>
      <c r="K79" s="4"/>
      <c r="L79" s="4"/>
      <c r="M79" s="4"/>
    </row>
    <row r="80" spans="5:13">
      <c r="E80" s="4"/>
      <c r="F80" s="4"/>
      <c r="G80" s="4"/>
      <c r="H80" s="4"/>
      <c r="I80" s="4"/>
      <c r="J80" s="4"/>
      <c r="K80" s="4"/>
      <c r="L80" s="4"/>
      <c r="M80" s="4"/>
    </row>
    <row r="81" spans="5:13">
      <c r="E81" s="4"/>
      <c r="F81" s="4"/>
      <c r="G81" s="4"/>
      <c r="H81" s="4"/>
      <c r="I81" s="4"/>
      <c r="J81" s="4"/>
      <c r="K81" s="4"/>
      <c r="L81" s="4"/>
      <c r="M81" s="4"/>
    </row>
    <row r="82" spans="5:13">
      <c r="E82" s="4"/>
      <c r="F82" s="4"/>
      <c r="G82" s="4"/>
      <c r="H82" s="4"/>
      <c r="I82" s="4"/>
      <c r="J82" s="4"/>
      <c r="K82" s="4"/>
      <c r="L82" s="4"/>
      <c r="M82" s="4"/>
    </row>
    <row r="83" spans="5:13">
      <c r="E83" s="4"/>
      <c r="F83" s="4"/>
      <c r="G83" s="4"/>
      <c r="H83" s="4"/>
      <c r="I83" s="4"/>
      <c r="J83" s="4"/>
      <c r="K83" s="4"/>
      <c r="L83" s="4"/>
      <c r="M83" s="4"/>
    </row>
    <row r="84" spans="5:13">
      <c r="E84" s="4"/>
      <c r="F84" s="4"/>
      <c r="G84" s="4"/>
      <c r="H84" s="4"/>
      <c r="I84" s="4"/>
      <c r="J84" s="4"/>
      <c r="K84" s="4"/>
      <c r="L84" s="4"/>
      <c r="M84" s="4"/>
    </row>
    <row r="85" spans="5:13">
      <c r="E85" s="4"/>
      <c r="F85" s="4"/>
      <c r="G85" s="4"/>
      <c r="H85" s="4"/>
      <c r="I85" s="4"/>
      <c r="J85" s="4"/>
      <c r="K85" s="4"/>
      <c r="L85" s="4"/>
      <c r="M85" s="4"/>
    </row>
    <row r="86" spans="5:13">
      <c r="E86" s="4"/>
      <c r="F86" s="4"/>
      <c r="G86" s="4"/>
      <c r="H86" s="4"/>
      <c r="I86" s="4"/>
      <c r="J86" s="4"/>
      <c r="K86" s="4"/>
      <c r="L86" s="4"/>
      <c r="M86" s="4"/>
    </row>
    <row r="87" spans="5:13">
      <c r="E87" s="4"/>
      <c r="F87" s="4"/>
      <c r="G87" s="4"/>
      <c r="H87" s="4"/>
      <c r="I87" s="4"/>
      <c r="J87" s="4"/>
      <c r="K87" s="4"/>
      <c r="L87" s="4"/>
      <c r="M87" s="4"/>
    </row>
    <row r="88" spans="5:13">
      <c r="E88" s="4"/>
      <c r="F88" s="4"/>
      <c r="G88" s="4"/>
      <c r="H88" s="4"/>
      <c r="I88" s="4"/>
      <c r="J88" s="4"/>
      <c r="K88" s="4"/>
      <c r="L88" s="4"/>
      <c r="M88" s="4"/>
    </row>
    <row r="89" spans="5:13">
      <c r="E89" s="4"/>
      <c r="F89" s="4"/>
      <c r="G89" s="4"/>
      <c r="H89" s="4"/>
      <c r="I89" s="4"/>
      <c r="J89" s="4"/>
      <c r="K89" s="4"/>
      <c r="L89" s="4"/>
      <c r="M89" s="4"/>
    </row>
    <row r="90" spans="5:13">
      <c r="E90" s="4"/>
      <c r="F90" s="4"/>
      <c r="G90" s="4"/>
      <c r="H90" s="4"/>
      <c r="I90" s="4"/>
      <c r="J90" s="4"/>
      <c r="K90" s="4"/>
      <c r="L90" s="4"/>
      <c r="M90" s="4"/>
    </row>
    <row r="91" spans="5:13">
      <c r="E91" s="4"/>
      <c r="F91" s="4"/>
      <c r="G91" s="4"/>
      <c r="H91" s="4"/>
      <c r="I91" s="4"/>
      <c r="J91" s="4"/>
      <c r="K91" s="4"/>
      <c r="L91" s="4"/>
      <c r="M91" s="4"/>
    </row>
    <row r="92" spans="5:13">
      <c r="E92" s="4"/>
      <c r="F92" s="4"/>
      <c r="G92" s="4"/>
      <c r="H92" s="4"/>
      <c r="I92" s="4"/>
      <c r="J92" s="4"/>
      <c r="K92" s="4"/>
      <c r="L92" s="4"/>
      <c r="M92" s="4"/>
    </row>
    <row r="93" spans="5:13">
      <c r="E93" s="4"/>
      <c r="F93" s="4"/>
      <c r="G93" s="4"/>
      <c r="H93" s="4"/>
      <c r="I93" s="4"/>
      <c r="J93" s="4"/>
      <c r="K93" s="4"/>
      <c r="L93" s="4"/>
      <c r="M93" s="4"/>
    </row>
    <row r="94" spans="5:13">
      <c r="E94" s="4"/>
      <c r="F94" s="4"/>
      <c r="G94" s="4"/>
      <c r="H94" s="4"/>
      <c r="I94" s="4"/>
      <c r="J94" s="4"/>
      <c r="K94" s="4"/>
      <c r="L94" s="4"/>
      <c r="M94" s="4"/>
    </row>
    <row r="95" spans="5:13">
      <c r="E95" s="4"/>
      <c r="F95" s="4"/>
      <c r="G95" s="4"/>
      <c r="H95" s="4"/>
      <c r="I95" s="4"/>
      <c r="J95" s="4"/>
      <c r="K95" s="4"/>
      <c r="L95" s="4"/>
      <c r="M95" s="4"/>
    </row>
    <row r="96" spans="5:13">
      <c r="E96" s="4"/>
      <c r="F96" s="4"/>
      <c r="G96" s="4"/>
      <c r="H96" s="4"/>
      <c r="I96" s="4"/>
      <c r="J96" s="4"/>
      <c r="K96" s="4"/>
      <c r="L96" s="4"/>
      <c r="M96" s="4"/>
    </row>
    <row r="97" spans="5:13">
      <c r="E97" s="4"/>
      <c r="F97" s="4"/>
      <c r="G97" s="4"/>
      <c r="H97" s="4"/>
      <c r="I97" s="4"/>
      <c r="J97" s="4"/>
      <c r="K97" s="4"/>
      <c r="L97" s="4"/>
      <c r="M97" s="4"/>
    </row>
    <row r="98" spans="5:13">
      <c r="E98" s="4"/>
      <c r="F98" s="4"/>
      <c r="G98" s="4"/>
      <c r="H98" s="4"/>
      <c r="I98" s="4"/>
      <c r="J98" s="4"/>
      <c r="K98" s="4"/>
      <c r="L98" s="4"/>
      <c r="M98" s="4"/>
    </row>
    <row r="99" spans="5:13">
      <c r="E99" s="4"/>
      <c r="F99" s="4"/>
      <c r="G99" s="4"/>
      <c r="H99" s="4"/>
      <c r="I99" s="4"/>
      <c r="J99" s="4"/>
      <c r="K99" s="4"/>
      <c r="L99" s="4"/>
      <c r="M99" s="4"/>
    </row>
    <row r="100" spans="5:13">
      <c r="E100" s="4"/>
      <c r="F100" s="4"/>
      <c r="G100" s="4"/>
      <c r="H100" s="4"/>
      <c r="I100" s="4"/>
      <c r="J100" s="4"/>
      <c r="K100" s="4"/>
      <c r="L100" s="4"/>
      <c r="M100" s="4"/>
    </row>
    <row r="101" spans="5:13">
      <c r="E101" s="4"/>
      <c r="F101" s="4"/>
      <c r="G101" s="4"/>
      <c r="H101" s="4"/>
      <c r="I101" s="4"/>
      <c r="J101" s="4"/>
      <c r="K101" s="4"/>
      <c r="L101" s="4"/>
      <c r="M101" s="4"/>
    </row>
    <row r="102" spans="5:13">
      <c r="E102" s="4"/>
      <c r="F102" s="4"/>
      <c r="G102" s="4"/>
      <c r="H102" s="4"/>
      <c r="I102" s="4"/>
      <c r="J102" s="4"/>
      <c r="K102" s="4"/>
      <c r="L102" s="4"/>
      <c r="M102" s="4"/>
    </row>
    <row r="103" spans="5:13">
      <c r="E103" s="4"/>
      <c r="F103" s="4"/>
      <c r="G103" s="4"/>
      <c r="H103" s="4"/>
      <c r="I103" s="4"/>
      <c r="J103" s="4"/>
      <c r="K103" s="4"/>
      <c r="L103" s="4"/>
      <c r="M103" s="4"/>
    </row>
    <row r="104" spans="5:13">
      <c r="E104" s="4"/>
      <c r="F104" s="4"/>
      <c r="G104" s="4"/>
      <c r="H104" s="4"/>
      <c r="I104" s="4"/>
      <c r="J104" s="4"/>
      <c r="K104" s="4"/>
      <c r="L104" s="4"/>
      <c r="M104" s="4"/>
    </row>
    <row r="105" spans="5:13">
      <c r="E105" s="4"/>
      <c r="F105" s="4"/>
      <c r="G105" s="4"/>
      <c r="H105" s="4"/>
      <c r="I105" s="4"/>
      <c r="J105" s="4"/>
      <c r="K105" s="4"/>
      <c r="L105" s="4"/>
      <c r="M105" s="4"/>
    </row>
    <row r="106" spans="5:13">
      <c r="E106" s="4"/>
      <c r="F106" s="4"/>
      <c r="G106" s="4"/>
      <c r="H106" s="4"/>
      <c r="I106" s="4"/>
      <c r="J106" s="4"/>
      <c r="K106" s="4"/>
      <c r="L106" s="4"/>
      <c r="M106" s="4"/>
    </row>
    <row r="107" spans="5:13">
      <c r="E107" s="4"/>
      <c r="F107" s="4"/>
      <c r="G107" s="4"/>
      <c r="H107" s="4"/>
      <c r="I107" s="4"/>
      <c r="J107" s="4"/>
      <c r="K107" s="4"/>
      <c r="L107" s="4"/>
      <c r="M107" s="4"/>
    </row>
    <row r="108" spans="5:13">
      <c r="E108" s="4"/>
      <c r="F108" s="4"/>
      <c r="G108" s="4"/>
      <c r="H108" s="4"/>
      <c r="I108" s="4"/>
      <c r="J108" s="4"/>
      <c r="K108" s="4"/>
      <c r="L108" s="4"/>
      <c r="M108" s="4"/>
    </row>
    <row r="109" spans="5:13">
      <c r="E109" s="4"/>
      <c r="F109" s="4"/>
      <c r="G109" s="4"/>
      <c r="H109" s="4"/>
      <c r="I109" s="4"/>
      <c r="J109" s="4"/>
      <c r="K109" s="4"/>
      <c r="L109" s="4"/>
      <c r="M109" s="4"/>
    </row>
    <row r="110" spans="5:13">
      <c r="E110" s="4"/>
      <c r="F110" s="4"/>
      <c r="G110" s="4"/>
      <c r="H110" s="4"/>
      <c r="I110" s="4"/>
      <c r="J110" s="4"/>
      <c r="K110" s="4"/>
      <c r="L110" s="4"/>
      <c r="M110" s="4"/>
    </row>
    <row r="111" spans="5:13">
      <c r="E111" s="4"/>
      <c r="F111" s="4"/>
      <c r="G111" s="4"/>
      <c r="H111" s="4"/>
      <c r="I111" s="4"/>
      <c r="J111" s="4"/>
      <c r="K111" s="4"/>
      <c r="L111" s="4"/>
      <c r="M111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 </cp:lastModifiedBy>
  <dcterms:created xsi:type="dcterms:W3CDTF">2010-09-19T09:29:40Z</dcterms:created>
  <dcterms:modified xsi:type="dcterms:W3CDTF">2010-09-19T10:44:36Z</dcterms:modified>
</cp:coreProperties>
</file>