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F3" i="1"/>
  <c r="F4"/>
  <c r="F5"/>
  <c r="F6"/>
  <c r="F7"/>
  <c r="F8"/>
  <c r="F9"/>
  <c r="F10"/>
  <c r="F11"/>
  <c r="F13"/>
  <c r="F14"/>
  <c r="F2"/>
  <c r="C7"/>
</calcChain>
</file>

<file path=xl/sharedStrings.xml><?xml version="1.0" encoding="utf-8"?>
<sst xmlns="http://schemas.openxmlformats.org/spreadsheetml/2006/main" count="52" uniqueCount="52">
  <si>
    <t>Risikoklasse 3</t>
  </si>
  <si>
    <t>Aktien Westeuropa</t>
  </si>
  <si>
    <t>Aktien Nordamerika</t>
  </si>
  <si>
    <t>Aktien Pacific</t>
  </si>
  <si>
    <t>Aktien Emerging Markets</t>
  </si>
  <si>
    <t>Risikoklasse 2</t>
  </si>
  <si>
    <t>EM-Staatsanleihen (€)</t>
  </si>
  <si>
    <t>Offene Immofonds</t>
  </si>
  <si>
    <t>Risikoklasse 1</t>
  </si>
  <si>
    <t>Euro-Staatsanleihen</t>
  </si>
  <si>
    <t>Euro-Pfandbriefe</t>
  </si>
  <si>
    <t>Liquidität</t>
  </si>
  <si>
    <t>Risikoklassen</t>
  </si>
  <si>
    <t>Assetklassen</t>
  </si>
  <si>
    <t xml:space="preserve">MSCI </t>
  </si>
  <si>
    <t>MSCI Value</t>
  </si>
  <si>
    <t>MSCI Small-Cap</t>
  </si>
  <si>
    <t>iShares STOXX Europe 600 (DE)</t>
  </si>
  <si>
    <t>DE0002635307</t>
  </si>
  <si>
    <t>Aktien Europa Core</t>
  </si>
  <si>
    <t>ISIN</t>
  </si>
  <si>
    <t>LU0392496344</t>
  </si>
  <si>
    <t>ComStage ETF MSCI Europe Small Cap TRN</t>
  </si>
  <si>
    <t>Aktien Europa Small</t>
  </si>
  <si>
    <t>LU0486851024</t>
  </si>
  <si>
    <t>db x-trackers MSCI Europe Value TRN INDEX ETF 1C</t>
  </si>
  <si>
    <t>Aktien Europa Value</t>
  </si>
  <si>
    <t>Aktien Nordamerika Core</t>
  </si>
  <si>
    <t>Aktien Nordamerika Small</t>
  </si>
  <si>
    <t>Aktien Nordamerika Value</t>
  </si>
  <si>
    <t>ComStage ETF MSCI North America TRN</t>
  </si>
  <si>
    <t>LU0392494992</t>
  </si>
  <si>
    <t>CS ETF (IE) on MSCI USA Small Cap B</t>
  </si>
  <si>
    <t>IE00B3VWM098</t>
  </si>
  <si>
    <t>iShares Dow Jones U.S. Select Dividend (DE)</t>
  </si>
  <si>
    <t>DE000A0D8Q49</t>
  </si>
  <si>
    <t>ComStage ETF MSCI Pacific TRN I</t>
  </si>
  <si>
    <t>LU0392495023</t>
  </si>
  <si>
    <t>db x-trackers MSCI EMERGING MARKETS TRN INDEX ETF 1C</t>
  </si>
  <si>
    <t>LU0292107645</t>
  </si>
  <si>
    <t>Aktien Pacifik Core</t>
  </si>
  <si>
    <t>Aktien Emerging Markets Core</t>
  </si>
  <si>
    <t>Anleihen Emerging Markets Staat</t>
  </si>
  <si>
    <t>db x-trackers II Emerg. Markets Liquid Eurobond Index ETF 1C</t>
  </si>
  <si>
    <t>LU0321462953</t>
  </si>
  <si>
    <t>Anleihen Euro Staat</t>
  </si>
  <si>
    <t>Anleihen Euro Pfandbrief</t>
  </si>
  <si>
    <t>Lyxor ETF EuroMTS Global</t>
  </si>
  <si>
    <t>FR0010028860</t>
  </si>
  <si>
    <t>DE000A0RFEE5</t>
  </si>
  <si>
    <t>iShares EUR Covered Bond (DE)</t>
  </si>
  <si>
    <t>Kapital</t>
  </si>
</sst>
</file>

<file path=xl/styles.xml><?xml version="1.0" encoding="utf-8"?>
<styleSheet xmlns="http://schemas.openxmlformats.org/spreadsheetml/2006/main">
  <numFmts count="1">
    <numFmt numFmtId="166" formatCode="#,##0\ &quot;€&quot;"/>
  </numFmts>
  <fonts count="6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10" fontId="0" fillId="0" borderId="0" xfId="0" applyNumberFormat="1"/>
    <xf numFmtId="0" fontId="1" fillId="0" borderId="1" xfId="0" applyFont="1" applyBorder="1"/>
    <xf numFmtId="0" fontId="4" fillId="0" borderId="0" xfId="0" applyFont="1"/>
    <xf numFmtId="0" fontId="0" fillId="2" borderId="0" xfId="0" applyFill="1"/>
    <xf numFmtId="10" fontId="0" fillId="2" borderId="0" xfId="0" applyNumberFormat="1" applyFill="1"/>
    <xf numFmtId="9" fontId="0" fillId="2" borderId="0" xfId="0" applyNumberFormat="1" applyFill="1"/>
    <xf numFmtId="0" fontId="0" fillId="3" borderId="0" xfId="0" applyFill="1"/>
    <xf numFmtId="10" fontId="0" fillId="3" borderId="0" xfId="0" applyNumberFormat="1" applyFill="1"/>
    <xf numFmtId="0" fontId="0" fillId="3" borderId="0" xfId="0" applyFill="1" applyAlignment="1">
      <alignment horizontal="right"/>
    </xf>
    <xf numFmtId="0" fontId="3" fillId="3" borderId="0" xfId="1" applyFont="1" applyFill="1" applyAlignment="1" applyProtection="1"/>
    <xf numFmtId="9" fontId="0" fillId="3" borderId="0" xfId="0" applyNumberFormat="1" applyFill="1"/>
    <xf numFmtId="0" fontId="0" fillId="3" borderId="0" xfId="0" applyFont="1" applyFill="1"/>
    <xf numFmtId="0" fontId="0" fillId="4" borderId="0" xfId="0" applyFill="1"/>
    <xf numFmtId="10" fontId="0" fillId="4" borderId="0" xfId="0" applyNumberFormat="1" applyFill="1"/>
    <xf numFmtId="9" fontId="0" fillId="4" borderId="0" xfId="0" applyNumberFormat="1" applyFill="1"/>
    <xf numFmtId="10" fontId="0" fillId="3" borderId="1" xfId="0" applyNumberFormat="1" applyFill="1" applyBorder="1"/>
    <xf numFmtId="166" fontId="0" fillId="0" borderId="0" xfId="0" applyNumberFormat="1"/>
    <xf numFmtId="166" fontId="0" fillId="3" borderId="0" xfId="0" applyNumberFormat="1" applyFill="1"/>
    <xf numFmtId="166" fontId="0" fillId="2" borderId="0" xfId="0" applyNumberFormat="1" applyFill="1"/>
    <xf numFmtId="166" fontId="0" fillId="4" borderId="0" xfId="0" applyNumberFormat="1" applyFill="1"/>
    <xf numFmtId="10" fontId="5" fillId="0" borderId="2" xfId="0" applyNumberFormat="1" applyFont="1" applyBorder="1"/>
    <xf numFmtId="166" fontId="5" fillId="0" borderId="3" xfId="0" applyNumberFormat="1" applyFont="1" applyBorder="1"/>
  </cellXfs>
  <cellStyles count="2">
    <cellStyle name="Hyperlink" xfId="1" builtinId="8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1</xdr:row>
      <xdr:rowOff>238125</xdr:rowOff>
    </xdr:from>
    <xdr:to>
      <xdr:col>3</xdr:col>
      <xdr:colOff>133350</xdr:colOff>
      <xdr:row>4</xdr:row>
      <xdr:rowOff>0</xdr:rowOff>
    </xdr:to>
    <xdr:sp macro="" textlink="">
      <xdr:nvSpPr>
        <xdr:cNvPr id="2" name="Geschweifte Klammer rechts 1"/>
        <xdr:cNvSpPr/>
      </xdr:nvSpPr>
      <xdr:spPr>
        <a:xfrm>
          <a:off x="3429000" y="238125"/>
          <a:ext cx="85725" cy="39052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inanzen.net/etf/ComStage_ETF_MSCI_Europe_Small_Cap_T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C20" sqref="C20"/>
    </sheetView>
  </sheetViews>
  <sheetFormatPr baseColWidth="10" defaultRowHeight="15"/>
  <cols>
    <col min="1" max="1" width="15.85546875" bestFit="1" customWidth="1"/>
    <col min="2" max="2" width="23.42578125" bestFit="1" customWidth="1"/>
    <col min="3" max="3" width="11.42578125" style="1"/>
    <col min="4" max="4" width="17.42578125" customWidth="1"/>
    <col min="5" max="5" width="11.42578125" style="1"/>
    <col min="6" max="6" width="13.140625" style="17" bestFit="1" customWidth="1"/>
    <col min="7" max="7" width="11.42578125" style="1"/>
    <col min="8" max="8" width="38.5703125" bestFit="1" customWidth="1"/>
    <col min="9" max="9" width="18.140625" customWidth="1"/>
    <col min="10" max="10" width="55.5703125" bestFit="1" customWidth="1"/>
  </cols>
  <sheetData>
    <row r="1" spans="1:10" ht="21.75" thickBot="1">
      <c r="A1" s="2" t="s">
        <v>12</v>
      </c>
      <c r="B1" s="2" t="s">
        <v>13</v>
      </c>
      <c r="I1" s="3" t="s">
        <v>20</v>
      </c>
    </row>
    <row r="2" spans="1:10" ht="15.75" thickBot="1">
      <c r="A2" s="7"/>
      <c r="B2" s="7"/>
      <c r="C2" s="16"/>
      <c r="D2" s="9" t="s">
        <v>14</v>
      </c>
      <c r="E2" s="8">
        <v>0.55000000000000004</v>
      </c>
      <c r="F2" s="18">
        <f>($F$17*G2)</f>
        <v>7085</v>
      </c>
      <c r="G2" s="8">
        <v>0.109</v>
      </c>
      <c r="H2" s="7" t="s">
        <v>19</v>
      </c>
      <c r="I2" s="7" t="s">
        <v>18</v>
      </c>
      <c r="J2" s="12" t="s">
        <v>17</v>
      </c>
    </row>
    <row r="3" spans="1:10" s="7" customFormat="1">
      <c r="A3" s="7" t="s">
        <v>0</v>
      </c>
      <c r="B3" s="7" t="s">
        <v>1</v>
      </c>
      <c r="C3" s="8">
        <v>0.27800000000000002</v>
      </c>
      <c r="D3" s="9" t="s">
        <v>16</v>
      </c>
      <c r="E3" s="8">
        <v>0.25</v>
      </c>
      <c r="F3" s="18">
        <f t="shared" ref="F3:F14" si="0">($F$17*G3)</f>
        <v>3185</v>
      </c>
      <c r="G3" s="8">
        <v>4.9000000000000002E-2</v>
      </c>
      <c r="H3" s="7" t="s">
        <v>23</v>
      </c>
      <c r="I3" s="7" t="s">
        <v>21</v>
      </c>
      <c r="J3" s="10" t="s">
        <v>22</v>
      </c>
    </row>
    <row r="4" spans="1:10" s="7" customFormat="1">
      <c r="B4" s="7" t="s">
        <v>2</v>
      </c>
      <c r="C4" s="8">
        <v>0.28599999999999998</v>
      </c>
      <c r="D4" s="9" t="s">
        <v>15</v>
      </c>
      <c r="E4" s="8">
        <v>0.2</v>
      </c>
      <c r="F4" s="18">
        <f t="shared" si="0"/>
        <v>2535</v>
      </c>
      <c r="G4" s="8">
        <v>3.9E-2</v>
      </c>
      <c r="H4" s="7" t="s">
        <v>26</v>
      </c>
      <c r="I4" s="7" t="s">
        <v>24</v>
      </c>
      <c r="J4" s="7" t="s">
        <v>25</v>
      </c>
    </row>
    <row r="5" spans="1:10" s="7" customFormat="1">
      <c r="A5" s="11">
        <v>0.7</v>
      </c>
      <c r="B5" s="7" t="s">
        <v>3</v>
      </c>
      <c r="C5" s="8">
        <v>0.127</v>
      </c>
      <c r="E5" s="8"/>
      <c r="F5" s="18">
        <f t="shared" si="0"/>
        <v>7150</v>
      </c>
      <c r="G5" s="8">
        <v>0.11</v>
      </c>
      <c r="H5" s="7" t="s">
        <v>27</v>
      </c>
      <c r="I5" s="7" t="s">
        <v>31</v>
      </c>
      <c r="J5" s="7" t="s">
        <v>30</v>
      </c>
    </row>
    <row r="6" spans="1:10" s="7" customFormat="1">
      <c r="B6" s="7" t="s">
        <v>4</v>
      </c>
      <c r="C6" s="8">
        <v>0.309</v>
      </c>
      <c r="E6" s="8"/>
      <c r="F6" s="18">
        <f t="shared" si="0"/>
        <v>3250</v>
      </c>
      <c r="G6" s="8">
        <v>0.05</v>
      </c>
      <c r="H6" s="7" t="s">
        <v>28</v>
      </c>
      <c r="I6" s="7" t="s">
        <v>33</v>
      </c>
      <c r="J6" s="7" t="s">
        <v>32</v>
      </c>
    </row>
    <row r="7" spans="1:10" s="7" customFormat="1">
      <c r="C7" s="8">
        <f>SUM(C3:C6)</f>
        <v>1</v>
      </c>
      <c r="E7" s="8"/>
      <c r="F7" s="18">
        <f t="shared" si="0"/>
        <v>2600</v>
      </c>
      <c r="G7" s="8">
        <v>0.04</v>
      </c>
      <c r="H7" s="7" t="s">
        <v>29</v>
      </c>
      <c r="I7" s="7" t="s">
        <v>35</v>
      </c>
      <c r="J7" s="7" t="s">
        <v>34</v>
      </c>
    </row>
    <row r="8" spans="1:10" s="7" customFormat="1">
      <c r="C8" s="8"/>
      <c r="E8" s="8"/>
      <c r="F8" s="18">
        <f t="shared" si="0"/>
        <v>5785</v>
      </c>
      <c r="G8" s="8">
        <v>8.8999999999999996E-2</v>
      </c>
      <c r="H8" s="7" t="s">
        <v>40</v>
      </c>
      <c r="I8" s="7" t="s">
        <v>37</v>
      </c>
      <c r="J8" s="7" t="s">
        <v>36</v>
      </c>
    </row>
    <row r="9" spans="1:10" s="7" customFormat="1">
      <c r="C9" s="8"/>
      <c r="E9" s="8"/>
      <c r="F9" s="18">
        <f t="shared" si="0"/>
        <v>13910</v>
      </c>
      <c r="G9" s="8">
        <v>0.214</v>
      </c>
      <c r="H9" s="7" t="s">
        <v>41</v>
      </c>
      <c r="I9" s="7" t="s">
        <v>39</v>
      </c>
      <c r="J9" s="7" t="s">
        <v>38</v>
      </c>
    </row>
    <row r="10" spans="1:10" s="4" customFormat="1">
      <c r="A10" s="4" t="s">
        <v>5</v>
      </c>
      <c r="B10" s="4" t="s">
        <v>6</v>
      </c>
      <c r="C10" s="5">
        <v>1</v>
      </c>
      <c r="E10" s="5"/>
      <c r="F10" s="19">
        <f t="shared" si="0"/>
        <v>6500</v>
      </c>
      <c r="G10" s="5">
        <v>0.1</v>
      </c>
      <c r="H10" s="4" t="s">
        <v>42</v>
      </c>
      <c r="I10" s="4" t="s">
        <v>44</v>
      </c>
      <c r="J10" s="4" t="s">
        <v>43</v>
      </c>
    </row>
    <row r="11" spans="1:10" s="4" customFormat="1">
      <c r="A11" s="6">
        <v>0.1</v>
      </c>
      <c r="B11" s="4" t="s">
        <v>7</v>
      </c>
      <c r="C11" s="5"/>
      <c r="E11" s="5"/>
      <c r="F11" s="19">
        <f t="shared" si="0"/>
        <v>0</v>
      </c>
      <c r="G11" s="5"/>
    </row>
    <row r="12" spans="1:10" s="4" customFormat="1">
      <c r="A12" s="6"/>
      <c r="C12" s="5"/>
      <c r="E12" s="5"/>
      <c r="F12" s="19"/>
      <c r="G12" s="5"/>
    </row>
    <row r="13" spans="1:10" s="13" customFormat="1">
      <c r="A13" s="13" t="s">
        <v>8</v>
      </c>
      <c r="B13" s="13" t="s">
        <v>9</v>
      </c>
      <c r="C13" s="14">
        <v>0.5</v>
      </c>
      <c r="E13" s="14"/>
      <c r="F13" s="20">
        <f t="shared" si="0"/>
        <v>6500</v>
      </c>
      <c r="G13" s="14">
        <v>0.1</v>
      </c>
      <c r="H13" s="13" t="s">
        <v>45</v>
      </c>
      <c r="I13" s="13" t="s">
        <v>48</v>
      </c>
      <c r="J13" s="13" t="s">
        <v>47</v>
      </c>
    </row>
    <row r="14" spans="1:10" s="13" customFormat="1">
      <c r="A14" s="15">
        <v>0.2</v>
      </c>
      <c r="B14" s="13" t="s">
        <v>10</v>
      </c>
      <c r="C14" s="14">
        <v>0.5</v>
      </c>
      <c r="E14" s="14"/>
      <c r="F14" s="20">
        <f t="shared" si="0"/>
        <v>6500</v>
      </c>
      <c r="G14" s="14">
        <v>0.1</v>
      </c>
      <c r="H14" s="13" t="s">
        <v>46</v>
      </c>
      <c r="I14" s="13" t="s">
        <v>49</v>
      </c>
      <c r="J14" s="13" t="s">
        <v>50</v>
      </c>
    </row>
    <row r="15" spans="1:10" s="13" customFormat="1">
      <c r="B15" s="13" t="s">
        <v>11</v>
      </c>
      <c r="C15" s="14">
        <v>0</v>
      </c>
      <c r="E15" s="14"/>
      <c r="F15" s="20"/>
      <c r="G15" s="14"/>
    </row>
    <row r="16" spans="1:10" ht="15.75" thickBot="1"/>
    <row r="17" spans="5:6" ht="24" thickBot="1">
      <c r="E17" s="21" t="s">
        <v>51</v>
      </c>
      <c r="F17" s="22">
        <v>65000</v>
      </c>
    </row>
  </sheetData>
  <hyperlinks>
    <hyperlink ref="J3" r:id="rId1" display="http://www.finanzen.net/etf/ComStage_ETF_MSCI_Europe_Small_Cap_TRN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2010-12-08T08:29:36Z</dcterms:modified>
</cp:coreProperties>
</file>