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35" yWindow="-15" windowWidth="7845" windowHeight="3645"/>
  </bookViews>
  <sheets>
    <sheet name="MD II" sheetId="1" r:id="rId1"/>
    <sheet name="Div-Termine" sheetId="2" r:id="rId2"/>
  </sheets>
  <calcPr calcId="125725"/>
</workbook>
</file>

<file path=xl/calcChain.xml><?xml version="1.0" encoding="utf-8"?>
<calcChain xmlns="http://schemas.openxmlformats.org/spreadsheetml/2006/main">
  <c r="D197" i="1"/>
  <c r="E197"/>
  <c r="D196"/>
  <c r="E196"/>
  <c r="D195"/>
  <c r="E195"/>
  <c r="D194"/>
  <c r="E194"/>
  <c r="D193"/>
  <c r="E193"/>
  <c r="D192"/>
  <c r="E192"/>
  <c r="D191"/>
  <c r="E191"/>
  <c r="D190"/>
  <c r="E190"/>
  <c r="D189"/>
  <c r="E189"/>
  <c r="D188"/>
  <c r="E188"/>
  <c r="D187"/>
  <c r="E187"/>
  <c r="D186"/>
  <c r="E186"/>
  <c r="E185"/>
  <c r="D185"/>
  <c r="D184"/>
  <c r="E184"/>
  <c r="D183"/>
  <c r="E183"/>
  <c r="D182"/>
  <c r="E182"/>
  <c r="D181"/>
  <c r="E181"/>
  <c r="D180"/>
  <c r="E180"/>
  <c r="D179"/>
  <c r="E179"/>
  <c r="D178"/>
  <c r="E178"/>
  <c r="D177"/>
  <c r="E177"/>
  <c r="D176"/>
  <c r="E176"/>
  <c r="D175"/>
  <c r="E175"/>
  <c r="D174"/>
  <c r="E174"/>
  <c r="E173"/>
  <c r="D173"/>
  <c r="D172"/>
  <c r="E172"/>
  <c r="D171"/>
  <c r="E171"/>
  <c r="D170"/>
  <c r="E170"/>
  <c r="D169"/>
  <c r="E169"/>
  <c r="D168"/>
  <c r="E168"/>
  <c r="D167"/>
  <c r="E167"/>
  <c r="D166"/>
  <c r="E166"/>
  <c r="D165"/>
  <c r="E165"/>
  <c r="D164"/>
  <c r="E164"/>
  <c r="D163"/>
  <c r="E163"/>
  <c r="D162"/>
  <c r="E162"/>
  <c r="E161"/>
  <c r="D161"/>
  <c r="D160"/>
  <c r="E160"/>
  <c r="D159"/>
  <c r="E159"/>
  <c r="D158"/>
  <c r="E158"/>
  <c r="D157"/>
  <c r="E157"/>
  <c r="D156"/>
  <c r="E156"/>
  <c r="E155"/>
  <c r="D155"/>
  <c r="E154"/>
  <c r="D154"/>
  <c r="D153"/>
  <c r="E153"/>
  <c r="E152"/>
  <c r="D152"/>
  <c r="D151"/>
  <c r="E151"/>
  <c r="D150"/>
  <c r="E150"/>
  <c r="D149"/>
  <c r="E149"/>
  <c r="D148"/>
  <c r="E148"/>
  <c r="D147"/>
  <c r="E147"/>
  <c r="D146"/>
  <c r="E146"/>
  <c r="D145"/>
  <c r="E145"/>
  <c r="D144"/>
  <c r="E144"/>
  <c r="D143"/>
  <c r="E143"/>
  <c r="D142"/>
  <c r="E142"/>
  <c r="D141"/>
  <c r="E141"/>
  <c r="D140"/>
  <c r="E140"/>
  <c r="D139"/>
  <c r="E139"/>
  <c r="D138"/>
  <c r="E138"/>
  <c r="D137"/>
  <c r="E137"/>
  <c r="D136"/>
  <c r="E136"/>
  <c r="D135"/>
  <c r="E135"/>
  <c r="D134"/>
  <c r="E134"/>
  <c r="D133"/>
  <c r="E133"/>
  <c r="D132"/>
  <c r="E132"/>
  <c r="D131"/>
  <c r="E131"/>
  <c r="D130"/>
  <c r="E130"/>
  <c r="D129"/>
  <c r="E129"/>
  <c r="D128"/>
  <c r="E128"/>
  <c r="D127"/>
  <c r="E127"/>
  <c r="D13"/>
  <c r="D126"/>
  <c r="E126"/>
  <c r="D125"/>
  <c r="E125"/>
  <c r="D124"/>
  <c r="E124"/>
  <c r="D123"/>
  <c r="E123"/>
  <c r="D122"/>
  <c r="E122"/>
  <c r="D10"/>
  <c r="D121"/>
  <c r="E121"/>
  <c r="D120"/>
  <c r="E120"/>
  <c r="D119"/>
  <c r="E119"/>
  <c r="D118"/>
  <c r="E118"/>
  <c r="D117"/>
  <c r="E117"/>
  <c r="D116"/>
  <c r="E116"/>
  <c r="D115"/>
  <c r="E115"/>
  <c r="D114"/>
  <c r="E114"/>
  <c r="D113"/>
  <c r="E113"/>
  <c r="D112"/>
  <c r="E112"/>
  <c r="D111"/>
  <c r="E111"/>
  <c r="D110"/>
  <c r="E110"/>
  <c r="D109"/>
  <c r="E109"/>
  <c r="D108"/>
  <c r="E108"/>
  <c r="D107"/>
  <c r="E107"/>
  <c r="D106"/>
  <c r="E106"/>
  <c r="D105"/>
  <c r="E105"/>
  <c r="D104"/>
  <c r="E104"/>
  <c r="D103"/>
  <c r="E103"/>
  <c r="D102"/>
  <c r="E102"/>
  <c r="D101"/>
  <c r="E101"/>
  <c r="D100"/>
  <c r="E100"/>
  <c r="D99"/>
  <c r="E99"/>
  <c r="D98"/>
  <c r="E98"/>
  <c r="D97"/>
  <c r="E97"/>
  <c r="D96"/>
  <c r="E96"/>
  <c r="D95"/>
  <c r="E95"/>
  <c r="D94"/>
  <c r="E94"/>
  <c r="D93"/>
  <c r="E93"/>
  <c r="D92"/>
  <c r="E92"/>
  <c r="D91"/>
  <c r="E91"/>
  <c r="D90"/>
  <c r="E90"/>
  <c r="D89"/>
  <c r="E89"/>
  <c r="D88"/>
  <c r="E88"/>
  <c r="D87"/>
  <c r="E87"/>
  <c r="D86"/>
  <c r="E86"/>
  <c r="D85"/>
  <c r="E85"/>
  <c r="D84"/>
  <c r="E84"/>
  <c r="D83"/>
  <c r="E83"/>
  <c r="D82"/>
  <c r="E82"/>
  <c r="D81"/>
  <c r="E81"/>
  <c r="D80"/>
  <c r="E80"/>
  <c r="D79"/>
  <c r="E79"/>
  <c r="D78"/>
  <c r="E78"/>
  <c r="D77"/>
  <c r="E77"/>
  <c r="D76"/>
  <c r="E76"/>
  <c r="D75"/>
  <c r="E75"/>
  <c r="D74"/>
  <c r="E74"/>
  <c r="D73"/>
  <c r="E73"/>
  <c r="D72"/>
  <c r="E72"/>
  <c r="D71"/>
  <c r="E71"/>
  <c r="D70"/>
  <c r="E70"/>
  <c r="D69"/>
  <c r="E69"/>
  <c r="D68"/>
  <c r="E68"/>
  <c r="D67"/>
  <c r="E67"/>
  <c r="D66"/>
  <c r="E66"/>
  <c r="D65"/>
  <c r="E65"/>
  <c r="D64"/>
  <c r="E64"/>
  <c r="D63"/>
  <c r="E63"/>
  <c r="D62"/>
  <c r="E62"/>
  <c r="D61"/>
  <c r="E61"/>
  <c r="D60"/>
  <c r="E60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27"/>
  <c r="E27"/>
  <c r="D26"/>
  <c r="E26"/>
  <c r="D9"/>
  <c r="D7"/>
  <c r="D6"/>
  <c r="D8"/>
  <c r="D11"/>
  <c r="D4"/>
  <c r="D12"/>
  <c r="D5"/>
  <c r="B18" l="1"/>
</calcChain>
</file>

<file path=xl/sharedStrings.xml><?xml version="1.0" encoding="utf-8"?>
<sst xmlns="http://schemas.openxmlformats.org/spreadsheetml/2006/main" count="37" uniqueCount="29">
  <si>
    <t>Aktie</t>
  </si>
  <si>
    <t>Datum</t>
  </si>
  <si>
    <t>Positionen</t>
  </si>
  <si>
    <t>EK</t>
  </si>
  <si>
    <t>pfce</t>
  </si>
  <si>
    <t>AK</t>
  </si>
  <si>
    <t>Performance-Daten Depot:</t>
  </si>
  <si>
    <t>pfce MD</t>
  </si>
  <si>
    <t>pfce PS</t>
  </si>
  <si>
    <t>PS</t>
  </si>
  <si>
    <t>Legende</t>
  </si>
  <si>
    <t>Realisierte Performance</t>
  </si>
  <si>
    <t>Gesamt-Performance</t>
  </si>
  <si>
    <t>Performance MD</t>
  </si>
  <si>
    <t>Performance PS</t>
  </si>
  <si>
    <t>Div</t>
  </si>
  <si>
    <t>Outpfce</t>
  </si>
  <si>
    <t>PVA Tepla</t>
  </si>
  <si>
    <t>ISRA Vision</t>
  </si>
  <si>
    <t>INIT Innovation in Traffic Systems</t>
  </si>
  <si>
    <t>Magix</t>
  </si>
  <si>
    <t>LPKF Laser &amp; Electronics</t>
  </si>
  <si>
    <t>Westag&amp;Getalit</t>
  </si>
  <si>
    <t>Fuchs Petrolub</t>
  </si>
  <si>
    <t>SMA Solar Technology</t>
  </si>
  <si>
    <t>Aixtron</t>
  </si>
  <si>
    <t>Pulsion Medical Systems</t>
  </si>
  <si>
    <t>Basler</t>
  </si>
  <si>
    <t>Elmos Semiconductor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</si>
</sst>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15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2" fontId="7" fillId="0" borderId="0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164" fontId="8" fillId="0" borderId="0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9" fillId="2" borderId="3" xfId="0" applyFont="1" applyFill="1" applyBorder="1" applyAlignment="1">
      <alignment horizontal="left" vertical="center"/>
    </xf>
    <xf numFmtId="2" fontId="9" fillId="2" borderId="3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0" fontId="13" fillId="0" borderId="0" xfId="0" applyFont="1"/>
    <xf numFmtId="2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/>
    </xf>
    <xf numFmtId="0" fontId="10" fillId="0" borderId="5" xfId="0" applyFont="1" applyBorder="1"/>
    <xf numFmtId="0" fontId="10" fillId="0" borderId="6" xfId="0" applyFon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right"/>
    </xf>
    <xf numFmtId="2" fontId="10" fillId="0" borderId="7" xfId="0" applyNumberFormat="1" applyFont="1" applyFill="1" applyBorder="1" applyAlignment="1">
      <alignment horizontal="left" vertical="center"/>
    </xf>
    <xf numFmtId="2" fontId="10" fillId="0" borderId="4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/>
    </xf>
    <xf numFmtId="164" fontId="11" fillId="0" borderId="9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right"/>
    </xf>
    <xf numFmtId="0" fontId="12" fillId="0" borderId="0" xfId="0" applyFont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/>
    <xf numFmtId="0" fontId="10" fillId="0" borderId="5" xfId="0" applyFont="1" applyBorder="1" applyAlignment="1">
      <alignment horizontal="left"/>
    </xf>
    <xf numFmtId="0" fontId="10" fillId="0" borderId="6" xfId="0" quotePrefix="1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quotePrefix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right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right"/>
    </xf>
    <xf numFmtId="2" fontId="9" fillId="2" borderId="3" xfId="0" applyNumberFormat="1" applyFont="1" applyFill="1" applyBorder="1" applyAlignment="1">
      <alignment horizontal="right" vertical="center"/>
    </xf>
    <xf numFmtId="14" fontId="10" fillId="0" borderId="0" xfId="0" applyNumberFormat="1" applyFont="1" applyAlignment="1">
      <alignment horizontal="left"/>
    </xf>
    <xf numFmtId="2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/>
    <xf numFmtId="2" fontId="9" fillId="2" borderId="0" xfId="0" applyNumberFormat="1" applyFont="1" applyFill="1" applyBorder="1" applyAlignment="1">
      <alignment horizontal="right" vertical="center"/>
    </xf>
    <xf numFmtId="2" fontId="0" fillId="0" borderId="0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10" fillId="0" borderId="0" xfId="0" applyFont="1" applyAlignment="1">
      <alignment horizontal="left"/>
    </xf>
    <xf numFmtId="0" fontId="7" fillId="0" borderId="7" xfId="0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right"/>
    </xf>
    <xf numFmtId="14" fontId="7" fillId="0" borderId="0" xfId="0" applyNumberFormat="1" applyFont="1" applyAlignment="1">
      <alignment horizontal="left"/>
    </xf>
    <xf numFmtId="0" fontId="7" fillId="0" borderId="10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2" fontId="13" fillId="0" borderId="1" xfId="0" applyNumberFormat="1" applyFont="1" applyFill="1" applyBorder="1" applyAlignment="1">
      <alignment horizontal="right" vertical="center"/>
    </xf>
    <xf numFmtId="2" fontId="12" fillId="0" borderId="11" xfId="0" applyNumberFormat="1" applyFont="1" applyFill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2" fontId="10" fillId="0" borderId="3" xfId="0" applyNumberFormat="1" applyFont="1" applyFill="1" applyBorder="1" applyAlignment="1">
      <alignment horizontal="right" vertical="center"/>
    </xf>
    <xf numFmtId="164" fontId="11" fillId="0" borderId="13" xfId="0" applyNumberFormat="1" applyFont="1" applyFill="1" applyBorder="1" applyAlignment="1">
      <alignment horizontal="right" vertical="center"/>
    </xf>
    <xf numFmtId="2" fontId="0" fillId="0" borderId="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4" fontId="0" fillId="0" borderId="0" xfId="0" applyNumberFormat="1"/>
    <xf numFmtId="0" fontId="12" fillId="0" borderId="10" xfId="0" applyFont="1" applyFill="1" applyBorder="1" applyAlignment="1">
      <alignment horizontal="left" vertical="center"/>
    </xf>
    <xf numFmtId="2" fontId="14" fillId="0" borderId="1" xfId="0" applyNumberFormat="1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12" fillId="0" borderId="7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2" fontId="13" fillId="0" borderId="12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10">
    <dxf>
      <font>
        <color auto="1"/>
      </font>
      <fill>
        <patternFill patternType="solid">
          <bgColor rgb="FF00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233099441504869"/>
          <c:y val="7.52089136490251E-2"/>
          <c:w val="0.7913541097807778"/>
          <c:h val="0.78272980501392764"/>
        </c:manualLayout>
      </c:layout>
      <c:lineChart>
        <c:grouping val="standard"/>
        <c:ser>
          <c:idx val="0"/>
          <c:order val="0"/>
          <c:tx>
            <c:v>Pfce MD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II'!$A$26:$A$197</c:f>
              <c:numCache>
                <c:formatCode>dd/mm/yyyy</c:formatCode>
                <c:ptCount val="172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</c:numCache>
            </c:numRef>
          </c:cat>
          <c:val>
            <c:numRef>
              <c:f>'MD II'!$C$26:$C$197</c:f>
              <c:numCache>
                <c:formatCode>0.00_ ;[Red]\-0.00\ </c:formatCode>
                <c:ptCount val="172"/>
                <c:pt idx="0">
                  <c:v>-2</c:v>
                </c:pt>
                <c:pt idx="1">
                  <c:v>-0.96</c:v>
                </c:pt>
                <c:pt idx="2">
                  <c:v>2.86</c:v>
                </c:pt>
                <c:pt idx="3">
                  <c:v>-1.31</c:v>
                </c:pt>
                <c:pt idx="4">
                  <c:v>0.89</c:v>
                </c:pt>
                <c:pt idx="5">
                  <c:v>-0.76</c:v>
                </c:pt>
                <c:pt idx="6">
                  <c:v>-4.9400000000000004</c:v>
                </c:pt>
                <c:pt idx="7">
                  <c:v>-9.4600000000000009</c:v>
                </c:pt>
                <c:pt idx="8">
                  <c:v>-10.15</c:v>
                </c:pt>
                <c:pt idx="9">
                  <c:v>-14.1</c:v>
                </c:pt>
                <c:pt idx="10">
                  <c:v>-10.62</c:v>
                </c:pt>
                <c:pt idx="11">
                  <c:v>-6.23</c:v>
                </c:pt>
                <c:pt idx="12">
                  <c:v>-8.1</c:v>
                </c:pt>
                <c:pt idx="13">
                  <c:v>-2.97</c:v>
                </c:pt>
                <c:pt idx="14">
                  <c:v>-0.3</c:v>
                </c:pt>
                <c:pt idx="15">
                  <c:v>0.95</c:v>
                </c:pt>
                <c:pt idx="16">
                  <c:v>2.33</c:v>
                </c:pt>
                <c:pt idx="17">
                  <c:v>9.7100000000000009</c:v>
                </c:pt>
                <c:pt idx="18">
                  <c:v>6.49</c:v>
                </c:pt>
                <c:pt idx="19">
                  <c:v>7.62</c:v>
                </c:pt>
                <c:pt idx="20">
                  <c:v>5.7</c:v>
                </c:pt>
                <c:pt idx="21">
                  <c:v>2.34</c:v>
                </c:pt>
                <c:pt idx="22">
                  <c:v>1.91</c:v>
                </c:pt>
                <c:pt idx="23">
                  <c:v>-2.57</c:v>
                </c:pt>
                <c:pt idx="24">
                  <c:v>-9.65</c:v>
                </c:pt>
                <c:pt idx="25">
                  <c:v>-10.32</c:v>
                </c:pt>
                <c:pt idx="26">
                  <c:v>-8.74</c:v>
                </c:pt>
                <c:pt idx="27">
                  <c:v>-8.52</c:v>
                </c:pt>
                <c:pt idx="28">
                  <c:v>-4.1399999999999997</c:v>
                </c:pt>
                <c:pt idx="29">
                  <c:v>-6.53</c:v>
                </c:pt>
                <c:pt idx="30">
                  <c:v>-6.78</c:v>
                </c:pt>
                <c:pt idx="31">
                  <c:v>-5.32</c:v>
                </c:pt>
                <c:pt idx="32">
                  <c:v>-5.31</c:v>
                </c:pt>
                <c:pt idx="33">
                  <c:v>-15.77</c:v>
                </c:pt>
                <c:pt idx="34">
                  <c:v>-17.600000000000001</c:v>
                </c:pt>
                <c:pt idx="35">
                  <c:v>-21.25</c:v>
                </c:pt>
                <c:pt idx="36">
                  <c:v>-25.74</c:v>
                </c:pt>
                <c:pt idx="37">
                  <c:v>-34.57</c:v>
                </c:pt>
                <c:pt idx="38">
                  <c:v>-50.95</c:v>
                </c:pt>
                <c:pt idx="39">
                  <c:v>-50.21</c:v>
                </c:pt>
                <c:pt idx="40">
                  <c:v>-57.55</c:v>
                </c:pt>
                <c:pt idx="41">
                  <c:v>-55.43</c:v>
                </c:pt>
                <c:pt idx="42">
                  <c:v>-55.38</c:v>
                </c:pt>
                <c:pt idx="43">
                  <c:v>-57.54</c:v>
                </c:pt>
                <c:pt idx="44">
                  <c:v>-63.85</c:v>
                </c:pt>
                <c:pt idx="45">
                  <c:v>-56.85</c:v>
                </c:pt>
                <c:pt idx="46">
                  <c:v>-59.17</c:v>
                </c:pt>
                <c:pt idx="47">
                  <c:v>-56.56</c:v>
                </c:pt>
                <c:pt idx="48">
                  <c:v>-53.65</c:v>
                </c:pt>
                <c:pt idx="49">
                  <c:v>-51.64</c:v>
                </c:pt>
                <c:pt idx="50">
                  <c:v>-46.87</c:v>
                </c:pt>
                <c:pt idx="51">
                  <c:v>-50.54</c:v>
                </c:pt>
                <c:pt idx="52">
                  <c:v>-53.76</c:v>
                </c:pt>
                <c:pt idx="53">
                  <c:v>-58.79</c:v>
                </c:pt>
                <c:pt idx="54">
                  <c:v>-55.32</c:v>
                </c:pt>
                <c:pt idx="55">
                  <c:v>-52.27</c:v>
                </c:pt>
                <c:pt idx="56">
                  <c:v>-51.75</c:v>
                </c:pt>
                <c:pt idx="57">
                  <c:v>-56.27</c:v>
                </c:pt>
                <c:pt idx="58">
                  <c:v>-59.28</c:v>
                </c:pt>
                <c:pt idx="59">
                  <c:v>-62.91</c:v>
                </c:pt>
                <c:pt idx="60">
                  <c:v>-59.68</c:v>
                </c:pt>
                <c:pt idx="61">
                  <c:v>-59.33</c:v>
                </c:pt>
                <c:pt idx="62">
                  <c:v>-57.12</c:v>
                </c:pt>
                <c:pt idx="63">
                  <c:v>-53.81</c:v>
                </c:pt>
                <c:pt idx="64">
                  <c:v>-52.66</c:v>
                </c:pt>
                <c:pt idx="65">
                  <c:v>-48.98</c:v>
                </c:pt>
                <c:pt idx="66">
                  <c:v>-50.05</c:v>
                </c:pt>
                <c:pt idx="67">
                  <c:v>-49.11</c:v>
                </c:pt>
                <c:pt idx="68">
                  <c:v>-44.41</c:v>
                </c:pt>
                <c:pt idx="69">
                  <c:v>-46.28</c:v>
                </c:pt>
                <c:pt idx="70">
                  <c:v>-44.3</c:v>
                </c:pt>
                <c:pt idx="71">
                  <c:v>-41.97</c:v>
                </c:pt>
                <c:pt idx="72">
                  <c:v>-36.840000000000003</c:v>
                </c:pt>
                <c:pt idx="73">
                  <c:v>-35.99</c:v>
                </c:pt>
                <c:pt idx="74">
                  <c:v>-41.59</c:v>
                </c:pt>
                <c:pt idx="75">
                  <c:v>-43.94</c:v>
                </c:pt>
                <c:pt idx="76">
                  <c:v>-45.39</c:v>
                </c:pt>
                <c:pt idx="77">
                  <c:v>-47.22</c:v>
                </c:pt>
                <c:pt idx="78">
                  <c:v>-43.78</c:v>
                </c:pt>
                <c:pt idx="79">
                  <c:v>-41.02</c:v>
                </c:pt>
                <c:pt idx="80">
                  <c:v>-37.75</c:v>
                </c:pt>
                <c:pt idx="81">
                  <c:v>-36.880000000000003</c:v>
                </c:pt>
                <c:pt idx="82">
                  <c:v>-35.01</c:v>
                </c:pt>
                <c:pt idx="83">
                  <c:v>-29.69</c:v>
                </c:pt>
                <c:pt idx="84">
                  <c:v>-28.76</c:v>
                </c:pt>
                <c:pt idx="85">
                  <c:v>-29.37</c:v>
                </c:pt>
                <c:pt idx="86">
                  <c:v>-23.9</c:v>
                </c:pt>
                <c:pt idx="87">
                  <c:v>-20.79</c:v>
                </c:pt>
                <c:pt idx="88">
                  <c:v>-23.48</c:v>
                </c:pt>
                <c:pt idx="89">
                  <c:v>-23.77</c:v>
                </c:pt>
                <c:pt idx="90">
                  <c:v>-20.84</c:v>
                </c:pt>
                <c:pt idx="91">
                  <c:v>-20.3</c:v>
                </c:pt>
                <c:pt idx="92">
                  <c:v>-21.34</c:v>
                </c:pt>
                <c:pt idx="93">
                  <c:v>-29.33</c:v>
                </c:pt>
                <c:pt idx="94">
                  <c:v>-24.47</c:v>
                </c:pt>
                <c:pt idx="95">
                  <c:v>-22.84</c:v>
                </c:pt>
                <c:pt idx="96">
                  <c:v>-22.7</c:v>
                </c:pt>
                <c:pt idx="97">
                  <c:v>-24.86</c:v>
                </c:pt>
                <c:pt idx="98">
                  <c:v>-21.92</c:v>
                </c:pt>
                <c:pt idx="99">
                  <c:v>-19.47</c:v>
                </c:pt>
                <c:pt idx="100">
                  <c:v>-19.78</c:v>
                </c:pt>
                <c:pt idx="101">
                  <c:v>-21.45</c:v>
                </c:pt>
                <c:pt idx="102">
                  <c:v>-19.48</c:v>
                </c:pt>
                <c:pt idx="103">
                  <c:v>-15.73</c:v>
                </c:pt>
                <c:pt idx="104">
                  <c:v>-16.190000000000001</c:v>
                </c:pt>
                <c:pt idx="105">
                  <c:v>-21.57</c:v>
                </c:pt>
                <c:pt idx="106">
                  <c:v>-14.16</c:v>
                </c:pt>
                <c:pt idx="107">
                  <c:v>-17.21</c:v>
                </c:pt>
                <c:pt idx="108">
                  <c:v>-16.41</c:v>
                </c:pt>
                <c:pt idx="109">
                  <c:v>-12.45</c:v>
                </c:pt>
                <c:pt idx="110">
                  <c:v>-12.24</c:v>
                </c:pt>
                <c:pt idx="111">
                  <c:v>-9.7799999999999994</c:v>
                </c:pt>
                <c:pt idx="112">
                  <c:v>-5.96</c:v>
                </c:pt>
                <c:pt idx="113">
                  <c:v>-5.18</c:v>
                </c:pt>
                <c:pt idx="114">
                  <c:v>-3.2</c:v>
                </c:pt>
                <c:pt idx="115">
                  <c:v>-1.1599999999999999</c:v>
                </c:pt>
                <c:pt idx="116">
                  <c:v>0.59</c:v>
                </c:pt>
                <c:pt idx="117">
                  <c:v>0.26</c:v>
                </c:pt>
                <c:pt idx="118">
                  <c:v>2.59</c:v>
                </c:pt>
                <c:pt idx="119">
                  <c:v>-0.34</c:v>
                </c:pt>
                <c:pt idx="120">
                  <c:v>-9.08</c:v>
                </c:pt>
                <c:pt idx="121">
                  <c:v>-4.3899999999999997</c:v>
                </c:pt>
                <c:pt idx="122">
                  <c:v>-7.91</c:v>
                </c:pt>
                <c:pt idx="123">
                  <c:v>-5.73</c:v>
                </c:pt>
                <c:pt idx="124">
                  <c:v>-5.35</c:v>
                </c:pt>
                <c:pt idx="125">
                  <c:v>-2.41</c:v>
                </c:pt>
                <c:pt idx="126">
                  <c:v>0.71</c:v>
                </c:pt>
                <c:pt idx="127">
                  <c:v>0.27</c:v>
                </c:pt>
                <c:pt idx="128">
                  <c:v>-0.46</c:v>
                </c:pt>
                <c:pt idx="129">
                  <c:v>1.66</c:v>
                </c:pt>
                <c:pt idx="130">
                  <c:v>1.9</c:v>
                </c:pt>
                <c:pt idx="131">
                  <c:v>4.7699999999999996</c:v>
                </c:pt>
                <c:pt idx="132">
                  <c:v>5.0999999999999996</c:v>
                </c:pt>
                <c:pt idx="133">
                  <c:v>5.14</c:v>
                </c:pt>
                <c:pt idx="134">
                  <c:v>3.36</c:v>
                </c:pt>
                <c:pt idx="135">
                  <c:v>2.46</c:v>
                </c:pt>
                <c:pt idx="136">
                  <c:v>3.11</c:v>
                </c:pt>
                <c:pt idx="137">
                  <c:v>5.97</c:v>
                </c:pt>
                <c:pt idx="138">
                  <c:v>9.42</c:v>
                </c:pt>
                <c:pt idx="139">
                  <c:v>8.93</c:v>
                </c:pt>
                <c:pt idx="140">
                  <c:v>9.5399999999999991</c:v>
                </c:pt>
                <c:pt idx="141">
                  <c:v>9.98</c:v>
                </c:pt>
                <c:pt idx="142">
                  <c:v>9.56</c:v>
                </c:pt>
                <c:pt idx="143">
                  <c:v>12.57</c:v>
                </c:pt>
                <c:pt idx="144">
                  <c:v>11.45</c:v>
                </c:pt>
                <c:pt idx="145">
                  <c:v>15.14</c:v>
                </c:pt>
                <c:pt idx="146">
                  <c:v>20.29</c:v>
                </c:pt>
                <c:pt idx="147">
                  <c:v>13.95</c:v>
                </c:pt>
                <c:pt idx="148">
                  <c:v>15.83</c:v>
                </c:pt>
                <c:pt idx="149">
                  <c:v>17.829999999999998</c:v>
                </c:pt>
                <c:pt idx="150">
                  <c:v>13.54</c:v>
                </c:pt>
                <c:pt idx="151">
                  <c:v>20.82</c:v>
                </c:pt>
                <c:pt idx="152">
                  <c:v>19.79</c:v>
                </c:pt>
                <c:pt idx="153">
                  <c:v>19.78</c:v>
                </c:pt>
                <c:pt idx="154">
                  <c:v>20.65</c:v>
                </c:pt>
                <c:pt idx="155">
                  <c:v>25.37</c:v>
                </c:pt>
                <c:pt idx="156">
                  <c:v>30.5</c:v>
                </c:pt>
                <c:pt idx="157">
                  <c:v>29.98</c:v>
                </c:pt>
                <c:pt idx="158">
                  <c:v>33.549999999999997</c:v>
                </c:pt>
                <c:pt idx="159">
                  <c:v>35.619999999999997</c:v>
                </c:pt>
                <c:pt idx="160">
                  <c:v>36.18</c:v>
                </c:pt>
                <c:pt idx="161">
                  <c:v>37.96</c:v>
                </c:pt>
                <c:pt idx="162">
                  <c:v>35.81</c:v>
                </c:pt>
                <c:pt idx="163">
                  <c:v>37.92</c:v>
                </c:pt>
                <c:pt idx="164">
                  <c:v>32.630000000000003</c:v>
                </c:pt>
                <c:pt idx="165">
                  <c:v>28.85</c:v>
                </c:pt>
                <c:pt idx="166">
                  <c:v>33.92</c:v>
                </c:pt>
                <c:pt idx="167">
                  <c:v>37.770000000000003</c:v>
                </c:pt>
                <c:pt idx="168">
                  <c:v>35.96</c:v>
                </c:pt>
                <c:pt idx="169">
                  <c:v>33.86</c:v>
                </c:pt>
                <c:pt idx="170">
                  <c:v>35.99</c:v>
                </c:pt>
                <c:pt idx="171">
                  <c:v>34.090000000000003</c:v>
                </c:pt>
              </c:numCache>
            </c:numRef>
          </c:val>
        </c:ser>
        <c:ser>
          <c:idx val="1"/>
          <c:order val="1"/>
          <c:tx>
            <c:v>Pfce PS</c:v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'MD II'!$A$26:$A$197</c:f>
              <c:numCache>
                <c:formatCode>dd/mm/yyyy</c:formatCode>
                <c:ptCount val="172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</c:numCache>
            </c:numRef>
          </c:cat>
          <c:val>
            <c:numRef>
              <c:f>'MD II'!$D$26:$D$197</c:f>
              <c:numCache>
                <c:formatCode>0.00_ ;[Red]\-0.00\ </c:formatCode>
                <c:ptCount val="172"/>
                <c:pt idx="0">
                  <c:v>0</c:v>
                </c:pt>
                <c:pt idx="1">
                  <c:v>-0.32110394526866665</c:v>
                </c:pt>
                <c:pt idx="2">
                  <c:v>1.6202742002492738</c:v>
                </c:pt>
                <c:pt idx="3">
                  <c:v>-1.5371832156210932</c:v>
                </c:pt>
                <c:pt idx="4">
                  <c:v>-0.12580130382955407</c:v>
                </c:pt>
                <c:pt idx="5">
                  <c:v>-0.15142749535038524</c:v>
                </c:pt>
                <c:pt idx="6">
                  <c:v>-1.0949372740721113</c:v>
                </c:pt>
                <c:pt idx="7">
                  <c:v>-4.4915724774703003</c:v>
                </c:pt>
                <c:pt idx="8">
                  <c:v>-5.517784965191078</c:v>
                </c:pt>
                <c:pt idx="9">
                  <c:v>-7.876559411995375</c:v>
                </c:pt>
                <c:pt idx="10">
                  <c:v>-4.0733996249257372</c:v>
                </c:pt>
                <c:pt idx="11">
                  <c:v>-1.041743512884924</c:v>
                </c:pt>
                <c:pt idx="12">
                  <c:v>-3.4009062353183164</c:v>
                </c:pt>
                <c:pt idx="13">
                  <c:v>0.1289075088623976</c:v>
                </c:pt>
                <c:pt idx="14">
                  <c:v>0.93457943925234299</c:v>
                </c:pt>
                <c:pt idx="15">
                  <c:v>3.1430912175935561</c:v>
                </c:pt>
                <c:pt idx="16">
                  <c:v>2.6317322140641277</c:v>
                </c:pt>
                <c:pt idx="17">
                  <c:v>5.0522424858959019</c:v>
                </c:pt>
                <c:pt idx="18">
                  <c:v>2.0528132510706834</c:v>
                </c:pt>
                <c:pt idx="19">
                  <c:v>4.0885423744607889</c:v>
                </c:pt>
                <c:pt idx="20">
                  <c:v>0.5342672656465457</c:v>
                </c:pt>
                <c:pt idx="21">
                  <c:v>-0.37080322579391606</c:v>
                </c:pt>
                <c:pt idx="22">
                  <c:v>-2.7023983785609698</c:v>
                </c:pt>
                <c:pt idx="23">
                  <c:v>-5.3543209253384658</c:v>
                </c:pt>
                <c:pt idx="24">
                  <c:v>-8.1052537575374028</c:v>
                </c:pt>
                <c:pt idx="25">
                  <c:v>-9.9161712916765321</c:v>
                </c:pt>
                <c:pt idx="26">
                  <c:v>-7.0522502514084566</c:v>
                </c:pt>
                <c:pt idx="27">
                  <c:v>-6.556422273043176</c:v>
                </c:pt>
                <c:pt idx="28">
                  <c:v>-6.9610054785691169</c:v>
                </c:pt>
                <c:pt idx="29">
                  <c:v>-4.5987365511028822</c:v>
                </c:pt>
                <c:pt idx="30">
                  <c:v>-5.9833274444862887</c:v>
                </c:pt>
                <c:pt idx="31">
                  <c:v>-7.0716640328636364</c:v>
                </c:pt>
                <c:pt idx="32">
                  <c:v>-5.7146407091466029</c:v>
                </c:pt>
                <c:pt idx="33">
                  <c:v>-10.467134409374525</c:v>
                </c:pt>
                <c:pt idx="34">
                  <c:v>-9.1415614116148625</c:v>
                </c:pt>
                <c:pt idx="35">
                  <c:v>-10.34210965680316</c:v>
                </c:pt>
                <c:pt idx="36">
                  <c:v>-12.74903028161631</c:v>
                </c:pt>
                <c:pt idx="37">
                  <c:v>-16.94823121037162</c:v>
                </c:pt>
                <c:pt idx="38">
                  <c:v>-34.775518445033761</c:v>
                </c:pt>
                <c:pt idx="39">
                  <c:v>-31.559431409168731</c:v>
                </c:pt>
                <c:pt idx="40">
                  <c:v>-38.534414810385591</c:v>
                </c:pt>
                <c:pt idx="41">
                  <c:v>-29.458860255718321</c:v>
                </c:pt>
                <c:pt idx="42">
                  <c:v>-30.537101677738988</c:v>
                </c:pt>
                <c:pt idx="43">
                  <c:v>-33.639812229905765</c:v>
                </c:pt>
                <c:pt idx="44">
                  <c:v>-41.682941886786587</c:v>
                </c:pt>
                <c:pt idx="45">
                  <c:v>-34.898601819459593</c:v>
                </c:pt>
                <c:pt idx="46">
                  <c:v>-38.857460133799776</c:v>
                </c:pt>
                <c:pt idx="47">
                  <c:v>-35.194856124465637</c:v>
                </c:pt>
                <c:pt idx="48">
                  <c:v>-34.719218478813737</c:v>
                </c:pt>
                <c:pt idx="49">
                  <c:v>-35.38549945835549</c:v>
                </c:pt>
                <c:pt idx="50">
                  <c:v>-30.515358242509187</c:v>
                </c:pt>
                <c:pt idx="51">
                  <c:v>-33.125735296972614</c:v>
                </c:pt>
                <c:pt idx="52">
                  <c:v>-38.768156739105955</c:v>
                </c:pt>
                <c:pt idx="53">
                  <c:v>-41.479873732765412</c:v>
                </c:pt>
                <c:pt idx="54">
                  <c:v>-39.032960718154598</c:v>
                </c:pt>
                <c:pt idx="55">
                  <c:v>-35.117589274274017</c:v>
                </c:pt>
                <c:pt idx="56">
                  <c:v>-38.113135752808198</c:v>
                </c:pt>
                <c:pt idx="57">
                  <c:v>-43.504342862911521</c:v>
                </c:pt>
                <c:pt idx="58">
                  <c:v>-45.809923548528616</c:v>
                </c:pt>
                <c:pt idx="59">
                  <c:v>-48.548431560596228</c:v>
                </c:pt>
                <c:pt idx="60">
                  <c:v>-44.835739995107723</c:v>
                </c:pt>
                <c:pt idx="61">
                  <c:v>-43.413486365701274</c:v>
                </c:pt>
                <c:pt idx="62">
                  <c:v>-41.418526183367042</c:v>
                </c:pt>
                <c:pt idx="63">
                  <c:v>-38.719622285468006</c:v>
                </c:pt>
                <c:pt idx="64">
                  <c:v>-37.092359123894866</c:v>
                </c:pt>
                <c:pt idx="65">
                  <c:v>-34.327836644677312</c:v>
                </c:pt>
                <c:pt idx="66">
                  <c:v>-34.310752516996764</c:v>
                </c:pt>
                <c:pt idx="67">
                  <c:v>-33.0170181208236</c:v>
                </c:pt>
                <c:pt idx="68">
                  <c:v>-30.777444292154112</c:v>
                </c:pt>
                <c:pt idx="69">
                  <c:v>-31.676302373528912</c:v>
                </c:pt>
                <c:pt idx="70">
                  <c:v>-30.709884332690084</c:v>
                </c:pt>
                <c:pt idx="71">
                  <c:v>-30.487790672842834</c:v>
                </c:pt>
                <c:pt idx="72">
                  <c:v>-28.560778725601722</c:v>
                </c:pt>
                <c:pt idx="73">
                  <c:v>-28.595723532221047</c:v>
                </c:pt>
                <c:pt idx="74">
                  <c:v>-31.82074090755545</c:v>
                </c:pt>
                <c:pt idx="75">
                  <c:v>-32.592632858213385</c:v>
                </c:pt>
                <c:pt idx="76">
                  <c:v>-33.354817918143723</c:v>
                </c:pt>
                <c:pt idx="77">
                  <c:v>-35.22009404035736</c:v>
                </c:pt>
                <c:pt idx="78">
                  <c:v>-29.760938695160917</c:v>
                </c:pt>
                <c:pt idx="79">
                  <c:v>-26.476126872944562</c:v>
                </c:pt>
                <c:pt idx="80">
                  <c:v>-25.060473929232881</c:v>
                </c:pt>
                <c:pt idx="81">
                  <c:v>-23.1800550574842</c:v>
                </c:pt>
                <c:pt idx="82">
                  <c:v>-24.744029291513453</c:v>
                </c:pt>
                <c:pt idx="83">
                  <c:v>-22.531634756881207</c:v>
                </c:pt>
                <c:pt idx="84">
                  <c:v>-21.687135263580902</c:v>
                </c:pt>
                <c:pt idx="85">
                  <c:v>-23.439811453354505</c:v>
                </c:pt>
                <c:pt idx="86">
                  <c:v>-19.945719067051311</c:v>
                </c:pt>
                <c:pt idx="87">
                  <c:v>-18.60927435167676</c:v>
                </c:pt>
                <c:pt idx="88">
                  <c:v>-20.437664289125561</c:v>
                </c:pt>
                <c:pt idx="89">
                  <c:v>-22.0218288558682</c:v>
                </c:pt>
                <c:pt idx="90">
                  <c:v>-18.29244143832824</c:v>
                </c:pt>
                <c:pt idx="91">
                  <c:v>-18.06530019530264</c:v>
                </c:pt>
                <c:pt idx="92">
                  <c:v>-18.212456658732901</c:v>
                </c:pt>
                <c:pt idx="93">
                  <c:v>-22.950195885054871</c:v>
                </c:pt>
                <c:pt idx="94">
                  <c:v>-21.632000124248201</c:v>
                </c:pt>
                <c:pt idx="95">
                  <c:v>-19.102384400638307</c:v>
                </c:pt>
                <c:pt idx="96">
                  <c:v>-19.532593797685099</c:v>
                </c:pt>
                <c:pt idx="97">
                  <c:v>-19.199841583543321</c:v>
                </c:pt>
                <c:pt idx="98">
                  <c:v>-17.19284485670687</c:v>
                </c:pt>
                <c:pt idx="99">
                  <c:v>-17.970949217430459</c:v>
                </c:pt>
                <c:pt idx="100">
                  <c:v>-16.955608447324572</c:v>
                </c:pt>
                <c:pt idx="101">
                  <c:v>-15.368337675549117</c:v>
                </c:pt>
                <c:pt idx="102">
                  <c:v>-15.30776667740896</c:v>
                </c:pt>
                <c:pt idx="103">
                  <c:v>-13.749228302187145</c:v>
                </c:pt>
                <c:pt idx="104">
                  <c:v>-15.762049163460151</c:v>
                </c:pt>
                <c:pt idx="105">
                  <c:v>-18.420184120303318</c:v>
                </c:pt>
                <c:pt idx="106">
                  <c:v>-19.523663458215719</c:v>
                </c:pt>
                <c:pt idx="107">
                  <c:v>-22.05599711122931</c:v>
                </c:pt>
                <c:pt idx="108">
                  <c:v>-21.143549382835879</c:v>
                </c:pt>
                <c:pt idx="109">
                  <c:v>-18.009000229082613</c:v>
                </c:pt>
                <c:pt idx="110">
                  <c:v>-19.764782623889047</c:v>
                </c:pt>
                <c:pt idx="111">
                  <c:v>-15.744576760150498</c:v>
                </c:pt>
                <c:pt idx="112">
                  <c:v>-14.802620083945184</c:v>
                </c:pt>
                <c:pt idx="113">
                  <c:v>-14.349502424781294</c:v>
                </c:pt>
                <c:pt idx="114">
                  <c:v>-12.425208406943913</c:v>
                </c:pt>
                <c:pt idx="115">
                  <c:v>-10.804934206694639</c:v>
                </c:pt>
                <c:pt idx="116">
                  <c:v>-10.482277158909561</c:v>
                </c:pt>
                <c:pt idx="117">
                  <c:v>-11.30309183883454</c:v>
                </c:pt>
                <c:pt idx="118">
                  <c:v>-10.149524944767778</c:v>
                </c:pt>
                <c:pt idx="119">
                  <c:v>-11.960442478906925</c:v>
                </c:pt>
                <c:pt idx="120">
                  <c:v>-18.134413257283072</c:v>
                </c:pt>
                <c:pt idx="121">
                  <c:v>-13.121774885555753</c:v>
                </c:pt>
                <c:pt idx="122">
                  <c:v>-16.668284481787932</c:v>
                </c:pt>
                <c:pt idx="123">
                  <c:v>-14.92648000962923</c:v>
                </c:pt>
                <c:pt idx="124">
                  <c:v>-14.964919296910479</c:v>
                </c:pt>
                <c:pt idx="125">
                  <c:v>-13.287956854812077</c:v>
                </c:pt>
                <c:pt idx="126">
                  <c:v>-10.935006542444338</c:v>
                </c:pt>
                <c:pt idx="127">
                  <c:v>-13.143906596414665</c:v>
                </c:pt>
                <c:pt idx="128">
                  <c:v>-16.478417699156264</c:v>
                </c:pt>
                <c:pt idx="129">
                  <c:v>-13.115950751119195</c:v>
                </c:pt>
                <c:pt idx="130">
                  <c:v>-13.479376739960159</c:v>
                </c:pt>
                <c:pt idx="131">
                  <c:v>-11.518973088616132</c:v>
                </c:pt>
                <c:pt idx="132">
                  <c:v>-11.966654888972577</c:v>
                </c:pt>
                <c:pt idx="133">
                  <c:v>-10.307553125812944</c:v>
                </c:pt>
                <c:pt idx="134">
                  <c:v>-12.544797300707817</c:v>
                </c:pt>
                <c:pt idx="135">
                  <c:v>-13.906091656344993</c:v>
                </c:pt>
                <c:pt idx="136">
                  <c:v>-14.667888440646246</c:v>
                </c:pt>
                <c:pt idx="137">
                  <c:v>-11.902589410170481</c:v>
                </c:pt>
                <c:pt idx="138">
                  <c:v>-10.681462556639705</c:v>
                </c:pt>
                <c:pt idx="139">
                  <c:v>-10.658554294522588</c:v>
                </c:pt>
                <c:pt idx="140">
                  <c:v>-9.460723978738022</c:v>
                </c:pt>
                <c:pt idx="141">
                  <c:v>-10.532752990693034</c:v>
                </c:pt>
                <c:pt idx="142">
                  <c:v>-9.4036474612597836</c:v>
                </c:pt>
                <c:pt idx="143">
                  <c:v>-6.5420560747663474</c:v>
                </c:pt>
                <c:pt idx="144">
                  <c:v>-4.9679866743804029</c:v>
                </c:pt>
                <c:pt idx="145">
                  <c:v>-4.896155682996242</c:v>
                </c:pt>
                <c:pt idx="146">
                  <c:v>-2.8868293023851739</c:v>
                </c:pt>
                <c:pt idx="147">
                  <c:v>-3.295295264202148</c:v>
                </c:pt>
                <c:pt idx="148">
                  <c:v>-1.8419795844674063</c:v>
                </c:pt>
                <c:pt idx="149">
                  <c:v>-1.6889989866006081</c:v>
                </c:pt>
                <c:pt idx="150">
                  <c:v>-1.4754473905922928E-2</c:v>
                </c:pt>
                <c:pt idx="151">
                  <c:v>0.86313672349727699</c:v>
                </c:pt>
                <c:pt idx="152">
                  <c:v>0.71015612563047881</c:v>
                </c:pt>
                <c:pt idx="153">
                  <c:v>2.0213629251132952</c:v>
                </c:pt>
                <c:pt idx="154">
                  <c:v>0.25432053706285729</c:v>
                </c:pt>
                <c:pt idx="155">
                  <c:v>0.67016373583280153</c:v>
                </c:pt>
                <c:pt idx="156">
                  <c:v>2.4663267960660087</c:v>
                </c:pt>
                <c:pt idx="157">
                  <c:v>1.9844767403484436</c:v>
                </c:pt>
                <c:pt idx="158">
                  <c:v>2.7334604288892637</c:v>
                </c:pt>
                <c:pt idx="159">
                  <c:v>4.1949298968351822</c:v>
                </c:pt>
                <c:pt idx="160">
                  <c:v>6.4232437322606692</c:v>
                </c:pt>
                <c:pt idx="161">
                  <c:v>7.1578612225246596</c:v>
                </c:pt>
                <c:pt idx="162">
                  <c:v>3.6913364058878182</c:v>
                </c:pt>
                <c:pt idx="163">
                  <c:v>3.6501791892028401</c:v>
                </c:pt>
                <c:pt idx="164">
                  <c:v>0.9341911636232485</c:v>
                </c:pt>
                <c:pt idx="165">
                  <c:v>-3.1151353722980701</c:v>
                </c:pt>
                <c:pt idx="166">
                  <c:v>0.8316863975398886</c:v>
                </c:pt>
                <c:pt idx="167">
                  <c:v>4.2085195438538037</c:v>
                </c:pt>
                <c:pt idx="168">
                  <c:v>4.5882531091171037</c:v>
                </c:pt>
                <c:pt idx="169">
                  <c:v>3.8606245801769878</c:v>
                </c:pt>
                <c:pt idx="170">
                  <c:v>5.4902173955247395</c:v>
                </c:pt>
                <c:pt idx="171">
                  <c:v>8.4737273295567164</c:v>
                </c:pt>
              </c:numCache>
            </c:numRef>
          </c:val>
        </c:ser>
        <c:marker val="1"/>
        <c:axId val="95496832"/>
        <c:axId val="98395264"/>
      </c:lineChart>
      <c:dateAx>
        <c:axId val="954968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5281958834093109"/>
              <c:y val="0.89136490250696343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8395264"/>
        <c:crosses val="autoZero"/>
        <c:auto val="1"/>
        <c:lblOffset val="100"/>
        <c:minorUnit val="2"/>
      </c:dateAx>
      <c:valAx>
        <c:axId val="9839526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3.1954887218045111E-2"/>
              <c:y val="0.42061281337047379"/>
            </c:manualLayout>
          </c:layout>
          <c:spPr>
            <a:noFill/>
            <a:ln w="25400">
              <a:noFill/>
            </a:ln>
          </c:spPr>
        </c:title>
        <c:numFmt formatCode="0.00_ ;[Red]\-0.00\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549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Outperformance</a:t>
            </a:r>
          </a:p>
        </c:rich>
      </c:tx>
      <c:layout>
        <c:manualLayout>
          <c:xMode val="edge"/>
          <c:yMode val="edge"/>
          <c:x val="0.38821526735802225"/>
          <c:y val="3.217834063170305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157726824603642"/>
          <c:y val="0.17821782178217827"/>
          <c:w val="0.65164699859100716"/>
          <c:h val="0.6856435643564357"/>
        </c:manualLayout>
      </c:layout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II'!$A$26:$A$197</c:f>
              <c:numCache>
                <c:formatCode>dd/mm/yyyy</c:formatCode>
                <c:ptCount val="172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</c:numCache>
            </c:numRef>
          </c:cat>
          <c:val>
            <c:numRef>
              <c:f>'MD II'!$E$26:$E$197</c:f>
              <c:numCache>
                <c:formatCode>0.00</c:formatCode>
                <c:ptCount val="172"/>
                <c:pt idx="0">
                  <c:v>-2</c:v>
                </c:pt>
                <c:pt idx="1">
                  <c:v>-0.63889605473133337</c:v>
                </c:pt>
                <c:pt idx="2">
                  <c:v>1.2397257997507261</c:v>
                </c:pt>
                <c:pt idx="3">
                  <c:v>0.22718321562109312</c:v>
                </c:pt>
                <c:pt idx="4">
                  <c:v>1.0158013038295541</c:v>
                </c:pt>
                <c:pt idx="5">
                  <c:v>-0.60857250464961476</c:v>
                </c:pt>
                <c:pt idx="6">
                  <c:v>-3.8450627259278889</c:v>
                </c:pt>
                <c:pt idx="7">
                  <c:v>-4.9684275225297005</c:v>
                </c:pt>
                <c:pt idx="8">
                  <c:v>-4.6322150348089224</c:v>
                </c:pt>
                <c:pt idx="9">
                  <c:v>-6.2234405880046246</c:v>
                </c:pt>
                <c:pt idx="10">
                  <c:v>-6.5466003750742621</c:v>
                </c:pt>
                <c:pt idx="11">
                  <c:v>-5.1882564871150763</c:v>
                </c:pt>
                <c:pt idx="12">
                  <c:v>-4.6990937646816828</c:v>
                </c:pt>
                <c:pt idx="13">
                  <c:v>-3.0989075088623976</c:v>
                </c:pt>
                <c:pt idx="14">
                  <c:v>-1.234579439252343</c:v>
                </c:pt>
                <c:pt idx="15">
                  <c:v>-2.1930912175935564</c:v>
                </c:pt>
                <c:pt idx="16">
                  <c:v>-0.30173221406412765</c:v>
                </c:pt>
                <c:pt idx="17">
                  <c:v>4.657757514104099</c:v>
                </c:pt>
                <c:pt idx="18">
                  <c:v>4.4371867489293173</c:v>
                </c:pt>
                <c:pt idx="19">
                  <c:v>3.5314576255392112</c:v>
                </c:pt>
                <c:pt idx="20">
                  <c:v>5.1657327343534547</c:v>
                </c:pt>
                <c:pt idx="21">
                  <c:v>2.7108032257939159</c:v>
                </c:pt>
                <c:pt idx="22">
                  <c:v>4.6123983785609699</c:v>
                </c:pt>
                <c:pt idx="23">
                  <c:v>2.784320925338466</c:v>
                </c:pt>
                <c:pt idx="24">
                  <c:v>-1.5447462424625975</c:v>
                </c:pt>
                <c:pt idx="25">
                  <c:v>-0.40382870832346818</c:v>
                </c:pt>
                <c:pt idx="26">
                  <c:v>-1.6877497485915436</c:v>
                </c:pt>
                <c:pt idx="27">
                  <c:v>-1.9635777269568235</c:v>
                </c:pt>
                <c:pt idx="28">
                  <c:v>2.8210054785691172</c:v>
                </c:pt>
                <c:pt idx="29">
                  <c:v>-1.9312634488971181</c:v>
                </c:pt>
                <c:pt idx="30">
                  <c:v>-0.79667255551371152</c:v>
                </c:pt>
                <c:pt idx="31">
                  <c:v>1.7516640328636361</c:v>
                </c:pt>
                <c:pt idx="32">
                  <c:v>0.40464070914660333</c:v>
                </c:pt>
                <c:pt idx="33">
                  <c:v>-5.3028655906254745</c:v>
                </c:pt>
                <c:pt idx="34">
                  <c:v>-8.458438588385139</c:v>
                </c:pt>
                <c:pt idx="35">
                  <c:v>-10.90789034319684</c:v>
                </c:pt>
                <c:pt idx="36">
                  <c:v>-12.990969718383688</c:v>
                </c:pt>
                <c:pt idx="37">
                  <c:v>-17.62176878962838</c:v>
                </c:pt>
                <c:pt idx="38">
                  <c:v>-16.174481554966242</c:v>
                </c:pt>
                <c:pt idx="39">
                  <c:v>-18.65056859083127</c:v>
                </c:pt>
                <c:pt idx="40">
                  <c:v>-19.015585189614406</c:v>
                </c:pt>
                <c:pt idx="41">
                  <c:v>-25.971139744281679</c:v>
                </c:pt>
                <c:pt idx="42">
                  <c:v>-24.842898322261014</c:v>
                </c:pt>
                <c:pt idx="43">
                  <c:v>-23.900187770094234</c:v>
                </c:pt>
                <c:pt idx="44">
                  <c:v>-22.167058113213415</c:v>
                </c:pt>
                <c:pt idx="45">
                  <c:v>-21.951398180540409</c:v>
                </c:pt>
                <c:pt idx="46">
                  <c:v>-20.312539866200225</c:v>
                </c:pt>
                <c:pt idx="47">
                  <c:v>-21.365143875534365</c:v>
                </c:pt>
                <c:pt idx="48">
                  <c:v>-18.930781521186262</c:v>
                </c:pt>
                <c:pt idx="49">
                  <c:v>-16.254500541644511</c:v>
                </c:pt>
                <c:pt idx="50">
                  <c:v>-16.354641757490811</c:v>
                </c:pt>
                <c:pt idx="51">
                  <c:v>-17.414264703027385</c:v>
                </c:pt>
                <c:pt idx="52">
                  <c:v>-14.991843260894044</c:v>
                </c:pt>
                <c:pt idx="53">
                  <c:v>-17.310126267234587</c:v>
                </c:pt>
                <c:pt idx="54">
                  <c:v>-16.287039281845402</c:v>
                </c:pt>
                <c:pt idx="55">
                  <c:v>-17.152410725725986</c:v>
                </c:pt>
                <c:pt idx="56">
                  <c:v>-13.636864247191802</c:v>
                </c:pt>
                <c:pt idx="57">
                  <c:v>-12.765657137088482</c:v>
                </c:pt>
                <c:pt idx="58">
                  <c:v>-13.470076451471385</c:v>
                </c:pt>
                <c:pt idx="59">
                  <c:v>-14.361568439403769</c:v>
                </c:pt>
                <c:pt idx="60">
                  <c:v>-14.844260004892277</c:v>
                </c:pt>
                <c:pt idx="61">
                  <c:v>-15.916513634298724</c:v>
                </c:pt>
                <c:pt idx="62">
                  <c:v>-15.701473816632955</c:v>
                </c:pt>
                <c:pt idx="63">
                  <c:v>-15.090377714531996</c:v>
                </c:pt>
                <c:pt idx="64">
                  <c:v>-15.567640876105131</c:v>
                </c:pt>
                <c:pt idx="65">
                  <c:v>-14.652163355322685</c:v>
                </c:pt>
                <c:pt idx="66">
                  <c:v>-15.739247483003233</c:v>
                </c:pt>
                <c:pt idx="67">
                  <c:v>-16.092981879176399</c:v>
                </c:pt>
                <c:pt idx="68">
                  <c:v>-13.632555707845885</c:v>
                </c:pt>
                <c:pt idx="69">
                  <c:v>-14.603697626471089</c:v>
                </c:pt>
                <c:pt idx="70">
                  <c:v>-13.590115667309913</c:v>
                </c:pt>
                <c:pt idx="71">
                  <c:v>-11.482209327157165</c:v>
                </c:pt>
                <c:pt idx="72">
                  <c:v>-8.2792212743982816</c:v>
                </c:pt>
                <c:pt idx="73">
                  <c:v>-7.3942764677789548</c:v>
                </c:pt>
                <c:pt idx="74">
                  <c:v>-9.7692590924445533</c:v>
                </c:pt>
                <c:pt idx="75">
                  <c:v>-11.347367141786613</c:v>
                </c:pt>
                <c:pt idx="76">
                  <c:v>-12.035182081856277</c:v>
                </c:pt>
                <c:pt idx="77">
                  <c:v>-11.999905959642639</c:v>
                </c:pt>
                <c:pt idx="78">
                  <c:v>-14.019061304839084</c:v>
                </c:pt>
                <c:pt idx="79">
                  <c:v>-14.543873127055441</c:v>
                </c:pt>
                <c:pt idx="80">
                  <c:v>-12.689526070767119</c:v>
                </c:pt>
                <c:pt idx="81">
                  <c:v>-13.699944942515803</c:v>
                </c:pt>
                <c:pt idx="82">
                  <c:v>-10.265970708486545</c:v>
                </c:pt>
                <c:pt idx="83">
                  <c:v>-7.1583652431187943</c:v>
                </c:pt>
                <c:pt idx="84">
                  <c:v>-7.0728647364190991</c:v>
                </c:pt>
                <c:pt idx="85">
                  <c:v>-5.9301885466454962</c:v>
                </c:pt>
                <c:pt idx="86">
                  <c:v>-3.9542809329486879</c:v>
                </c:pt>
                <c:pt idx="87">
                  <c:v>-2.1807256483232393</c:v>
                </c:pt>
                <c:pt idx="88">
                  <c:v>-3.0423357108744398</c:v>
                </c:pt>
                <c:pt idx="89">
                  <c:v>-1.7481711441317991</c:v>
                </c:pt>
                <c:pt idx="90">
                  <c:v>-2.5475585616717602</c:v>
                </c:pt>
                <c:pt idx="91">
                  <c:v>-2.2346998046973603</c:v>
                </c:pt>
                <c:pt idx="92">
                  <c:v>-3.1275433412670992</c:v>
                </c:pt>
                <c:pt idx="93">
                  <c:v>-6.3798041149451272</c:v>
                </c:pt>
                <c:pt idx="94">
                  <c:v>-2.8379998757517981</c:v>
                </c:pt>
                <c:pt idx="95">
                  <c:v>-3.7376155993616926</c:v>
                </c:pt>
                <c:pt idx="96">
                  <c:v>-3.1674062023149006</c:v>
                </c:pt>
                <c:pt idx="97">
                  <c:v>-5.6601584164566781</c:v>
                </c:pt>
                <c:pt idx="98">
                  <c:v>-4.7271551432931318</c:v>
                </c:pt>
                <c:pt idx="99">
                  <c:v>-1.4990507825695403</c:v>
                </c:pt>
                <c:pt idx="100">
                  <c:v>-2.8243915526754293</c:v>
                </c:pt>
                <c:pt idx="101">
                  <c:v>-6.0816623244508818</c:v>
                </c:pt>
                <c:pt idx="102">
                  <c:v>-4.1722333225910404</c:v>
                </c:pt>
                <c:pt idx="103">
                  <c:v>-1.9807716978128553</c:v>
                </c:pt>
                <c:pt idx="104">
                  <c:v>-0.42795083653984989</c:v>
                </c:pt>
                <c:pt idx="105">
                  <c:v>-3.149815879696682</c:v>
                </c:pt>
                <c:pt idx="106">
                  <c:v>5.3636634582157185</c:v>
                </c:pt>
                <c:pt idx="107">
                  <c:v>4.845997111229309</c:v>
                </c:pt>
                <c:pt idx="108">
                  <c:v>4.7335493828358786</c:v>
                </c:pt>
                <c:pt idx="109">
                  <c:v>5.5590002290826135</c:v>
                </c:pt>
                <c:pt idx="110">
                  <c:v>7.5247826238890472</c:v>
                </c:pt>
                <c:pt idx="111">
                  <c:v>5.9645767601504982</c:v>
                </c:pt>
                <c:pt idx="112">
                  <c:v>8.8426200839451852</c:v>
                </c:pt>
                <c:pt idx="113">
                  <c:v>9.1695024247812942</c:v>
                </c:pt>
                <c:pt idx="114">
                  <c:v>9.2252084069439135</c:v>
                </c:pt>
                <c:pt idx="115">
                  <c:v>9.6449342066946393</c:v>
                </c:pt>
                <c:pt idx="116">
                  <c:v>11.072277158909561</c:v>
                </c:pt>
                <c:pt idx="117">
                  <c:v>11.56309183883454</c:v>
                </c:pt>
                <c:pt idx="118">
                  <c:v>12.739524944767778</c:v>
                </c:pt>
                <c:pt idx="119">
                  <c:v>11.620442478906925</c:v>
                </c:pt>
                <c:pt idx="120">
                  <c:v>9.0544132572830716</c:v>
                </c:pt>
                <c:pt idx="121">
                  <c:v>8.7317748855557547</c:v>
                </c:pt>
                <c:pt idx="122">
                  <c:v>8.758284481787932</c:v>
                </c:pt>
                <c:pt idx="123">
                  <c:v>9.1964800096292301</c:v>
                </c:pt>
                <c:pt idx="124">
                  <c:v>9.6149192969104789</c:v>
                </c:pt>
                <c:pt idx="125">
                  <c:v>10.877956854812076</c:v>
                </c:pt>
                <c:pt idx="126">
                  <c:v>11.645006542444339</c:v>
                </c:pt>
                <c:pt idx="127">
                  <c:v>13.413906596414664</c:v>
                </c:pt>
                <c:pt idx="128">
                  <c:v>16.018417699156263</c:v>
                </c:pt>
                <c:pt idx="129">
                  <c:v>14.775950751119195</c:v>
                </c:pt>
                <c:pt idx="130">
                  <c:v>15.37937673996016</c:v>
                </c:pt>
                <c:pt idx="131">
                  <c:v>16.288973088616132</c:v>
                </c:pt>
                <c:pt idx="132">
                  <c:v>17.066654888972579</c:v>
                </c:pt>
                <c:pt idx="133">
                  <c:v>15.447553125812945</c:v>
                </c:pt>
                <c:pt idx="134">
                  <c:v>15.904797300707816</c:v>
                </c:pt>
                <c:pt idx="135">
                  <c:v>16.366091656344992</c:v>
                </c:pt>
                <c:pt idx="136">
                  <c:v>17.777888440646247</c:v>
                </c:pt>
                <c:pt idx="137">
                  <c:v>17.87258941017048</c:v>
                </c:pt>
                <c:pt idx="138">
                  <c:v>20.101462556639703</c:v>
                </c:pt>
                <c:pt idx="139">
                  <c:v>19.588554294522588</c:v>
                </c:pt>
                <c:pt idx="140">
                  <c:v>19.000723978738023</c:v>
                </c:pt>
                <c:pt idx="141">
                  <c:v>20.512752990693034</c:v>
                </c:pt>
                <c:pt idx="142">
                  <c:v>18.963647461259782</c:v>
                </c:pt>
                <c:pt idx="143">
                  <c:v>19.112056074766347</c:v>
                </c:pt>
                <c:pt idx="144">
                  <c:v>16.417986674380401</c:v>
                </c:pt>
                <c:pt idx="145">
                  <c:v>20.036155682996242</c:v>
                </c:pt>
                <c:pt idx="146">
                  <c:v>23.176829302385173</c:v>
                </c:pt>
                <c:pt idx="147">
                  <c:v>17.245295264202149</c:v>
                </c:pt>
                <c:pt idx="148">
                  <c:v>17.671979584467408</c:v>
                </c:pt>
                <c:pt idx="149">
                  <c:v>19.518998986600607</c:v>
                </c:pt>
                <c:pt idx="150">
                  <c:v>13.554754473905922</c:v>
                </c:pt>
                <c:pt idx="151">
                  <c:v>19.956863276502723</c:v>
                </c:pt>
                <c:pt idx="152">
                  <c:v>19.079843874369519</c:v>
                </c:pt>
                <c:pt idx="153">
                  <c:v>17.758637074886707</c:v>
                </c:pt>
                <c:pt idx="154">
                  <c:v>20.395679462937142</c:v>
                </c:pt>
                <c:pt idx="155">
                  <c:v>24.6998362641672</c:v>
                </c:pt>
                <c:pt idx="156">
                  <c:v>28.03367320393399</c:v>
                </c:pt>
                <c:pt idx="157">
                  <c:v>27.995523259651556</c:v>
                </c:pt>
                <c:pt idx="158">
                  <c:v>30.816539571110734</c:v>
                </c:pt>
                <c:pt idx="159">
                  <c:v>31.425070103164813</c:v>
                </c:pt>
                <c:pt idx="160">
                  <c:v>29.75675626773933</c:v>
                </c:pt>
                <c:pt idx="161">
                  <c:v>30.802138777475342</c:v>
                </c:pt>
                <c:pt idx="162">
                  <c:v>32.118663594112185</c:v>
                </c:pt>
                <c:pt idx="163">
                  <c:v>34.269820810797164</c:v>
                </c:pt>
                <c:pt idx="164">
                  <c:v>31.695808836376756</c:v>
                </c:pt>
                <c:pt idx="165">
                  <c:v>31.965135372298072</c:v>
                </c:pt>
                <c:pt idx="166">
                  <c:v>33.088313602460111</c:v>
                </c:pt>
                <c:pt idx="167">
                  <c:v>33.561480456146199</c:v>
                </c:pt>
                <c:pt idx="168">
                  <c:v>31.371746890882896</c:v>
                </c:pt>
                <c:pt idx="169">
                  <c:v>29.999375419823011</c:v>
                </c:pt>
                <c:pt idx="170">
                  <c:v>30.499782604475264</c:v>
                </c:pt>
                <c:pt idx="171">
                  <c:v>25.616272670443287</c:v>
                </c:pt>
              </c:numCache>
            </c:numRef>
          </c:val>
        </c:ser>
        <c:marker val="1"/>
        <c:axId val="98632064"/>
        <c:axId val="98633984"/>
      </c:lineChart>
      <c:dateAx>
        <c:axId val="986320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47140417734461137"/>
              <c:y val="0.89356441410881082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8633984"/>
        <c:crosses val="autoZero"/>
        <c:auto val="1"/>
        <c:lblOffset val="100"/>
        <c:minorUnit val="2"/>
      </c:dateAx>
      <c:valAx>
        <c:axId val="98633984"/>
        <c:scaling>
          <c:orientation val="minMax"/>
        </c:scaling>
        <c:axPos val="l"/>
        <c:majorGridlines>
          <c:spPr>
            <a:ln w="3175">
              <a:solidFill>
                <a:srgbClr val="007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2.7729636662196324E-2"/>
              <c:y val="0.47524763059969977"/>
            </c:manualLayout>
          </c:layout>
          <c:spPr>
            <a:noFill/>
            <a:ln w="25400">
              <a:noFill/>
            </a:ln>
          </c:spPr>
        </c:title>
        <c:numFmt formatCode="0.00;[Red]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86320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21</xdr:row>
      <xdr:rowOff>85725</xdr:rowOff>
    </xdr:from>
    <xdr:to>
      <xdr:col>1</xdr:col>
      <xdr:colOff>361950</xdr:colOff>
      <xdr:row>21</xdr:row>
      <xdr:rowOff>85725</xdr:rowOff>
    </xdr:to>
    <xdr:sp macro="" textlink="">
      <xdr:nvSpPr>
        <xdr:cNvPr id="2782" name="Line 5"/>
        <xdr:cNvSpPr>
          <a:spLocks noChangeShapeType="1"/>
        </xdr:cNvSpPr>
      </xdr:nvSpPr>
      <xdr:spPr bwMode="auto">
        <a:xfrm>
          <a:off x="2038350" y="3457575"/>
          <a:ext cx="209550" cy="0"/>
        </a:xfrm>
        <a:prstGeom prst="line">
          <a:avLst/>
        </a:prstGeom>
        <a:noFill/>
        <a:ln w="9525">
          <a:solidFill>
            <a:srgbClr val="FF99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20</xdr:row>
      <xdr:rowOff>85725</xdr:rowOff>
    </xdr:from>
    <xdr:to>
      <xdr:col>1</xdr:col>
      <xdr:colOff>361950</xdr:colOff>
      <xdr:row>20</xdr:row>
      <xdr:rowOff>85725</xdr:rowOff>
    </xdr:to>
    <xdr:sp macro="" textlink="">
      <xdr:nvSpPr>
        <xdr:cNvPr id="2783" name="Line 6"/>
        <xdr:cNvSpPr>
          <a:spLocks noChangeShapeType="1"/>
        </xdr:cNvSpPr>
      </xdr:nvSpPr>
      <xdr:spPr bwMode="auto">
        <a:xfrm>
          <a:off x="2038350" y="329565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123825</xdr:rowOff>
    </xdr:from>
    <xdr:to>
      <xdr:col>13</xdr:col>
      <xdr:colOff>742950</xdr:colOff>
      <xdr:row>22</xdr:row>
      <xdr:rowOff>9525</xdr:rowOff>
    </xdr:to>
    <xdr:graphicFrame macro="">
      <xdr:nvGraphicFramePr>
        <xdr:cNvPr id="278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133350</xdr:colOff>
      <xdr:row>0</xdr:row>
      <xdr:rowOff>47625</xdr:rowOff>
    </xdr:from>
    <xdr:to>
      <xdr:col>21</xdr:col>
      <xdr:colOff>447675</xdr:colOff>
      <xdr:row>23</xdr:row>
      <xdr:rowOff>0</xdr:rowOff>
    </xdr:to>
    <xdr:graphicFrame macro="">
      <xdr:nvGraphicFramePr>
        <xdr:cNvPr id="278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20"/>
  <sheetViews>
    <sheetView tabSelected="1" workbookViewId="0">
      <pane ySplit="25" topLeftCell="A26" activePane="bottomLeft" state="frozen"/>
      <selection pane="bottomLeft" activeCell="A4" sqref="A4"/>
    </sheetView>
  </sheetViews>
  <sheetFormatPr baseColWidth="10" defaultRowHeight="12.75"/>
  <cols>
    <col min="1" max="1" width="28.28515625" style="71" customWidth="1"/>
    <col min="2" max="2" width="8.5703125" style="43" bestFit="1" customWidth="1"/>
    <col min="3" max="3" width="8.28515625" style="44" bestFit="1" customWidth="1"/>
    <col min="4" max="4" width="8" style="44" bestFit="1" customWidth="1"/>
    <col min="5" max="5" width="8" style="44" customWidth="1"/>
    <col min="6" max="6" width="1.7109375" customWidth="1"/>
    <col min="7" max="7" width="13" bestFit="1" customWidth="1"/>
    <col min="8" max="8" width="5.7109375" bestFit="1" customWidth="1"/>
    <col min="9" max="9" width="1.7109375" customWidth="1"/>
    <col min="10" max="10" width="10.140625" bestFit="1" customWidth="1"/>
  </cols>
  <sheetData>
    <row r="2" spans="1:13" ht="10.5" customHeight="1">
      <c r="A2" s="33"/>
      <c r="B2" s="34"/>
      <c r="C2" s="35"/>
      <c r="D2" s="35"/>
      <c r="E2" s="35"/>
      <c r="G2" s="4"/>
    </row>
    <row r="3" spans="1:13" ht="12.75" customHeight="1">
      <c r="A3" s="36" t="s">
        <v>0</v>
      </c>
      <c r="B3" s="37" t="s">
        <v>3</v>
      </c>
      <c r="C3" s="66" t="s">
        <v>5</v>
      </c>
      <c r="D3" s="37" t="s">
        <v>4</v>
      </c>
      <c r="E3" s="37" t="s">
        <v>15</v>
      </c>
      <c r="F3" s="5"/>
      <c r="I3" s="24"/>
    </row>
    <row r="4" spans="1:13" s="3" customFormat="1" ht="12.75" customHeight="1">
      <c r="A4" s="98" t="s">
        <v>19</v>
      </c>
      <c r="B4" s="99">
        <v>8</v>
      </c>
      <c r="C4" s="99">
        <v>17.96</v>
      </c>
      <c r="D4" s="39">
        <f>(C4+E4-B4)/B4*100-2</f>
        <v>126.25000000000003</v>
      </c>
      <c r="E4" s="73">
        <v>0.3</v>
      </c>
      <c r="F4" s="6"/>
      <c r="I4" s="14"/>
    </row>
    <row r="5" spans="1:13" s="3" customFormat="1" ht="12.75" customHeight="1">
      <c r="A5" s="97" t="s">
        <v>20</v>
      </c>
      <c r="B5" s="38">
        <v>3.2</v>
      </c>
      <c r="C5" s="38">
        <v>6.26</v>
      </c>
      <c r="D5" s="39">
        <f>(C5+E5-B5)/B5*100-2</f>
        <v>121.12499999999997</v>
      </c>
      <c r="E5" s="73">
        <v>0.88</v>
      </c>
      <c r="F5" s="6"/>
      <c r="I5" s="16"/>
    </row>
    <row r="6" spans="1:13" s="3" customFormat="1" ht="12.75" customHeight="1">
      <c r="A6" s="77" t="s">
        <v>18</v>
      </c>
      <c r="B6" s="38">
        <v>8.23</v>
      </c>
      <c r="C6" s="38">
        <v>17</v>
      </c>
      <c r="D6" s="39">
        <f>(C6+E6-B6)/B6*100-2</f>
        <v>106.38396111786146</v>
      </c>
      <c r="E6" s="73">
        <v>0.15</v>
      </c>
      <c r="F6" s="6"/>
      <c r="I6" s="23"/>
    </row>
    <row r="7" spans="1:13" s="3" customFormat="1" ht="12.75" customHeight="1">
      <c r="A7" s="77" t="s">
        <v>21</v>
      </c>
      <c r="B7" s="84">
        <v>7.15</v>
      </c>
      <c r="C7" s="85">
        <v>14.46</v>
      </c>
      <c r="D7" s="39">
        <f>(C7+E7-B7)/B7*100-2</f>
        <v>103.03496503496504</v>
      </c>
      <c r="E7" s="73">
        <v>0.2</v>
      </c>
      <c r="F7" s="6"/>
    </row>
    <row r="8" spans="1:13" s="3" customFormat="1" ht="12.75" customHeight="1">
      <c r="A8" s="77" t="s">
        <v>25</v>
      </c>
      <c r="B8" s="38">
        <v>20.59</v>
      </c>
      <c r="C8" s="38">
        <v>28.8</v>
      </c>
      <c r="D8" s="39">
        <f>(C8+E8-B8)/B8*100-2</f>
        <v>37.87372510927635</v>
      </c>
      <c r="E8" s="73"/>
      <c r="F8" s="6"/>
    </row>
    <row r="9" spans="1:13" s="3" customFormat="1" ht="12.75" customHeight="1">
      <c r="A9" s="77" t="s">
        <v>23</v>
      </c>
      <c r="B9" s="82">
        <v>74.400000000000006</v>
      </c>
      <c r="C9" s="82">
        <v>97.72</v>
      </c>
      <c r="D9" s="39">
        <f>(C9+E9-B9)/B9*100-2</f>
        <v>29.344086021505362</v>
      </c>
      <c r="E9" s="73"/>
      <c r="F9" s="6"/>
      <c r="I9" s="7"/>
    </row>
    <row r="10" spans="1:13" s="3" customFormat="1" ht="12.75" customHeight="1">
      <c r="A10" s="77" t="s">
        <v>26</v>
      </c>
      <c r="B10" s="38">
        <v>4.4400000000000004</v>
      </c>
      <c r="C10" s="94">
        <v>4.96</v>
      </c>
      <c r="D10" s="39">
        <f>(C10+E10-B10)/B10*100-2</f>
        <v>9.7117117117117022</v>
      </c>
      <c r="E10" s="73"/>
      <c r="F10" s="6"/>
      <c r="G10" s="6"/>
      <c r="H10" s="7"/>
      <c r="I10" s="7"/>
    </row>
    <row r="11" spans="1:13" s="3" customFormat="1" ht="12.75" customHeight="1">
      <c r="A11" s="77" t="s">
        <v>27</v>
      </c>
      <c r="B11" s="38">
        <v>13.92</v>
      </c>
      <c r="C11" s="38">
        <v>15.02</v>
      </c>
      <c r="D11" s="39">
        <f>(C11+E11-B11)/B11*100-2</f>
        <v>5.9022988505747103</v>
      </c>
      <c r="E11" s="73"/>
      <c r="F11" s="6"/>
      <c r="G11" s="6"/>
      <c r="H11" s="7"/>
      <c r="I11" s="7"/>
      <c r="J11" s="12"/>
      <c r="K11" s="12"/>
      <c r="L11" s="13"/>
      <c r="M11" s="13"/>
    </row>
    <row r="12" spans="1:13" s="3" customFormat="1" ht="12.75" customHeight="1">
      <c r="A12" s="80" t="s">
        <v>28</v>
      </c>
      <c r="B12" s="83">
        <v>11.26</v>
      </c>
      <c r="C12" s="83">
        <v>11.08</v>
      </c>
      <c r="D12" s="39">
        <f>(C12+E12-B12)/B12*100-2</f>
        <v>-3.5985790408525729</v>
      </c>
      <c r="E12" s="73"/>
      <c r="F12" s="6"/>
      <c r="G12" s="6"/>
      <c r="H12" s="7"/>
      <c r="I12" s="7"/>
      <c r="J12" s="12"/>
      <c r="K12" s="12"/>
      <c r="L12" s="13"/>
      <c r="M12" s="13"/>
    </row>
    <row r="13" spans="1:13" s="3" customFormat="1" ht="12.75" customHeight="1">
      <c r="A13" s="87" t="s">
        <v>24</v>
      </c>
      <c r="B13" s="88">
        <v>82.45</v>
      </c>
      <c r="C13" s="88">
        <v>80.489999999999995</v>
      </c>
      <c r="D13" s="89">
        <f>(C13+E13-B13)/B13*100-2</f>
        <v>-4.3771983020012222</v>
      </c>
      <c r="E13" s="90"/>
      <c r="F13" s="6"/>
      <c r="G13" s="6"/>
      <c r="H13" s="7"/>
      <c r="I13" s="7"/>
      <c r="J13" s="12"/>
      <c r="K13" s="12"/>
      <c r="L13" s="13"/>
      <c r="M13" s="13"/>
    </row>
    <row r="14" spans="1:13" ht="12.75" customHeight="1">
      <c r="A14" s="40"/>
      <c r="B14" s="41"/>
      <c r="C14" s="42"/>
      <c r="D14" s="42"/>
      <c r="E14" s="42"/>
      <c r="F14" s="8"/>
      <c r="G14" s="8"/>
      <c r="H14" s="9"/>
      <c r="I14" s="9"/>
      <c r="J14" s="15"/>
      <c r="K14" s="15"/>
      <c r="L14" s="15"/>
      <c r="M14" s="15"/>
    </row>
    <row r="15" spans="1:13" ht="12.75" customHeight="1">
      <c r="A15" s="95" t="s">
        <v>6</v>
      </c>
      <c r="B15" s="96"/>
      <c r="F15" s="22"/>
      <c r="G15" s="20"/>
      <c r="H15" s="21"/>
      <c r="I15" s="21"/>
    </row>
    <row r="16" spans="1:13" ht="12.75" customHeight="1">
      <c r="A16" s="45" t="s">
        <v>2</v>
      </c>
      <c r="B16" s="46">
        <v>10</v>
      </c>
      <c r="C16" s="47"/>
      <c r="D16" s="47"/>
      <c r="E16" s="47"/>
      <c r="F16" s="31"/>
      <c r="G16" s="32"/>
      <c r="H16" s="21"/>
      <c r="I16" s="21"/>
      <c r="J16" s="30"/>
      <c r="K16" s="30"/>
      <c r="L16" s="30"/>
      <c r="M16" s="30"/>
    </row>
    <row r="17" spans="1:14" ht="12.75" customHeight="1">
      <c r="A17" s="48" t="s">
        <v>11</v>
      </c>
      <c r="B17" s="49">
        <v>-190.74</v>
      </c>
      <c r="F17" s="31"/>
      <c r="G17" s="32"/>
      <c r="H17" s="21"/>
      <c r="I17" s="21"/>
      <c r="J17" s="30"/>
      <c r="K17" s="30"/>
      <c r="L17" s="30"/>
      <c r="M17" s="30"/>
    </row>
    <row r="18" spans="1:14" ht="12.75" customHeight="1">
      <c r="A18" s="50" t="s">
        <v>12</v>
      </c>
      <c r="B18" s="51">
        <f>(SUM(D4:D13)+B17)/B16</f>
        <v>34.09099705030409</v>
      </c>
      <c r="C18" s="52"/>
      <c r="D18" s="52"/>
      <c r="E18" s="52"/>
      <c r="F18" s="10"/>
      <c r="G18" s="11"/>
      <c r="H18" s="9"/>
      <c r="I18" s="9"/>
    </row>
    <row r="19" spans="1:14" ht="12.75" customHeight="1">
      <c r="A19" s="53"/>
      <c r="B19" s="53"/>
      <c r="C19" s="52"/>
      <c r="D19" s="52"/>
      <c r="E19" s="52"/>
      <c r="F19" s="10"/>
      <c r="G19" s="11"/>
      <c r="H19" s="9"/>
      <c r="I19" s="9"/>
    </row>
    <row r="20" spans="1:14" ht="12.75" customHeight="1">
      <c r="A20" s="54" t="s">
        <v>10</v>
      </c>
      <c r="B20" s="55"/>
      <c r="F20" s="10"/>
      <c r="G20" s="11"/>
      <c r="H20" s="9"/>
      <c r="I20" s="9"/>
    </row>
    <row r="21" spans="1:14" ht="12.75" customHeight="1">
      <c r="A21" s="56" t="s">
        <v>13</v>
      </c>
      <c r="B21" s="57"/>
      <c r="F21" s="10"/>
      <c r="G21" s="11"/>
      <c r="H21" s="9"/>
      <c r="I21" s="9"/>
    </row>
    <row r="22" spans="1:14" ht="12.75" customHeight="1">
      <c r="A22" s="58" t="s">
        <v>14</v>
      </c>
      <c r="B22" s="59"/>
      <c r="F22" s="10"/>
      <c r="G22" s="11"/>
      <c r="H22" s="9"/>
      <c r="I22" s="9"/>
    </row>
    <row r="23" spans="1:14" ht="12.75" customHeight="1">
      <c r="A23" s="60"/>
      <c r="B23" s="61"/>
      <c r="C23" s="62"/>
      <c r="D23" s="62"/>
      <c r="E23" s="62"/>
      <c r="F23" s="26"/>
      <c r="G23" s="27"/>
      <c r="H23" s="19"/>
      <c r="I23" s="19"/>
      <c r="J23" s="25"/>
      <c r="K23" s="25"/>
      <c r="L23" s="25"/>
      <c r="M23" s="25"/>
      <c r="N23" s="25"/>
    </row>
    <row r="24" spans="1:14" ht="12.75" customHeight="1">
      <c r="A24" s="63"/>
      <c r="B24" s="64"/>
      <c r="C24" s="65"/>
      <c r="D24" s="65"/>
      <c r="E24" s="65"/>
      <c r="F24" s="28"/>
      <c r="G24" s="29"/>
      <c r="H24" s="18"/>
      <c r="I24" s="18"/>
      <c r="J24" s="17"/>
      <c r="K24" s="17"/>
      <c r="L24" s="17"/>
      <c r="M24" s="17"/>
      <c r="N24" s="17"/>
    </row>
    <row r="25" spans="1:14" ht="12.75" customHeight="1">
      <c r="A25" s="36" t="s">
        <v>1</v>
      </c>
      <c r="B25" s="37" t="s">
        <v>9</v>
      </c>
      <c r="C25" s="66" t="s">
        <v>7</v>
      </c>
      <c r="D25" s="66" t="s">
        <v>8</v>
      </c>
      <c r="E25" s="72" t="s">
        <v>16</v>
      </c>
      <c r="F25" s="10"/>
      <c r="G25" s="11"/>
      <c r="H25" s="9"/>
      <c r="I25" s="9"/>
    </row>
    <row r="26" spans="1:14" ht="12.75" customHeight="1">
      <c r="A26" s="67">
        <v>39477</v>
      </c>
      <c r="B26" s="44">
        <v>2575.4899999999998</v>
      </c>
      <c r="C26" s="70">
        <v>-2</v>
      </c>
      <c r="D26" s="69">
        <f>(B26-2575.49)/2575.49*100</f>
        <v>0</v>
      </c>
      <c r="E26" s="68">
        <f>C26-D26</f>
        <v>-2</v>
      </c>
      <c r="F26" s="2"/>
      <c r="G26" s="1"/>
    </row>
    <row r="27" spans="1:14" ht="12.75" customHeight="1">
      <c r="A27" s="67">
        <v>39478</v>
      </c>
      <c r="B27" s="44">
        <v>2567.2199999999998</v>
      </c>
      <c r="C27" s="70">
        <v>-0.96</v>
      </c>
      <c r="D27" s="69">
        <f>(B27-2575.49)/2575.49*100</f>
        <v>-0.32110394526866665</v>
      </c>
      <c r="E27" s="68">
        <f>C27-D27</f>
        <v>-0.63889605473133337</v>
      </c>
      <c r="F27" s="2"/>
      <c r="G27" s="1"/>
    </row>
    <row r="28" spans="1:14" ht="12.75" customHeight="1">
      <c r="A28" s="67">
        <v>39479</v>
      </c>
      <c r="B28" s="44">
        <v>2617.2199999999998</v>
      </c>
      <c r="C28" s="70">
        <v>2.86</v>
      </c>
      <c r="D28" s="69">
        <f>(B28-2575.49)/2575.49*100</f>
        <v>1.6202742002492738</v>
      </c>
      <c r="E28" s="68">
        <f t="shared" ref="E28:E41" si="0">C28-D28</f>
        <v>1.2397257997507261</v>
      </c>
      <c r="F28" s="2"/>
      <c r="G28" s="1"/>
    </row>
    <row r="29" spans="1:14" ht="12.75" customHeight="1">
      <c r="A29" s="67">
        <v>39486</v>
      </c>
      <c r="B29" s="44">
        <v>2535.9</v>
      </c>
      <c r="C29" s="70">
        <v>-1.31</v>
      </c>
      <c r="D29" s="69">
        <f>(B29-2575.49)/2575.49*100</f>
        <v>-1.5371832156210932</v>
      </c>
      <c r="E29" s="68">
        <f t="shared" si="0"/>
        <v>0.22718321562109312</v>
      </c>
      <c r="F29" s="2"/>
      <c r="G29" s="1"/>
    </row>
    <row r="30" spans="1:14" ht="12.75" customHeight="1">
      <c r="A30" s="67">
        <v>39493</v>
      </c>
      <c r="B30" s="44">
        <v>2572.25</v>
      </c>
      <c r="C30" s="70">
        <v>0.89</v>
      </c>
      <c r="D30" s="70">
        <f t="shared" ref="D30:D43" si="1">(B30-2575.49)/2575.49*100</f>
        <v>-0.12580130382955407</v>
      </c>
      <c r="E30" s="68">
        <f t="shared" si="0"/>
        <v>1.0158013038295541</v>
      </c>
      <c r="F30" s="2"/>
      <c r="G30" s="1"/>
    </row>
    <row r="31" spans="1:14" ht="12.75" customHeight="1">
      <c r="A31" s="67">
        <v>39500</v>
      </c>
      <c r="B31" s="44">
        <v>2571.59</v>
      </c>
      <c r="C31" s="70">
        <v>-0.76</v>
      </c>
      <c r="D31" s="70">
        <f t="shared" si="1"/>
        <v>-0.15142749535038524</v>
      </c>
      <c r="E31" s="68">
        <f t="shared" si="0"/>
        <v>-0.60857250464961476</v>
      </c>
      <c r="F31" s="2"/>
      <c r="G31" s="1"/>
    </row>
    <row r="32" spans="1:14" ht="12.75" customHeight="1">
      <c r="A32" s="67">
        <v>39507</v>
      </c>
      <c r="B32" s="44">
        <v>2547.29</v>
      </c>
      <c r="C32" s="70">
        <v>-4.9400000000000004</v>
      </c>
      <c r="D32" s="70">
        <f t="shared" si="1"/>
        <v>-1.0949372740721113</v>
      </c>
      <c r="E32" s="68">
        <f t="shared" si="0"/>
        <v>-3.8450627259278889</v>
      </c>
      <c r="F32" s="2"/>
      <c r="G32" s="1"/>
    </row>
    <row r="33" spans="1:7" ht="12.75" customHeight="1">
      <c r="A33" s="67">
        <v>39514</v>
      </c>
      <c r="B33" s="44">
        <v>2459.81</v>
      </c>
      <c r="C33" s="70">
        <v>-9.4600000000000009</v>
      </c>
      <c r="D33" s="70">
        <f t="shared" si="1"/>
        <v>-4.4915724774703003</v>
      </c>
      <c r="E33" s="68">
        <f t="shared" si="0"/>
        <v>-4.9684275225297005</v>
      </c>
      <c r="F33" s="2"/>
      <c r="G33" s="1"/>
    </row>
    <row r="34" spans="1:7" ht="12.75" customHeight="1">
      <c r="A34" s="67">
        <v>39521</v>
      </c>
      <c r="B34" s="44">
        <v>2433.38</v>
      </c>
      <c r="C34" s="70">
        <v>-10.15</v>
      </c>
      <c r="D34" s="70">
        <f t="shared" si="1"/>
        <v>-5.517784965191078</v>
      </c>
      <c r="E34" s="68">
        <f t="shared" si="0"/>
        <v>-4.6322150348089224</v>
      </c>
      <c r="F34" s="2"/>
      <c r="G34" s="1"/>
    </row>
    <row r="35" spans="1:7" ht="12.75" customHeight="1">
      <c r="A35" s="67">
        <v>39527</v>
      </c>
      <c r="B35" s="44">
        <v>2372.63</v>
      </c>
      <c r="C35" s="70">
        <v>-14.1</v>
      </c>
      <c r="D35" s="70">
        <f t="shared" si="1"/>
        <v>-7.876559411995375</v>
      </c>
      <c r="E35" s="68">
        <f t="shared" si="0"/>
        <v>-6.2234405880046246</v>
      </c>
      <c r="F35" s="2"/>
      <c r="G35" s="1"/>
    </row>
    <row r="36" spans="1:7" ht="12.75" customHeight="1">
      <c r="A36" s="67">
        <v>39535</v>
      </c>
      <c r="B36" s="44">
        <v>2470.58</v>
      </c>
      <c r="C36" s="70">
        <v>-10.62</v>
      </c>
      <c r="D36" s="70">
        <f t="shared" si="1"/>
        <v>-4.0733996249257372</v>
      </c>
      <c r="E36" s="68">
        <f t="shared" si="0"/>
        <v>-6.5466003750742621</v>
      </c>
      <c r="F36" s="2"/>
      <c r="G36" s="1"/>
    </row>
    <row r="37" spans="1:7" ht="12.75" customHeight="1">
      <c r="A37" s="67">
        <v>39542</v>
      </c>
      <c r="B37" s="44">
        <v>2548.66</v>
      </c>
      <c r="C37" s="70">
        <v>-6.23</v>
      </c>
      <c r="D37" s="70">
        <f t="shared" si="1"/>
        <v>-1.041743512884924</v>
      </c>
      <c r="E37" s="68">
        <f t="shared" si="0"/>
        <v>-5.1882564871150763</v>
      </c>
      <c r="F37" s="1"/>
      <c r="G37" s="1"/>
    </row>
    <row r="38" spans="1:7" ht="12.75" customHeight="1">
      <c r="A38" s="67">
        <v>39549</v>
      </c>
      <c r="B38" s="44">
        <v>2487.9</v>
      </c>
      <c r="C38" s="70">
        <v>-8.1</v>
      </c>
      <c r="D38" s="70">
        <f t="shared" si="1"/>
        <v>-3.4009062353183164</v>
      </c>
      <c r="E38" s="68">
        <f t="shared" si="0"/>
        <v>-4.6990937646816828</v>
      </c>
      <c r="F38" s="1"/>
      <c r="G38" s="1"/>
    </row>
    <row r="39" spans="1:7" ht="12.75" customHeight="1">
      <c r="A39" s="67">
        <v>39556</v>
      </c>
      <c r="B39" s="44">
        <v>2578.81</v>
      </c>
      <c r="C39" s="70">
        <v>-2.97</v>
      </c>
      <c r="D39" s="70">
        <f t="shared" si="1"/>
        <v>0.1289075088623976</v>
      </c>
      <c r="E39" s="68">
        <f t="shared" si="0"/>
        <v>-3.0989075088623976</v>
      </c>
    </row>
    <row r="40" spans="1:7" ht="12.75" customHeight="1">
      <c r="A40" s="67">
        <v>39563</v>
      </c>
      <c r="B40" s="44">
        <v>2599.56</v>
      </c>
      <c r="C40" s="70">
        <v>-0.3</v>
      </c>
      <c r="D40" s="70">
        <f t="shared" si="1"/>
        <v>0.93457943925234299</v>
      </c>
      <c r="E40" s="68">
        <f t="shared" si="0"/>
        <v>-1.234579439252343</v>
      </c>
    </row>
    <row r="41" spans="1:7" ht="12.75" customHeight="1">
      <c r="A41" s="67">
        <v>39570</v>
      </c>
      <c r="B41" s="44">
        <v>2656.44</v>
      </c>
      <c r="C41" s="70">
        <v>0.95</v>
      </c>
      <c r="D41" s="70">
        <f t="shared" si="1"/>
        <v>3.1430912175935561</v>
      </c>
      <c r="E41" s="68">
        <f t="shared" si="0"/>
        <v>-2.1930912175935564</v>
      </c>
    </row>
    <row r="42" spans="1:7" ht="12.75" customHeight="1">
      <c r="A42" s="67">
        <v>39577</v>
      </c>
      <c r="B42" s="44">
        <v>2643.27</v>
      </c>
      <c r="C42" s="70">
        <v>2.33</v>
      </c>
      <c r="D42" s="70">
        <f t="shared" si="1"/>
        <v>2.6317322140641277</v>
      </c>
      <c r="E42" s="68">
        <f t="shared" ref="E42:E54" si="2">C42-D42</f>
        <v>-0.30173221406412765</v>
      </c>
    </row>
    <row r="43" spans="1:7" ht="12.75" customHeight="1">
      <c r="A43" s="67">
        <v>39584</v>
      </c>
      <c r="B43" s="74">
        <v>2705.61</v>
      </c>
      <c r="C43" s="70">
        <v>9.7100000000000009</v>
      </c>
      <c r="D43" s="70">
        <f t="shared" si="1"/>
        <v>5.0522424858959019</v>
      </c>
      <c r="E43" s="68">
        <f t="shared" si="2"/>
        <v>4.657757514104099</v>
      </c>
    </row>
    <row r="44" spans="1:7" ht="12.75" customHeight="1">
      <c r="A44" s="67">
        <v>39591</v>
      </c>
      <c r="B44" s="74">
        <v>2628.36</v>
      </c>
      <c r="C44" s="70">
        <v>6.49</v>
      </c>
      <c r="D44" s="70">
        <f t="shared" ref="D44:D56" si="3">(B44-2575.49)/2575.49*100</f>
        <v>2.0528132510706834</v>
      </c>
      <c r="E44" s="68">
        <f t="shared" si="2"/>
        <v>4.4371867489293173</v>
      </c>
    </row>
    <row r="45" spans="1:7" ht="12.75" customHeight="1">
      <c r="A45" s="67">
        <v>39598</v>
      </c>
      <c r="B45" s="44">
        <v>2680.79</v>
      </c>
      <c r="C45" s="70">
        <v>7.62</v>
      </c>
      <c r="D45" s="70">
        <f t="shared" si="3"/>
        <v>4.0885423744607889</v>
      </c>
      <c r="E45" s="68">
        <f t="shared" si="2"/>
        <v>3.5314576255392112</v>
      </c>
    </row>
    <row r="46" spans="1:7" ht="12.75" customHeight="1">
      <c r="A46" s="67">
        <v>39605</v>
      </c>
      <c r="B46" s="44">
        <v>2589.25</v>
      </c>
      <c r="C46" s="70">
        <v>5.7</v>
      </c>
      <c r="D46" s="70">
        <f t="shared" si="3"/>
        <v>0.5342672656465457</v>
      </c>
      <c r="E46" s="68">
        <f t="shared" si="2"/>
        <v>5.1657327343534547</v>
      </c>
    </row>
    <row r="47" spans="1:7" ht="12.75" customHeight="1">
      <c r="A47" s="67">
        <v>39612</v>
      </c>
      <c r="B47" s="44">
        <v>2565.94</v>
      </c>
      <c r="C47" s="70">
        <v>2.34</v>
      </c>
      <c r="D47" s="70">
        <f t="shared" si="3"/>
        <v>-0.37080322579391606</v>
      </c>
      <c r="E47" s="68">
        <f t="shared" si="2"/>
        <v>2.7108032257939159</v>
      </c>
    </row>
    <row r="48" spans="1:7" ht="12.75" customHeight="1">
      <c r="A48" s="67">
        <v>39619</v>
      </c>
      <c r="B48" s="44">
        <v>2505.89</v>
      </c>
      <c r="C48" s="70">
        <v>1.91</v>
      </c>
      <c r="D48" s="70">
        <f t="shared" si="3"/>
        <v>-2.7023983785609698</v>
      </c>
      <c r="E48" s="68">
        <f t="shared" si="2"/>
        <v>4.6123983785609699</v>
      </c>
    </row>
    <row r="49" spans="1:5" ht="12.75" customHeight="1">
      <c r="A49" s="67">
        <v>39626</v>
      </c>
      <c r="B49" s="44">
        <v>2437.59</v>
      </c>
      <c r="C49" s="70">
        <v>-2.57</v>
      </c>
      <c r="D49" s="70">
        <f t="shared" si="3"/>
        <v>-5.3543209253384658</v>
      </c>
      <c r="E49" s="68">
        <f t="shared" si="2"/>
        <v>2.784320925338466</v>
      </c>
    </row>
    <row r="50" spans="1:5" ht="12.75" customHeight="1">
      <c r="A50" s="67">
        <v>39633</v>
      </c>
      <c r="B50" s="44">
        <v>2366.7399999999998</v>
      </c>
      <c r="C50" s="70">
        <v>-9.65</v>
      </c>
      <c r="D50" s="70">
        <f t="shared" si="3"/>
        <v>-8.1052537575374028</v>
      </c>
      <c r="E50" s="68">
        <f t="shared" si="2"/>
        <v>-1.5447462424625975</v>
      </c>
    </row>
    <row r="51" spans="1:5" ht="12.75" customHeight="1">
      <c r="A51" s="67">
        <v>39640</v>
      </c>
      <c r="B51" s="44">
        <v>2320.1</v>
      </c>
      <c r="C51" s="70">
        <v>-10.32</v>
      </c>
      <c r="D51" s="70">
        <f t="shared" si="3"/>
        <v>-9.9161712916765321</v>
      </c>
      <c r="E51" s="68">
        <f t="shared" si="2"/>
        <v>-0.40382870832346818</v>
      </c>
    </row>
    <row r="52" spans="1:5" ht="12.75" customHeight="1">
      <c r="A52" s="67">
        <v>39647</v>
      </c>
      <c r="B52" s="44">
        <v>2393.86</v>
      </c>
      <c r="C52" s="70">
        <v>-8.74</v>
      </c>
      <c r="D52" s="70">
        <f t="shared" si="3"/>
        <v>-7.0522502514084566</v>
      </c>
      <c r="E52" s="68">
        <f t="shared" si="2"/>
        <v>-1.6877497485915436</v>
      </c>
    </row>
    <row r="53" spans="1:5" ht="12.75" customHeight="1">
      <c r="A53" s="67">
        <v>39654</v>
      </c>
      <c r="B53" s="44">
        <v>2406.63</v>
      </c>
      <c r="C53" s="70">
        <v>-8.52</v>
      </c>
      <c r="D53" s="70">
        <f t="shared" si="3"/>
        <v>-6.556422273043176</v>
      </c>
      <c r="E53" s="68">
        <f t="shared" si="2"/>
        <v>-1.9635777269568235</v>
      </c>
    </row>
    <row r="54" spans="1:5" ht="12.75" customHeight="1">
      <c r="A54" s="67">
        <v>39661</v>
      </c>
      <c r="B54" s="44">
        <v>2396.21</v>
      </c>
      <c r="C54" s="70">
        <v>-4.1399999999999997</v>
      </c>
      <c r="D54" s="70">
        <f t="shared" si="3"/>
        <v>-6.9610054785691169</v>
      </c>
      <c r="E54" s="68">
        <f t="shared" si="2"/>
        <v>2.8210054785691172</v>
      </c>
    </row>
    <row r="55" spans="1:5" ht="12.75" customHeight="1">
      <c r="A55" s="67">
        <v>39668</v>
      </c>
      <c r="B55" s="75">
        <v>2457.0500000000002</v>
      </c>
      <c r="C55" s="70">
        <v>-6.53</v>
      </c>
      <c r="D55" s="70">
        <f t="shared" si="3"/>
        <v>-4.5987365511028822</v>
      </c>
      <c r="E55" s="68">
        <f t="shared" ref="E55:E197" si="4">C55-D55</f>
        <v>-1.9312634488971181</v>
      </c>
    </row>
    <row r="56" spans="1:5" ht="12.75" customHeight="1">
      <c r="A56" s="67">
        <v>39675</v>
      </c>
      <c r="B56" s="75">
        <v>2421.39</v>
      </c>
      <c r="C56" s="70">
        <v>-6.78</v>
      </c>
      <c r="D56" s="70">
        <f t="shared" si="3"/>
        <v>-5.9833274444862887</v>
      </c>
      <c r="E56" s="68">
        <f t="shared" si="4"/>
        <v>-0.79667255551371152</v>
      </c>
    </row>
    <row r="57" spans="1:5" ht="12.75" customHeight="1">
      <c r="A57" s="67">
        <v>39682</v>
      </c>
      <c r="B57" s="44">
        <v>2393.36</v>
      </c>
      <c r="C57" s="70">
        <v>-5.32</v>
      </c>
      <c r="D57" s="70">
        <f t="shared" ref="D57:D197" si="5">(B57-2575.49)/2575.49*100</f>
        <v>-7.0716640328636364</v>
      </c>
      <c r="E57" s="68">
        <f t="shared" si="4"/>
        <v>1.7516640328636361</v>
      </c>
    </row>
    <row r="58" spans="1:5" ht="12.75" customHeight="1">
      <c r="A58" s="67">
        <v>39689</v>
      </c>
      <c r="B58" s="44">
        <v>2428.31</v>
      </c>
      <c r="C58" s="70">
        <v>-5.31</v>
      </c>
      <c r="D58" s="70">
        <f t="shared" si="5"/>
        <v>-5.7146407091466029</v>
      </c>
      <c r="E58" s="68">
        <f t="shared" si="4"/>
        <v>0.40464070914660333</v>
      </c>
    </row>
    <row r="59" spans="1:5" ht="12.75" customHeight="1">
      <c r="A59" s="67">
        <v>39696</v>
      </c>
      <c r="B59" s="44">
        <v>2305.91</v>
      </c>
      <c r="C59" s="70">
        <v>-15.77</v>
      </c>
      <c r="D59" s="70">
        <f t="shared" si="5"/>
        <v>-10.467134409374525</v>
      </c>
      <c r="E59" s="68">
        <f t="shared" si="4"/>
        <v>-5.3028655906254745</v>
      </c>
    </row>
    <row r="60" spans="1:5" ht="12.75" customHeight="1">
      <c r="A60" s="67">
        <v>39703</v>
      </c>
      <c r="B60" s="44">
        <v>2340.0500000000002</v>
      </c>
      <c r="C60" s="70">
        <v>-17.600000000000001</v>
      </c>
      <c r="D60" s="70">
        <f t="shared" si="5"/>
        <v>-9.1415614116148625</v>
      </c>
      <c r="E60" s="44">
        <f t="shared" si="4"/>
        <v>-8.458438588385139</v>
      </c>
    </row>
    <row r="61" spans="1:5" ht="12.75" customHeight="1">
      <c r="A61" s="67">
        <v>39710</v>
      </c>
      <c r="B61" s="44">
        <v>2309.13</v>
      </c>
      <c r="C61" s="70">
        <v>-21.25</v>
      </c>
      <c r="D61" s="70">
        <f t="shared" si="5"/>
        <v>-10.34210965680316</v>
      </c>
      <c r="E61" s="44">
        <f t="shared" si="4"/>
        <v>-10.90789034319684</v>
      </c>
    </row>
    <row r="62" spans="1:5" ht="12.75" customHeight="1">
      <c r="A62" s="67">
        <v>39717</v>
      </c>
      <c r="B62" s="44">
        <v>2247.14</v>
      </c>
      <c r="C62" s="70">
        <v>-25.74</v>
      </c>
      <c r="D62" s="70">
        <f t="shared" si="5"/>
        <v>-12.74903028161631</v>
      </c>
      <c r="E62" s="44">
        <f t="shared" si="4"/>
        <v>-12.990969718383688</v>
      </c>
    </row>
    <row r="63" spans="1:5" ht="12.75" customHeight="1">
      <c r="A63" s="67">
        <v>39724</v>
      </c>
      <c r="B63" s="44">
        <v>2138.9899999999998</v>
      </c>
      <c r="C63" s="70">
        <v>-34.57</v>
      </c>
      <c r="D63" s="70">
        <f t="shared" si="5"/>
        <v>-16.94823121037162</v>
      </c>
      <c r="E63" s="44">
        <f t="shared" si="4"/>
        <v>-17.62176878962838</v>
      </c>
    </row>
    <row r="64" spans="1:5" ht="12.75" customHeight="1">
      <c r="A64" s="67">
        <v>39731</v>
      </c>
      <c r="B64" s="44">
        <v>1679.85</v>
      </c>
      <c r="C64" s="70">
        <v>-50.95</v>
      </c>
      <c r="D64" s="70">
        <f t="shared" si="5"/>
        <v>-34.775518445033761</v>
      </c>
      <c r="E64" s="44">
        <f t="shared" si="4"/>
        <v>-16.174481554966242</v>
      </c>
    </row>
    <row r="65" spans="1:5" ht="12.75" customHeight="1">
      <c r="A65" s="67">
        <v>39738</v>
      </c>
      <c r="B65" s="44">
        <v>1762.68</v>
      </c>
      <c r="C65" s="70">
        <v>-50.21</v>
      </c>
      <c r="D65" s="70">
        <f t="shared" si="5"/>
        <v>-31.559431409168731</v>
      </c>
      <c r="E65" s="44">
        <f t="shared" si="4"/>
        <v>-18.65056859083127</v>
      </c>
    </row>
    <row r="66" spans="1:5" ht="12.75" customHeight="1">
      <c r="A66" s="67">
        <v>39745</v>
      </c>
      <c r="B66" s="44">
        <v>1583.04</v>
      </c>
      <c r="C66" s="70">
        <v>-57.55</v>
      </c>
      <c r="D66" s="70">
        <f t="shared" si="5"/>
        <v>-38.534414810385591</v>
      </c>
      <c r="E66" s="44">
        <f t="shared" si="4"/>
        <v>-19.015585189614406</v>
      </c>
    </row>
    <row r="67" spans="1:5" ht="12.75" customHeight="1">
      <c r="A67" s="67">
        <v>39752</v>
      </c>
      <c r="B67" s="44">
        <v>1816.78</v>
      </c>
      <c r="C67" s="70">
        <v>-55.43</v>
      </c>
      <c r="D67" s="70">
        <f t="shared" si="5"/>
        <v>-29.458860255718321</v>
      </c>
      <c r="E67" s="44">
        <f t="shared" si="4"/>
        <v>-25.971139744281679</v>
      </c>
    </row>
    <row r="68" spans="1:5" ht="12.75" customHeight="1">
      <c r="A68" s="67">
        <v>39759</v>
      </c>
      <c r="B68" s="44">
        <v>1789.01</v>
      </c>
      <c r="C68" s="70">
        <v>-55.38</v>
      </c>
      <c r="D68" s="70">
        <f t="shared" si="5"/>
        <v>-30.537101677738988</v>
      </c>
      <c r="E68" s="44">
        <f t="shared" si="4"/>
        <v>-24.842898322261014</v>
      </c>
    </row>
    <row r="69" spans="1:5" ht="12.75" customHeight="1">
      <c r="A69" s="67">
        <v>39766</v>
      </c>
      <c r="B69" s="44">
        <v>1709.1</v>
      </c>
      <c r="C69" s="70">
        <v>-57.54</v>
      </c>
      <c r="D69" s="70">
        <f t="shared" si="5"/>
        <v>-33.639812229905765</v>
      </c>
      <c r="E69" s="44">
        <f t="shared" si="4"/>
        <v>-23.900187770094234</v>
      </c>
    </row>
    <row r="70" spans="1:5" ht="12.75" customHeight="1">
      <c r="A70" s="67">
        <v>39773</v>
      </c>
      <c r="B70" s="44">
        <v>1501.95</v>
      </c>
      <c r="C70" s="70">
        <v>-63.85</v>
      </c>
      <c r="D70" s="70">
        <f t="shared" si="5"/>
        <v>-41.682941886786587</v>
      </c>
      <c r="E70" s="44">
        <f t="shared" si="4"/>
        <v>-22.167058113213415</v>
      </c>
    </row>
    <row r="71" spans="1:5" ht="12.75" customHeight="1">
      <c r="A71" s="67">
        <v>39780</v>
      </c>
      <c r="B71" s="44">
        <v>1676.68</v>
      </c>
      <c r="C71" s="70">
        <v>-56.85</v>
      </c>
      <c r="D71" s="70">
        <f t="shared" si="5"/>
        <v>-34.898601819459593</v>
      </c>
      <c r="E71" s="44">
        <f t="shared" si="4"/>
        <v>-21.951398180540409</v>
      </c>
    </row>
    <row r="72" spans="1:5" ht="12.75" customHeight="1">
      <c r="A72" s="67">
        <v>39787</v>
      </c>
      <c r="B72" s="44">
        <v>1574.72</v>
      </c>
      <c r="C72" s="70">
        <v>-59.17</v>
      </c>
      <c r="D72" s="70">
        <f t="shared" si="5"/>
        <v>-38.857460133799776</v>
      </c>
      <c r="E72" s="44">
        <f t="shared" si="4"/>
        <v>-20.312539866200225</v>
      </c>
    </row>
    <row r="73" spans="1:5" ht="12.75" customHeight="1">
      <c r="A73" s="67">
        <v>39794</v>
      </c>
      <c r="B73" s="44">
        <v>1669.05</v>
      </c>
      <c r="C73" s="70">
        <v>-56.56</v>
      </c>
      <c r="D73" s="70">
        <f t="shared" si="5"/>
        <v>-35.194856124465637</v>
      </c>
      <c r="E73" s="44">
        <f t="shared" si="4"/>
        <v>-21.365143875534365</v>
      </c>
    </row>
    <row r="74" spans="1:5" ht="12.75" customHeight="1">
      <c r="A74" s="67">
        <v>39801</v>
      </c>
      <c r="B74" s="44">
        <v>1681.3</v>
      </c>
      <c r="C74" s="70">
        <v>-53.65</v>
      </c>
      <c r="D74" s="70">
        <f t="shared" si="5"/>
        <v>-34.719218478813737</v>
      </c>
      <c r="E74" s="44">
        <f t="shared" si="4"/>
        <v>-18.930781521186262</v>
      </c>
    </row>
    <row r="75" spans="1:5" ht="12.75" customHeight="1">
      <c r="A75" s="67">
        <v>39808</v>
      </c>
      <c r="B75" s="44">
        <v>1664.14</v>
      </c>
      <c r="C75" s="70">
        <v>-51.64</v>
      </c>
      <c r="D75" s="70">
        <f t="shared" si="5"/>
        <v>-35.38549945835549</v>
      </c>
      <c r="E75" s="44">
        <f t="shared" si="4"/>
        <v>-16.254500541644511</v>
      </c>
    </row>
    <row r="76" spans="1:5" ht="12.75" customHeight="1">
      <c r="A76" s="67">
        <v>39815</v>
      </c>
      <c r="B76" s="44">
        <v>1789.57</v>
      </c>
      <c r="C76" s="70">
        <v>-46.87</v>
      </c>
      <c r="D76" s="70">
        <f t="shared" si="5"/>
        <v>-30.515358242509187</v>
      </c>
      <c r="E76" s="44">
        <f t="shared" si="4"/>
        <v>-16.354641757490811</v>
      </c>
    </row>
    <row r="77" spans="1:5" ht="12.75" customHeight="1">
      <c r="A77" s="67">
        <v>39822</v>
      </c>
      <c r="B77" s="44">
        <v>1722.34</v>
      </c>
      <c r="C77" s="70">
        <v>-50.54</v>
      </c>
      <c r="D77" s="70">
        <f t="shared" si="5"/>
        <v>-33.125735296972614</v>
      </c>
      <c r="E77" s="44">
        <f t="shared" si="4"/>
        <v>-17.414264703027385</v>
      </c>
    </row>
    <row r="78" spans="1:5" ht="12.75" customHeight="1">
      <c r="A78" s="67">
        <v>39829</v>
      </c>
      <c r="B78" s="44">
        <v>1577.02</v>
      </c>
      <c r="C78" s="70">
        <v>-53.76</v>
      </c>
      <c r="D78" s="70">
        <f t="shared" si="5"/>
        <v>-38.768156739105955</v>
      </c>
      <c r="E78" s="44">
        <f t="shared" si="4"/>
        <v>-14.991843260894044</v>
      </c>
    </row>
    <row r="79" spans="1:5" ht="12.75" customHeight="1">
      <c r="A79" s="67">
        <v>39836</v>
      </c>
      <c r="B79" s="44">
        <v>1507.18</v>
      </c>
      <c r="C79" s="70">
        <v>-58.79</v>
      </c>
      <c r="D79" s="70">
        <f t="shared" si="5"/>
        <v>-41.479873732765412</v>
      </c>
      <c r="E79" s="44">
        <f t="shared" si="4"/>
        <v>-17.310126267234587</v>
      </c>
    </row>
    <row r="80" spans="1:5" ht="12.75" customHeight="1">
      <c r="A80" s="67">
        <v>39843</v>
      </c>
      <c r="B80" s="44">
        <v>1570.2</v>
      </c>
      <c r="C80" s="70">
        <v>-55.32</v>
      </c>
      <c r="D80" s="70">
        <f t="shared" si="5"/>
        <v>-39.032960718154598</v>
      </c>
      <c r="E80" s="44">
        <f t="shared" si="4"/>
        <v>-16.287039281845402</v>
      </c>
    </row>
    <row r="81" spans="1:5" ht="12.75" customHeight="1">
      <c r="A81" s="67">
        <v>39850</v>
      </c>
      <c r="B81" s="44">
        <v>1671.04</v>
      </c>
      <c r="C81" s="70">
        <v>-52.27</v>
      </c>
      <c r="D81" s="70">
        <f t="shared" si="5"/>
        <v>-35.117589274274017</v>
      </c>
      <c r="E81" s="44">
        <f t="shared" si="4"/>
        <v>-17.152410725725986</v>
      </c>
    </row>
    <row r="82" spans="1:5" ht="12.75" customHeight="1">
      <c r="A82" s="67">
        <v>39857</v>
      </c>
      <c r="B82" s="44">
        <v>1593.89</v>
      </c>
      <c r="C82" s="70">
        <v>-51.75</v>
      </c>
      <c r="D82" s="70">
        <f t="shared" si="5"/>
        <v>-38.113135752808198</v>
      </c>
      <c r="E82" s="44">
        <f t="shared" si="4"/>
        <v>-13.636864247191802</v>
      </c>
    </row>
    <row r="83" spans="1:5" ht="12.75" customHeight="1">
      <c r="A83" s="67">
        <v>39864</v>
      </c>
      <c r="B83" s="44">
        <v>1455.04</v>
      </c>
      <c r="C83" s="70">
        <v>-56.27</v>
      </c>
      <c r="D83" s="70">
        <f t="shared" si="5"/>
        <v>-43.504342862911521</v>
      </c>
      <c r="E83" s="44">
        <f t="shared" si="4"/>
        <v>-12.765657137088482</v>
      </c>
    </row>
    <row r="84" spans="1:5" ht="12.75" customHeight="1">
      <c r="A84" s="67">
        <v>39871</v>
      </c>
      <c r="B84" s="44">
        <v>1395.66</v>
      </c>
      <c r="C84" s="70">
        <v>-59.28</v>
      </c>
      <c r="D84" s="70">
        <f t="shared" si="5"/>
        <v>-45.809923548528616</v>
      </c>
      <c r="E84" s="44">
        <f t="shared" si="4"/>
        <v>-13.470076451471385</v>
      </c>
    </row>
    <row r="85" spans="1:5" ht="12.75" customHeight="1">
      <c r="A85" s="67">
        <v>39878</v>
      </c>
      <c r="B85" s="44">
        <v>1325.13</v>
      </c>
      <c r="C85" s="70">
        <v>-62.91</v>
      </c>
      <c r="D85" s="70">
        <f t="shared" si="5"/>
        <v>-48.548431560596228</v>
      </c>
      <c r="E85" s="44">
        <f t="shared" si="4"/>
        <v>-14.361568439403769</v>
      </c>
    </row>
    <row r="86" spans="1:5" ht="12.75" customHeight="1">
      <c r="A86" s="67">
        <v>39885</v>
      </c>
      <c r="B86" s="44">
        <v>1420.75</v>
      </c>
      <c r="C86" s="70">
        <v>-59.68</v>
      </c>
      <c r="D86" s="70">
        <f t="shared" si="5"/>
        <v>-44.835739995107723</v>
      </c>
      <c r="E86" s="44">
        <f t="shared" si="4"/>
        <v>-14.844260004892277</v>
      </c>
    </row>
    <row r="87" spans="1:5" ht="12.75" customHeight="1">
      <c r="A87" s="67">
        <v>39892</v>
      </c>
      <c r="B87" s="44">
        <v>1457.38</v>
      </c>
      <c r="C87" s="70">
        <v>-59.33</v>
      </c>
      <c r="D87" s="70">
        <f t="shared" si="5"/>
        <v>-43.413486365701274</v>
      </c>
      <c r="E87" s="44">
        <f t="shared" si="4"/>
        <v>-15.916513634298724</v>
      </c>
    </row>
    <row r="88" spans="1:5" ht="12.75" customHeight="1">
      <c r="A88" s="67">
        <v>39899</v>
      </c>
      <c r="B88" s="44">
        <v>1508.76</v>
      </c>
      <c r="C88" s="70">
        <v>-57.12</v>
      </c>
      <c r="D88" s="70">
        <f t="shared" si="5"/>
        <v>-41.418526183367042</v>
      </c>
      <c r="E88" s="44">
        <f t="shared" si="4"/>
        <v>-15.701473816632955</v>
      </c>
    </row>
    <row r="89" spans="1:5" ht="12.75" customHeight="1">
      <c r="A89" s="67">
        <v>39906</v>
      </c>
      <c r="B89" s="44">
        <v>1578.27</v>
      </c>
      <c r="C89" s="70">
        <v>-53.81</v>
      </c>
      <c r="D89" s="70">
        <f t="shared" si="5"/>
        <v>-38.719622285468006</v>
      </c>
      <c r="E89" s="44">
        <f t="shared" si="4"/>
        <v>-15.090377714531996</v>
      </c>
    </row>
    <row r="90" spans="1:5" ht="12.75" customHeight="1">
      <c r="A90" s="67">
        <v>39913</v>
      </c>
      <c r="B90" s="44">
        <v>1620.18</v>
      </c>
      <c r="C90" s="70">
        <v>-52.66</v>
      </c>
      <c r="D90" s="70">
        <f t="shared" si="5"/>
        <v>-37.092359123894866</v>
      </c>
      <c r="E90" s="44">
        <f t="shared" si="4"/>
        <v>-15.567640876105131</v>
      </c>
    </row>
    <row r="91" spans="1:5" ht="12.75" customHeight="1">
      <c r="A91" s="67">
        <v>39920</v>
      </c>
      <c r="B91" s="44">
        <v>1691.38</v>
      </c>
      <c r="C91" s="70">
        <v>-48.98</v>
      </c>
      <c r="D91" s="70">
        <f t="shared" si="5"/>
        <v>-34.327836644677312</v>
      </c>
      <c r="E91" s="44">
        <f t="shared" si="4"/>
        <v>-14.652163355322685</v>
      </c>
    </row>
    <row r="92" spans="1:5" ht="12.75" customHeight="1">
      <c r="A92" s="67">
        <v>39927</v>
      </c>
      <c r="B92" s="44">
        <v>1691.82</v>
      </c>
      <c r="C92" s="70">
        <v>-50.05</v>
      </c>
      <c r="D92" s="70">
        <f t="shared" si="5"/>
        <v>-34.310752516996764</v>
      </c>
      <c r="E92" s="44">
        <f t="shared" si="4"/>
        <v>-15.739247483003233</v>
      </c>
    </row>
    <row r="93" spans="1:5" ht="12.75" customHeight="1">
      <c r="A93" s="67">
        <v>39934</v>
      </c>
      <c r="B93" s="44">
        <v>1725.14</v>
      </c>
      <c r="C93" s="70">
        <v>-49.11</v>
      </c>
      <c r="D93" s="70">
        <f t="shared" si="5"/>
        <v>-33.0170181208236</v>
      </c>
      <c r="E93" s="44">
        <f t="shared" si="4"/>
        <v>-16.092981879176399</v>
      </c>
    </row>
    <row r="94" spans="1:5" ht="12.75" customHeight="1">
      <c r="A94" s="67">
        <v>39941</v>
      </c>
      <c r="B94" s="44">
        <v>1782.82</v>
      </c>
      <c r="C94" s="70">
        <v>-44.41</v>
      </c>
      <c r="D94" s="70">
        <f t="shared" si="5"/>
        <v>-30.777444292154112</v>
      </c>
      <c r="E94" s="44">
        <f t="shared" si="4"/>
        <v>-13.632555707845885</v>
      </c>
    </row>
    <row r="95" spans="1:5" ht="12.75" customHeight="1">
      <c r="A95" s="67">
        <v>39948</v>
      </c>
      <c r="B95" s="78">
        <v>1759.67</v>
      </c>
      <c r="C95" s="70">
        <v>-46.28</v>
      </c>
      <c r="D95" s="70">
        <f t="shared" si="5"/>
        <v>-31.676302373528912</v>
      </c>
      <c r="E95" s="44">
        <f t="shared" si="4"/>
        <v>-14.603697626471089</v>
      </c>
    </row>
    <row r="96" spans="1:5" ht="12.75" customHeight="1">
      <c r="A96" s="67">
        <v>39955</v>
      </c>
      <c r="B96" s="44">
        <v>1784.56</v>
      </c>
      <c r="C96" s="70">
        <v>-44.3</v>
      </c>
      <c r="D96" s="70">
        <f t="shared" si="5"/>
        <v>-30.709884332690084</v>
      </c>
      <c r="E96" s="44">
        <f t="shared" si="4"/>
        <v>-13.590115667309913</v>
      </c>
    </row>
    <row r="97" spans="1:5" ht="12.75" customHeight="1">
      <c r="A97" s="67">
        <v>39962</v>
      </c>
      <c r="B97" s="44">
        <v>1790.28</v>
      </c>
      <c r="C97" s="70">
        <v>-41.97</v>
      </c>
      <c r="D97" s="70">
        <f t="shared" si="5"/>
        <v>-30.487790672842834</v>
      </c>
      <c r="E97" s="44">
        <f t="shared" si="4"/>
        <v>-11.482209327157165</v>
      </c>
    </row>
    <row r="98" spans="1:5" ht="12.75" customHeight="1">
      <c r="A98" s="67">
        <v>39969</v>
      </c>
      <c r="B98" s="44">
        <v>1839.91</v>
      </c>
      <c r="C98" s="70">
        <v>-36.840000000000003</v>
      </c>
      <c r="D98" s="70">
        <f t="shared" si="5"/>
        <v>-28.560778725601722</v>
      </c>
      <c r="E98" s="44">
        <f t="shared" si="4"/>
        <v>-8.2792212743982816</v>
      </c>
    </row>
    <row r="99" spans="1:5" ht="12.75" customHeight="1">
      <c r="A99" s="67">
        <v>39976</v>
      </c>
      <c r="B99" s="44">
        <v>1839.01</v>
      </c>
      <c r="C99" s="70">
        <v>-35.99</v>
      </c>
      <c r="D99" s="70">
        <f t="shared" si="5"/>
        <v>-28.595723532221047</v>
      </c>
      <c r="E99" s="44">
        <f t="shared" si="4"/>
        <v>-7.3942764677789548</v>
      </c>
    </row>
    <row r="100" spans="1:5" ht="12.75" customHeight="1">
      <c r="A100" s="67">
        <v>39983</v>
      </c>
      <c r="B100" s="44">
        <v>1755.95</v>
      </c>
      <c r="C100" s="70">
        <v>-41.59</v>
      </c>
      <c r="D100" s="70">
        <f t="shared" si="5"/>
        <v>-31.82074090755545</v>
      </c>
      <c r="E100" s="44">
        <f t="shared" si="4"/>
        <v>-9.7692590924445533</v>
      </c>
    </row>
    <row r="101" spans="1:5" ht="12.75" customHeight="1">
      <c r="A101" s="67">
        <v>39990</v>
      </c>
      <c r="B101" s="44">
        <v>1736.07</v>
      </c>
      <c r="C101" s="70">
        <v>-43.94</v>
      </c>
      <c r="D101" s="70">
        <f t="shared" si="5"/>
        <v>-32.592632858213385</v>
      </c>
      <c r="E101" s="44">
        <f t="shared" si="4"/>
        <v>-11.347367141786613</v>
      </c>
    </row>
    <row r="102" spans="1:5" ht="12.75" customHeight="1">
      <c r="A102" s="67">
        <v>39997</v>
      </c>
      <c r="B102" s="44">
        <v>1716.44</v>
      </c>
      <c r="C102" s="70">
        <v>-45.39</v>
      </c>
      <c r="D102" s="70">
        <f t="shared" si="5"/>
        <v>-33.354817918143723</v>
      </c>
      <c r="E102" s="44">
        <f t="shared" si="4"/>
        <v>-12.035182081856277</v>
      </c>
    </row>
    <row r="103" spans="1:5" ht="12.75" customHeight="1">
      <c r="A103" s="67">
        <v>40004</v>
      </c>
      <c r="B103" s="44">
        <v>1668.4</v>
      </c>
      <c r="C103" s="70">
        <v>-47.22</v>
      </c>
      <c r="D103" s="70">
        <f t="shared" si="5"/>
        <v>-35.22009404035736</v>
      </c>
      <c r="E103" s="44">
        <f t="shared" si="4"/>
        <v>-11.999905959642639</v>
      </c>
    </row>
    <row r="104" spans="1:5" ht="12.75" customHeight="1">
      <c r="A104" s="67">
        <v>40011</v>
      </c>
      <c r="B104" s="44">
        <v>1809</v>
      </c>
      <c r="C104" s="70">
        <v>-43.78</v>
      </c>
      <c r="D104" s="70">
        <f t="shared" si="5"/>
        <v>-29.760938695160917</v>
      </c>
      <c r="E104" s="44">
        <f t="shared" si="4"/>
        <v>-14.019061304839084</v>
      </c>
    </row>
    <row r="105" spans="1:5" ht="12.75" customHeight="1">
      <c r="A105" s="67">
        <v>40018</v>
      </c>
      <c r="B105" s="44">
        <v>1893.6</v>
      </c>
      <c r="C105" s="70">
        <v>-41.02</v>
      </c>
      <c r="D105" s="70">
        <f t="shared" si="5"/>
        <v>-26.476126872944562</v>
      </c>
      <c r="E105" s="44">
        <f t="shared" si="4"/>
        <v>-14.543873127055441</v>
      </c>
    </row>
    <row r="106" spans="1:5" ht="12.75" customHeight="1">
      <c r="A106" s="67">
        <v>40025</v>
      </c>
      <c r="B106" s="44">
        <v>1930.06</v>
      </c>
      <c r="C106" s="70">
        <v>-37.75</v>
      </c>
      <c r="D106" s="70">
        <f t="shared" si="5"/>
        <v>-25.060473929232881</v>
      </c>
      <c r="E106" s="44">
        <f t="shared" si="4"/>
        <v>-12.689526070767119</v>
      </c>
    </row>
    <row r="107" spans="1:5" ht="12.75" customHeight="1">
      <c r="A107" s="67">
        <v>40032</v>
      </c>
      <c r="B107" s="44">
        <v>1978.49</v>
      </c>
      <c r="C107" s="70">
        <v>-36.880000000000003</v>
      </c>
      <c r="D107" s="70">
        <f t="shared" si="5"/>
        <v>-23.1800550574842</v>
      </c>
      <c r="E107" s="44">
        <f t="shared" si="4"/>
        <v>-13.699944942515803</v>
      </c>
    </row>
    <row r="108" spans="1:5" ht="12.75" customHeight="1">
      <c r="A108" s="67">
        <v>40039</v>
      </c>
      <c r="B108" s="44">
        <v>1938.21</v>
      </c>
      <c r="C108" s="70">
        <v>-35.01</v>
      </c>
      <c r="D108" s="70">
        <f t="shared" si="5"/>
        <v>-24.744029291513453</v>
      </c>
      <c r="E108" s="44">
        <f t="shared" si="4"/>
        <v>-10.265970708486545</v>
      </c>
    </row>
    <row r="109" spans="1:5" ht="12.75" customHeight="1">
      <c r="A109" s="67">
        <v>40046</v>
      </c>
      <c r="B109" s="44">
        <v>1995.19</v>
      </c>
      <c r="C109" s="70">
        <v>-29.69</v>
      </c>
      <c r="D109" s="70">
        <f t="shared" si="5"/>
        <v>-22.531634756881207</v>
      </c>
      <c r="E109" s="44">
        <f t="shared" si="4"/>
        <v>-7.1583652431187943</v>
      </c>
    </row>
    <row r="110" spans="1:5" ht="12.75" customHeight="1">
      <c r="A110" s="67">
        <v>40053</v>
      </c>
      <c r="B110" s="44">
        <v>2016.94</v>
      </c>
      <c r="C110" s="70">
        <v>-28.76</v>
      </c>
      <c r="D110" s="70">
        <f t="shared" si="5"/>
        <v>-21.687135263580902</v>
      </c>
      <c r="E110" s="44">
        <f t="shared" si="4"/>
        <v>-7.0728647364190991</v>
      </c>
    </row>
    <row r="111" spans="1:5" ht="12.75" customHeight="1">
      <c r="A111" s="67">
        <v>40060</v>
      </c>
      <c r="B111" s="44">
        <v>1971.8</v>
      </c>
      <c r="C111" s="70">
        <v>-29.37</v>
      </c>
      <c r="D111" s="70">
        <f t="shared" si="5"/>
        <v>-23.439811453354505</v>
      </c>
      <c r="E111" s="44">
        <f t="shared" si="4"/>
        <v>-5.9301885466454962</v>
      </c>
    </row>
    <row r="112" spans="1:5" ht="12.75" customHeight="1">
      <c r="A112" s="67">
        <v>40067</v>
      </c>
      <c r="B112" s="44">
        <v>2061.79</v>
      </c>
      <c r="C112" s="70">
        <v>-23.9</v>
      </c>
      <c r="D112" s="70">
        <f t="shared" si="5"/>
        <v>-19.945719067051311</v>
      </c>
      <c r="E112" s="44">
        <f t="shared" si="4"/>
        <v>-3.9542809329486879</v>
      </c>
    </row>
    <row r="113" spans="1:5" ht="12.75" customHeight="1">
      <c r="A113" s="67">
        <v>40074</v>
      </c>
      <c r="B113" s="44">
        <v>2096.21</v>
      </c>
      <c r="C113" s="70">
        <v>-20.79</v>
      </c>
      <c r="D113" s="70">
        <f t="shared" si="5"/>
        <v>-18.60927435167676</v>
      </c>
      <c r="E113" s="44">
        <f t="shared" si="4"/>
        <v>-2.1807256483232393</v>
      </c>
    </row>
    <row r="114" spans="1:5" ht="12.75" customHeight="1">
      <c r="A114" s="67">
        <v>40081</v>
      </c>
      <c r="B114" s="44">
        <v>2049.12</v>
      </c>
      <c r="C114" s="70">
        <v>-23.48</v>
      </c>
      <c r="D114" s="70">
        <f t="shared" si="5"/>
        <v>-20.437664289125561</v>
      </c>
      <c r="E114" s="44">
        <f t="shared" si="4"/>
        <v>-3.0423357108744398</v>
      </c>
    </row>
    <row r="115" spans="1:5" ht="12.75" customHeight="1">
      <c r="A115" s="67">
        <v>40088</v>
      </c>
      <c r="B115" s="44">
        <v>2008.32</v>
      </c>
      <c r="C115" s="70">
        <v>-23.77</v>
      </c>
      <c r="D115" s="70">
        <f t="shared" si="5"/>
        <v>-22.0218288558682</v>
      </c>
      <c r="E115" s="44">
        <f t="shared" si="4"/>
        <v>-1.7481711441317991</v>
      </c>
    </row>
    <row r="116" spans="1:5" ht="12.75" customHeight="1">
      <c r="A116" s="67">
        <v>40095</v>
      </c>
      <c r="B116" s="44">
        <v>2104.37</v>
      </c>
      <c r="C116" s="70">
        <v>-20.84</v>
      </c>
      <c r="D116" s="70">
        <f t="shared" si="5"/>
        <v>-18.29244143832824</v>
      </c>
      <c r="E116" s="44">
        <f t="shared" si="4"/>
        <v>-2.5475585616717602</v>
      </c>
    </row>
    <row r="117" spans="1:5" ht="12.75" customHeight="1">
      <c r="A117" s="67">
        <v>40102</v>
      </c>
      <c r="B117" s="44">
        <v>2110.2199999999998</v>
      </c>
      <c r="C117" s="70">
        <v>-20.3</v>
      </c>
      <c r="D117" s="70">
        <f t="shared" si="5"/>
        <v>-18.06530019530264</v>
      </c>
      <c r="E117" s="44">
        <f t="shared" si="4"/>
        <v>-2.2346998046973603</v>
      </c>
    </row>
    <row r="118" spans="1:5" ht="12.75" customHeight="1">
      <c r="A118" s="79">
        <v>40109</v>
      </c>
      <c r="B118" s="44">
        <v>2106.4299999999998</v>
      </c>
      <c r="C118" s="70">
        <v>-21.34</v>
      </c>
      <c r="D118" s="70">
        <f t="shared" si="5"/>
        <v>-18.212456658732901</v>
      </c>
      <c r="E118" s="44">
        <f t="shared" si="4"/>
        <v>-3.1275433412670992</v>
      </c>
    </row>
    <row r="119" spans="1:5" ht="12.75" customHeight="1">
      <c r="A119" s="67">
        <v>40116</v>
      </c>
      <c r="B119" s="44">
        <v>1984.41</v>
      </c>
      <c r="C119" s="70">
        <v>-29.33</v>
      </c>
      <c r="D119" s="70">
        <f t="shared" si="5"/>
        <v>-22.950195885054871</v>
      </c>
      <c r="E119" s="44">
        <f t="shared" si="4"/>
        <v>-6.3798041149451272</v>
      </c>
    </row>
    <row r="120" spans="1:5" ht="12.75" customHeight="1">
      <c r="A120" s="67">
        <v>40123</v>
      </c>
      <c r="B120" s="44">
        <v>2018.36</v>
      </c>
      <c r="C120" s="70">
        <v>-24.47</v>
      </c>
      <c r="D120" s="70">
        <f t="shared" si="5"/>
        <v>-21.632000124248201</v>
      </c>
      <c r="E120" s="44">
        <f t="shared" si="4"/>
        <v>-2.8379998757517981</v>
      </c>
    </row>
    <row r="121" spans="1:5" ht="12.75" customHeight="1">
      <c r="A121" s="67">
        <v>40130</v>
      </c>
      <c r="B121" s="44">
        <v>2083.5100000000002</v>
      </c>
      <c r="C121" s="70">
        <v>-22.84</v>
      </c>
      <c r="D121" s="70">
        <f t="shared" si="5"/>
        <v>-19.102384400638307</v>
      </c>
      <c r="E121" s="44">
        <f t="shared" si="4"/>
        <v>-3.7376155993616926</v>
      </c>
    </row>
    <row r="122" spans="1:5" ht="12.75" customHeight="1">
      <c r="A122" s="67">
        <v>40137</v>
      </c>
      <c r="B122" s="44">
        <v>2072.4299999999998</v>
      </c>
      <c r="C122" s="70">
        <v>-22.7</v>
      </c>
      <c r="D122" s="70">
        <f t="shared" si="5"/>
        <v>-19.532593797685099</v>
      </c>
      <c r="E122" s="44">
        <f t="shared" si="4"/>
        <v>-3.1674062023149006</v>
      </c>
    </row>
    <row r="123" spans="1:5" ht="12.75" customHeight="1">
      <c r="A123" s="67">
        <v>40144</v>
      </c>
      <c r="B123" s="44">
        <v>2081</v>
      </c>
      <c r="C123" s="70">
        <v>-24.86</v>
      </c>
      <c r="D123" s="70">
        <f t="shared" si="5"/>
        <v>-19.199841583543321</v>
      </c>
      <c r="E123" s="44">
        <f t="shared" si="4"/>
        <v>-5.6601584164566781</v>
      </c>
    </row>
    <row r="124" spans="1:5" ht="12.75" customHeight="1">
      <c r="A124" s="67">
        <v>40151</v>
      </c>
      <c r="B124" s="44">
        <v>2132.69</v>
      </c>
      <c r="C124" s="70">
        <v>-21.92</v>
      </c>
      <c r="D124" s="70">
        <f t="shared" si="5"/>
        <v>-17.19284485670687</v>
      </c>
      <c r="E124" s="44">
        <f t="shared" si="4"/>
        <v>-4.7271551432931318</v>
      </c>
    </row>
    <row r="125" spans="1:5" ht="12.75" customHeight="1">
      <c r="A125" s="67">
        <v>40158</v>
      </c>
      <c r="B125" s="44">
        <v>2112.65</v>
      </c>
      <c r="C125" s="70">
        <v>-19.47</v>
      </c>
      <c r="D125" s="70">
        <f t="shared" si="5"/>
        <v>-17.970949217430459</v>
      </c>
      <c r="E125" s="44">
        <f t="shared" si="4"/>
        <v>-1.4990507825695403</v>
      </c>
    </row>
    <row r="126" spans="1:5" ht="12.75" customHeight="1">
      <c r="A126" s="67">
        <v>40165</v>
      </c>
      <c r="B126" s="44">
        <v>2138.8000000000002</v>
      </c>
      <c r="C126" s="70">
        <v>-19.78</v>
      </c>
      <c r="D126" s="70">
        <f t="shared" si="5"/>
        <v>-16.955608447324572</v>
      </c>
      <c r="E126" s="44">
        <f t="shared" si="4"/>
        <v>-2.8243915526754293</v>
      </c>
    </row>
    <row r="127" spans="1:5" ht="12.75" customHeight="1">
      <c r="A127" s="67">
        <v>40172</v>
      </c>
      <c r="B127" s="44">
        <v>2179.6799999999998</v>
      </c>
      <c r="C127" s="70">
        <v>-21.45</v>
      </c>
      <c r="D127" s="70">
        <f t="shared" si="5"/>
        <v>-15.368337675549117</v>
      </c>
      <c r="E127" s="44">
        <f t="shared" si="4"/>
        <v>-6.0816623244508818</v>
      </c>
    </row>
    <row r="128" spans="1:5" ht="12.75" customHeight="1">
      <c r="A128" s="67">
        <v>40179</v>
      </c>
      <c r="B128" s="44">
        <v>2181.2399999999998</v>
      </c>
      <c r="C128" s="70">
        <v>-19.48</v>
      </c>
      <c r="D128" s="70">
        <f t="shared" si="5"/>
        <v>-15.30776667740896</v>
      </c>
      <c r="E128" s="44">
        <f t="shared" si="4"/>
        <v>-4.1722333225910404</v>
      </c>
    </row>
    <row r="129" spans="1:5" ht="12.75" customHeight="1">
      <c r="A129" s="67">
        <v>40186</v>
      </c>
      <c r="B129" s="44">
        <v>2221.38</v>
      </c>
      <c r="C129" s="70">
        <v>-15.73</v>
      </c>
      <c r="D129" s="70">
        <f t="shared" si="5"/>
        <v>-13.749228302187145</v>
      </c>
      <c r="E129" s="44">
        <f t="shared" si="4"/>
        <v>-1.9807716978128553</v>
      </c>
    </row>
    <row r="130" spans="1:5" ht="12.75" customHeight="1">
      <c r="A130" s="67">
        <v>40193</v>
      </c>
      <c r="B130" s="44">
        <v>2169.54</v>
      </c>
      <c r="C130" s="70">
        <v>-16.190000000000001</v>
      </c>
      <c r="D130" s="70">
        <f t="shared" si="5"/>
        <v>-15.762049163460151</v>
      </c>
      <c r="E130" s="44">
        <f t="shared" si="4"/>
        <v>-0.42795083653984989</v>
      </c>
    </row>
    <row r="131" spans="1:5" ht="12.75" customHeight="1">
      <c r="A131" s="67">
        <v>40200</v>
      </c>
      <c r="B131" s="44">
        <v>2101.08</v>
      </c>
      <c r="C131" s="70">
        <v>-21.57</v>
      </c>
      <c r="D131" s="70">
        <f t="shared" si="5"/>
        <v>-18.420184120303318</v>
      </c>
      <c r="E131" s="44">
        <f t="shared" si="4"/>
        <v>-3.149815879696682</v>
      </c>
    </row>
    <row r="132" spans="1:5" ht="12.75" customHeight="1">
      <c r="A132" s="67">
        <v>40207</v>
      </c>
      <c r="B132" s="44">
        <v>2072.66</v>
      </c>
      <c r="C132" s="70">
        <v>-14.16</v>
      </c>
      <c r="D132" s="70">
        <f t="shared" si="5"/>
        <v>-19.523663458215719</v>
      </c>
      <c r="E132" s="44">
        <f t="shared" si="4"/>
        <v>5.3636634582157185</v>
      </c>
    </row>
    <row r="133" spans="1:5" ht="12.75" customHeight="1">
      <c r="A133" s="67">
        <v>40214</v>
      </c>
      <c r="B133" s="44">
        <v>2007.44</v>
      </c>
      <c r="C133" s="70">
        <v>-17.21</v>
      </c>
      <c r="D133" s="70">
        <f t="shared" si="5"/>
        <v>-22.05599711122931</v>
      </c>
      <c r="E133" s="44">
        <f t="shared" si="4"/>
        <v>4.845997111229309</v>
      </c>
    </row>
    <row r="134" spans="1:5" ht="12.75" customHeight="1">
      <c r="A134" s="67">
        <v>40221</v>
      </c>
      <c r="B134" s="44">
        <v>2030.94</v>
      </c>
      <c r="C134" s="70">
        <v>-16.41</v>
      </c>
      <c r="D134" s="70">
        <f t="shared" si="5"/>
        <v>-21.143549382835879</v>
      </c>
      <c r="E134" s="44">
        <f t="shared" si="4"/>
        <v>4.7335493828358786</v>
      </c>
    </row>
    <row r="135" spans="1:5" ht="12.75" customHeight="1">
      <c r="A135" s="67">
        <v>40228</v>
      </c>
      <c r="B135" s="44">
        <v>2111.67</v>
      </c>
      <c r="C135" s="70">
        <v>-12.45</v>
      </c>
      <c r="D135" s="70">
        <f t="shared" si="5"/>
        <v>-18.009000229082613</v>
      </c>
      <c r="E135" s="44">
        <f t="shared" si="4"/>
        <v>5.5590002290826135</v>
      </c>
    </row>
    <row r="136" spans="1:5" ht="12.75" customHeight="1">
      <c r="A136" s="67">
        <v>40235</v>
      </c>
      <c r="B136" s="44">
        <v>2066.4499999999998</v>
      </c>
      <c r="C136" s="70">
        <v>-12.24</v>
      </c>
      <c r="D136" s="70">
        <f t="shared" si="5"/>
        <v>-19.764782623889047</v>
      </c>
      <c r="E136" s="44">
        <f t="shared" si="4"/>
        <v>7.5247826238890472</v>
      </c>
    </row>
    <row r="137" spans="1:5" ht="12.75" customHeight="1">
      <c r="A137" s="67">
        <v>40242</v>
      </c>
      <c r="B137" s="44">
        <v>2169.9899999999998</v>
      </c>
      <c r="C137" s="70">
        <v>-9.7799999999999994</v>
      </c>
      <c r="D137" s="70">
        <f t="shared" si="5"/>
        <v>-15.744576760150498</v>
      </c>
      <c r="E137" s="44">
        <f t="shared" si="4"/>
        <v>5.9645767601504982</v>
      </c>
    </row>
    <row r="138" spans="1:5" ht="12.75" customHeight="1">
      <c r="A138" s="67">
        <v>40249</v>
      </c>
      <c r="B138" s="44">
        <v>2194.25</v>
      </c>
      <c r="C138" s="70">
        <v>-5.96</v>
      </c>
      <c r="D138" s="70">
        <f t="shared" si="5"/>
        <v>-14.802620083945184</v>
      </c>
      <c r="E138" s="44">
        <f t="shared" si="4"/>
        <v>8.8426200839451852</v>
      </c>
    </row>
    <row r="139" spans="1:5" ht="12.75" customHeight="1">
      <c r="A139" s="67">
        <v>40256</v>
      </c>
      <c r="B139" s="44">
        <v>2205.92</v>
      </c>
      <c r="C139" s="70">
        <v>-5.18</v>
      </c>
      <c r="D139" s="70">
        <f t="shared" si="5"/>
        <v>-14.349502424781294</v>
      </c>
      <c r="E139" s="44">
        <f t="shared" si="4"/>
        <v>9.1695024247812942</v>
      </c>
    </row>
    <row r="140" spans="1:5" ht="12.75" customHeight="1">
      <c r="A140" s="67">
        <v>40263</v>
      </c>
      <c r="B140" s="44">
        <v>2255.48</v>
      </c>
      <c r="C140" s="70">
        <v>-3.2</v>
      </c>
      <c r="D140" s="70">
        <f t="shared" si="5"/>
        <v>-12.425208406943913</v>
      </c>
      <c r="E140" s="44">
        <f t="shared" si="4"/>
        <v>9.2252084069439135</v>
      </c>
    </row>
    <row r="141" spans="1:5" ht="12.75" customHeight="1">
      <c r="A141" s="67">
        <v>40270</v>
      </c>
      <c r="B141" s="44">
        <v>2297.21</v>
      </c>
      <c r="C141" s="70">
        <v>-1.1599999999999999</v>
      </c>
      <c r="D141" s="70">
        <f t="shared" si="5"/>
        <v>-10.804934206694639</v>
      </c>
      <c r="E141" s="44">
        <f t="shared" si="4"/>
        <v>9.6449342066946393</v>
      </c>
    </row>
    <row r="142" spans="1:5" ht="12.75" customHeight="1">
      <c r="A142" s="67">
        <v>40277</v>
      </c>
      <c r="B142" s="44">
        <v>2305.52</v>
      </c>
      <c r="C142" s="70">
        <v>0.59</v>
      </c>
      <c r="D142" s="70">
        <f t="shared" si="5"/>
        <v>-10.482277158909561</v>
      </c>
      <c r="E142" s="44">
        <f t="shared" si="4"/>
        <v>11.072277158909561</v>
      </c>
    </row>
    <row r="143" spans="1:5" ht="12.75" customHeight="1">
      <c r="A143" s="67">
        <v>40284</v>
      </c>
      <c r="B143" s="44">
        <v>2284.38</v>
      </c>
      <c r="C143" s="70">
        <v>0.26</v>
      </c>
      <c r="D143" s="70">
        <f t="shared" si="5"/>
        <v>-11.30309183883454</v>
      </c>
      <c r="E143" s="44">
        <f t="shared" si="4"/>
        <v>11.56309183883454</v>
      </c>
    </row>
    <row r="144" spans="1:5" ht="12.75" customHeight="1">
      <c r="A144" s="67">
        <v>40291</v>
      </c>
      <c r="B144" s="44">
        <v>2314.09</v>
      </c>
      <c r="C144" s="70">
        <v>2.59</v>
      </c>
      <c r="D144" s="70">
        <f t="shared" si="5"/>
        <v>-10.149524944767778</v>
      </c>
      <c r="E144" s="44">
        <f t="shared" si="4"/>
        <v>12.739524944767778</v>
      </c>
    </row>
    <row r="145" spans="1:5" ht="12.75" customHeight="1">
      <c r="A145" s="67">
        <v>40298</v>
      </c>
      <c r="B145" s="44">
        <v>2267.4499999999998</v>
      </c>
      <c r="C145" s="70">
        <v>-0.34</v>
      </c>
      <c r="D145" s="70">
        <f t="shared" si="5"/>
        <v>-11.960442478906925</v>
      </c>
      <c r="E145" s="44">
        <f t="shared" si="4"/>
        <v>11.620442478906925</v>
      </c>
    </row>
    <row r="146" spans="1:5" ht="12.75" customHeight="1">
      <c r="A146" s="67">
        <v>40305</v>
      </c>
      <c r="B146" s="44">
        <v>2108.44</v>
      </c>
      <c r="C146" s="70">
        <v>-9.08</v>
      </c>
      <c r="D146" s="70">
        <f t="shared" si="5"/>
        <v>-18.134413257283072</v>
      </c>
      <c r="E146" s="44">
        <f t="shared" si="4"/>
        <v>9.0544132572830716</v>
      </c>
    </row>
    <row r="147" spans="1:5" ht="12.75" customHeight="1">
      <c r="A147" s="67">
        <v>40312</v>
      </c>
      <c r="B147" s="44">
        <v>2237.54</v>
      </c>
      <c r="C147" s="70">
        <v>-4.3899999999999997</v>
      </c>
      <c r="D147" s="70">
        <f t="shared" si="5"/>
        <v>-13.121774885555753</v>
      </c>
      <c r="E147" s="44">
        <f t="shared" si="4"/>
        <v>8.7317748855557547</v>
      </c>
    </row>
    <row r="148" spans="1:5" ht="12.75" customHeight="1">
      <c r="A148" s="67">
        <v>40319</v>
      </c>
      <c r="B148" s="44">
        <v>2146.1999999999998</v>
      </c>
      <c r="C148" s="70">
        <v>-7.91</v>
      </c>
      <c r="D148" s="70">
        <f t="shared" si="5"/>
        <v>-16.668284481787932</v>
      </c>
      <c r="E148" s="44">
        <f t="shared" si="4"/>
        <v>8.758284481787932</v>
      </c>
    </row>
    <row r="149" spans="1:5" ht="12.75" customHeight="1">
      <c r="A149" s="67">
        <v>40326</v>
      </c>
      <c r="B149" s="44">
        <v>2191.06</v>
      </c>
      <c r="C149" s="70">
        <v>-5.73</v>
      </c>
      <c r="D149" s="70">
        <f t="shared" si="5"/>
        <v>-14.92648000962923</v>
      </c>
      <c r="E149" s="44">
        <f t="shared" si="4"/>
        <v>9.1964800096292301</v>
      </c>
    </row>
    <row r="150" spans="1:5" ht="12.75" customHeight="1">
      <c r="A150" s="67">
        <v>40333</v>
      </c>
      <c r="B150" s="44">
        <v>2190.0700000000002</v>
      </c>
      <c r="C150" s="70">
        <v>-5.35</v>
      </c>
      <c r="D150" s="70">
        <f t="shared" si="5"/>
        <v>-14.964919296910479</v>
      </c>
      <c r="E150" s="44">
        <f t="shared" si="4"/>
        <v>9.6149192969104789</v>
      </c>
    </row>
    <row r="151" spans="1:5" ht="12.75" customHeight="1">
      <c r="A151" s="67">
        <v>40340</v>
      </c>
      <c r="B151" s="44">
        <v>2233.2600000000002</v>
      </c>
      <c r="C151" s="70">
        <v>-2.41</v>
      </c>
      <c r="D151" s="70">
        <f t="shared" si="5"/>
        <v>-13.287956854812077</v>
      </c>
      <c r="E151" s="44">
        <f t="shared" si="4"/>
        <v>10.877956854812076</v>
      </c>
    </row>
    <row r="152" spans="1:5" ht="12.75" customHeight="1">
      <c r="A152" s="67">
        <v>40347</v>
      </c>
      <c r="B152" s="44">
        <v>2293.86</v>
      </c>
      <c r="C152" s="70">
        <v>0.71</v>
      </c>
      <c r="D152" s="70">
        <f t="shared" si="5"/>
        <v>-10.935006542444338</v>
      </c>
      <c r="E152" s="44">
        <f t="shared" si="4"/>
        <v>11.645006542444339</v>
      </c>
    </row>
    <row r="153" spans="1:5" ht="12.75" customHeight="1">
      <c r="A153" s="67">
        <v>40354</v>
      </c>
      <c r="B153" s="44">
        <v>2236.9699999999998</v>
      </c>
      <c r="C153" s="70">
        <v>0.27</v>
      </c>
      <c r="D153" s="70">
        <f t="shared" si="5"/>
        <v>-13.143906596414665</v>
      </c>
      <c r="E153" s="44">
        <f t="shared" si="4"/>
        <v>13.413906596414664</v>
      </c>
    </row>
    <row r="154" spans="1:5" ht="12.75" customHeight="1">
      <c r="A154" s="67">
        <v>40361</v>
      </c>
      <c r="B154" s="44">
        <v>2151.09</v>
      </c>
      <c r="C154" s="70">
        <v>-0.46</v>
      </c>
      <c r="D154" s="70">
        <f t="shared" si="5"/>
        <v>-16.478417699156264</v>
      </c>
      <c r="E154" s="44">
        <f t="shared" si="4"/>
        <v>16.018417699156263</v>
      </c>
    </row>
    <row r="155" spans="1:5" ht="12.75" customHeight="1">
      <c r="A155" s="67">
        <v>40368</v>
      </c>
      <c r="B155" s="44">
        <v>2237.69</v>
      </c>
      <c r="C155" s="70">
        <v>1.66</v>
      </c>
      <c r="D155" s="70">
        <f t="shared" si="5"/>
        <v>-13.115950751119195</v>
      </c>
      <c r="E155" s="44">
        <f t="shared" si="4"/>
        <v>14.775950751119195</v>
      </c>
    </row>
    <row r="156" spans="1:5" ht="12.75" customHeight="1">
      <c r="A156" s="67">
        <v>40375</v>
      </c>
      <c r="B156" s="44">
        <v>2228.33</v>
      </c>
      <c r="C156" s="70">
        <v>1.9</v>
      </c>
      <c r="D156" s="70">
        <f t="shared" si="5"/>
        <v>-13.479376739960159</v>
      </c>
      <c r="E156" s="44">
        <f t="shared" si="4"/>
        <v>15.37937673996016</v>
      </c>
    </row>
    <row r="157" spans="1:5" ht="12.75" customHeight="1">
      <c r="A157" s="67">
        <v>40382</v>
      </c>
      <c r="B157" s="44">
        <v>2278.8200000000002</v>
      </c>
      <c r="C157" s="70">
        <v>4.7699999999999996</v>
      </c>
      <c r="D157" s="70">
        <f t="shared" si="5"/>
        <v>-11.518973088616132</v>
      </c>
      <c r="E157" s="44">
        <f t="shared" si="4"/>
        <v>16.288973088616132</v>
      </c>
    </row>
    <row r="158" spans="1:5" ht="12.75" customHeight="1">
      <c r="A158" s="67">
        <v>40389</v>
      </c>
      <c r="B158" s="44">
        <v>2267.29</v>
      </c>
      <c r="C158" s="70">
        <v>5.0999999999999996</v>
      </c>
      <c r="D158" s="70">
        <f t="shared" si="5"/>
        <v>-11.966654888972577</v>
      </c>
      <c r="E158" s="44">
        <f t="shared" si="4"/>
        <v>17.066654888972579</v>
      </c>
    </row>
    <row r="159" spans="1:5" ht="12.75" customHeight="1">
      <c r="A159" s="67">
        <v>40396</v>
      </c>
      <c r="B159" s="44">
        <v>2310.02</v>
      </c>
      <c r="C159" s="70">
        <v>5.14</v>
      </c>
      <c r="D159" s="70">
        <f t="shared" si="5"/>
        <v>-10.307553125812944</v>
      </c>
      <c r="E159" s="44">
        <f t="shared" si="4"/>
        <v>15.447553125812945</v>
      </c>
    </row>
    <row r="160" spans="1:5" ht="12.75" customHeight="1">
      <c r="A160" s="67">
        <v>40403</v>
      </c>
      <c r="B160" s="44">
        <v>2252.4</v>
      </c>
      <c r="C160" s="70">
        <v>3.36</v>
      </c>
      <c r="D160" s="70">
        <f t="shared" si="5"/>
        <v>-12.544797300707817</v>
      </c>
      <c r="E160" s="44">
        <f t="shared" si="4"/>
        <v>15.904797300707816</v>
      </c>
    </row>
    <row r="161" spans="1:5" ht="12.75" customHeight="1">
      <c r="A161" s="67">
        <v>40410</v>
      </c>
      <c r="B161" s="44">
        <v>2217.34</v>
      </c>
      <c r="C161" s="70">
        <v>2.46</v>
      </c>
      <c r="D161" s="70">
        <f t="shared" si="5"/>
        <v>-13.906091656344993</v>
      </c>
      <c r="E161" s="44">
        <f t="shared" si="4"/>
        <v>16.366091656344992</v>
      </c>
    </row>
    <row r="162" spans="1:5" ht="12.75" customHeight="1">
      <c r="A162" s="67">
        <v>40417</v>
      </c>
      <c r="B162" s="44">
        <v>2197.7199999999998</v>
      </c>
      <c r="C162" s="70">
        <v>3.11</v>
      </c>
      <c r="D162" s="70">
        <f t="shared" si="5"/>
        <v>-14.667888440646246</v>
      </c>
      <c r="E162" s="44">
        <f t="shared" si="4"/>
        <v>17.777888440646247</v>
      </c>
    </row>
    <row r="163" spans="1:5" ht="12.75" customHeight="1">
      <c r="A163" s="67">
        <v>40424</v>
      </c>
      <c r="B163" s="44">
        <v>2268.94</v>
      </c>
      <c r="C163" s="70">
        <v>5.97</v>
      </c>
      <c r="D163" s="70">
        <f t="shared" si="5"/>
        <v>-11.902589410170481</v>
      </c>
      <c r="E163" s="44">
        <f t="shared" si="4"/>
        <v>17.87258941017048</v>
      </c>
    </row>
    <row r="164" spans="1:5" ht="12.75" customHeight="1">
      <c r="A164" s="67">
        <v>40431</v>
      </c>
      <c r="B164" s="44">
        <v>2300.39</v>
      </c>
      <c r="C164" s="70">
        <v>9.42</v>
      </c>
      <c r="D164" s="70">
        <f t="shared" si="5"/>
        <v>-10.681462556639705</v>
      </c>
      <c r="E164" s="44">
        <f t="shared" si="4"/>
        <v>20.101462556639703</v>
      </c>
    </row>
    <row r="165" spans="1:5" ht="12.75" customHeight="1">
      <c r="A165" s="67">
        <v>40438</v>
      </c>
      <c r="B165" s="44">
        <v>2300.98</v>
      </c>
      <c r="C165" s="70">
        <v>8.93</v>
      </c>
      <c r="D165" s="70">
        <f t="shared" si="5"/>
        <v>-10.658554294522588</v>
      </c>
      <c r="E165" s="44">
        <f t="shared" si="4"/>
        <v>19.588554294522588</v>
      </c>
    </row>
    <row r="166" spans="1:5" ht="12.75" customHeight="1">
      <c r="A166" s="67">
        <v>40445</v>
      </c>
      <c r="B166" s="44">
        <v>2331.83</v>
      </c>
      <c r="C166" s="70">
        <v>9.5399999999999991</v>
      </c>
      <c r="D166" s="70">
        <f t="shared" si="5"/>
        <v>-9.460723978738022</v>
      </c>
      <c r="E166" s="44">
        <f t="shared" si="4"/>
        <v>19.000723978738023</v>
      </c>
    </row>
    <row r="167" spans="1:5" ht="12.75" customHeight="1">
      <c r="A167" s="67">
        <v>40452</v>
      </c>
      <c r="B167" s="44">
        <v>2304.2199999999998</v>
      </c>
      <c r="C167" s="70">
        <v>9.98</v>
      </c>
      <c r="D167" s="70">
        <f t="shared" si="5"/>
        <v>-10.532752990693034</v>
      </c>
      <c r="E167" s="44">
        <f t="shared" si="4"/>
        <v>20.512752990693034</v>
      </c>
    </row>
    <row r="168" spans="1:5" ht="12.75" customHeight="1">
      <c r="A168" s="79">
        <v>40459</v>
      </c>
      <c r="B168" s="44">
        <v>2333.3000000000002</v>
      </c>
      <c r="C168" s="70">
        <v>9.56</v>
      </c>
      <c r="D168" s="70">
        <f t="shared" si="5"/>
        <v>-9.4036474612597836</v>
      </c>
      <c r="E168" s="44">
        <f t="shared" si="4"/>
        <v>18.963647461259782</v>
      </c>
    </row>
    <row r="169" spans="1:5" ht="12.75" customHeight="1">
      <c r="A169" s="67">
        <v>40466</v>
      </c>
      <c r="B169" s="44">
        <v>2407</v>
      </c>
      <c r="C169" s="70">
        <v>12.57</v>
      </c>
      <c r="D169" s="70">
        <f t="shared" si="5"/>
        <v>-6.5420560747663474</v>
      </c>
      <c r="E169" s="44">
        <f t="shared" si="4"/>
        <v>19.112056074766347</v>
      </c>
    </row>
    <row r="170" spans="1:5" ht="12.75" customHeight="1">
      <c r="A170" s="67">
        <v>40473</v>
      </c>
      <c r="B170" s="44">
        <v>2447.54</v>
      </c>
      <c r="C170" s="70">
        <v>11.45</v>
      </c>
      <c r="D170" s="70">
        <f t="shared" si="5"/>
        <v>-4.9679866743804029</v>
      </c>
      <c r="E170" s="44">
        <f t="shared" si="4"/>
        <v>16.417986674380401</v>
      </c>
    </row>
    <row r="171" spans="1:5" ht="12.75" customHeight="1">
      <c r="A171" s="67">
        <v>40480</v>
      </c>
      <c r="B171" s="44">
        <v>2449.39</v>
      </c>
      <c r="C171" s="70">
        <v>15.14</v>
      </c>
      <c r="D171" s="70">
        <f t="shared" si="5"/>
        <v>-4.896155682996242</v>
      </c>
      <c r="E171" s="44">
        <f t="shared" si="4"/>
        <v>20.036155682996242</v>
      </c>
    </row>
    <row r="172" spans="1:5" ht="12.75" customHeight="1">
      <c r="A172" s="67">
        <v>40487</v>
      </c>
      <c r="B172" s="44">
        <v>2501.14</v>
      </c>
      <c r="C172" s="70">
        <v>20.29</v>
      </c>
      <c r="D172" s="70">
        <f t="shared" si="5"/>
        <v>-2.8868293023851739</v>
      </c>
      <c r="E172" s="44">
        <f t="shared" si="4"/>
        <v>23.176829302385173</v>
      </c>
    </row>
    <row r="173" spans="1:5" ht="12.75" customHeight="1">
      <c r="A173" s="67">
        <v>40494</v>
      </c>
      <c r="B173" s="44">
        <v>2490.62</v>
      </c>
      <c r="C173" s="70">
        <v>13.95</v>
      </c>
      <c r="D173" s="70">
        <f t="shared" si="5"/>
        <v>-3.295295264202148</v>
      </c>
      <c r="E173" s="44">
        <f t="shared" si="4"/>
        <v>17.245295264202149</v>
      </c>
    </row>
    <row r="174" spans="1:5" ht="12.75" customHeight="1">
      <c r="A174" s="67">
        <v>40501</v>
      </c>
      <c r="B174" s="44">
        <v>2528.0500000000002</v>
      </c>
      <c r="C174" s="70">
        <v>15.83</v>
      </c>
      <c r="D174" s="70">
        <f t="shared" si="5"/>
        <v>-1.8419795844674063</v>
      </c>
      <c r="E174" s="44">
        <f t="shared" si="4"/>
        <v>17.671979584467408</v>
      </c>
    </row>
    <row r="175" spans="1:5" ht="12.75" customHeight="1">
      <c r="A175" s="67">
        <v>40508</v>
      </c>
      <c r="B175" s="44">
        <v>2531.9899999999998</v>
      </c>
      <c r="C175" s="70">
        <v>17.829999999999998</v>
      </c>
      <c r="D175" s="70">
        <f t="shared" si="5"/>
        <v>-1.6889989866006081</v>
      </c>
      <c r="E175" s="44">
        <f t="shared" si="4"/>
        <v>19.518998986600607</v>
      </c>
    </row>
    <row r="176" spans="1:5" ht="12.75" customHeight="1">
      <c r="A176" s="67">
        <v>40515</v>
      </c>
      <c r="B176" s="44">
        <v>2575.11</v>
      </c>
      <c r="C176" s="70">
        <v>13.54</v>
      </c>
      <c r="D176" s="70">
        <f t="shared" si="5"/>
        <v>-1.4754473905922928E-2</v>
      </c>
      <c r="E176" s="44">
        <f t="shared" si="4"/>
        <v>13.554754473905922</v>
      </c>
    </row>
    <row r="177" spans="1:5" ht="12.75" customHeight="1">
      <c r="A177" s="67">
        <v>40522</v>
      </c>
      <c r="B177" s="44">
        <v>2597.7199999999998</v>
      </c>
      <c r="C177" s="70">
        <v>20.82</v>
      </c>
      <c r="D177" s="70">
        <f t="shared" si="5"/>
        <v>0.86313672349727699</v>
      </c>
      <c r="E177" s="44">
        <f t="shared" si="4"/>
        <v>19.956863276502723</v>
      </c>
    </row>
    <row r="178" spans="1:5" ht="12.75" customHeight="1">
      <c r="A178" s="67">
        <v>40529</v>
      </c>
      <c r="B178" s="44">
        <v>2593.7800000000002</v>
      </c>
      <c r="C178" s="70">
        <v>19.79</v>
      </c>
      <c r="D178" s="70">
        <f t="shared" si="5"/>
        <v>0.71015612563047881</v>
      </c>
      <c r="E178" s="44">
        <f t="shared" si="4"/>
        <v>19.079843874369519</v>
      </c>
    </row>
    <row r="179" spans="1:5" ht="12.75" customHeight="1">
      <c r="A179" s="67">
        <v>40536</v>
      </c>
      <c r="B179" s="44">
        <v>2627.55</v>
      </c>
      <c r="C179" s="70">
        <v>19.78</v>
      </c>
      <c r="D179" s="70">
        <f t="shared" si="5"/>
        <v>2.0213629251132952</v>
      </c>
      <c r="E179" s="44">
        <f t="shared" si="4"/>
        <v>17.758637074886707</v>
      </c>
    </row>
    <row r="180" spans="1:5" ht="12.75" customHeight="1">
      <c r="A180" s="67">
        <v>40543</v>
      </c>
      <c r="B180" s="44">
        <v>2582.04</v>
      </c>
      <c r="C180" s="70">
        <v>20.65</v>
      </c>
      <c r="D180" s="70">
        <f t="shared" si="5"/>
        <v>0.25432053706285729</v>
      </c>
      <c r="E180" s="44">
        <f t="shared" si="4"/>
        <v>20.395679462937142</v>
      </c>
    </row>
    <row r="181" spans="1:5" ht="12.75" customHeight="1">
      <c r="A181" s="67">
        <v>40550</v>
      </c>
      <c r="B181" s="44">
        <v>2592.75</v>
      </c>
      <c r="C181" s="70">
        <v>25.37</v>
      </c>
      <c r="D181" s="70">
        <f t="shared" si="5"/>
        <v>0.67016373583280153</v>
      </c>
      <c r="E181" s="44">
        <f t="shared" si="4"/>
        <v>24.6998362641672</v>
      </c>
    </row>
    <row r="182" spans="1:5" ht="12.75" customHeight="1">
      <c r="A182" s="67">
        <v>40557</v>
      </c>
      <c r="B182" s="44">
        <v>2639.01</v>
      </c>
      <c r="C182" s="70">
        <v>30.5</v>
      </c>
      <c r="D182" s="70">
        <f t="shared" si="5"/>
        <v>2.4663267960660087</v>
      </c>
      <c r="E182" s="44">
        <f t="shared" si="4"/>
        <v>28.03367320393399</v>
      </c>
    </row>
    <row r="183" spans="1:5" ht="12.75" customHeight="1">
      <c r="A183" s="67">
        <v>40564</v>
      </c>
      <c r="B183" s="44">
        <v>2626.6</v>
      </c>
      <c r="C183" s="70">
        <v>29.98</v>
      </c>
      <c r="D183" s="70">
        <f t="shared" si="5"/>
        <v>1.9844767403484436</v>
      </c>
      <c r="E183" s="44">
        <f t="shared" si="4"/>
        <v>27.995523259651556</v>
      </c>
    </row>
    <row r="184" spans="1:5" ht="12.75" customHeight="1">
      <c r="A184" s="67">
        <v>40571</v>
      </c>
      <c r="B184" s="44">
        <v>2645.89</v>
      </c>
      <c r="C184" s="70">
        <v>33.549999999999997</v>
      </c>
      <c r="D184" s="70">
        <f t="shared" si="5"/>
        <v>2.7334604288892637</v>
      </c>
      <c r="E184" s="44">
        <f t="shared" si="4"/>
        <v>30.816539571110734</v>
      </c>
    </row>
    <row r="185" spans="1:5" ht="12.75" customHeight="1">
      <c r="A185" s="79">
        <v>40578</v>
      </c>
      <c r="B185" s="44">
        <v>2683.53</v>
      </c>
      <c r="C185" s="70">
        <v>35.619999999999997</v>
      </c>
      <c r="D185" s="70">
        <f t="shared" si="5"/>
        <v>4.1949298968351822</v>
      </c>
      <c r="E185" s="44">
        <f t="shared" si="4"/>
        <v>31.425070103164813</v>
      </c>
    </row>
    <row r="186" spans="1:5" ht="12.75" customHeight="1">
      <c r="A186" s="67">
        <v>40585</v>
      </c>
      <c r="B186" s="44">
        <v>2740.92</v>
      </c>
      <c r="C186" s="70">
        <v>36.18</v>
      </c>
      <c r="D186" s="70">
        <f t="shared" si="5"/>
        <v>6.4232437322606692</v>
      </c>
      <c r="E186" s="44">
        <f t="shared" si="4"/>
        <v>29.75675626773933</v>
      </c>
    </row>
    <row r="187" spans="1:5" ht="12.75" customHeight="1">
      <c r="A187" s="67">
        <v>40592</v>
      </c>
      <c r="B187" s="44">
        <v>2759.84</v>
      </c>
      <c r="C187" s="70">
        <v>37.96</v>
      </c>
      <c r="D187" s="70">
        <f t="shared" si="5"/>
        <v>7.1578612225246596</v>
      </c>
      <c r="E187" s="44">
        <f t="shared" si="4"/>
        <v>30.802138777475342</v>
      </c>
    </row>
    <row r="188" spans="1:5" ht="12.75" customHeight="1">
      <c r="A188" s="67">
        <v>40599</v>
      </c>
      <c r="B188" s="44">
        <v>2670.56</v>
      </c>
      <c r="C188" s="70">
        <v>35.81</v>
      </c>
      <c r="D188" s="70">
        <f t="shared" si="5"/>
        <v>3.6913364058878182</v>
      </c>
      <c r="E188" s="44">
        <f t="shared" si="4"/>
        <v>32.118663594112185</v>
      </c>
    </row>
    <row r="189" spans="1:5" ht="12.75" customHeight="1">
      <c r="A189" s="67">
        <v>40606</v>
      </c>
      <c r="B189" s="44">
        <v>2669.5</v>
      </c>
      <c r="C189" s="70">
        <v>37.92</v>
      </c>
      <c r="D189" s="70">
        <f t="shared" si="5"/>
        <v>3.6501791892028401</v>
      </c>
      <c r="E189" s="44">
        <f t="shared" si="4"/>
        <v>34.269820810797164</v>
      </c>
    </row>
    <row r="190" spans="1:5" ht="12.75" customHeight="1">
      <c r="A190" s="67">
        <v>40613</v>
      </c>
      <c r="B190" s="44">
        <v>2599.5500000000002</v>
      </c>
      <c r="C190" s="70">
        <v>32.630000000000003</v>
      </c>
      <c r="D190" s="70">
        <f t="shared" si="5"/>
        <v>0.9341911636232485</v>
      </c>
      <c r="E190" s="44">
        <f t="shared" si="4"/>
        <v>31.695808836376756</v>
      </c>
    </row>
    <row r="191" spans="1:5" ht="12.75" customHeight="1">
      <c r="A191" s="67">
        <v>40620</v>
      </c>
      <c r="B191" s="44">
        <v>2495.2600000000002</v>
      </c>
      <c r="C191" s="70">
        <v>28.85</v>
      </c>
      <c r="D191" s="70">
        <f t="shared" si="5"/>
        <v>-3.1151353722980701</v>
      </c>
      <c r="E191" s="44">
        <f t="shared" si="4"/>
        <v>31.965135372298072</v>
      </c>
    </row>
    <row r="192" spans="1:5" ht="12.75" customHeight="1">
      <c r="A192" s="67">
        <v>40627</v>
      </c>
      <c r="B192" s="44">
        <v>2596.91</v>
      </c>
      <c r="C192" s="70">
        <v>33.92</v>
      </c>
      <c r="D192" s="70">
        <f t="shared" si="5"/>
        <v>0.8316863975398886</v>
      </c>
      <c r="E192" s="44">
        <f t="shared" si="4"/>
        <v>33.088313602460111</v>
      </c>
    </row>
    <row r="193" spans="1:5" ht="12.75" customHeight="1">
      <c r="A193" s="67">
        <v>40634</v>
      </c>
      <c r="B193" s="44">
        <v>2683.88</v>
      </c>
      <c r="C193" s="70">
        <v>37.770000000000003</v>
      </c>
      <c r="D193" s="70">
        <f t="shared" si="5"/>
        <v>4.2085195438538037</v>
      </c>
      <c r="E193" s="44">
        <f t="shared" si="4"/>
        <v>33.561480456146199</v>
      </c>
    </row>
    <row r="194" spans="1:5" ht="12.75" customHeight="1">
      <c r="A194" s="67">
        <v>40641</v>
      </c>
      <c r="B194" s="44">
        <v>2693.66</v>
      </c>
      <c r="C194" s="70">
        <v>35.96</v>
      </c>
      <c r="D194" s="70">
        <f t="shared" si="5"/>
        <v>4.5882531091171037</v>
      </c>
      <c r="E194" s="44">
        <f t="shared" si="4"/>
        <v>31.371746890882896</v>
      </c>
    </row>
    <row r="195" spans="1:5" ht="12.75" customHeight="1">
      <c r="A195" s="67">
        <v>40648</v>
      </c>
      <c r="B195" s="44">
        <v>2674.92</v>
      </c>
      <c r="C195" s="70">
        <v>33.86</v>
      </c>
      <c r="D195" s="70">
        <f t="shared" si="5"/>
        <v>3.8606245801769878</v>
      </c>
      <c r="E195" s="44">
        <f t="shared" si="4"/>
        <v>29.999375419823011</v>
      </c>
    </row>
    <row r="196" spans="1:5" ht="12.75" customHeight="1">
      <c r="A196" s="67">
        <v>40655</v>
      </c>
      <c r="B196" s="44">
        <v>2716.89</v>
      </c>
      <c r="C196" s="70">
        <v>35.99</v>
      </c>
      <c r="D196" s="70">
        <f t="shared" si="5"/>
        <v>5.4902173955247395</v>
      </c>
      <c r="E196" s="44">
        <f t="shared" si="4"/>
        <v>30.499782604475264</v>
      </c>
    </row>
    <row r="197" spans="1:5" ht="12.75" customHeight="1">
      <c r="A197" s="67">
        <v>40662</v>
      </c>
      <c r="B197" s="44">
        <v>2793.73</v>
      </c>
      <c r="C197" s="70">
        <v>34.090000000000003</v>
      </c>
      <c r="D197" s="70">
        <f t="shared" si="5"/>
        <v>8.4737273295567164</v>
      </c>
      <c r="E197" s="44">
        <f t="shared" si="4"/>
        <v>25.616272670443287</v>
      </c>
    </row>
    <row r="198" spans="1:5" ht="12.75" customHeight="1">
      <c r="A198" s="76"/>
      <c r="B198" s="44"/>
      <c r="C198" s="70"/>
      <c r="D198" s="70"/>
    </row>
    <row r="199" spans="1:5" ht="12.75" customHeight="1">
      <c r="A199" s="76"/>
      <c r="B199" s="44"/>
      <c r="C199" s="70"/>
      <c r="D199" s="70"/>
    </row>
    <row r="200" spans="1:5" ht="12.75" customHeight="1">
      <c r="A200" s="76"/>
      <c r="B200" s="44"/>
      <c r="C200" s="70"/>
      <c r="D200" s="70"/>
    </row>
    <row r="201" spans="1:5" ht="12.75" customHeight="1">
      <c r="A201" s="76"/>
      <c r="B201" s="44"/>
      <c r="C201" s="70"/>
      <c r="D201" s="70"/>
    </row>
    <row r="202" spans="1:5" ht="12.75" customHeight="1">
      <c r="A202" s="76"/>
      <c r="B202" s="44"/>
      <c r="C202" s="70"/>
      <c r="D202" s="70"/>
    </row>
    <row r="203" spans="1:5" ht="12.75" customHeight="1">
      <c r="A203" s="76"/>
      <c r="B203" s="44"/>
      <c r="C203" s="70"/>
      <c r="D203" s="70"/>
    </row>
    <row r="204" spans="1:5" ht="12.75" customHeight="1">
      <c r="A204" s="76"/>
      <c r="B204" s="44"/>
      <c r="C204" s="70"/>
      <c r="D204" s="70"/>
    </row>
    <row r="205" spans="1:5" ht="12.75" customHeight="1">
      <c r="A205" s="76"/>
      <c r="B205" s="44"/>
      <c r="C205" s="70"/>
      <c r="D205" s="70"/>
    </row>
    <row r="206" spans="1:5" ht="12.75" customHeight="1">
      <c r="A206" s="76"/>
      <c r="B206" s="44"/>
      <c r="C206" s="70"/>
      <c r="D206" s="70"/>
    </row>
    <row r="207" spans="1:5" ht="12.75" customHeight="1">
      <c r="A207" s="76"/>
      <c r="B207" s="44"/>
      <c r="C207" s="70"/>
      <c r="D207" s="70"/>
    </row>
    <row r="208" spans="1:5" ht="12.75" customHeight="1">
      <c r="A208" s="76"/>
      <c r="B208" s="44"/>
      <c r="C208" s="70"/>
      <c r="D208" s="70"/>
    </row>
    <row r="209" spans="1:4" ht="12.75" customHeight="1">
      <c r="A209" s="76"/>
      <c r="B209" s="44"/>
      <c r="C209" s="70"/>
      <c r="D209" s="70"/>
    </row>
    <row r="210" spans="1:4" ht="12.75" customHeight="1">
      <c r="A210" s="76"/>
      <c r="B210" s="44"/>
      <c r="C210" s="70"/>
      <c r="D210" s="70"/>
    </row>
    <row r="211" spans="1:4" ht="12.75" customHeight="1">
      <c r="A211" s="76"/>
      <c r="B211" s="44"/>
      <c r="C211" s="70"/>
      <c r="D211" s="70"/>
    </row>
    <row r="212" spans="1:4" ht="12.75" customHeight="1">
      <c r="A212" s="76"/>
      <c r="B212" s="44"/>
      <c r="C212" s="70"/>
      <c r="D212" s="70"/>
    </row>
    <row r="213" spans="1:4" ht="12.75" customHeight="1">
      <c r="A213" s="76"/>
      <c r="B213" s="44"/>
      <c r="C213" s="70"/>
      <c r="D213" s="70"/>
    </row>
    <row r="214" spans="1:4" ht="12.75" customHeight="1">
      <c r="A214" s="76"/>
      <c r="B214" s="44"/>
      <c r="C214" s="70"/>
      <c r="D214" s="70"/>
    </row>
    <row r="215" spans="1:4" ht="12.75" customHeight="1">
      <c r="A215" s="76"/>
      <c r="B215" s="44"/>
      <c r="C215" s="70"/>
      <c r="D215" s="70"/>
    </row>
    <row r="216" spans="1:4" ht="12.75" customHeight="1">
      <c r="A216" s="76"/>
      <c r="B216" s="44"/>
      <c r="C216" s="70"/>
      <c r="D216" s="70"/>
    </row>
    <row r="217" spans="1:4" ht="12.75" customHeight="1">
      <c r="A217" s="76"/>
      <c r="B217" s="44"/>
      <c r="C217" s="70"/>
      <c r="D217" s="70"/>
    </row>
    <row r="218" spans="1:4" ht="12.75" customHeight="1">
      <c r="A218" s="76"/>
      <c r="B218" s="44"/>
      <c r="C218" s="70"/>
      <c r="D218" s="70"/>
    </row>
    <row r="219" spans="1:4" ht="12.75" customHeight="1">
      <c r="A219" s="76"/>
      <c r="B219" s="44"/>
      <c r="C219" s="70"/>
      <c r="D219" s="70"/>
    </row>
    <row r="220" spans="1:4" ht="12.75" customHeight="1">
      <c r="A220" s="76"/>
      <c r="B220" s="44"/>
      <c r="C220" s="70"/>
      <c r="D220" s="70"/>
    </row>
    <row r="221" spans="1:4" ht="12.75" customHeight="1">
      <c r="A221" s="76"/>
      <c r="B221" s="44"/>
      <c r="C221" s="70"/>
      <c r="D221" s="70"/>
    </row>
    <row r="222" spans="1:4" ht="12.75" customHeight="1">
      <c r="A222" s="76"/>
      <c r="B222" s="44"/>
      <c r="C222" s="70"/>
      <c r="D222" s="70"/>
    </row>
    <row r="223" spans="1:4" ht="12.75" customHeight="1">
      <c r="A223" s="76"/>
      <c r="B223" s="44"/>
      <c r="C223" s="70"/>
      <c r="D223" s="70"/>
    </row>
    <row r="224" spans="1:4" ht="12.75" customHeight="1">
      <c r="A224" s="76"/>
      <c r="B224" s="44"/>
      <c r="C224" s="70"/>
      <c r="D224" s="70"/>
    </row>
    <row r="225" spans="1:4" ht="12.75" customHeight="1">
      <c r="A225" s="76"/>
      <c r="B225" s="44"/>
      <c r="C225" s="70"/>
      <c r="D225" s="70"/>
    </row>
    <row r="226" spans="1:4" ht="12.75" customHeight="1">
      <c r="A226" s="76"/>
      <c r="B226" s="44"/>
      <c r="C226" s="70"/>
      <c r="D226" s="70"/>
    </row>
    <row r="227" spans="1:4" ht="12.75" customHeight="1">
      <c r="A227" s="76"/>
      <c r="B227" s="44"/>
      <c r="C227" s="70"/>
      <c r="D227" s="70"/>
    </row>
    <row r="228" spans="1:4" ht="12.75" customHeight="1">
      <c r="A228" s="76"/>
      <c r="B228" s="44"/>
      <c r="C228" s="70"/>
      <c r="D228" s="70"/>
    </row>
    <row r="229" spans="1:4" ht="12.75" customHeight="1">
      <c r="A229" s="76"/>
      <c r="B229" s="44"/>
      <c r="C229" s="70"/>
      <c r="D229" s="70"/>
    </row>
    <row r="230" spans="1:4" ht="12.75" customHeight="1">
      <c r="A230" s="76"/>
      <c r="B230" s="44"/>
      <c r="C230" s="70"/>
      <c r="D230" s="70"/>
    </row>
    <row r="231" spans="1:4" ht="12.75" customHeight="1">
      <c r="A231" s="76"/>
      <c r="B231" s="44"/>
      <c r="C231" s="70"/>
      <c r="D231" s="70"/>
    </row>
    <row r="232" spans="1:4" ht="12.75" customHeight="1">
      <c r="A232" s="76"/>
      <c r="B232" s="44"/>
      <c r="C232" s="70"/>
      <c r="D232" s="70"/>
    </row>
    <row r="233" spans="1:4" ht="12.75" customHeight="1">
      <c r="A233" s="76"/>
      <c r="B233" s="44"/>
      <c r="C233" s="70"/>
      <c r="D233" s="70"/>
    </row>
    <row r="234" spans="1:4" ht="12.75" customHeight="1">
      <c r="A234" s="76"/>
      <c r="B234" s="44"/>
      <c r="C234" s="70"/>
      <c r="D234" s="70"/>
    </row>
    <row r="235" spans="1:4" ht="12.75" customHeight="1">
      <c r="A235" s="76"/>
      <c r="B235" s="44"/>
      <c r="C235" s="70"/>
      <c r="D235" s="70"/>
    </row>
    <row r="236" spans="1:4" ht="12.75" customHeight="1">
      <c r="A236" s="76"/>
      <c r="B236" s="44"/>
      <c r="C236" s="70"/>
      <c r="D236" s="70"/>
    </row>
    <row r="237" spans="1:4" ht="12.75" customHeight="1">
      <c r="A237" s="76"/>
      <c r="B237" s="44"/>
      <c r="C237" s="70"/>
      <c r="D237" s="70"/>
    </row>
    <row r="238" spans="1:4" ht="12.75" customHeight="1">
      <c r="A238" s="76"/>
      <c r="B238" s="44"/>
      <c r="C238" s="70"/>
      <c r="D238" s="70"/>
    </row>
    <row r="239" spans="1:4" ht="12.75" customHeight="1">
      <c r="A239" s="76"/>
      <c r="B239" s="44"/>
      <c r="C239" s="70"/>
      <c r="D239" s="70"/>
    </row>
    <row r="240" spans="1:4" ht="12.75" customHeight="1">
      <c r="A240" s="76"/>
      <c r="B240" s="44"/>
      <c r="C240" s="70"/>
      <c r="D240" s="70"/>
    </row>
    <row r="241" spans="1:4" ht="12.75" customHeight="1">
      <c r="A241" s="76"/>
      <c r="B241" s="44"/>
      <c r="C241" s="70"/>
      <c r="D241" s="70"/>
    </row>
    <row r="242" spans="1:4" ht="12.75" customHeight="1">
      <c r="A242" s="76"/>
      <c r="B242" s="44"/>
      <c r="C242" s="70"/>
      <c r="D242" s="70"/>
    </row>
    <row r="243" spans="1:4" ht="12.75" customHeight="1">
      <c r="A243" s="76"/>
      <c r="B243" s="44"/>
      <c r="C243" s="70"/>
      <c r="D243" s="70"/>
    </row>
    <row r="244" spans="1:4" ht="12.75" customHeight="1">
      <c r="A244" s="76"/>
      <c r="B244" s="44"/>
      <c r="C244" s="70"/>
      <c r="D244" s="70"/>
    </row>
    <row r="245" spans="1:4" ht="12.75" customHeight="1">
      <c r="A245" s="76"/>
      <c r="B245" s="44"/>
      <c r="C245" s="70"/>
      <c r="D245" s="70"/>
    </row>
    <row r="246" spans="1:4" ht="12.75" customHeight="1">
      <c r="A246" s="76"/>
      <c r="B246" s="44"/>
      <c r="C246" s="70"/>
      <c r="D246" s="70"/>
    </row>
    <row r="247" spans="1:4" ht="12.75" customHeight="1">
      <c r="A247" s="76"/>
      <c r="B247" s="44"/>
      <c r="C247" s="70"/>
      <c r="D247" s="70"/>
    </row>
    <row r="248" spans="1:4" ht="12.75" customHeight="1">
      <c r="A248" s="76"/>
      <c r="B248" s="44"/>
      <c r="C248" s="70"/>
      <c r="D248" s="70"/>
    </row>
    <row r="249" spans="1:4" ht="12.75" customHeight="1">
      <c r="A249" s="76"/>
      <c r="B249" s="44"/>
    </row>
    <row r="250" spans="1:4" ht="12.75" customHeight="1">
      <c r="A250" s="76"/>
      <c r="B250" s="44"/>
    </row>
    <row r="251" spans="1:4" ht="12.75" customHeight="1">
      <c r="A251" s="76"/>
      <c r="B251" s="44"/>
    </row>
    <row r="252" spans="1:4" ht="12.75" customHeight="1">
      <c r="A252" s="76"/>
      <c r="B252" s="44"/>
    </row>
    <row r="253" spans="1:4" ht="12.75" customHeight="1">
      <c r="A253" s="76"/>
      <c r="B253" s="44"/>
    </row>
    <row r="254" spans="1:4" ht="12.75" customHeight="1">
      <c r="A254" s="76"/>
      <c r="B254" s="44"/>
    </row>
    <row r="255" spans="1:4" ht="12.75" customHeight="1">
      <c r="A255" s="76"/>
      <c r="B255" s="44"/>
    </row>
    <row r="256" spans="1:4" ht="12.75" customHeight="1">
      <c r="A256" s="76"/>
      <c r="B256" s="44"/>
    </row>
    <row r="257" spans="1:2" ht="12.75" customHeight="1">
      <c r="A257" s="76"/>
      <c r="B257" s="44"/>
    </row>
    <row r="258" spans="1:2" ht="12.75" customHeight="1">
      <c r="A258" s="76"/>
      <c r="B258" s="44"/>
    </row>
    <row r="259" spans="1:2" ht="12.75" customHeight="1">
      <c r="A259" s="76"/>
      <c r="B259" s="44"/>
    </row>
    <row r="260" spans="1:2" ht="12.75" customHeight="1">
      <c r="A260" s="76"/>
      <c r="B260" s="44"/>
    </row>
    <row r="261" spans="1:2" ht="12.75" customHeight="1">
      <c r="A261" s="76"/>
      <c r="B261" s="44"/>
    </row>
    <row r="262" spans="1:2" ht="12.75" customHeight="1">
      <c r="A262" s="76"/>
      <c r="B262" s="44"/>
    </row>
    <row r="263" spans="1:2" ht="12.75" customHeight="1">
      <c r="A263" s="76"/>
      <c r="B263" s="44"/>
    </row>
    <row r="264" spans="1:2" ht="12.75" customHeight="1">
      <c r="A264" s="76"/>
      <c r="B264" s="44"/>
    </row>
    <row r="265" spans="1:2" ht="12.75" customHeight="1">
      <c r="A265" s="76"/>
      <c r="B265" s="44"/>
    </row>
    <row r="266" spans="1:2" ht="12.75" customHeight="1">
      <c r="A266" s="76"/>
      <c r="B266" s="44"/>
    </row>
    <row r="267" spans="1:2" ht="12.75" customHeight="1">
      <c r="A267" s="76"/>
      <c r="B267" s="44"/>
    </row>
    <row r="268" spans="1:2" ht="12.75" customHeight="1">
      <c r="A268" s="76"/>
      <c r="B268" s="44"/>
    </row>
    <row r="269" spans="1:2" ht="12.75" customHeight="1">
      <c r="A269" s="76"/>
      <c r="B269" s="44"/>
    </row>
    <row r="270" spans="1:2" ht="12.75" customHeight="1">
      <c r="A270" s="76"/>
      <c r="B270" s="44"/>
    </row>
    <row r="271" spans="1:2" ht="12.75" customHeight="1">
      <c r="A271" s="76"/>
      <c r="B271" s="44"/>
    </row>
    <row r="272" spans="1:2" ht="12.75" customHeight="1">
      <c r="A272" s="76"/>
      <c r="B272" s="44"/>
    </row>
    <row r="273" spans="1:2" ht="12.75" customHeight="1">
      <c r="A273" s="76"/>
      <c r="B273" s="44"/>
    </row>
    <row r="274" spans="1:2" ht="12.75" customHeight="1">
      <c r="A274" s="76"/>
      <c r="B274" s="44"/>
    </row>
    <row r="275" spans="1:2" ht="12.75" customHeight="1">
      <c r="A275" s="76"/>
      <c r="B275" s="44"/>
    </row>
    <row r="276" spans="1:2" ht="12.75" customHeight="1">
      <c r="B276" s="44"/>
    </row>
    <row r="277" spans="1:2" ht="12.75" customHeight="1">
      <c r="B277" s="44"/>
    </row>
    <row r="278" spans="1:2" ht="12.75" customHeight="1">
      <c r="B278" s="44"/>
    </row>
    <row r="279" spans="1:2" ht="12.75" customHeight="1">
      <c r="B279" s="44"/>
    </row>
    <row r="280" spans="1:2" ht="12.75" customHeight="1">
      <c r="B280" s="44"/>
    </row>
    <row r="281" spans="1:2" ht="12.75" customHeight="1">
      <c r="B281" s="44"/>
    </row>
    <row r="282" spans="1:2" ht="12.75" customHeight="1">
      <c r="B282" s="44"/>
    </row>
    <row r="283" spans="1:2" ht="12.75" customHeight="1">
      <c r="B283" s="44"/>
    </row>
    <row r="284" spans="1:2" ht="12.75" customHeight="1">
      <c r="B284" s="44"/>
    </row>
    <row r="285" spans="1:2" ht="12.75" customHeight="1">
      <c r="B285" s="44"/>
    </row>
    <row r="286" spans="1:2" ht="12.75" customHeight="1">
      <c r="B286" s="44"/>
    </row>
    <row r="287" spans="1:2" ht="12.75" customHeight="1">
      <c r="B287" s="44"/>
    </row>
    <row r="288" spans="1:2" ht="12.75" customHeight="1">
      <c r="B288" s="44"/>
    </row>
    <row r="289" spans="2:2" ht="12.75" customHeight="1">
      <c r="B289" s="44"/>
    </row>
    <row r="290" spans="2:2" ht="12.75" customHeight="1">
      <c r="B290" s="44"/>
    </row>
    <row r="291" spans="2:2" ht="12.75" customHeight="1">
      <c r="B291" s="44"/>
    </row>
    <row r="292" spans="2:2" ht="12.75" customHeight="1">
      <c r="B292" s="44"/>
    </row>
    <row r="293" spans="2:2" ht="12.75" customHeight="1">
      <c r="B293" s="44"/>
    </row>
    <row r="294" spans="2:2" ht="12.75" customHeight="1">
      <c r="B294" s="44"/>
    </row>
    <row r="295" spans="2:2" ht="12.75" customHeight="1">
      <c r="B295" s="44"/>
    </row>
    <row r="296" spans="2:2" ht="12.75" customHeight="1">
      <c r="B296" s="44"/>
    </row>
    <row r="297" spans="2:2" ht="12.75" customHeight="1">
      <c r="B297" s="44"/>
    </row>
    <row r="298" spans="2:2" ht="12.75" customHeight="1">
      <c r="B298" s="44"/>
    </row>
    <row r="299" spans="2:2" ht="12.75" customHeight="1">
      <c r="B299" s="44"/>
    </row>
    <row r="300" spans="2:2" ht="12.75" customHeight="1">
      <c r="B300" s="44"/>
    </row>
    <row r="301" spans="2:2" ht="12.75" customHeight="1">
      <c r="B301" s="44"/>
    </row>
    <row r="302" spans="2:2" ht="12.75" customHeight="1">
      <c r="B302" s="44"/>
    </row>
    <row r="303" spans="2:2" ht="12.75" customHeight="1">
      <c r="B303" s="44"/>
    </row>
    <row r="304" spans="2:2" ht="12.75" customHeight="1">
      <c r="B304" s="44"/>
    </row>
    <row r="305" spans="2:2" ht="12.75" customHeight="1">
      <c r="B305" s="44"/>
    </row>
    <row r="306" spans="2:2" ht="12.75" customHeight="1">
      <c r="B306" s="44"/>
    </row>
    <row r="307" spans="2:2" ht="12.75" customHeight="1">
      <c r="B307" s="44"/>
    </row>
    <row r="308" spans="2:2" ht="12.75" customHeight="1">
      <c r="B308" s="44"/>
    </row>
    <row r="309" spans="2:2" ht="12.75" customHeight="1">
      <c r="B309" s="44"/>
    </row>
    <row r="310" spans="2:2" ht="12.75" customHeight="1">
      <c r="B310" s="44"/>
    </row>
    <row r="311" spans="2:2" ht="12.75" customHeight="1">
      <c r="B311" s="44"/>
    </row>
    <row r="312" spans="2:2" ht="12.75" customHeight="1">
      <c r="B312" s="44"/>
    </row>
    <row r="313" spans="2:2" ht="12.75" customHeight="1">
      <c r="B313" s="44"/>
    </row>
    <row r="314" spans="2:2" ht="12.75" customHeight="1">
      <c r="B314" s="44"/>
    </row>
    <row r="315" spans="2:2" ht="12.75" customHeight="1">
      <c r="B315" s="44"/>
    </row>
    <row r="316" spans="2:2" ht="12.75" customHeight="1">
      <c r="B316" s="44"/>
    </row>
    <row r="317" spans="2:2" ht="12.75" customHeight="1">
      <c r="B317" s="44"/>
    </row>
    <row r="318" spans="2:2" ht="12.75" customHeight="1">
      <c r="B318" s="44"/>
    </row>
    <row r="319" spans="2:2" ht="12.75" customHeight="1">
      <c r="B319" s="44"/>
    </row>
    <row r="320" spans="2:2" ht="12.75" customHeight="1">
      <c r="B320" s="44"/>
    </row>
    <row r="321" spans="2:2" ht="12.75" customHeight="1">
      <c r="B321" s="44"/>
    </row>
    <row r="322" spans="2:2" ht="12.75" customHeight="1">
      <c r="B322" s="44"/>
    </row>
    <row r="323" spans="2:2" ht="12.75" customHeight="1">
      <c r="B323" s="44"/>
    </row>
    <row r="324" spans="2:2" ht="12.75" customHeight="1">
      <c r="B324" s="44"/>
    </row>
    <row r="325" spans="2:2" ht="12.75" customHeight="1">
      <c r="B325" s="44"/>
    </row>
    <row r="326" spans="2:2" ht="12.75" customHeight="1">
      <c r="B326" s="44"/>
    </row>
    <row r="327" spans="2:2" ht="12.75" customHeight="1">
      <c r="B327" s="44"/>
    </row>
    <row r="328" spans="2:2" ht="12.75" customHeight="1">
      <c r="B328" s="44"/>
    </row>
    <row r="329" spans="2:2" ht="12.75" customHeight="1">
      <c r="B329" s="44"/>
    </row>
    <row r="330" spans="2:2" ht="12.75" customHeight="1">
      <c r="B330" s="44"/>
    </row>
    <row r="331" spans="2:2" ht="12.75" customHeight="1">
      <c r="B331" s="44"/>
    </row>
    <row r="332" spans="2:2" ht="12.75" customHeight="1">
      <c r="B332" s="44"/>
    </row>
    <row r="333" spans="2:2" ht="12.75" customHeight="1">
      <c r="B333" s="44"/>
    </row>
    <row r="334" spans="2:2" ht="12.75" customHeight="1">
      <c r="B334" s="44"/>
    </row>
    <row r="335" spans="2:2">
      <c r="B335" s="44"/>
    </row>
    <row r="336" spans="2:2">
      <c r="B336" s="44"/>
    </row>
    <row r="337" spans="2:2">
      <c r="B337" s="44"/>
    </row>
    <row r="338" spans="2:2">
      <c r="B338" s="44"/>
    </row>
    <row r="339" spans="2:2">
      <c r="B339" s="44"/>
    </row>
    <row r="340" spans="2:2">
      <c r="B340" s="44"/>
    </row>
    <row r="341" spans="2:2">
      <c r="B341" s="44"/>
    </row>
    <row r="342" spans="2:2">
      <c r="B342" s="44"/>
    </row>
    <row r="343" spans="2:2">
      <c r="B343" s="44"/>
    </row>
    <row r="344" spans="2:2">
      <c r="B344" s="44"/>
    </row>
    <row r="345" spans="2:2">
      <c r="B345" s="44"/>
    </row>
    <row r="346" spans="2:2">
      <c r="B346" s="44"/>
    </row>
    <row r="347" spans="2:2">
      <c r="B347" s="44"/>
    </row>
    <row r="348" spans="2:2">
      <c r="B348" s="44"/>
    </row>
    <row r="349" spans="2:2">
      <c r="B349" s="44"/>
    </row>
    <row r="350" spans="2:2">
      <c r="B350" s="44"/>
    </row>
    <row r="351" spans="2:2">
      <c r="B351" s="44"/>
    </row>
    <row r="352" spans="2:2">
      <c r="B352" s="44"/>
    </row>
    <row r="353" spans="2:2">
      <c r="B353" s="44"/>
    </row>
    <row r="354" spans="2:2">
      <c r="B354" s="44"/>
    </row>
    <row r="355" spans="2:2">
      <c r="B355" s="44"/>
    </row>
    <row r="356" spans="2:2">
      <c r="B356" s="44"/>
    </row>
    <row r="357" spans="2:2">
      <c r="B357" s="44"/>
    </row>
    <row r="358" spans="2:2">
      <c r="B358" s="44"/>
    </row>
    <row r="359" spans="2:2">
      <c r="B359" s="44"/>
    </row>
    <row r="360" spans="2:2">
      <c r="B360" s="44"/>
    </row>
    <row r="361" spans="2:2">
      <c r="B361" s="44"/>
    </row>
    <row r="362" spans="2:2">
      <c r="B362" s="44"/>
    </row>
    <row r="363" spans="2:2">
      <c r="B363" s="44"/>
    </row>
    <row r="364" spans="2:2">
      <c r="B364" s="44"/>
    </row>
    <row r="365" spans="2:2">
      <c r="B365" s="44"/>
    </row>
    <row r="366" spans="2:2">
      <c r="B366" s="44"/>
    </row>
    <row r="367" spans="2:2">
      <c r="B367" s="44"/>
    </row>
    <row r="368" spans="2:2">
      <c r="B368" s="44"/>
    </row>
    <row r="369" spans="2:2">
      <c r="B369" s="44"/>
    </row>
    <row r="370" spans="2:2">
      <c r="B370" s="44"/>
    </row>
    <row r="371" spans="2:2">
      <c r="B371" s="44"/>
    </row>
    <row r="372" spans="2:2">
      <c r="B372" s="44"/>
    </row>
    <row r="373" spans="2:2">
      <c r="B373" s="44"/>
    </row>
    <row r="374" spans="2:2">
      <c r="B374" s="44"/>
    </row>
    <row r="375" spans="2:2">
      <c r="B375" s="44"/>
    </row>
    <row r="376" spans="2:2">
      <c r="B376" s="44"/>
    </row>
    <row r="377" spans="2:2">
      <c r="B377" s="44"/>
    </row>
    <row r="378" spans="2:2">
      <c r="B378" s="44"/>
    </row>
    <row r="379" spans="2:2">
      <c r="B379" s="44"/>
    </row>
    <row r="380" spans="2:2">
      <c r="B380" s="44"/>
    </row>
    <row r="381" spans="2:2">
      <c r="B381" s="44"/>
    </row>
    <row r="382" spans="2:2">
      <c r="B382" s="44"/>
    </row>
    <row r="383" spans="2:2">
      <c r="B383" s="44"/>
    </row>
    <row r="384" spans="2:2">
      <c r="B384" s="44"/>
    </row>
    <row r="385" spans="2:2">
      <c r="B385" s="44"/>
    </row>
    <row r="386" spans="2:2">
      <c r="B386" s="44"/>
    </row>
    <row r="387" spans="2:2">
      <c r="B387" s="44"/>
    </row>
    <row r="388" spans="2:2">
      <c r="B388" s="44"/>
    </row>
    <row r="389" spans="2:2">
      <c r="B389" s="44"/>
    </row>
    <row r="390" spans="2:2">
      <c r="B390" s="44"/>
    </row>
    <row r="391" spans="2:2">
      <c r="B391" s="44"/>
    </row>
    <row r="392" spans="2:2">
      <c r="B392" s="44"/>
    </row>
    <row r="393" spans="2:2">
      <c r="B393" s="44"/>
    </row>
    <row r="394" spans="2:2">
      <c r="B394" s="44"/>
    </row>
    <row r="395" spans="2:2">
      <c r="B395" s="44"/>
    </row>
    <row r="396" spans="2:2">
      <c r="B396" s="44"/>
    </row>
    <row r="397" spans="2:2">
      <c r="B397" s="44"/>
    </row>
    <row r="398" spans="2:2">
      <c r="B398" s="44"/>
    </row>
    <row r="399" spans="2:2">
      <c r="B399" s="44"/>
    </row>
    <row r="400" spans="2:2">
      <c r="B400" s="44"/>
    </row>
    <row r="401" spans="2:2">
      <c r="B401" s="44"/>
    </row>
    <row r="402" spans="2:2">
      <c r="B402" s="44"/>
    </row>
    <row r="403" spans="2:2">
      <c r="B403" s="44"/>
    </row>
    <row r="404" spans="2:2">
      <c r="B404" s="44"/>
    </row>
    <row r="405" spans="2:2">
      <c r="B405" s="44"/>
    </row>
    <row r="406" spans="2:2">
      <c r="B406" s="44"/>
    </row>
    <row r="407" spans="2:2">
      <c r="B407" s="44"/>
    </row>
    <row r="408" spans="2:2">
      <c r="B408" s="44"/>
    </row>
    <row r="409" spans="2:2">
      <c r="B409" s="44"/>
    </row>
    <row r="410" spans="2:2">
      <c r="B410" s="44"/>
    </row>
    <row r="411" spans="2:2">
      <c r="B411" s="44"/>
    </row>
    <row r="412" spans="2:2">
      <c r="B412" s="44"/>
    </row>
    <row r="413" spans="2:2">
      <c r="B413" s="44"/>
    </row>
    <row r="414" spans="2:2">
      <c r="B414" s="44"/>
    </row>
    <row r="415" spans="2:2">
      <c r="B415" s="44"/>
    </row>
    <row r="416" spans="2:2">
      <c r="B416" s="44"/>
    </row>
    <row r="417" spans="2:2">
      <c r="B417" s="44"/>
    </row>
    <row r="418" spans="2:2">
      <c r="B418" s="44"/>
    </row>
    <row r="419" spans="2:2">
      <c r="B419" s="44"/>
    </row>
    <row r="420" spans="2:2">
      <c r="B420" s="44"/>
    </row>
  </sheetData>
  <sortState ref="A4:E13">
    <sortCondition descending="1" ref="D4:D13"/>
  </sortState>
  <mergeCells count="1">
    <mergeCell ref="A15:B15"/>
  </mergeCells>
  <phoneticPr fontId="4" type="noConversion"/>
  <conditionalFormatting sqref="C26:D253 B17:B18 I5:I6 D4:D13">
    <cfRule type="cellIs" dxfId="9" priority="4" stopIfTrue="1" operator="between">
      <formula>-0.01</formula>
      <formula>-10000</formula>
    </cfRule>
    <cfRule type="cellIs" dxfId="8" priority="5" stopIfTrue="1" operator="between">
      <formula>0.01</formula>
      <formula>10000</formula>
    </cfRule>
    <cfRule type="cellIs" dxfId="7" priority="6" stopIfTrue="1" operator="equal">
      <formula>0</formula>
    </cfRule>
  </conditionalFormatting>
  <conditionalFormatting sqref="E26:E113">
    <cfRule type="cellIs" dxfId="6" priority="7" stopIfTrue="1" operator="between">
      <formula>0</formula>
      <formula>100</formula>
    </cfRule>
    <cfRule type="cellIs" dxfId="5" priority="8" stopIfTrue="1" operator="between">
      <formula>-100</formula>
      <formula>0</formula>
    </cfRule>
  </conditionalFormatting>
  <conditionalFormatting sqref="E114:E194">
    <cfRule type="cellIs" dxfId="4" priority="14" stopIfTrue="1" operator="between">
      <formula>0</formula>
      <formula>100000</formula>
    </cfRule>
    <cfRule type="cellIs" dxfId="3" priority="15" stopIfTrue="1" operator="between">
      <formula>0</formula>
      <formula>-100000</formula>
    </cfRule>
  </conditionalFormatting>
  <conditionalFormatting sqref="E195:E338">
    <cfRule type="cellIs" dxfId="2" priority="2" stopIfTrue="1" operator="lessThan">
      <formula>0</formula>
    </cfRule>
    <cfRule type="cellIs" dxfId="1" priority="3" stopIfTrue="1" operator="greaterThan">
      <formula>0</formula>
    </cfRule>
  </conditionalFormatting>
  <conditionalFormatting sqref="E195:E250">
    <cfRule type="cellIs" dxfId="0" priority="1" stopIfTrue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>
    <oddHeader>&amp;L&amp;"Arial,Fett"&amp;14 Musterdepot N° II</oddHeader>
    <oddFooter>&amp;RMusterdepot N° II
Stand: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baseColWidth="10" defaultRowHeight="12.75"/>
  <cols>
    <col min="1" max="1" width="28.7109375" bestFit="1" customWidth="1"/>
  </cols>
  <sheetData>
    <row r="1" spans="1:2">
      <c r="A1" s="86" t="s">
        <v>20</v>
      </c>
      <c r="B1" s="92">
        <v>40619</v>
      </c>
    </row>
    <row r="2" spans="1:2">
      <c r="A2" s="77" t="s">
        <v>18</v>
      </c>
      <c r="B2" s="92">
        <v>40663</v>
      </c>
    </row>
    <row r="3" spans="1:2">
      <c r="A3" s="77" t="s">
        <v>23</v>
      </c>
      <c r="B3" s="92">
        <v>40675</v>
      </c>
    </row>
    <row r="4" spans="1:2">
      <c r="A4" s="77" t="s">
        <v>25</v>
      </c>
      <c r="B4" s="92">
        <v>40683</v>
      </c>
    </row>
    <row r="5" spans="1:2">
      <c r="A5" s="81" t="s">
        <v>19</v>
      </c>
      <c r="B5" s="92">
        <v>40688</v>
      </c>
    </row>
    <row r="6" spans="1:2">
      <c r="A6" s="77" t="s">
        <v>26</v>
      </c>
      <c r="B6" s="92">
        <v>40690</v>
      </c>
    </row>
    <row r="7" spans="1:2">
      <c r="A7" s="77" t="s">
        <v>24</v>
      </c>
      <c r="B7" s="92">
        <v>40690</v>
      </c>
    </row>
    <row r="8" spans="1:2">
      <c r="A8" s="77" t="s">
        <v>21</v>
      </c>
      <c r="B8" s="92">
        <v>40696</v>
      </c>
    </row>
    <row r="9" spans="1:2">
      <c r="A9" s="93" t="s">
        <v>17</v>
      </c>
      <c r="B9" s="92">
        <v>40725</v>
      </c>
    </row>
    <row r="10" spans="1:2">
      <c r="A10" s="91" t="s">
        <v>22</v>
      </c>
      <c r="B10" s="92">
        <v>40751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MD II</vt:lpstr>
      <vt:lpstr>Div-Termine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</dc:creator>
  <cp:lastModifiedBy>Markus</cp:lastModifiedBy>
  <cp:lastPrinted>2008-02-08T20:58:25Z</cp:lastPrinted>
  <dcterms:created xsi:type="dcterms:W3CDTF">2007-12-30T19:39:38Z</dcterms:created>
  <dcterms:modified xsi:type="dcterms:W3CDTF">2011-04-30T13:25:52Z</dcterms:modified>
</cp:coreProperties>
</file>