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21120" windowHeight="9030"/>
  </bookViews>
  <sheets>
    <sheet name="multiples" sheetId="1" r:id="rId1"/>
  </sheets>
  <definedNames>
    <definedName name="aaaa">#REF!</definedName>
    <definedName name="diagramme">#REF!</definedName>
  </definedNames>
  <calcPr calcId="124519"/>
</workbook>
</file>

<file path=xl/calcChain.xml><?xml version="1.0" encoding="utf-8"?>
<calcChain xmlns="http://schemas.openxmlformats.org/spreadsheetml/2006/main">
  <c r="C18" i="1"/>
  <c r="C19" s="1"/>
  <c r="C20" s="1"/>
  <c r="C21" s="1"/>
  <c r="C22" s="1"/>
  <c r="C23" s="1"/>
  <c r="C24" s="1"/>
  <c r="C25" s="1"/>
  <c r="C26" s="1"/>
  <c r="C27" s="1"/>
  <c r="C28" s="1"/>
  <c r="B18"/>
  <c r="B19" s="1"/>
  <c r="B7"/>
  <c r="B9" s="1"/>
  <c r="D19" l="1"/>
  <c r="B20"/>
  <c r="D18"/>
  <c r="F18" l="1"/>
  <c r="G18" s="1"/>
  <c r="E18"/>
  <c r="F19"/>
  <c r="G19" s="1"/>
  <c r="H19" s="1"/>
  <c r="E19"/>
  <c r="B21"/>
  <c r="D20"/>
  <c r="D21" l="1"/>
  <c r="B22"/>
  <c r="E20"/>
  <c r="F20"/>
  <c r="G20" s="1"/>
  <c r="H20" s="1"/>
  <c r="F21" l="1"/>
  <c r="G21" s="1"/>
  <c r="H21" s="1"/>
  <c r="E21"/>
  <c r="B23"/>
  <c r="D22"/>
  <c r="D23" l="1"/>
  <c r="B24"/>
  <c r="E22"/>
  <c r="F22"/>
  <c r="G22" s="1"/>
  <c r="H22" s="1"/>
  <c r="F23" l="1"/>
  <c r="G23" s="1"/>
  <c r="H23" s="1"/>
  <c r="E23"/>
  <c r="B25"/>
  <c r="D24"/>
  <c r="D25" l="1"/>
  <c r="B26"/>
  <c r="E24"/>
  <c r="F24"/>
  <c r="G24" s="1"/>
  <c r="H24" s="1"/>
  <c r="F25" l="1"/>
  <c r="G25" s="1"/>
  <c r="H25" s="1"/>
  <c r="E25"/>
  <c r="B27"/>
  <c r="D26"/>
  <c r="D27" l="1"/>
  <c r="B28"/>
  <c r="D28" s="1"/>
  <c r="E26"/>
  <c r="F26"/>
  <c r="G26" s="1"/>
  <c r="H26" s="1"/>
  <c r="F27" l="1"/>
  <c r="G27" s="1"/>
  <c r="H27" s="1"/>
  <c r="E27"/>
  <c r="E28"/>
  <c r="F28"/>
  <c r="G28" s="1"/>
  <c r="H28" s="1"/>
</calcChain>
</file>

<file path=xl/sharedStrings.xml><?xml version="1.0" encoding="utf-8"?>
<sst xmlns="http://schemas.openxmlformats.org/spreadsheetml/2006/main" count="17" uniqueCount="17">
  <si>
    <t>Ermittlung Kurspotenziale anhand Multiplikatoren am Beispiel KGV</t>
  </si>
  <si>
    <t>aktueller Kurs (Einstandskurs):</t>
  </si>
  <si>
    <t>Unternehmensgewinn:</t>
  </si>
  <si>
    <t>Aktienanzahl:</t>
  </si>
  <si>
    <t>Gewinn/Aktie (EPS):</t>
  </si>
  <si>
    <t>aktuelles KGV Einstandskurs:</t>
  </si>
  <si>
    <t>Jährl. Gewinn-Wachstum:</t>
  </si>
  <si>
    <t>Veränderung Aktienanzahl:</t>
  </si>
  <si>
    <t>Zukünftig zugestandenes KGV:</t>
  </si>
  <si>
    <t>Jahr</t>
  </si>
  <si>
    <t>Gewinn</t>
  </si>
  <si>
    <t>Aktienanzahl</t>
  </si>
  <si>
    <t>Gewinn/Aktie (EPS)</t>
  </si>
  <si>
    <t>KGV bezogen auf Einstandskurs</t>
  </si>
  <si>
    <t>Kurs bezogen auf zukünftig zugestand. KGV</t>
  </si>
  <si>
    <t>Kurspotenzial gesamt</t>
  </si>
  <si>
    <t>annualisierte geometrische Rendite p.a.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</si>
</sst>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Aktien&quot;"/>
    <numFmt numFmtId="166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1" xfId="0" applyBorder="1"/>
    <xf numFmtId="164" fontId="2" fillId="2" borderId="1" xfId="1" applyNumberFormat="1" applyFont="1" applyFill="1" applyBorder="1"/>
    <xf numFmtId="165" fontId="2" fillId="2" borderId="1" xfId="1" applyNumberFormat="1" applyFont="1" applyFill="1" applyBorder="1"/>
    <xf numFmtId="164" fontId="0" fillId="3" borderId="1" xfId="1" applyNumberFormat="1" applyFont="1" applyFill="1" applyBorder="1"/>
    <xf numFmtId="164" fontId="0" fillId="0" borderId="0" xfId="1" applyNumberFormat="1" applyFont="1"/>
    <xf numFmtId="0" fontId="0" fillId="3" borderId="1" xfId="0" applyFill="1" applyBorder="1"/>
    <xf numFmtId="9" fontId="2" fillId="2" borderId="1" xfId="0" applyNumberFormat="1" applyFont="1" applyFill="1" applyBorder="1"/>
    <xf numFmtId="0" fontId="2" fillId="2" borderId="1" xfId="0" applyFont="1" applyFill="1" applyBorder="1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 applyAlignment="1">
      <alignment horizontal="center"/>
    </xf>
    <xf numFmtId="9" fontId="0" fillId="0" borderId="1" xfId="2" applyNumberFormat="1" applyFont="1" applyBorder="1" applyAlignment="1">
      <alignment horizontal="center"/>
    </xf>
  </cellXfs>
  <cellStyles count="9">
    <cellStyle name="Prozent" xfId="2" builtinId="5"/>
    <cellStyle name="Standard" xfId="0" builtinId="0"/>
    <cellStyle name="Standard 2" xfId="3"/>
    <cellStyle name="Standard 3" xfId="4"/>
    <cellStyle name="Standard 4" xfId="5"/>
    <cellStyle name="Standard 5" xfId="6"/>
    <cellStyle name="Standard 6" xfId="7"/>
    <cellStyle name="Standard 7" xfId="8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showGridLines="0" tabSelected="1" workbookViewId="0">
      <selection activeCell="D26" sqref="D26"/>
    </sheetView>
  </sheetViews>
  <sheetFormatPr baseColWidth="10" defaultRowHeight="15"/>
  <cols>
    <col min="1" max="1" width="28.85546875" customWidth="1"/>
    <col min="2" max="3" width="13.85546875" bestFit="1" customWidth="1"/>
    <col min="4" max="4" width="13.5703125" bestFit="1" customWidth="1"/>
    <col min="5" max="5" width="13.140625" bestFit="1" customWidth="1"/>
    <col min="6" max="6" width="15" customWidth="1"/>
    <col min="7" max="8" width="13.140625" bestFit="1" customWidth="1"/>
  </cols>
  <sheetData>
    <row r="1" spans="1:2" ht="18.75">
      <c r="A1" s="1" t="s">
        <v>0</v>
      </c>
    </row>
    <row r="3" spans="1:2">
      <c r="A3" s="2" t="s">
        <v>1</v>
      </c>
      <c r="B3" s="3">
        <v>120</v>
      </c>
    </row>
    <row r="5" spans="1:2">
      <c r="A5" s="2" t="s">
        <v>2</v>
      </c>
      <c r="B5" s="3">
        <v>1000000</v>
      </c>
    </row>
    <row r="6" spans="1:2">
      <c r="A6" s="2" t="s">
        <v>3</v>
      </c>
      <c r="B6" s="4">
        <v>100000</v>
      </c>
    </row>
    <row r="7" spans="1:2">
      <c r="A7" s="2" t="s">
        <v>4</v>
      </c>
      <c r="B7" s="5">
        <f>B5/B6</f>
        <v>10</v>
      </c>
    </row>
    <row r="8" spans="1:2">
      <c r="B8" s="6"/>
    </row>
    <row r="9" spans="1:2">
      <c r="A9" s="2" t="s">
        <v>5</v>
      </c>
      <c r="B9" s="7">
        <f>B3/B7</f>
        <v>12</v>
      </c>
    </row>
    <row r="10" spans="1:2">
      <c r="B10" s="6"/>
    </row>
    <row r="11" spans="1:2">
      <c r="A11" s="2" t="s">
        <v>6</v>
      </c>
      <c r="B11" s="8">
        <v>0.1</v>
      </c>
    </row>
    <row r="13" spans="1:2">
      <c r="A13" s="2" t="s">
        <v>7</v>
      </c>
      <c r="B13" s="8">
        <v>0</v>
      </c>
    </row>
    <row r="15" spans="1:2">
      <c r="A15" s="2" t="s">
        <v>8</v>
      </c>
      <c r="B15" s="9">
        <v>12</v>
      </c>
    </row>
    <row r="17" spans="1:8" s="11" customFormat="1" ht="45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14</v>
      </c>
      <c r="G17" s="10" t="s">
        <v>15</v>
      </c>
      <c r="H17" s="10" t="s">
        <v>16</v>
      </c>
    </row>
    <row r="18" spans="1:8">
      <c r="A18" s="12">
        <v>0</v>
      </c>
      <c r="B18" s="13">
        <f>B5</f>
        <v>1000000</v>
      </c>
      <c r="C18" s="14">
        <f>B6</f>
        <v>100000</v>
      </c>
      <c r="D18" s="13">
        <f>B18/C18</f>
        <v>10</v>
      </c>
      <c r="E18" s="15">
        <f>$B$3/D18</f>
        <v>12</v>
      </c>
      <c r="F18" s="13">
        <f t="shared" ref="F18:F28" si="0">$B$15*D18</f>
        <v>120</v>
      </c>
      <c r="G18" s="16">
        <f>F18/$B$3-1</f>
        <v>0</v>
      </c>
      <c r="H18" s="16">
        <v>0</v>
      </c>
    </row>
    <row r="19" spans="1:8">
      <c r="A19" s="12">
        <v>1</v>
      </c>
      <c r="B19" s="13">
        <f>B18*(1+$B$11)</f>
        <v>1100000</v>
      </c>
      <c r="C19" s="14">
        <f>C18*(1+$B$13)</f>
        <v>100000</v>
      </c>
      <c r="D19" s="13">
        <f t="shared" ref="D19:D28" si="1">B19/C19</f>
        <v>11</v>
      </c>
      <c r="E19" s="15">
        <f t="shared" ref="E19:E28" si="2">$B$3/D19</f>
        <v>10.909090909090908</v>
      </c>
      <c r="F19" s="13">
        <f t="shared" si="0"/>
        <v>132</v>
      </c>
      <c r="G19" s="16">
        <f>F19/$B$3-1</f>
        <v>0.10000000000000009</v>
      </c>
      <c r="H19" s="16">
        <f>(1+G19)^(1/A19)-1</f>
        <v>0.10000000000000009</v>
      </c>
    </row>
    <row r="20" spans="1:8">
      <c r="A20" s="12">
        <v>2</v>
      </c>
      <c r="B20" s="13">
        <f t="shared" ref="B20:B28" si="3">B19*(1+$B$11)</f>
        <v>1210000</v>
      </c>
      <c r="C20" s="14">
        <f t="shared" ref="C20:C28" si="4">C19*(1+$B$13)</f>
        <v>100000</v>
      </c>
      <c r="D20" s="13">
        <f t="shared" si="1"/>
        <v>12.1</v>
      </c>
      <c r="E20" s="15">
        <f t="shared" si="2"/>
        <v>9.9173553719008272</v>
      </c>
      <c r="F20" s="13">
        <f t="shared" si="0"/>
        <v>145.19999999999999</v>
      </c>
      <c r="G20" s="16">
        <f t="shared" ref="G20:G28" si="5">F20/$B$3-1</f>
        <v>0.20999999999999996</v>
      </c>
      <c r="H20" s="16">
        <f t="shared" ref="H20:H27" si="6">(1+G20)^(1/A20)-1</f>
        <v>0.10000000000000009</v>
      </c>
    </row>
    <row r="21" spans="1:8">
      <c r="A21" s="12">
        <v>3</v>
      </c>
      <c r="B21" s="13">
        <f t="shared" si="3"/>
        <v>1331000</v>
      </c>
      <c r="C21" s="14">
        <f t="shared" si="4"/>
        <v>100000</v>
      </c>
      <c r="D21" s="13">
        <f t="shared" si="1"/>
        <v>13.31</v>
      </c>
      <c r="E21" s="15">
        <f t="shared" si="2"/>
        <v>9.0157776108189331</v>
      </c>
      <c r="F21" s="13">
        <f t="shared" si="0"/>
        <v>159.72</v>
      </c>
      <c r="G21" s="16">
        <f t="shared" si="5"/>
        <v>0.33099999999999996</v>
      </c>
      <c r="H21" s="16">
        <f t="shared" si="6"/>
        <v>9.9999999999999867E-2</v>
      </c>
    </row>
    <row r="22" spans="1:8">
      <c r="A22" s="12">
        <v>4</v>
      </c>
      <c r="B22" s="13">
        <f t="shared" si="3"/>
        <v>1464100.0000000002</v>
      </c>
      <c r="C22" s="14">
        <f t="shared" si="4"/>
        <v>100000</v>
      </c>
      <c r="D22" s="13">
        <f t="shared" si="1"/>
        <v>14.641000000000002</v>
      </c>
      <c r="E22" s="15">
        <f t="shared" si="2"/>
        <v>8.1961614643808467</v>
      </c>
      <c r="F22" s="13">
        <f t="shared" si="0"/>
        <v>175.69200000000001</v>
      </c>
      <c r="G22" s="16">
        <f t="shared" si="5"/>
        <v>0.46409999999999996</v>
      </c>
      <c r="H22" s="16">
        <f t="shared" si="6"/>
        <v>0.10000000000000009</v>
      </c>
    </row>
    <row r="23" spans="1:8">
      <c r="A23" s="12">
        <v>5</v>
      </c>
      <c r="B23" s="13">
        <f t="shared" si="3"/>
        <v>1610510.0000000005</v>
      </c>
      <c r="C23" s="14">
        <f t="shared" si="4"/>
        <v>100000</v>
      </c>
      <c r="D23" s="13">
        <f t="shared" si="1"/>
        <v>16.105100000000004</v>
      </c>
      <c r="E23" s="15">
        <f t="shared" si="2"/>
        <v>7.4510558767098605</v>
      </c>
      <c r="F23" s="13">
        <f t="shared" si="0"/>
        <v>193.26120000000003</v>
      </c>
      <c r="G23" s="16">
        <f t="shared" si="5"/>
        <v>0.61051000000000033</v>
      </c>
      <c r="H23" s="16">
        <f t="shared" si="6"/>
        <v>0.10000000000000009</v>
      </c>
    </row>
    <row r="24" spans="1:8">
      <c r="A24" s="12">
        <v>6</v>
      </c>
      <c r="B24" s="13">
        <f t="shared" si="3"/>
        <v>1771561.0000000007</v>
      </c>
      <c r="C24" s="14">
        <f t="shared" si="4"/>
        <v>100000</v>
      </c>
      <c r="D24" s="13">
        <f t="shared" si="1"/>
        <v>17.715610000000009</v>
      </c>
      <c r="E24" s="15">
        <f t="shared" si="2"/>
        <v>6.7736871606453262</v>
      </c>
      <c r="F24" s="13">
        <f t="shared" si="0"/>
        <v>212.58732000000009</v>
      </c>
      <c r="G24" s="16">
        <f t="shared" si="5"/>
        <v>0.77156100000000083</v>
      </c>
      <c r="H24" s="16">
        <f t="shared" si="6"/>
        <v>0.10000000000000009</v>
      </c>
    </row>
    <row r="25" spans="1:8">
      <c r="A25" s="12">
        <v>7</v>
      </c>
      <c r="B25" s="13">
        <f t="shared" si="3"/>
        <v>1948717.100000001</v>
      </c>
      <c r="C25" s="14">
        <f t="shared" si="4"/>
        <v>100000</v>
      </c>
      <c r="D25" s="13">
        <f t="shared" si="1"/>
        <v>19.487171000000011</v>
      </c>
      <c r="E25" s="15">
        <f t="shared" si="2"/>
        <v>6.1578974187684778</v>
      </c>
      <c r="F25" s="13">
        <f t="shared" si="0"/>
        <v>233.84605200000013</v>
      </c>
      <c r="G25" s="16">
        <f t="shared" si="5"/>
        <v>0.94871710000000098</v>
      </c>
      <c r="H25" s="16">
        <f t="shared" si="6"/>
        <v>0.10000000000000009</v>
      </c>
    </row>
    <row r="26" spans="1:8">
      <c r="A26" s="12">
        <v>8</v>
      </c>
      <c r="B26" s="13">
        <f t="shared" si="3"/>
        <v>2143588.8100000015</v>
      </c>
      <c r="C26" s="14">
        <f t="shared" si="4"/>
        <v>100000</v>
      </c>
      <c r="D26" s="13">
        <f t="shared" si="1"/>
        <v>21.435888100000014</v>
      </c>
      <c r="E26" s="15">
        <f t="shared" si="2"/>
        <v>5.5980885625167973</v>
      </c>
      <c r="F26" s="13">
        <f t="shared" si="0"/>
        <v>257.23065720000017</v>
      </c>
      <c r="G26" s="16">
        <f t="shared" si="5"/>
        <v>1.1435888100000016</v>
      </c>
      <c r="H26" s="16">
        <f t="shared" si="6"/>
        <v>0.10000000000000009</v>
      </c>
    </row>
    <row r="27" spans="1:8">
      <c r="A27" s="12">
        <v>9</v>
      </c>
      <c r="B27" s="13">
        <f t="shared" si="3"/>
        <v>2357947.691000002</v>
      </c>
      <c r="C27" s="14">
        <f t="shared" si="4"/>
        <v>100000</v>
      </c>
      <c r="D27" s="13">
        <f t="shared" si="1"/>
        <v>23.579476910000018</v>
      </c>
      <c r="E27" s="15">
        <f t="shared" si="2"/>
        <v>5.0891714204698149</v>
      </c>
      <c r="F27" s="13">
        <f t="shared" si="0"/>
        <v>282.95372292000025</v>
      </c>
      <c r="G27" s="16">
        <f t="shared" si="5"/>
        <v>1.3579476910000019</v>
      </c>
      <c r="H27" s="16">
        <f t="shared" si="6"/>
        <v>0.10000000000000009</v>
      </c>
    </row>
    <row r="28" spans="1:8">
      <c r="A28" s="12">
        <v>10</v>
      </c>
      <c r="B28" s="13">
        <f t="shared" si="3"/>
        <v>2593742.4601000026</v>
      </c>
      <c r="C28" s="14">
        <f t="shared" si="4"/>
        <v>100000</v>
      </c>
      <c r="D28" s="13">
        <f t="shared" si="1"/>
        <v>25.937424601000025</v>
      </c>
      <c r="E28" s="15">
        <f t="shared" si="2"/>
        <v>4.6265194731543762</v>
      </c>
      <c r="F28" s="13">
        <f t="shared" si="0"/>
        <v>311.24909521200027</v>
      </c>
      <c r="G28" s="16">
        <f t="shared" si="5"/>
        <v>1.5937424601000023</v>
      </c>
      <c r="H28" s="16">
        <f>(1+G28)^(1/A28)-1</f>
        <v>0.10000000000000009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multiples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2011-07-16T20:55:39Z</dcterms:created>
  <dcterms:modified xsi:type="dcterms:W3CDTF">2011-07-16T20:56:53Z</dcterms:modified>
</cp:coreProperties>
</file>