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690" yWindow="150" windowWidth="20445" windowHeight="11595"/>
  </bookViews>
  <sheets>
    <sheet name="01" sheetId="2" r:id="rId1"/>
  </sheets>
  <calcPr calcId="114210"/>
</workbook>
</file>

<file path=xl/calcChain.xml><?xml version="1.0" encoding="utf-8"?>
<calcChain xmlns="http://schemas.openxmlformats.org/spreadsheetml/2006/main">
  <c r="AB35" i="2"/>
  <c r="V35"/>
  <c r="P35"/>
  <c r="J35"/>
  <c r="D35"/>
  <c r="AC3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4"/>
  <c r="W3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4"/>
  <c r="Q3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4"/>
  <c r="K34"/>
  <c r="E34"/>
  <c r="AB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V4"/>
  <c r="P4"/>
  <c r="J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4"/>
  <c r="D4"/>
  <c r="B34"/>
  <c r="C34"/>
  <c r="H34"/>
  <c r="I34"/>
  <c r="N34"/>
  <c r="O34"/>
  <c r="T34"/>
  <c r="U34"/>
  <c r="Z34"/>
  <c r="AA34"/>
</calcChain>
</file>

<file path=xl/sharedStrings.xml><?xml version="1.0" encoding="utf-8"?>
<sst xmlns="http://schemas.openxmlformats.org/spreadsheetml/2006/main" count="184" uniqueCount="48">
  <si>
    <t>ADS GY Equity</t>
  </si>
  <si>
    <t>ALV GY Equity</t>
  </si>
  <si>
    <t>BAS GY Equity</t>
  </si>
  <si>
    <t>BAYN GY Equity</t>
  </si>
  <si>
    <t>BMW GY Equity</t>
  </si>
  <si>
    <t>BEI GY Equity</t>
  </si>
  <si>
    <t>CBK GY Equity</t>
  </si>
  <si>
    <t>DAI GY Equity</t>
  </si>
  <si>
    <t>DB1 GY Equity</t>
  </si>
  <si>
    <t>DBK GY Equity</t>
  </si>
  <si>
    <t>LHA GY Equity</t>
  </si>
  <si>
    <t>DPW GY Equity</t>
  </si>
  <si>
    <t>DTE GY Equity</t>
  </si>
  <si>
    <t>EOAN GY Equity</t>
  </si>
  <si>
    <t>FME GY Equity</t>
  </si>
  <si>
    <t>FRE GY Equity</t>
  </si>
  <si>
    <t>HEI GY Equity</t>
  </si>
  <si>
    <t>HEN3 GY Equity</t>
  </si>
  <si>
    <t>IFX GY Equity</t>
  </si>
  <si>
    <t>SDF GY Equity</t>
  </si>
  <si>
    <t>LIN GY Equity</t>
  </si>
  <si>
    <t>MUV2 GY Equity</t>
  </si>
  <si>
    <t>MAN GY Equity</t>
  </si>
  <si>
    <t>MRK GY Equity</t>
  </si>
  <si>
    <t>MEO GY Equity</t>
  </si>
  <si>
    <t>RWE GY Equity</t>
  </si>
  <si>
    <t>SAP GY Equity</t>
  </si>
  <si>
    <t>SIE GY Equity</t>
  </si>
  <si>
    <t>TKA GY Equity</t>
  </si>
  <si>
    <t>VOW3 GY Equity</t>
  </si>
  <si>
    <t>63DU GY Equity</t>
  </si>
  <si>
    <t>FRE3 GY Equity</t>
  </si>
  <si>
    <t>SZG GY Equity</t>
  </si>
  <si>
    <t>DPB GY Equity</t>
  </si>
  <si>
    <t>VOW GY Equity</t>
  </si>
  <si>
    <t>CON GY Equity</t>
  </si>
  <si>
    <t>HRX GY Equity</t>
  </si>
  <si>
    <t>TUI1 GY Equity</t>
  </si>
  <si>
    <t>Rendite</t>
  </si>
  <si>
    <t>Beginn</t>
  </si>
  <si>
    <t>Ende</t>
  </si>
  <si>
    <t>Summe</t>
  </si>
  <si>
    <t>Geometric Return:</t>
  </si>
  <si>
    <t>Volatility:</t>
  </si>
  <si>
    <t>Sharpe Ratio:</t>
  </si>
  <si>
    <t>Rendite des DAX® XETRA gemessen an der Marktkapitalisierung über einen Zeitraum von 5 Jahren</t>
  </si>
  <si>
    <t>Gewichtung</t>
  </si>
  <si>
    <t>Einzelwert-
rendite</t>
  </si>
</sst>
</file>

<file path=xl/styles.xml><?xml version="1.0" encoding="utf-8"?>
<styleSheet xmlns="http://schemas.openxmlformats.org/spreadsheetml/2006/main">
  <numFmts count="2">
    <numFmt numFmtId="164" formatCode="0.000000%"/>
    <numFmt numFmtId="166" formatCode="0.0000000000000%"/>
  </numFmts>
  <fonts count="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</font>
    <font>
      <i/>
      <sz val="8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5" applyNumberFormat="0" applyAlignment="0" applyProtection="0"/>
    <xf numFmtId="0" fontId="14" fillId="26" borderId="6" applyNumberFormat="0" applyAlignment="0" applyProtection="0"/>
    <xf numFmtId="0" fontId="15" fillId="27" borderId="6" applyNumberFormat="0" applyAlignment="0" applyProtection="0"/>
    <xf numFmtId="0" fontId="16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8" applyNumberFormat="0" applyFont="0" applyAlignment="0" applyProtection="0"/>
    <xf numFmtId="9" fontId="2" fillId="0" borderId="0" applyFont="0" applyFill="0" applyBorder="0" applyAlignment="0" applyProtection="0"/>
    <xf numFmtId="0" fontId="20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2" borderId="13" applyNumberFormat="0" applyAlignment="0" applyProtection="0"/>
  </cellStyleXfs>
  <cellXfs count="38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Fill="1"/>
    <xf numFmtId="0" fontId="6" fillId="0" borderId="0" xfId="0" applyFont="1"/>
    <xf numFmtId="4" fontId="7" fillId="0" borderId="0" xfId="0" applyNumberFormat="1" applyFont="1"/>
    <xf numFmtId="0" fontId="7" fillId="0" borderId="0" xfId="0" applyFont="1" applyFill="1"/>
    <xf numFmtId="0" fontId="7" fillId="0" borderId="0" xfId="0" applyFont="1"/>
    <xf numFmtId="0" fontId="7" fillId="0" borderId="1" xfId="0" applyFont="1" applyBorder="1"/>
    <xf numFmtId="4" fontId="7" fillId="0" borderId="1" xfId="0" applyNumberFormat="1" applyFont="1" applyBorder="1"/>
    <xf numFmtId="0" fontId="5" fillId="0" borderId="0" xfId="0" applyFont="1" applyAlignment="1"/>
    <xf numFmtId="0" fontId="0" fillId="0" borderId="0" xfId="0" applyBorder="1"/>
    <xf numFmtId="0" fontId="7" fillId="0" borderId="0" xfId="0" applyFont="1" applyBorder="1" applyAlignment="1"/>
    <xf numFmtId="0" fontId="7" fillId="0" borderId="0" xfId="0" applyFont="1" applyAlignment="1"/>
    <xf numFmtId="0" fontId="9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3" xfId="0" applyFont="1" applyBorder="1"/>
    <xf numFmtId="0" fontId="0" fillId="0" borderId="3" xfId="0" applyBorder="1"/>
    <xf numFmtId="0" fontId="3" fillId="0" borderId="3" xfId="0" applyFont="1" applyBorder="1"/>
    <xf numFmtId="10" fontId="3" fillId="0" borderId="3" xfId="33" applyNumberFormat="1" applyFont="1" applyBorder="1"/>
    <xf numFmtId="0" fontId="1" fillId="0" borderId="0" xfId="0" applyFont="1"/>
    <xf numFmtId="164" fontId="1" fillId="0" borderId="0" xfId="33" applyNumberFormat="1" applyFont="1"/>
    <xf numFmtId="166" fontId="1" fillId="0" borderId="0" xfId="33" applyNumberFormat="1" applyFont="1" applyAlignment="1"/>
    <xf numFmtId="9" fontId="7" fillId="0" borderId="0" xfId="33" applyFont="1"/>
    <xf numFmtId="9" fontId="0" fillId="0" borderId="0" xfId="0" applyNumberFormat="1"/>
    <xf numFmtId="0" fontId="6" fillId="0" borderId="2" xfId="0" applyFont="1" applyBorder="1" applyAlignment="1">
      <alignment horizontal="left" wrapText="1"/>
    </xf>
    <xf numFmtId="9" fontId="7" fillId="0" borderId="2" xfId="33" applyFont="1" applyBorder="1"/>
    <xf numFmtId="9" fontId="7" fillId="0" borderId="1" xfId="33" applyFont="1" applyBorder="1"/>
    <xf numFmtId="10" fontId="7" fillId="0" borderId="1" xfId="33" applyNumberFormat="1" applyFont="1" applyBorder="1"/>
    <xf numFmtId="0" fontId="0" fillId="0" borderId="3" xfId="0" applyBorder="1"/>
    <xf numFmtId="0" fontId="0" fillId="0" borderId="3" xfId="0" applyBorder="1"/>
    <xf numFmtId="10" fontId="8" fillId="0" borderId="0" xfId="33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10" fontId="8" fillId="0" borderId="4" xfId="33" applyNumberFormat="1" applyFont="1" applyBorder="1" applyAlignment="1">
      <alignment horizontal="right"/>
    </xf>
  </cellXfs>
  <cellStyles count="43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" xfId="33" builtinId="5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79"/>
  <sheetViews>
    <sheetView tabSelected="1" workbookViewId="0">
      <selection activeCell="M21" sqref="M21"/>
    </sheetView>
  </sheetViews>
  <sheetFormatPr baseColWidth="10" defaultColWidth="42.140625" defaultRowHeight="15"/>
  <cols>
    <col min="1" max="1" width="11.85546875" customWidth="1"/>
    <col min="2" max="3" width="8.7109375" customWidth="1"/>
    <col min="4" max="4" width="8.140625" customWidth="1"/>
    <col min="5" max="5" width="9.5703125" bestFit="1" customWidth="1"/>
    <col min="6" max="6" width="2.140625" customWidth="1"/>
    <col min="7" max="7" width="11.85546875" customWidth="1"/>
    <col min="8" max="9" width="8.7109375" customWidth="1"/>
    <col min="10" max="10" width="8.140625" customWidth="1"/>
    <col min="11" max="11" width="9.5703125" customWidth="1"/>
    <col min="12" max="12" width="2.140625" customWidth="1"/>
    <col min="13" max="13" width="11.85546875" customWidth="1"/>
    <col min="14" max="15" width="8.7109375" customWidth="1"/>
    <col min="16" max="16" width="8.140625" customWidth="1"/>
    <col min="17" max="17" width="9.5703125" customWidth="1"/>
    <col min="18" max="18" width="2.140625" customWidth="1"/>
    <col min="19" max="19" width="11.85546875" customWidth="1"/>
    <col min="20" max="21" width="8.7109375" customWidth="1"/>
    <col min="22" max="22" width="8.140625" customWidth="1"/>
    <col min="23" max="23" width="9.5703125" customWidth="1"/>
    <col min="24" max="24" width="2.140625" customWidth="1"/>
    <col min="25" max="25" width="11.85546875" customWidth="1"/>
    <col min="26" max="27" width="8.7109375" customWidth="1"/>
    <col min="28" max="28" width="8.140625" customWidth="1"/>
    <col min="29" max="29" width="9.5703125" bestFit="1" customWidth="1"/>
  </cols>
  <sheetData>
    <row r="1" spans="1:29" ht="15.75" thickBot="1">
      <c r="A1" s="19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32"/>
      <c r="AC1" s="33"/>
    </row>
    <row r="2" spans="1:29" ht="15" customHeight="1" thickTop="1">
      <c r="A2" s="14"/>
      <c r="B2" s="15"/>
      <c r="C2" s="15"/>
      <c r="D2" s="15"/>
      <c r="E2" s="15"/>
      <c r="F2" s="13"/>
      <c r="G2" s="4"/>
      <c r="H2" s="16"/>
      <c r="I2" s="16"/>
      <c r="J2" s="16"/>
      <c r="K2" s="16"/>
      <c r="L2" s="23"/>
      <c r="M2" s="23"/>
      <c r="N2" s="16"/>
      <c r="O2" s="16"/>
      <c r="P2" s="16"/>
      <c r="Q2" s="16"/>
      <c r="R2" s="23"/>
      <c r="S2" s="23"/>
      <c r="T2" s="16"/>
      <c r="U2" s="16"/>
      <c r="V2" s="16"/>
      <c r="W2" s="16"/>
      <c r="X2" s="23"/>
      <c r="Y2" s="23"/>
      <c r="Z2" s="16"/>
      <c r="AA2" s="16"/>
    </row>
    <row r="3" spans="1:29" ht="23.25">
      <c r="A3" s="17">
        <v>2011</v>
      </c>
      <c r="B3" s="18" t="s">
        <v>39</v>
      </c>
      <c r="C3" s="18" t="s">
        <v>40</v>
      </c>
      <c r="D3" s="28" t="s">
        <v>47</v>
      </c>
      <c r="E3" s="28" t="s">
        <v>46</v>
      </c>
      <c r="F3" s="2"/>
      <c r="G3" s="17">
        <v>2010</v>
      </c>
      <c r="H3" s="18" t="s">
        <v>39</v>
      </c>
      <c r="I3" s="18" t="s">
        <v>40</v>
      </c>
      <c r="J3" s="28" t="s">
        <v>47</v>
      </c>
      <c r="K3" s="18" t="s">
        <v>46</v>
      </c>
      <c r="L3" s="2"/>
      <c r="M3" s="17">
        <v>2009</v>
      </c>
      <c r="N3" s="18" t="s">
        <v>39</v>
      </c>
      <c r="O3" s="18" t="s">
        <v>40</v>
      </c>
      <c r="P3" s="28" t="s">
        <v>47</v>
      </c>
      <c r="Q3" s="18" t="s">
        <v>46</v>
      </c>
      <c r="R3" s="2"/>
      <c r="S3" s="17">
        <v>2008</v>
      </c>
      <c r="T3" s="18" t="s">
        <v>39</v>
      </c>
      <c r="U3" s="18" t="s">
        <v>40</v>
      </c>
      <c r="V3" s="28" t="s">
        <v>47</v>
      </c>
      <c r="W3" s="18" t="s">
        <v>46</v>
      </c>
      <c r="X3" s="2"/>
      <c r="Y3" s="17">
        <v>2007</v>
      </c>
      <c r="Z3" s="18" t="s">
        <v>39</v>
      </c>
      <c r="AA3" s="18" t="s">
        <v>40</v>
      </c>
      <c r="AB3" s="28" t="s">
        <v>47</v>
      </c>
      <c r="AC3" s="18" t="s">
        <v>46</v>
      </c>
    </row>
    <row r="4" spans="1:29">
      <c r="A4" s="6" t="s">
        <v>0</v>
      </c>
      <c r="B4" s="8">
        <v>10228.579299999999</v>
      </c>
      <c r="C4" s="8">
        <v>10515.2055</v>
      </c>
      <c r="D4" s="26">
        <f>(C4/B4)-1</f>
        <v>2.8022092960652056E-2</v>
      </c>
      <c r="E4" s="26">
        <f>C4/$C$34</f>
        <v>1.6002956616521548E-2</v>
      </c>
      <c r="F4" s="1"/>
      <c r="G4" s="6" t="s">
        <v>0</v>
      </c>
      <c r="H4" s="8">
        <v>7902.0953</v>
      </c>
      <c r="I4" s="8">
        <v>10228.579299999999</v>
      </c>
      <c r="J4" s="26">
        <f>(I4/H4)-1</f>
        <v>0.29441355889494258</v>
      </c>
      <c r="K4" s="26">
        <f>I4/$I$34</f>
        <v>1.3463625520956804E-2</v>
      </c>
      <c r="L4" s="1"/>
      <c r="M4" s="6" t="s">
        <v>0</v>
      </c>
      <c r="N4" s="8">
        <v>5252.0110000000004</v>
      </c>
      <c r="O4" s="8">
        <v>7902.0953</v>
      </c>
      <c r="P4" s="26">
        <f>(O4/N4)-1</f>
        <v>0.5045846819437354</v>
      </c>
      <c r="Q4" s="26">
        <f>O4/$O$34</f>
        <v>1.1499223983166126E-2</v>
      </c>
      <c r="R4" s="1"/>
      <c r="S4" s="6" t="s">
        <v>0</v>
      </c>
      <c r="T4" s="8">
        <v>10370.822899999999</v>
      </c>
      <c r="U4" s="8">
        <v>5252.0110000000004</v>
      </c>
      <c r="V4" s="26">
        <f>(U4/T4)-1</f>
        <v>-0.4935781807632641</v>
      </c>
      <c r="W4" s="26">
        <f>U4/$U$34</f>
        <v>8.6212213270784807E-3</v>
      </c>
      <c r="X4" s="9"/>
      <c r="Y4" s="6" t="s">
        <v>0</v>
      </c>
      <c r="Z4" s="8">
        <v>7675.375</v>
      </c>
      <c r="AA4" s="8">
        <v>10370.822899999999</v>
      </c>
      <c r="AB4" s="26">
        <f>(AA4/Z4)-1</f>
        <v>0.35118126475905065</v>
      </c>
      <c r="AC4" s="26">
        <f>AA4/$AA$34</f>
        <v>1.0491972526415609E-2</v>
      </c>
    </row>
    <row r="5" spans="1:29">
      <c r="A5" s="6" t="s">
        <v>1</v>
      </c>
      <c r="B5" s="8">
        <v>40156.231200000002</v>
      </c>
      <c r="C5" s="8">
        <v>33442.281300000002</v>
      </c>
      <c r="D5" s="26">
        <f t="shared" ref="D5:D33" si="0">(C5/B5)-1</f>
        <v>-0.16719571780929476</v>
      </c>
      <c r="E5" s="26">
        <f t="shared" ref="E5:E33" si="1">C5/$C$34</f>
        <v>5.0895379724286878E-2</v>
      </c>
      <c r="F5" s="1"/>
      <c r="G5" s="6" t="s">
        <v>1</v>
      </c>
      <c r="H5" s="8">
        <v>39321.838000000003</v>
      </c>
      <c r="I5" s="8">
        <v>40156.231200000002</v>
      </c>
      <c r="J5" s="26">
        <f t="shared" ref="J5:J33" si="2">(I5/H5)-1</f>
        <v>2.1219587955171315E-2</v>
      </c>
      <c r="K5" s="26">
        <f t="shared" ref="K5:K33" si="3">I5/$I$34</f>
        <v>5.2856652263502703E-2</v>
      </c>
      <c r="L5" s="1"/>
      <c r="M5" s="6" t="s">
        <v>1</v>
      </c>
      <c r="N5" s="8">
        <v>33861.7667</v>
      </c>
      <c r="O5" s="8">
        <v>39321.838000000003</v>
      </c>
      <c r="P5" s="26">
        <f t="shared" ref="P5:P33" si="4">(O5/N5)-1</f>
        <v>0.16124590746766931</v>
      </c>
      <c r="Q5" s="26">
        <f t="shared" ref="Q5:Q33" si="5">O5/$O$34</f>
        <v>5.7221610905119458E-2</v>
      </c>
      <c r="R5" s="1"/>
      <c r="S5" s="6" t="s">
        <v>1</v>
      </c>
      <c r="T5" s="8">
        <v>66425.308600000004</v>
      </c>
      <c r="U5" s="8">
        <v>33861.7667</v>
      </c>
      <c r="V5" s="26">
        <f t="shared" ref="V5:V33" si="6">(U5/T5)-1</f>
        <v>-0.49022793550107802</v>
      </c>
      <c r="W5" s="26">
        <f t="shared" ref="W5:W33" si="7">U5/$U$34</f>
        <v>5.5584381915155148E-2</v>
      </c>
      <c r="X5" s="9"/>
      <c r="Y5" s="6" t="s">
        <v>1</v>
      </c>
      <c r="Z5" s="8">
        <v>66564.298599999995</v>
      </c>
      <c r="AA5" s="8">
        <v>66425.308600000004</v>
      </c>
      <c r="AB5" s="26">
        <f t="shared" ref="AB5:AB33" si="8">(AA5/Z5)-1</f>
        <v>-2.0880562542273662E-3</v>
      </c>
      <c r="AC5" s="26">
        <f t="shared" ref="AC5:AC33" si="9">AA5/$AA$34</f>
        <v>6.7201274152495521E-2</v>
      </c>
    </row>
    <row r="6" spans="1:29">
      <c r="A6" s="6" t="s">
        <v>2</v>
      </c>
      <c r="B6" s="8">
        <v>54833.178</v>
      </c>
      <c r="C6" s="8">
        <v>49496.816800000001</v>
      </c>
      <c r="D6" s="26">
        <f t="shared" si="0"/>
        <v>-9.731993283336593E-2</v>
      </c>
      <c r="E6" s="26">
        <f t="shared" si="1"/>
        <v>7.5328571743682501E-2</v>
      </c>
      <c r="F6" s="1"/>
      <c r="G6" s="6" t="s">
        <v>2</v>
      </c>
      <c r="H6" s="8">
        <v>39917.084000000003</v>
      </c>
      <c r="I6" s="8">
        <v>54833.178</v>
      </c>
      <c r="J6" s="26">
        <f t="shared" si="2"/>
        <v>0.37367694493916437</v>
      </c>
      <c r="K6" s="26">
        <f t="shared" si="3"/>
        <v>7.2175553717021793E-2</v>
      </c>
      <c r="L6" s="1"/>
      <c r="M6" s="6" t="s">
        <v>2</v>
      </c>
      <c r="N6" s="8">
        <v>25469.414199999999</v>
      </c>
      <c r="O6" s="8">
        <v>39917.084000000003</v>
      </c>
      <c r="P6" s="26">
        <f t="shared" si="4"/>
        <v>0.56725567720360059</v>
      </c>
      <c r="Q6" s="26">
        <f t="shared" si="5"/>
        <v>5.8087820033106523E-2</v>
      </c>
      <c r="R6" s="1"/>
      <c r="S6" s="6" t="s">
        <v>2</v>
      </c>
      <c r="T6" s="8">
        <v>48326.892</v>
      </c>
      <c r="U6" s="8">
        <v>25469.414199999999</v>
      </c>
      <c r="V6" s="26">
        <f t="shared" si="6"/>
        <v>-0.47297636686422961</v>
      </c>
      <c r="W6" s="26">
        <f t="shared" si="7"/>
        <v>4.1808262947133107E-2</v>
      </c>
      <c r="X6" s="9"/>
      <c r="Y6" s="6" t="s">
        <v>2</v>
      </c>
      <c r="Z6" s="8">
        <v>36996.307200000003</v>
      </c>
      <c r="AA6" s="8">
        <v>48326.892</v>
      </c>
      <c r="AB6" s="26">
        <f t="shared" si="8"/>
        <v>0.30626258828340558</v>
      </c>
      <c r="AC6" s="26">
        <f t="shared" si="9"/>
        <v>4.8891435910168167E-2</v>
      </c>
    </row>
    <row r="7" spans="1:29">
      <c r="A7" s="6" t="s">
        <v>3</v>
      </c>
      <c r="B7" s="8">
        <v>45730.213799999998</v>
      </c>
      <c r="C7" s="8">
        <v>40851.221700000002</v>
      </c>
      <c r="D7" s="26">
        <f t="shared" si="0"/>
        <v>-0.10669077825304185</v>
      </c>
      <c r="E7" s="26">
        <f t="shared" si="1"/>
        <v>6.2170951256920619E-2</v>
      </c>
      <c r="F7" s="1"/>
      <c r="G7" s="6" t="s">
        <v>3</v>
      </c>
      <c r="H7" s="8">
        <v>46275.999300000003</v>
      </c>
      <c r="I7" s="8">
        <v>45730.213799999998</v>
      </c>
      <c r="J7" s="26">
        <f t="shared" si="2"/>
        <v>-1.1794137528219895E-2</v>
      </c>
      <c r="K7" s="26">
        <f t="shared" si="3"/>
        <v>6.0193547465237036E-2</v>
      </c>
      <c r="L7" s="1"/>
      <c r="M7" s="6" t="s">
        <v>3</v>
      </c>
      <c r="N7" s="8">
        <v>31758.460999999999</v>
      </c>
      <c r="O7" s="8">
        <v>46275.999300000003</v>
      </c>
      <c r="P7" s="26">
        <f t="shared" si="4"/>
        <v>0.45712348277833748</v>
      </c>
      <c r="Q7" s="26">
        <f t="shared" si="5"/>
        <v>6.7341389946985186E-2</v>
      </c>
      <c r="R7" s="1"/>
      <c r="S7" s="6" t="s">
        <v>3</v>
      </c>
      <c r="T7" s="8">
        <v>47656.718699999998</v>
      </c>
      <c r="U7" s="8">
        <v>31758.460999999999</v>
      </c>
      <c r="V7" s="26">
        <f t="shared" si="6"/>
        <v>-0.33359950356800372</v>
      </c>
      <c r="W7" s="26">
        <f t="shared" si="7"/>
        <v>5.2131787478813384E-2</v>
      </c>
      <c r="X7" s="9"/>
      <c r="Y7" s="6" t="s">
        <v>3</v>
      </c>
      <c r="Z7" s="8">
        <v>31139.289799999999</v>
      </c>
      <c r="AA7" s="8">
        <v>47656.718699999998</v>
      </c>
      <c r="AB7" s="26">
        <f t="shared" si="8"/>
        <v>0.53043691767177048</v>
      </c>
      <c r="AC7" s="26">
        <f t="shared" si="9"/>
        <v>4.8213433796031463E-2</v>
      </c>
    </row>
    <row r="8" spans="1:29">
      <c r="A8" s="6" t="s">
        <v>4</v>
      </c>
      <c r="B8" s="8">
        <v>38556.0841</v>
      </c>
      <c r="C8" s="8">
        <v>33930.055200000003</v>
      </c>
      <c r="D8" s="26">
        <f t="shared" si="0"/>
        <v>-0.1199818137132862</v>
      </c>
      <c r="E8" s="26">
        <f t="shared" si="1"/>
        <v>5.1637716577368022E-2</v>
      </c>
      <c r="F8" s="1"/>
      <c r="G8" s="6" t="s">
        <v>4</v>
      </c>
      <c r="H8" s="8">
        <v>20354.749400000001</v>
      </c>
      <c r="I8" s="8">
        <v>38556.0841</v>
      </c>
      <c r="J8" s="26">
        <f t="shared" si="2"/>
        <v>0.89420578668485096</v>
      </c>
      <c r="K8" s="26">
        <f t="shared" si="3"/>
        <v>5.0750418279195124E-2</v>
      </c>
      <c r="L8" s="1"/>
      <c r="M8" s="6" t="s">
        <v>4</v>
      </c>
      <c r="N8" s="8">
        <v>13732.555200000001</v>
      </c>
      <c r="O8" s="8">
        <v>20354.749400000001</v>
      </c>
      <c r="P8" s="26">
        <f t="shared" si="4"/>
        <v>0.48222592981093571</v>
      </c>
      <c r="Q8" s="26">
        <f t="shared" si="5"/>
        <v>2.9620475783405993E-2</v>
      </c>
      <c r="R8" s="1"/>
      <c r="S8" s="6" t="s">
        <v>4</v>
      </c>
      <c r="T8" s="8">
        <v>27947.054800000002</v>
      </c>
      <c r="U8" s="8">
        <v>13732.555200000001</v>
      </c>
      <c r="V8" s="26">
        <f t="shared" si="6"/>
        <v>-0.50862245419864416</v>
      </c>
      <c r="W8" s="26">
        <f t="shared" si="7"/>
        <v>2.2542107730833483E-2</v>
      </c>
      <c r="X8" s="9"/>
      <c r="Y8" s="6" t="s">
        <v>4</v>
      </c>
      <c r="Z8" s="8">
        <v>29468.1142</v>
      </c>
      <c r="AA8" s="8">
        <v>27947.054800000002</v>
      </c>
      <c r="AB8" s="26">
        <f t="shared" si="8"/>
        <v>-5.161712723374734E-2</v>
      </c>
      <c r="AC8" s="26">
        <f t="shared" si="9"/>
        <v>2.8273526024230104E-2</v>
      </c>
    </row>
    <row r="9" spans="1:29">
      <c r="A9" s="6" t="s">
        <v>5</v>
      </c>
      <c r="B9" s="8">
        <v>9418.6582999999991</v>
      </c>
      <c r="C9" s="8">
        <v>9939.2078999999994</v>
      </c>
      <c r="D9" s="26">
        <f t="shared" si="0"/>
        <v>5.5267914327033152E-2</v>
      </c>
      <c r="E9" s="26">
        <f t="shared" si="1"/>
        <v>1.5126353244003479E-2</v>
      </c>
      <c r="F9" s="1"/>
      <c r="G9" s="6" t="s">
        <v>5</v>
      </c>
      <c r="H9" s="8">
        <v>10417.795899999999</v>
      </c>
      <c r="I9" s="8">
        <v>9418.6582999999991</v>
      </c>
      <c r="J9" s="26">
        <f t="shared" si="2"/>
        <v>-9.5906812687701071E-2</v>
      </c>
      <c r="K9" s="26">
        <f t="shared" si="3"/>
        <v>1.2397546574337222E-2</v>
      </c>
      <c r="L9" s="1"/>
      <c r="M9" s="6" t="s">
        <v>5</v>
      </c>
      <c r="N9" s="8">
        <v>9526.3973000000005</v>
      </c>
      <c r="O9" s="8">
        <v>10417.795899999999</v>
      </c>
      <c r="P9" s="26">
        <f t="shared" si="4"/>
        <v>9.3571428099056719E-2</v>
      </c>
      <c r="Q9" s="26">
        <f t="shared" si="5"/>
        <v>1.5160101709354192E-2</v>
      </c>
      <c r="R9" s="1"/>
      <c r="S9" s="6" t="s">
        <v>5</v>
      </c>
      <c r="T9" s="8">
        <v>11982.8469</v>
      </c>
      <c r="U9" s="8">
        <v>9526.3973000000005</v>
      </c>
      <c r="V9" s="26">
        <f t="shared" si="6"/>
        <v>-0.20499716140076862</v>
      </c>
      <c r="W9" s="26">
        <f t="shared" si="7"/>
        <v>1.5637663282308978E-2</v>
      </c>
      <c r="X9" s="9"/>
      <c r="Y9" s="6" t="s">
        <v>6</v>
      </c>
      <c r="Z9" s="8">
        <v>18893.608700000001</v>
      </c>
      <c r="AA9" s="8">
        <v>17270.389299999999</v>
      </c>
      <c r="AB9" s="26">
        <f t="shared" si="8"/>
        <v>-8.5913677253197318E-2</v>
      </c>
      <c r="AC9" s="26">
        <f t="shared" si="9"/>
        <v>1.7472138113177316E-2</v>
      </c>
    </row>
    <row r="10" spans="1:29">
      <c r="A10" s="6" t="s">
        <v>6</v>
      </c>
      <c r="B10" s="8">
        <v>6509.4967999999999</v>
      </c>
      <c r="C10" s="8">
        <v>6661.6736000000001</v>
      </c>
      <c r="D10" s="26">
        <f t="shared" si="0"/>
        <v>2.3377659545051221E-2</v>
      </c>
      <c r="E10" s="26">
        <f t="shared" si="1"/>
        <v>1.0138315757521516E-2</v>
      </c>
      <c r="F10" s="1"/>
      <c r="G10" s="6" t="s">
        <v>6</v>
      </c>
      <c r="H10" s="8">
        <v>6947.1778999999997</v>
      </c>
      <c r="I10" s="8">
        <v>6509.4967999999999</v>
      </c>
      <c r="J10" s="26">
        <f t="shared" si="2"/>
        <v>-6.300127998737437E-2</v>
      </c>
      <c r="K10" s="26">
        <f t="shared" si="3"/>
        <v>8.5682893659598108E-3</v>
      </c>
      <c r="L10" s="1"/>
      <c r="M10" s="6" t="s">
        <v>6</v>
      </c>
      <c r="N10" s="8">
        <v>4796.2592999999997</v>
      </c>
      <c r="O10" s="8">
        <v>6947.1778999999997</v>
      </c>
      <c r="P10" s="26">
        <f t="shared" si="4"/>
        <v>0.44845753022569079</v>
      </c>
      <c r="Q10" s="26">
        <f t="shared" si="5"/>
        <v>1.0109616714316478E-2</v>
      </c>
      <c r="R10" s="1"/>
      <c r="S10" s="6" t="s">
        <v>6</v>
      </c>
      <c r="T10" s="8">
        <v>17270.389299999999</v>
      </c>
      <c r="U10" s="8">
        <v>4796.2592999999997</v>
      </c>
      <c r="V10" s="26">
        <f t="shared" si="6"/>
        <v>-0.72228423941781095</v>
      </c>
      <c r="W10" s="26">
        <f t="shared" si="7"/>
        <v>7.873100983101235E-3</v>
      </c>
      <c r="X10" s="9"/>
      <c r="Y10" s="6" t="s">
        <v>35</v>
      </c>
      <c r="Z10" s="8">
        <v>12928.2649</v>
      </c>
      <c r="AA10" s="8">
        <v>14360.032999999999</v>
      </c>
      <c r="AB10" s="26">
        <f t="shared" si="8"/>
        <v>0.11074711966955442</v>
      </c>
      <c r="AC10" s="26">
        <f t="shared" si="9"/>
        <v>1.4527783683821419E-2</v>
      </c>
    </row>
    <row r="11" spans="1:29">
      <c r="A11" s="6" t="s">
        <v>7</v>
      </c>
      <c r="B11" s="8">
        <v>54057.887999999999</v>
      </c>
      <c r="C11" s="8">
        <v>36168.896000000001</v>
      </c>
      <c r="D11" s="26">
        <f t="shared" si="0"/>
        <v>-0.33092288030194594</v>
      </c>
      <c r="E11" s="26">
        <f t="shared" si="1"/>
        <v>5.5044979725358649E-2</v>
      </c>
      <c r="F11" s="1"/>
      <c r="G11" s="6" t="s">
        <v>7</v>
      </c>
      <c r="H11" s="8">
        <v>38123.519999999997</v>
      </c>
      <c r="I11" s="8">
        <v>54057.887999999999</v>
      </c>
      <c r="J11" s="26">
        <f t="shared" si="2"/>
        <v>0.41796686140209527</v>
      </c>
      <c r="K11" s="26">
        <f t="shared" si="3"/>
        <v>7.1155058697723997E-2</v>
      </c>
      <c r="L11" s="1"/>
      <c r="M11" s="6" t="s">
        <v>7</v>
      </c>
      <c r="N11" s="8">
        <v>24764.25</v>
      </c>
      <c r="O11" s="8">
        <v>38123.519999999997</v>
      </c>
      <c r="P11" s="26">
        <f t="shared" si="4"/>
        <v>0.53945788788273408</v>
      </c>
      <c r="Q11" s="26">
        <f t="shared" si="5"/>
        <v>5.5477804159956595E-2</v>
      </c>
      <c r="R11" s="1"/>
      <c r="S11" s="6" t="s">
        <v>7</v>
      </c>
      <c r="T11" s="8">
        <v>67147.08</v>
      </c>
      <c r="U11" s="8">
        <v>24764.25</v>
      </c>
      <c r="V11" s="26">
        <f t="shared" si="6"/>
        <v>-0.63119394022792952</v>
      </c>
      <c r="W11" s="26">
        <f t="shared" si="7"/>
        <v>4.065072983455352E-2</v>
      </c>
      <c r="X11" s="9"/>
      <c r="Y11" s="6" t="s">
        <v>7</v>
      </c>
      <c r="Z11" s="8">
        <v>48316</v>
      </c>
      <c r="AA11" s="8">
        <v>67147.08</v>
      </c>
      <c r="AB11" s="26">
        <f t="shared" si="8"/>
        <v>0.38974832353671673</v>
      </c>
      <c r="AC11" s="26">
        <f t="shared" si="9"/>
        <v>6.7931477124060335E-2</v>
      </c>
    </row>
    <row r="12" spans="1:29">
      <c r="A12" s="7" t="s">
        <v>30</v>
      </c>
      <c r="B12" s="8">
        <v>9631.8371000000006</v>
      </c>
      <c r="C12" s="8">
        <v>7908.2025000000003</v>
      </c>
      <c r="D12" s="26">
        <f t="shared" si="0"/>
        <v>-0.1789518014169903</v>
      </c>
      <c r="E12" s="26">
        <f t="shared" si="1"/>
        <v>1.2035392130202995E-2</v>
      </c>
      <c r="G12" s="7" t="s">
        <v>8</v>
      </c>
      <c r="H12" s="8">
        <v>10783.516</v>
      </c>
      <c r="I12" s="8">
        <v>9631.8371000000006</v>
      </c>
      <c r="J12" s="26">
        <f t="shared" si="2"/>
        <v>-0.10679994354346012</v>
      </c>
      <c r="K12" s="26">
        <f t="shared" si="3"/>
        <v>1.2678148547302027E-2</v>
      </c>
      <c r="M12" s="7" t="s">
        <v>8</v>
      </c>
      <c r="N12" s="8">
        <v>9438.1623999999993</v>
      </c>
      <c r="O12" s="8">
        <v>10783.516</v>
      </c>
      <c r="P12" s="26">
        <f t="shared" si="4"/>
        <v>0.14254401895012947</v>
      </c>
      <c r="Q12" s="26">
        <f t="shared" si="5"/>
        <v>1.5692301991100468E-2</v>
      </c>
      <c r="S12" s="7" t="s">
        <v>8</v>
      </c>
      <c r="T12" s="8">
        <v>25933.737300000001</v>
      </c>
      <c r="U12" s="8">
        <v>9438.1623999999993</v>
      </c>
      <c r="V12" s="26">
        <f t="shared" si="6"/>
        <v>-0.63606624487555063</v>
      </c>
      <c r="W12" s="26">
        <f t="shared" si="7"/>
        <v>1.5492824933403645E-2</v>
      </c>
      <c r="X12" s="10"/>
      <c r="Y12" s="7" t="s">
        <v>8</v>
      </c>
      <c r="Z12" s="8">
        <v>13676.206700000001</v>
      </c>
      <c r="AA12" s="8">
        <v>25933.737300000001</v>
      </c>
      <c r="AB12" s="26">
        <f t="shared" si="8"/>
        <v>0.8962668427642293</v>
      </c>
      <c r="AC12" s="26">
        <f t="shared" si="9"/>
        <v>2.6236689400884451E-2</v>
      </c>
    </row>
    <row r="13" spans="1:29">
      <c r="A13" s="7" t="s">
        <v>9</v>
      </c>
      <c r="B13" s="8">
        <v>35935.338300000003</v>
      </c>
      <c r="C13" s="8">
        <v>26627.214199999999</v>
      </c>
      <c r="D13" s="26">
        <f t="shared" si="0"/>
        <v>-0.25902425134536733</v>
      </c>
      <c r="E13" s="26">
        <f t="shared" si="1"/>
        <v>4.0523616363125424E-2</v>
      </c>
      <c r="G13" s="7" t="s">
        <v>9</v>
      </c>
      <c r="H13" s="8">
        <v>30649.064299999998</v>
      </c>
      <c r="I13" s="8">
        <v>35935.338300000003</v>
      </c>
      <c r="J13" s="26">
        <f t="shared" si="2"/>
        <v>0.17247750039794862</v>
      </c>
      <c r="K13" s="26">
        <f t="shared" si="3"/>
        <v>4.7300795511268763E-2</v>
      </c>
      <c r="L13" s="1"/>
      <c r="M13" s="7" t="s">
        <v>9</v>
      </c>
      <c r="N13" s="8">
        <v>15887.0064</v>
      </c>
      <c r="O13" s="8">
        <v>30649.064299999998</v>
      </c>
      <c r="P13" s="26">
        <f t="shared" si="4"/>
        <v>0.92919065608231888</v>
      </c>
      <c r="Q13" s="26">
        <f t="shared" si="5"/>
        <v>4.4600886458577731E-2</v>
      </c>
      <c r="S13" s="7" t="s">
        <v>9</v>
      </c>
      <c r="T13" s="8">
        <v>44830.310700000002</v>
      </c>
      <c r="U13" s="8">
        <v>15887.0064</v>
      </c>
      <c r="V13" s="26">
        <f t="shared" si="6"/>
        <v>-0.64561908780168231</v>
      </c>
      <c r="W13" s="26">
        <f t="shared" si="7"/>
        <v>2.6078657946282353E-2</v>
      </c>
      <c r="X13" s="10"/>
      <c r="Y13" s="7" t="s">
        <v>9</v>
      </c>
      <c r="Z13" s="8">
        <v>50722.705900000001</v>
      </c>
      <c r="AA13" s="8">
        <v>44830.310700000002</v>
      </c>
      <c r="AB13" s="26">
        <f t="shared" si="8"/>
        <v>-0.11616878664984631</v>
      </c>
      <c r="AC13" s="26">
        <f t="shared" si="9"/>
        <v>4.5354008331882301E-2</v>
      </c>
    </row>
    <row r="14" spans="1:29">
      <c r="A14" s="7" t="s">
        <v>10</v>
      </c>
      <c r="B14" s="8">
        <v>7489.5690000000004</v>
      </c>
      <c r="C14" s="8">
        <v>4206.1566000000003</v>
      </c>
      <c r="D14" s="26">
        <f t="shared" si="0"/>
        <v>-0.43839804399959459</v>
      </c>
      <c r="E14" s="26">
        <f t="shared" si="1"/>
        <v>6.401295875016021E-3</v>
      </c>
      <c r="G14" s="7" t="s">
        <v>10</v>
      </c>
      <c r="H14" s="8">
        <v>5380.7664999999997</v>
      </c>
      <c r="I14" s="8">
        <v>7489.5690000000004</v>
      </c>
      <c r="J14" s="26">
        <f t="shared" si="2"/>
        <v>0.39191488796252361</v>
      </c>
      <c r="K14" s="26">
        <f t="shared" si="3"/>
        <v>9.8583341216670183E-3</v>
      </c>
      <c r="L14" s="1"/>
      <c r="M14" s="7" t="s">
        <v>10</v>
      </c>
      <c r="N14" s="8">
        <v>5124.3213999999998</v>
      </c>
      <c r="O14" s="8">
        <v>5380.7664999999997</v>
      </c>
      <c r="P14" s="26">
        <f t="shared" si="4"/>
        <v>5.0044694698501813E-2</v>
      </c>
      <c r="Q14" s="26">
        <f t="shared" si="5"/>
        <v>7.8301560327444873E-3</v>
      </c>
      <c r="S14" s="7" t="s">
        <v>10</v>
      </c>
      <c r="T14" s="8">
        <v>8329.8844000000008</v>
      </c>
      <c r="U14" s="8">
        <v>5124.3213999999998</v>
      </c>
      <c r="V14" s="26">
        <f t="shared" si="6"/>
        <v>-0.38482682904939236</v>
      </c>
      <c r="W14" s="26">
        <f t="shared" si="7"/>
        <v>8.4116177480368301E-3</v>
      </c>
      <c r="X14" s="10"/>
      <c r="Y14" s="7" t="s">
        <v>10</v>
      </c>
      <c r="Z14" s="8">
        <v>9543.3770000000004</v>
      </c>
      <c r="AA14" s="8">
        <v>8329.8844000000008</v>
      </c>
      <c r="AB14" s="26">
        <f t="shared" si="8"/>
        <v>-0.1271554712760482</v>
      </c>
      <c r="AC14" s="26">
        <f t="shared" si="9"/>
        <v>8.4271922407447523E-3</v>
      </c>
    </row>
    <row r="15" spans="1:29">
      <c r="A15" s="7" t="s">
        <v>11</v>
      </c>
      <c r="B15" s="8">
        <v>15354.5016</v>
      </c>
      <c r="C15" s="8">
        <v>14363.1086</v>
      </c>
      <c r="D15" s="26">
        <f t="shared" si="0"/>
        <v>-6.4566928046690841E-2</v>
      </c>
      <c r="E15" s="26">
        <f t="shared" si="1"/>
        <v>2.1859031076871253E-2</v>
      </c>
      <c r="G15" s="7" t="s">
        <v>11</v>
      </c>
      <c r="H15" s="8">
        <v>16303.365</v>
      </c>
      <c r="I15" s="8">
        <v>15354.5016</v>
      </c>
      <c r="J15" s="26">
        <f t="shared" si="2"/>
        <v>-5.8200463523941259E-2</v>
      </c>
      <c r="K15" s="26">
        <f t="shared" si="3"/>
        <v>2.0210750050432918E-2</v>
      </c>
      <c r="L15" s="1"/>
      <c r="M15" s="7" t="s">
        <v>11</v>
      </c>
      <c r="N15" s="8">
        <v>14399.19</v>
      </c>
      <c r="O15" s="8">
        <v>16303.365</v>
      </c>
      <c r="P15" s="26">
        <f t="shared" si="4"/>
        <v>0.13224181360201515</v>
      </c>
      <c r="Q15" s="26">
        <f t="shared" si="5"/>
        <v>2.3724852548198352E-2</v>
      </c>
      <c r="S15" s="7" t="s">
        <v>11</v>
      </c>
      <c r="T15" s="8">
        <v>28158.2143</v>
      </c>
      <c r="U15" s="8">
        <v>14399.19</v>
      </c>
      <c r="V15" s="26">
        <f t="shared" si="6"/>
        <v>-0.48863270068940412</v>
      </c>
      <c r="W15" s="26">
        <f t="shared" si="7"/>
        <v>2.3636394501202529E-2</v>
      </c>
      <c r="X15" s="10"/>
      <c r="Y15" s="7" t="s">
        <v>11</v>
      </c>
      <c r="Z15" s="8">
        <v>27521.101600000002</v>
      </c>
      <c r="AA15" s="8">
        <v>28158.2143</v>
      </c>
      <c r="AB15" s="26">
        <f t="shared" si="8"/>
        <v>2.3149970857271107E-2</v>
      </c>
      <c r="AC15" s="26">
        <f t="shared" si="9"/>
        <v>2.8487152242135303E-2</v>
      </c>
    </row>
    <row r="16" spans="1:29">
      <c r="A16" s="7" t="s">
        <v>12</v>
      </c>
      <c r="B16" s="8">
        <v>41722.336900000002</v>
      </c>
      <c r="C16" s="8">
        <v>38308.4948</v>
      </c>
      <c r="D16" s="26">
        <f t="shared" si="0"/>
        <v>-8.1822888017569317E-2</v>
      </c>
      <c r="E16" s="26">
        <f t="shared" si="1"/>
        <v>5.8301207744217771E-2</v>
      </c>
      <c r="G16" s="7" t="s">
        <v>12</v>
      </c>
      <c r="H16" s="8">
        <v>44877.982799999998</v>
      </c>
      <c r="I16" s="8">
        <v>41722.336900000002</v>
      </c>
      <c r="J16" s="26">
        <f t="shared" si="2"/>
        <v>-7.0316126151730551E-2</v>
      </c>
      <c r="K16" s="26">
        <f t="shared" si="3"/>
        <v>5.4918078396361245E-2</v>
      </c>
      <c r="L16" s="1"/>
      <c r="M16" s="7" t="s">
        <v>12</v>
      </c>
      <c r="N16" s="8">
        <v>46884.19</v>
      </c>
      <c r="O16" s="8">
        <v>44877.982799999998</v>
      </c>
      <c r="P16" s="26">
        <f t="shared" si="4"/>
        <v>-4.2790697674418676E-2</v>
      </c>
      <c r="Q16" s="26">
        <f t="shared" si="5"/>
        <v>6.5306979546282728E-2</v>
      </c>
      <c r="S16" s="7" t="s">
        <v>33</v>
      </c>
      <c r="T16" s="8">
        <v>9989.24</v>
      </c>
      <c r="U16" s="8">
        <v>3391.4</v>
      </c>
      <c r="V16" s="26">
        <f t="shared" si="6"/>
        <v>-0.66049469228890278</v>
      </c>
      <c r="W16" s="26">
        <f t="shared" si="7"/>
        <v>5.5670123327338731E-3</v>
      </c>
      <c r="X16" s="10"/>
      <c r="Y16" s="7" t="s">
        <v>33</v>
      </c>
      <c r="Z16" s="8">
        <v>10423.84</v>
      </c>
      <c r="AA16" s="8">
        <v>9989.24</v>
      </c>
      <c r="AB16" s="26">
        <f t="shared" si="8"/>
        <v>-4.1692888609188183E-2</v>
      </c>
      <c r="AC16" s="26">
        <f t="shared" si="9"/>
        <v>1.010593206058623E-2</v>
      </c>
    </row>
    <row r="17" spans="1:29">
      <c r="A17" s="7" t="s">
        <v>13</v>
      </c>
      <c r="B17" s="8">
        <v>43700.551800000001</v>
      </c>
      <c r="C17" s="8">
        <v>31764.1872</v>
      </c>
      <c r="D17" s="26">
        <f t="shared" si="0"/>
        <v>-0.27313990575286051</v>
      </c>
      <c r="E17" s="26">
        <f t="shared" si="1"/>
        <v>4.834150979937283E-2</v>
      </c>
      <c r="G17" s="7" t="s">
        <v>13</v>
      </c>
      <c r="H17" s="8">
        <v>55696.502800000002</v>
      </c>
      <c r="I17" s="8">
        <v>43700.551800000001</v>
      </c>
      <c r="J17" s="26">
        <f t="shared" si="2"/>
        <v>-0.21538068634355978</v>
      </c>
      <c r="K17" s="26">
        <f t="shared" si="3"/>
        <v>5.7521953659231524E-2</v>
      </c>
      <c r="L17" s="1"/>
      <c r="M17" s="7" t="s">
        <v>13</v>
      </c>
      <c r="N17" s="8">
        <v>54164.8436</v>
      </c>
      <c r="O17" s="8">
        <v>55696.502800000002</v>
      </c>
      <c r="P17" s="26">
        <f t="shared" si="4"/>
        <v>2.8277736963686184E-2</v>
      </c>
      <c r="Q17" s="26">
        <f t="shared" si="5"/>
        <v>8.1050219778574337E-2</v>
      </c>
      <c r="S17" s="7" t="s">
        <v>12</v>
      </c>
      <c r="T17" s="8">
        <v>65550.308900000004</v>
      </c>
      <c r="U17" s="8">
        <v>46884.19</v>
      </c>
      <c r="V17" s="26">
        <f t="shared" si="6"/>
        <v>-0.2847601973695657</v>
      </c>
      <c r="W17" s="26">
        <f t="shared" si="7"/>
        <v>7.6960802011039137E-2</v>
      </c>
      <c r="X17" s="10"/>
      <c r="Y17" s="7" t="s">
        <v>12</v>
      </c>
      <c r="Z17" s="8">
        <v>60575.942900000002</v>
      </c>
      <c r="AA17" s="8">
        <v>65550.308900000004</v>
      </c>
      <c r="AB17" s="26">
        <f t="shared" si="8"/>
        <v>8.2117846819351747E-2</v>
      </c>
      <c r="AC17" s="26">
        <f t="shared" si="9"/>
        <v>6.6316052902306979E-2</v>
      </c>
    </row>
    <row r="18" spans="1:29">
      <c r="A18" s="7" t="s">
        <v>14</v>
      </c>
      <c r="B18" s="8">
        <v>17328.997899999998</v>
      </c>
      <c r="C18" s="8">
        <v>20693.046900000001</v>
      </c>
      <c r="D18" s="26">
        <f t="shared" si="0"/>
        <v>0.19412830559579008</v>
      </c>
      <c r="E18" s="26">
        <f t="shared" si="1"/>
        <v>3.1492483128774396E-2</v>
      </c>
      <c r="G18" s="7" t="s">
        <v>14</v>
      </c>
      <c r="H18" s="8">
        <v>15826.2286</v>
      </c>
      <c r="I18" s="8">
        <v>17328.997899999998</v>
      </c>
      <c r="J18" s="26">
        <f t="shared" si="2"/>
        <v>9.4954353180517037E-2</v>
      </c>
      <c r="K18" s="26">
        <f t="shared" si="3"/>
        <v>2.2809730612250997E-2</v>
      </c>
      <c r="L18" s="1"/>
      <c r="M18" s="7" t="s">
        <v>14</v>
      </c>
      <c r="N18" s="8">
        <v>13997.992099999999</v>
      </c>
      <c r="O18" s="8">
        <v>15826.2286</v>
      </c>
      <c r="P18" s="26">
        <f t="shared" si="4"/>
        <v>0.13060705327873423</v>
      </c>
      <c r="Q18" s="26">
        <f t="shared" si="5"/>
        <v>2.3030517928604288E-2</v>
      </c>
      <c r="S18" s="7" t="s">
        <v>13</v>
      </c>
      <c r="T18" s="8">
        <v>91932.695900000006</v>
      </c>
      <c r="U18" s="8">
        <v>54164.8436</v>
      </c>
      <c r="V18" s="26">
        <f t="shared" si="6"/>
        <v>-0.41082067625953311</v>
      </c>
      <c r="W18" s="26">
        <f t="shared" si="7"/>
        <v>8.8912057652238419E-2</v>
      </c>
      <c r="X18" s="10"/>
      <c r="Y18" s="7" t="s">
        <v>13</v>
      </c>
      <c r="Z18" s="8">
        <v>68274.9133</v>
      </c>
      <c r="AA18" s="8">
        <v>91932.695900000006</v>
      </c>
      <c r="AB18" s="26">
        <f t="shared" si="8"/>
        <v>0.3465076915740295</v>
      </c>
      <c r="AC18" s="26">
        <f t="shared" si="9"/>
        <v>9.3006633028331925E-2</v>
      </c>
    </row>
    <row r="19" spans="1:29">
      <c r="A19" s="7" t="s">
        <v>15</v>
      </c>
      <c r="B19" s="8">
        <v>10256.4931</v>
      </c>
      <c r="C19" s="8">
        <v>11668.2048</v>
      </c>
      <c r="D19" s="26">
        <f t="shared" si="0"/>
        <v>0.1376407789910179</v>
      </c>
      <c r="E19" s="26">
        <f t="shared" si="1"/>
        <v>1.7757691488491448E-2</v>
      </c>
      <c r="G19" s="7" t="s">
        <v>31</v>
      </c>
      <c r="H19" s="8">
        <v>7009.1531000000004</v>
      </c>
      <c r="I19" s="8">
        <v>10256.4931</v>
      </c>
      <c r="J19" s="26">
        <f t="shared" si="2"/>
        <v>0.46329990994204406</v>
      </c>
      <c r="K19" s="26">
        <f t="shared" si="3"/>
        <v>1.3500367764336281E-2</v>
      </c>
      <c r="L19" s="1"/>
      <c r="M19" s="7" t="s">
        <v>31</v>
      </c>
      <c r="N19" s="8">
        <v>5838.2375000000002</v>
      </c>
      <c r="O19" s="8">
        <v>7009.1531000000004</v>
      </c>
      <c r="P19" s="26">
        <f t="shared" si="4"/>
        <v>0.20055977510335965</v>
      </c>
      <c r="Q19" s="26">
        <f t="shared" si="5"/>
        <v>1.0199803769666409E-2</v>
      </c>
      <c r="S19" s="7" t="s">
        <v>14</v>
      </c>
      <c r="T19" s="8">
        <v>15674.906499999999</v>
      </c>
      <c r="U19" s="8">
        <v>13997.992099999999</v>
      </c>
      <c r="V19" s="26">
        <f t="shared" si="6"/>
        <v>-0.10698082313920021</v>
      </c>
      <c r="W19" s="26">
        <f t="shared" si="7"/>
        <v>2.2977824690160794E-2</v>
      </c>
      <c r="X19" s="10"/>
      <c r="Y19" s="7" t="s">
        <v>14</v>
      </c>
      <c r="Z19" s="8">
        <v>13082.6718</v>
      </c>
      <c r="AA19" s="8">
        <v>15674.906499999999</v>
      </c>
      <c r="AB19" s="26">
        <f t="shared" si="8"/>
        <v>0.19814260723103971</v>
      </c>
      <c r="AC19" s="26">
        <f t="shared" si="9"/>
        <v>1.5858017241055525E-2</v>
      </c>
    </row>
    <row r="20" spans="1:29">
      <c r="A20" s="7" t="s">
        <v>16</v>
      </c>
      <c r="B20" s="8">
        <v>8793.75</v>
      </c>
      <c r="C20" s="8">
        <v>6148.125</v>
      </c>
      <c r="D20" s="26">
        <f t="shared" si="0"/>
        <v>-0.30085287846481878</v>
      </c>
      <c r="E20" s="26">
        <f t="shared" si="1"/>
        <v>9.3567527185228604E-3</v>
      </c>
      <c r="G20" s="7" t="s">
        <v>16</v>
      </c>
      <c r="H20" s="8">
        <v>9043.125</v>
      </c>
      <c r="I20" s="8">
        <v>8793.75</v>
      </c>
      <c r="J20" s="26">
        <f t="shared" si="2"/>
        <v>-2.7576197387518153E-2</v>
      </c>
      <c r="K20" s="26">
        <f t="shared" si="3"/>
        <v>1.1574995261063665E-2</v>
      </c>
      <c r="L20" s="1"/>
      <c r="M20" s="7" t="s">
        <v>17</v>
      </c>
      <c r="N20" s="8">
        <v>9784.2706999999991</v>
      </c>
      <c r="O20" s="8">
        <v>15789.376899999999</v>
      </c>
      <c r="P20" s="26">
        <f t="shared" si="4"/>
        <v>0.61375102796368886</v>
      </c>
      <c r="Q20" s="26">
        <f t="shared" si="5"/>
        <v>2.2976890892182637E-2</v>
      </c>
      <c r="S20" s="7" t="s">
        <v>17</v>
      </c>
      <c r="T20" s="8">
        <v>16589.7994</v>
      </c>
      <c r="U20" s="8">
        <v>9784.2706999999991</v>
      </c>
      <c r="V20" s="26">
        <f t="shared" si="6"/>
        <v>-0.41022368841904144</v>
      </c>
      <c r="W20" s="26">
        <f t="shared" si="7"/>
        <v>1.6060964691191448E-2</v>
      </c>
      <c r="X20" s="10"/>
      <c r="Y20" s="7" t="s">
        <v>17</v>
      </c>
      <c r="Z20" s="8">
        <v>15187.9323</v>
      </c>
      <c r="AA20" s="8">
        <v>16589.7994</v>
      </c>
      <c r="AB20" s="26">
        <f t="shared" si="8"/>
        <v>9.2301379299669417E-2</v>
      </c>
      <c r="AC20" s="26">
        <f t="shared" si="9"/>
        <v>1.678359771465639E-2</v>
      </c>
    </row>
    <row r="21" spans="1:29">
      <c r="A21" s="7" t="s">
        <v>17</v>
      </c>
      <c r="B21" s="8">
        <v>18322.8272</v>
      </c>
      <c r="C21" s="8">
        <v>19359.1387</v>
      </c>
      <c r="D21" s="26">
        <f t="shared" si="0"/>
        <v>5.6558493331203774E-2</v>
      </c>
      <c r="E21" s="26">
        <f t="shared" si="1"/>
        <v>2.9462425318204512E-2</v>
      </c>
      <c r="G21" s="7" t="s">
        <v>17</v>
      </c>
      <c r="H21" s="8">
        <v>15789.376899999999</v>
      </c>
      <c r="I21" s="8">
        <v>18322.8272</v>
      </c>
      <c r="J21" s="26">
        <f t="shared" si="2"/>
        <v>0.16045283585573289</v>
      </c>
      <c r="K21" s="26">
        <f t="shared" si="3"/>
        <v>2.4117883497857959E-2</v>
      </c>
      <c r="L21" s="1"/>
      <c r="M21" s="7" t="s">
        <v>18</v>
      </c>
      <c r="N21" s="8">
        <v>2965.2298999999998</v>
      </c>
      <c r="O21" s="8">
        <v>4227.4267</v>
      </c>
      <c r="P21" s="26">
        <f t="shared" si="4"/>
        <v>0.42566574686165159</v>
      </c>
      <c r="Q21" s="26">
        <f t="shared" si="5"/>
        <v>6.1518021044009467E-3</v>
      </c>
      <c r="S21" s="7" t="s">
        <v>18</v>
      </c>
      <c r="T21" s="8">
        <v>9056.7219000000005</v>
      </c>
      <c r="U21" s="8">
        <v>2965.2298999999998</v>
      </c>
      <c r="V21" s="26">
        <f t="shared" si="6"/>
        <v>-0.67259346894597705</v>
      </c>
      <c r="W21" s="26">
        <f t="shared" si="7"/>
        <v>4.8674504401401272E-3</v>
      </c>
      <c r="X21" s="10"/>
      <c r="Y21" s="7" t="s">
        <v>36</v>
      </c>
      <c r="Z21" s="8">
        <v>6397.9242999999997</v>
      </c>
      <c r="AA21" s="8">
        <v>7298.2187999999996</v>
      </c>
      <c r="AB21" s="26">
        <f t="shared" si="8"/>
        <v>0.14071665399354605</v>
      </c>
      <c r="AC21" s="26">
        <f t="shared" si="9"/>
        <v>7.3834749546605313E-3</v>
      </c>
    </row>
    <row r="22" spans="1:29">
      <c r="A22" s="7" t="s">
        <v>18</v>
      </c>
      <c r="B22" s="8">
        <v>5504.3676999999998</v>
      </c>
      <c r="C22" s="8">
        <v>6040.4589999999998</v>
      </c>
      <c r="D22" s="26">
        <f t="shared" si="0"/>
        <v>9.7393802379881045E-2</v>
      </c>
      <c r="E22" s="26">
        <f t="shared" si="1"/>
        <v>9.1928972116500363E-3</v>
      </c>
      <c r="G22" s="7" t="s">
        <v>18</v>
      </c>
      <c r="H22" s="8">
        <v>4227.4267</v>
      </c>
      <c r="I22" s="8">
        <v>5504.3676999999998</v>
      </c>
      <c r="J22" s="26">
        <f t="shared" si="2"/>
        <v>0.30206106234792895</v>
      </c>
      <c r="K22" s="26">
        <f t="shared" si="3"/>
        <v>7.245262833563827E-3</v>
      </c>
      <c r="L22" s="1"/>
      <c r="M22" s="7" t="s">
        <v>19</v>
      </c>
      <c r="N22" s="8">
        <v>6593.0514999999996</v>
      </c>
      <c r="O22" s="8">
        <v>7654.0860000000002</v>
      </c>
      <c r="P22" s="26">
        <f t="shared" si="4"/>
        <v>0.16093223297285042</v>
      </c>
      <c r="Q22" s="26">
        <f t="shared" si="5"/>
        <v>1.1138317871263346E-2</v>
      </c>
      <c r="S22" s="7" t="s">
        <v>19</v>
      </c>
      <c r="T22" s="8">
        <v>6753.45</v>
      </c>
      <c r="U22" s="8">
        <v>6593.0514999999996</v>
      </c>
      <c r="V22" s="26">
        <f t="shared" si="6"/>
        <v>-2.37506015443959E-2</v>
      </c>
      <c r="W22" s="26">
        <f t="shared" si="7"/>
        <v>1.0822550867149129E-2</v>
      </c>
      <c r="X22" s="10"/>
      <c r="Y22" s="7" t="s">
        <v>18</v>
      </c>
      <c r="Z22" s="8">
        <v>7981.16</v>
      </c>
      <c r="AA22" s="8">
        <v>9056.7219000000005</v>
      </c>
      <c r="AB22" s="26">
        <f t="shared" si="8"/>
        <v>0.13476260343108026</v>
      </c>
      <c r="AC22" s="26">
        <f t="shared" si="9"/>
        <v>9.162520493353192E-3</v>
      </c>
    </row>
    <row r="23" spans="1:29">
      <c r="A23" s="7" t="s">
        <v>19</v>
      </c>
      <c r="B23" s="8">
        <v>10787.304</v>
      </c>
      <c r="C23" s="8">
        <v>6683.6880000000001</v>
      </c>
      <c r="D23" s="26">
        <f t="shared" si="0"/>
        <v>-0.38041163946061041</v>
      </c>
      <c r="E23" s="26">
        <f t="shared" si="1"/>
        <v>1.0171819191014923E-2</v>
      </c>
      <c r="G23" s="7" t="s">
        <v>19</v>
      </c>
      <c r="H23" s="8">
        <v>7654.0860000000002</v>
      </c>
      <c r="I23" s="8">
        <v>10787.304</v>
      </c>
      <c r="J23" s="26">
        <f t="shared" si="2"/>
        <v>0.40935233808452121</v>
      </c>
      <c r="K23" s="26">
        <f t="shared" si="3"/>
        <v>1.4199061001239872E-2</v>
      </c>
      <c r="L23" s="1"/>
      <c r="M23" s="7" t="s">
        <v>20</v>
      </c>
      <c r="N23" s="8">
        <v>10084.275900000001</v>
      </c>
      <c r="O23" s="8">
        <v>14215.2212</v>
      </c>
      <c r="P23" s="26">
        <f t="shared" si="4"/>
        <v>0.40964223321180637</v>
      </c>
      <c r="Q23" s="26">
        <f t="shared" si="5"/>
        <v>2.068616061224313E-2</v>
      </c>
      <c r="S23" s="7" t="s">
        <v>20</v>
      </c>
      <c r="T23" s="8">
        <v>15027.8266</v>
      </c>
      <c r="U23" s="8">
        <v>10084.275900000001</v>
      </c>
      <c r="V23" s="26">
        <f t="shared" si="6"/>
        <v>-0.32895979116501117</v>
      </c>
      <c r="W23" s="26">
        <f t="shared" si="7"/>
        <v>1.6553425812935948E-2</v>
      </c>
      <c r="X23" s="10"/>
      <c r="Y23" s="7" t="s">
        <v>20</v>
      </c>
      <c r="Z23" s="8">
        <v>12620.9943</v>
      </c>
      <c r="AA23" s="8">
        <v>15027.8266</v>
      </c>
      <c r="AB23" s="26">
        <f t="shared" si="8"/>
        <v>0.19070068829680076</v>
      </c>
      <c r="AC23" s="26">
        <f t="shared" si="9"/>
        <v>1.5203378298836605E-2</v>
      </c>
    </row>
    <row r="24" spans="1:29">
      <c r="A24" s="7" t="s">
        <v>20</v>
      </c>
      <c r="B24" s="8">
        <v>19337.217700000001</v>
      </c>
      <c r="C24" s="8">
        <v>19663.508000000002</v>
      </c>
      <c r="D24" s="26">
        <f t="shared" si="0"/>
        <v>1.6873694295741481E-2</v>
      </c>
      <c r="E24" s="26">
        <f t="shared" si="1"/>
        <v>2.9925641058809967E-2</v>
      </c>
      <c r="G24" s="7" t="s">
        <v>20</v>
      </c>
      <c r="H24" s="8">
        <v>14215.2212</v>
      </c>
      <c r="I24" s="8">
        <v>19337.217700000001</v>
      </c>
      <c r="J24" s="26">
        <f t="shared" si="2"/>
        <v>0.36031774869602451</v>
      </c>
      <c r="K24" s="26">
        <f t="shared" si="3"/>
        <v>2.5453100581624043E-2</v>
      </c>
      <c r="L24" s="1"/>
      <c r="M24" s="7" t="s">
        <v>21</v>
      </c>
      <c r="N24" s="8">
        <v>21717.743999999999</v>
      </c>
      <c r="O24" s="8">
        <v>20854.8789</v>
      </c>
      <c r="P24" s="26">
        <f t="shared" si="4"/>
        <v>-3.9730880887075548E-2</v>
      </c>
      <c r="Q24" s="26">
        <f t="shared" si="5"/>
        <v>3.0348270238262653E-2</v>
      </c>
      <c r="S24" s="7" t="s">
        <v>21</v>
      </c>
      <c r="T24" s="8">
        <v>27578.254199999999</v>
      </c>
      <c r="U24" s="8">
        <v>21717.743999999999</v>
      </c>
      <c r="V24" s="26">
        <f t="shared" si="6"/>
        <v>-0.21250475673692215</v>
      </c>
      <c r="W24" s="26">
        <f t="shared" si="7"/>
        <v>3.5649863975690588E-2</v>
      </c>
      <c r="X24" s="10"/>
      <c r="Y24" s="7" t="s">
        <v>21</v>
      </c>
      <c r="Z24" s="8">
        <v>29517.3639</v>
      </c>
      <c r="AA24" s="8">
        <v>27578.254199999999</v>
      </c>
      <c r="AB24" s="26">
        <f t="shared" si="8"/>
        <v>-6.5693864349451681E-2</v>
      </c>
      <c r="AC24" s="26">
        <f t="shared" si="9"/>
        <v>2.7900417178361604E-2</v>
      </c>
    </row>
    <row r="25" spans="1:29">
      <c r="A25" s="7" t="s">
        <v>21</v>
      </c>
      <c r="B25" s="8">
        <v>20463.950199999999</v>
      </c>
      <c r="C25" s="8">
        <v>16831.861700000001</v>
      </c>
      <c r="D25" s="26">
        <f t="shared" si="0"/>
        <v>-0.17748716472150128</v>
      </c>
      <c r="E25" s="26">
        <f t="shared" si="1"/>
        <v>2.5616194810495204E-2</v>
      </c>
      <c r="G25" s="7" t="s">
        <v>21</v>
      </c>
      <c r="H25" s="8">
        <v>20854.8789</v>
      </c>
      <c r="I25" s="8">
        <v>20463.950199999999</v>
      </c>
      <c r="J25" s="26">
        <f t="shared" si="2"/>
        <v>-1.8745191562824171E-2</v>
      </c>
      <c r="K25" s="26">
        <f t="shared" si="3"/>
        <v>2.693619065673266E-2</v>
      </c>
      <c r="L25" s="1"/>
      <c r="M25" s="7" t="s">
        <v>22</v>
      </c>
      <c r="N25" s="8">
        <v>5693.3887999999997</v>
      </c>
      <c r="O25" s="8">
        <v>8004.8576000000003</v>
      </c>
      <c r="P25" s="26">
        <f t="shared" si="4"/>
        <v>0.40599173553719026</v>
      </c>
      <c r="Q25" s="26">
        <f t="shared" si="5"/>
        <v>1.1648764916281083E-2</v>
      </c>
      <c r="S25" s="7" t="s">
        <v>22</v>
      </c>
      <c r="T25" s="8">
        <v>16732.6492</v>
      </c>
      <c r="U25" s="8">
        <v>5693.3887999999997</v>
      </c>
      <c r="V25" s="26">
        <f t="shared" si="6"/>
        <v>-0.65974373023968025</v>
      </c>
      <c r="W25" s="26">
        <f t="shared" si="7"/>
        <v>9.3457467903075141E-3</v>
      </c>
      <c r="X25" s="10"/>
      <c r="Y25" s="7" t="s">
        <v>22</v>
      </c>
      <c r="Z25" s="8">
        <v>10066.505499999999</v>
      </c>
      <c r="AA25" s="8">
        <v>16732.6492</v>
      </c>
      <c r="AB25" s="26">
        <f t="shared" si="8"/>
        <v>0.66221030724117735</v>
      </c>
      <c r="AC25" s="26">
        <f t="shared" si="9"/>
        <v>1.6928116253971528E-2</v>
      </c>
    </row>
    <row r="26" spans="1:29">
      <c r="A26" s="7" t="s">
        <v>22</v>
      </c>
      <c r="B26" s="8">
        <v>13085.089599999999</v>
      </c>
      <c r="C26" s="8">
        <v>10101.647999999999</v>
      </c>
      <c r="D26" s="26">
        <f t="shared" si="0"/>
        <v>-0.22800314642094621</v>
      </c>
      <c r="E26" s="26">
        <f t="shared" si="1"/>
        <v>1.5373568752353118E-2</v>
      </c>
      <c r="G26" s="7" t="s">
        <v>22</v>
      </c>
      <c r="H26" s="8">
        <v>8004.8576000000003</v>
      </c>
      <c r="I26" s="8">
        <v>13085.089599999999</v>
      </c>
      <c r="J26" s="26">
        <f t="shared" si="2"/>
        <v>0.63464364437913279</v>
      </c>
      <c r="K26" s="26">
        <f t="shared" si="3"/>
        <v>1.7223579259200393E-2</v>
      </c>
      <c r="L26" s="1"/>
      <c r="M26" s="7" t="s">
        <v>23</v>
      </c>
      <c r="N26" s="8">
        <v>14023.7605</v>
      </c>
      <c r="O26" s="8">
        <v>14165.784</v>
      </c>
      <c r="P26" s="26">
        <f t="shared" si="4"/>
        <v>1.0127347796619945E-2</v>
      </c>
      <c r="Q26" s="26">
        <f t="shared" si="5"/>
        <v>2.0614219005072109E-2</v>
      </c>
      <c r="S26" s="7" t="s">
        <v>23</v>
      </c>
      <c r="T26" s="8">
        <v>19338.574000000001</v>
      </c>
      <c r="U26" s="8">
        <v>14023.7605</v>
      </c>
      <c r="V26" s="26">
        <f t="shared" si="6"/>
        <v>-0.27482964876314042</v>
      </c>
      <c r="W26" s="26">
        <f t="shared" si="7"/>
        <v>2.3020123740875788E-2</v>
      </c>
      <c r="X26" s="10"/>
      <c r="Y26" s="7" t="s">
        <v>23</v>
      </c>
      <c r="Z26" s="8">
        <v>15032.792799999999</v>
      </c>
      <c r="AA26" s="8">
        <v>19338.574000000001</v>
      </c>
      <c r="AB26" s="26">
        <f t="shared" si="8"/>
        <v>0.28642589951748687</v>
      </c>
      <c r="AC26" s="26">
        <f t="shared" si="9"/>
        <v>1.9564482882843872E-2</v>
      </c>
    </row>
    <row r="27" spans="1:29">
      <c r="A27" s="7" t="s">
        <v>23</v>
      </c>
      <c r="B27" s="8">
        <v>3867.5744</v>
      </c>
      <c r="C27" s="8">
        <v>4977.7653</v>
      </c>
      <c r="D27" s="26">
        <f t="shared" si="0"/>
        <v>0.28705094852215396</v>
      </c>
      <c r="E27" s="26">
        <f t="shared" si="1"/>
        <v>7.5755972760709585E-3</v>
      </c>
      <c r="G27" s="7" t="s">
        <v>23</v>
      </c>
      <c r="H27" s="8">
        <v>14165.784</v>
      </c>
      <c r="I27" s="8">
        <v>3867.5744</v>
      </c>
      <c r="J27" s="26">
        <f t="shared" si="2"/>
        <v>-0.72697773734231719</v>
      </c>
      <c r="K27" s="26">
        <f t="shared" si="3"/>
        <v>5.0907923641007706E-3</v>
      </c>
      <c r="L27" s="1"/>
      <c r="M27" s="7" t="s">
        <v>24</v>
      </c>
      <c r="N27" s="8">
        <v>9336.3197</v>
      </c>
      <c r="O27" s="8">
        <v>13911.3451</v>
      </c>
      <c r="P27" s="26">
        <f t="shared" si="4"/>
        <v>0.49002450076768467</v>
      </c>
      <c r="Q27" s="26">
        <f t="shared" si="5"/>
        <v>2.0243956462031098E-2</v>
      </c>
      <c r="S27" s="7" t="s">
        <v>24</v>
      </c>
      <c r="T27" s="8">
        <v>18751.0684</v>
      </c>
      <c r="U27" s="8">
        <v>9336.3197</v>
      </c>
      <c r="V27" s="26">
        <f t="shared" si="6"/>
        <v>-0.50209132083375052</v>
      </c>
      <c r="W27" s="26">
        <f t="shared" si="7"/>
        <v>1.5325649263503631E-2</v>
      </c>
      <c r="X27" s="10"/>
      <c r="Y27" s="7" t="s">
        <v>24</v>
      </c>
      <c r="Z27" s="8">
        <v>15690.2749</v>
      </c>
      <c r="AA27" s="8">
        <v>18751.0684</v>
      </c>
      <c r="AB27" s="26">
        <f t="shared" si="8"/>
        <v>0.19507583643419779</v>
      </c>
      <c r="AC27" s="26">
        <f t="shared" si="9"/>
        <v>1.897011417423201E-2</v>
      </c>
    </row>
    <row r="28" spans="1:29">
      <c r="A28" s="7" t="s">
        <v>24</v>
      </c>
      <c r="B28" s="8">
        <v>17607.312099999999</v>
      </c>
      <c r="C28" s="8">
        <v>9215.4082999999991</v>
      </c>
      <c r="D28" s="26">
        <f t="shared" si="0"/>
        <v>-0.4766147014569021</v>
      </c>
      <c r="E28" s="26">
        <f t="shared" si="1"/>
        <v>1.4024811900103386E-2</v>
      </c>
      <c r="G28" s="7" t="s">
        <v>24</v>
      </c>
      <c r="H28" s="8">
        <v>13911.3451</v>
      </c>
      <c r="I28" s="8">
        <v>17607.312099999999</v>
      </c>
      <c r="J28" s="26">
        <f t="shared" si="2"/>
        <v>0.26568005993899169</v>
      </c>
      <c r="K28" s="26">
        <f t="shared" si="3"/>
        <v>2.3176068698515299E-2</v>
      </c>
      <c r="L28" s="1"/>
      <c r="M28" s="7" t="s">
        <v>25</v>
      </c>
      <c r="N28" s="8">
        <v>35825.198499999999</v>
      </c>
      <c r="O28" s="8">
        <v>36263.7958</v>
      </c>
      <c r="P28" s="26">
        <f t="shared" si="4"/>
        <v>1.2242703972735969E-2</v>
      </c>
      <c r="Q28" s="26">
        <f t="shared" si="5"/>
        <v>5.2771511169195727E-2</v>
      </c>
      <c r="S28" s="7" t="s">
        <v>25</v>
      </c>
      <c r="T28" s="8">
        <v>54266.458400000003</v>
      </c>
      <c r="U28" s="8">
        <v>35825.198499999999</v>
      </c>
      <c r="V28" s="26">
        <f t="shared" si="6"/>
        <v>-0.33982796083851319</v>
      </c>
      <c r="W28" s="26">
        <f t="shared" si="7"/>
        <v>5.8807372138980664E-2</v>
      </c>
      <c r="X28" s="10"/>
      <c r="Y28" s="7" t="s">
        <v>25</v>
      </c>
      <c r="Z28" s="8">
        <v>47095.794699999999</v>
      </c>
      <c r="AA28" s="8">
        <v>54266.458400000003</v>
      </c>
      <c r="AB28" s="26">
        <f t="shared" si="8"/>
        <v>0.15225698484709937</v>
      </c>
      <c r="AC28" s="26">
        <f t="shared" si="9"/>
        <v>5.4900386992306621E-2</v>
      </c>
    </row>
    <row r="29" spans="1:29">
      <c r="A29" s="7" t="s">
        <v>25</v>
      </c>
      <c r="B29" s="8">
        <v>27984.286800000002</v>
      </c>
      <c r="C29" s="8">
        <v>15927.267099999999</v>
      </c>
      <c r="D29" s="26">
        <f t="shared" si="0"/>
        <v>-0.43084963308766555</v>
      </c>
      <c r="E29" s="26">
        <f t="shared" si="1"/>
        <v>2.4239503870946786E-2</v>
      </c>
      <c r="G29" s="7" t="s">
        <v>25</v>
      </c>
      <c r="H29" s="8">
        <v>36263.7958</v>
      </c>
      <c r="I29" s="8">
        <v>27984.286800000002</v>
      </c>
      <c r="J29" s="26">
        <f t="shared" si="2"/>
        <v>-0.22831335819511756</v>
      </c>
      <c r="K29" s="26">
        <f t="shared" si="3"/>
        <v>3.6835023408016657E-2</v>
      </c>
      <c r="L29" s="1"/>
      <c r="M29" s="7" t="s">
        <v>32</v>
      </c>
      <c r="N29" s="8">
        <v>2974.8024</v>
      </c>
      <c r="O29" s="8">
        <v>3716.4115999999999</v>
      </c>
      <c r="P29" s="26">
        <f t="shared" si="4"/>
        <v>0.24929696170743965</v>
      </c>
      <c r="Q29" s="26">
        <f t="shared" si="5"/>
        <v>5.4081667936903772E-3</v>
      </c>
      <c r="S29" s="7" t="s">
        <v>32</v>
      </c>
      <c r="T29" s="8">
        <v>5747.1232</v>
      </c>
      <c r="U29" s="8">
        <v>2974.8024</v>
      </c>
      <c r="V29" s="26">
        <f t="shared" si="6"/>
        <v>-0.48238409087872003</v>
      </c>
      <c r="W29" s="26">
        <f t="shared" si="7"/>
        <v>4.8831637814018766E-3</v>
      </c>
      <c r="X29" s="10"/>
      <c r="Y29" s="7" t="s">
        <v>26</v>
      </c>
      <c r="Z29" s="8">
        <v>49180.1633</v>
      </c>
      <c r="AA29" s="8">
        <v>43330.248500000002</v>
      </c>
      <c r="AB29" s="26">
        <f t="shared" si="8"/>
        <v>-0.11894866562998985</v>
      </c>
      <c r="AC29" s="26">
        <f t="shared" si="9"/>
        <v>4.3836422741802022E-2</v>
      </c>
    </row>
    <row r="30" spans="1:29">
      <c r="A30" s="7" t="s">
        <v>26</v>
      </c>
      <c r="B30" s="8">
        <v>45249.695699999997</v>
      </c>
      <c r="C30" s="8">
        <v>48611.5</v>
      </c>
      <c r="D30" s="26">
        <f t="shared" si="0"/>
        <v>7.42945172999252E-2</v>
      </c>
      <c r="E30" s="26">
        <f t="shared" si="1"/>
        <v>7.3981219441126206E-2</v>
      </c>
      <c r="G30" s="7" t="s">
        <v>26</v>
      </c>
      <c r="H30" s="8">
        <v>40458</v>
      </c>
      <c r="I30" s="8">
        <v>45249.695699999997</v>
      </c>
      <c r="J30" s="26">
        <f t="shared" si="2"/>
        <v>0.11843629690048929</v>
      </c>
      <c r="K30" s="26">
        <f t="shared" si="3"/>
        <v>5.9561053394976304E-2</v>
      </c>
      <c r="L30" s="1"/>
      <c r="M30" s="7" t="s">
        <v>26</v>
      </c>
      <c r="N30" s="8">
        <v>30584.8956</v>
      </c>
      <c r="O30" s="8">
        <v>40458</v>
      </c>
      <c r="P30" s="26">
        <f t="shared" si="4"/>
        <v>0.32280981204330161</v>
      </c>
      <c r="Q30" s="26">
        <f t="shared" si="5"/>
        <v>5.8874967492601002E-2</v>
      </c>
      <c r="S30" s="7" t="s">
        <v>26</v>
      </c>
      <c r="T30" s="8">
        <v>43330.248500000002</v>
      </c>
      <c r="U30" s="8">
        <v>30584.8956</v>
      </c>
      <c r="V30" s="26">
        <f t="shared" si="6"/>
        <v>-0.29414446815369644</v>
      </c>
      <c r="W30" s="26">
        <f t="shared" si="7"/>
        <v>5.0205369758972093E-2</v>
      </c>
      <c r="X30" s="10"/>
      <c r="Y30" s="7" t="s">
        <v>27</v>
      </c>
      <c r="Z30" s="8">
        <v>67363.078699999998</v>
      </c>
      <c r="AA30" s="8">
        <v>87992.042400000006</v>
      </c>
      <c r="AB30" s="26">
        <f t="shared" si="8"/>
        <v>0.30623546456168738</v>
      </c>
      <c r="AC30" s="26">
        <f t="shared" si="9"/>
        <v>8.9019945698233599E-2</v>
      </c>
    </row>
    <row r="31" spans="1:29">
      <c r="A31" s="7" t="s">
        <v>27</v>
      </c>
      <c r="B31" s="8">
        <v>67394.971099999995</v>
      </c>
      <c r="C31" s="8">
        <v>59291.7264</v>
      </c>
      <c r="D31" s="26">
        <f t="shared" si="0"/>
        <v>-0.12023515356919556</v>
      </c>
      <c r="E31" s="26">
        <f t="shared" si="1"/>
        <v>9.0235319252473509E-2</v>
      </c>
      <c r="G31" s="7" t="s">
        <v>27</v>
      </c>
      <c r="H31" s="8">
        <v>55173.992400000003</v>
      </c>
      <c r="I31" s="8">
        <v>67394.971099999995</v>
      </c>
      <c r="J31" s="26">
        <f t="shared" si="2"/>
        <v>0.2214989013555595</v>
      </c>
      <c r="K31" s="26">
        <f t="shared" si="3"/>
        <v>8.8710330757870381E-2</v>
      </c>
      <c r="L31" s="1"/>
      <c r="M31" s="7" t="s">
        <v>27</v>
      </c>
      <c r="N31" s="8">
        <v>57035.123399999997</v>
      </c>
      <c r="O31" s="8">
        <v>55173.992400000003</v>
      </c>
      <c r="P31" s="26">
        <f t="shared" si="4"/>
        <v>-3.2631313637168202E-2</v>
      </c>
      <c r="Q31" s="26">
        <f t="shared" si="5"/>
        <v>8.0289856369247486E-2</v>
      </c>
      <c r="S31" s="7" t="s">
        <v>27</v>
      </c>
      <c r="T31" s="8">
        <v>87992.042400000006</v>
      </c>
      <c r="U31" s="8">
        <v>57035.123399999997</v>
      </c>
      <c r="V31" s="26">
        <f t="shared" si="6"/>
        <v>-0.35181498412406442</v>
      </c>
      <c r="W31" s="26">
        <f t="shared" si="7"/>
        <v>9.3623646684790437E-2</v>
      </c>
      <c r="X31" s="10"/>
      <c r="Y31" s="7" t="s">
        <v>28</v>
      </c>
      <c r="Z31" s="8">
        <v>17468.446499999998</v>
      </c>
      <c r="AA31" s="8">
        <v>21823.339</v>
      </c>
      <c r="AB31" s="26">
        <f t="shared" si="8"/>
        <v>0.24930050305274731</v>
      </c>
      <c r="AC31" s="26">
        <f t="shared" si="9"/>
        <v>2.2078274350114908E-2</v>
      </c>
    </row>
    <row r="32" spans="1:29">
      <c r="A32" s="7" t="s">
        <v>28</v>
      </c>
      <c r="B32" s="8">
        <v>11147.786099999999</v>
      </c>
      <c r="C32" s="8">
        <v>9461.4534999999996</v>
      </c>
      <c r="D32" s="26">
        <f t="shared" si="0"/>
        <v>-0.15127062762713039</v>
      </c>
      <c r="E32" s="26">
        <f t="shared" si="1"/>
        <v>1.4399264939685292E-2</v>
      </c>
      <c r="G32" s="7" t="s">
        <v>28</v>
      </c>
      <c r="H32" s="8">
        <v>10979.687</v>
      </c>
      <c r="I32" s="8">
        <v>11147.786099999999</v>
      </c>
      <c r="J32" s="26">
        <f t="shared" si="2"/>
        <v>1.5310008381841822E-2</v>
      </c>
      <c r="K32" s="26">
        <f t="shared" si="3"/>
        <v>1.467355465857585E-2</v>
      </c>
      <c r="L32" s="1"/>
      <c r="M32" s="7" t="s">
        <v>28</v>
      </c>
      <c r="N32" s="8">
        <v>9909.0632999999998</v>
      </c>
      <c r="O32" s="8">
        <v>10979.687</v>
      </c>
      <c r="P32" s="26">
        <f t="shared" si="4"/>
        <v>0.1080448946168302</v>
      </c>
      <c r="Q32" s="26">
        <f t="shared" si="5"/>
        <v>1.5977772386275488E-2</v>
      </c>
      <c r="S32" s="7" t="s">
        <v>28</v>
      </c>
      <c r="T32" s="8">
        <v>21823.339</v>
      </c>
      <c r="U32" s="8">
        <v>9909.0632999999998</v>
      </c>
      <c r="V32" s="26">
        <f t="shared" si="6"/>
        <v>-0.54594192483560833</v>
      </c>
      <c r="W32" s="26">
        <f t="shared" si="7"/>
        <v>1.6265812819761929E-2</v>
      </c>
      <c r="X32" s="10"/>
      <c r="Y32" s="7" t="s">
        <v>37</v>
      </c>
      <c r="Z32" s="8">
        <v>3812.9915999999998</v>
      </c>
      <c r="AA32" s="8">
        <v>4778.6908000000003</v>
      </c>
      <c r="AB32" s="26">
        <f t="shared" si="8"/>
        <v>0.2532654936874239</v>
      </c>
      <c r="AC32" s="26">
        <f t="shared" si="9"/>
        <v>4.8345143938225994E-3</v>
      </c>
    </row>
    <row r="33" spans="1:29">
      <c r="A33" s="7" t="s">
        <v>29</v>
      </c>
      <c r="B33" s="8">
        <v>49263.445699999997</v>
      </c>
      <c r="C33" s="8">
        <v>48221.400500000003</v>
      </c>
      <c r="D33" s="29">
        <f t="shared" si="0"/>
        <v>-2.1152503345903684E-2</v>
      </c>
      <c r="E33" s="29">
        <f t="shared" si="1"/>
        <v>7.3387532006807712E-2</v>
      </c>
      <c r="G33" s="7" t="s">
        <v>29</v>
      </c>
      <c r="H33" s="8">
        <v>45983.390700000004</v>
      </c>
      <c r="I33" s="8">
        <v>49263.445699999997</v>
      </c>
      <c r="J33" s="29">
        <f t="shared" si="2"/>
        <v>7.1331299194515418E-2</v>
      </c>
      <c r="K33" s="26">
        <f t="shared" si="3"/>
        <v>6.484425307987686E-2</v>
      </c>
      <c r="L33" s="1"/>
      <c r="M33" s="7" t="s">
        <v>29</v>
      </c>
      <c r="N33" s="8">
        <v>80220.359700000001</v>
      </c>
      <c r="O33" s="8">
        <v>45983.390700000004</v>
      </c>
      <c r="P33" s="29">
        <f t="shared" si="4"/>
        <v>-0.42678653060190652</v>
      </c>
      <c r="Q33" s="26">
        <f t="shared" si="5"/>
        <v>6.6915582398093615E-2</v>
      </c>
      <c r="S33" s="7" t="s">
        <v>34</v>
      </c>
      <c r="T33" s="8">
        <v>55985.623599999999</v>
      </c>
      <c r="U33" s="8">
        <v>80220.359700000001</v>
      </c>
      <c r="V33" s="29">
        <f t="shared" si="6"/>
        <v>0.43287427274454804</v>
      </c>
      <c r="W33" s="26">
        <f t="shared" si="7"/>
        <v>0.1316824119202239</v>
      </c>
      <c r="X33" s="10"/>
      <c r="Y33" s="7" t="s">
        <v>34</v>
      </c>
      <c r="Z33" s="8">
        <v>30653.7042</v>
      </c>
      <c r="AA33" s="8">
        <v>55985.623599999999</v>
      </c>
      <c r="AB33" s="29">
        <f t="shared" si="8"/>
        <v>0.82639015613649724</v>
      </c>
      <c r="AC33" s="26">
        <f t="shared" si="9"/>
        <v>5.6639635094476969E-2</v>
      </c>
    </row>
    <row r="34" spans="1:29" ht="15.75" thickBot="1">
      <c r="A34" s="11" t="s">
        <v>41</v>
      </c>
      <c r="B34" s="12">
        <f>SUM(B4:B33)</f>
        <v>759719.53350000014</v>
      </c>
      <c r="C34" s="12">
        <f>SUM(C4:C33)</f>
        <v>657078.92310000013</v>
      </c>
      <c r="D34" s="31"/>
      <c r="E34" s="30">
        <f>SUM(E4:E33)</f>
        <v>0.99999999999999978</v>
      </c>
      <c r="G34" s="11" t="s">
        <v>41</v>
      </c>
      <c r="H34" s="12">
        <f>SUM(H4:H33)</f>
        <v>692511.80619999999</v>
      </c>
      <c r="I34" s="12">
        <f>SUM(I4:I33)</f>
        <v>759719.53350000014</v>
      </c>
      <c r="J34" s="30"/>
      <c r="K34" s="30">
        <f>SUM(K4:K33)</f>
        <v>1.0000000000000002</v>
      </c>
      <c r="M34" s="11" t="s">
        <v>41</v>
      </c>
      <c r="N34" s="12">
        <f>SUM(N4:N33)</f>
        <v>611642.5419999999</v>
      </c>
      <c r="O34" s="12">
        <f>SUM(O4:O33)</f>
        <v>687185.09279999998</v>
      </c>
      <c r="P34" s="30"/>
      <c r="Q34" s="30">
        <f>SUM(Q4:Q33)</f>
        <v>1.0000000000000002</v>
      </c>
      <c r="S34" s="11" t="s">
        <v>41</v>
      </c>
      <c r="T34" s="12">
        <f>SUM(T4:T33)</f>
        <v>986499.59000000008</v>
      </c>
      <c r="U34" s="12">
        <f>SUM(U4:U33)</f>
        <v>609195.70449999999</v>
      </c>
      <c r="V34" s="30"/>
      <c r="W34" s="30">
        <f>SUM(W4:W33)</f>
        <v>0.99999999999999989</v>
      </c>
      <c r="Y34" s="11" t="s">
        <v>41</v>
      </c>
      <c r="Z34" s="12">
        <f>SUM(Z4:Z33)</f>
        <v>833871.1446</v>
      </c>
      <c r="AA34" s="12">
        <f>SUM(AA4:AA33)</f>
        <v>988453.11250000016</v>
      </c>
      <c r="AB34" s="30"/>
      <c r="AC34" s="30">
        <f>SUM(AC4:AC33)</f>
        <v>0.99999999999999978</v>
      </c>
    </row>
    <row r="35" spans="1:29" ht="15.75" thickTop="1">
      <c r="A35" s="10"/>
      <c r="B35" s="37" t="s">
        <v>38</v>
      </c>
      <c r="C35" s="37"/>
      <c r="D35" s="34">
        <f>D4*E4+D5*E5+D6*E6+D7*E7+D8*E8+D9*E9+D10*E10+D11*E11+D12*E12+D13*E13+D14*E14+D15*E15+D16*E16+D17*E17+D18*E18+D19*E19+D20*E20+D21*E21+D22*E22+D23*E23+D24*E24+D25*E25+D26*E26+D27*E27+D28*E28+D29*E29+D30*E30+D31*E31+D32*E32+D33*E33</f>
        <v>-0.1073545736409838</v>
      </c>
      <c r="E35" s="34"/>
      <c r="G35" s="10"/>
      <c r="H35" s="37" t="s">
        <v>38</v>
      </c>
      <c r="I35" s="37"/>
      <c r="J35" s="34">
        <f>J4*K4+J5*K5+J6*K6+J7*K7+J8*K8+J9*K9+J10*K10+J11*K11+J12*K12+J13*K13+J14*K14+J15*K15+J16*K16+J17*K17+J18*K18+J19*K19+J20*K20+J21*K21+J22*K22+J23*K23+J24*K24+J25*K25+J26*K26+J27*K27+J28*K28+J29*K29+J30*K30+J31*K31+J32*K32+J33*K33</f>
        <v>0.16314908111637258</v>
      </c>
      <c r="K35" s="34"/>
      <c r="M35" s="10"/>
      <c r="N35" s="37" t="s">
        <v>38</v>
      </c>
      <c r="O35" s="37"/>
      <c r="P35" s="34">
        <f>P4*Q4+P5*Q5+P6*Q6+P7*Q7+P8*Q8+P9*Q9+P10*Q10+P11*Q11+P12*Q12+P13*Q13+P14*Q14+P15*Q15+P16*Q16+P17*Q17+P18*Q18+P19*Q19+P20*Q20+P21*Q21+P22*Q22+P23*Q23+P24*Q24+P25*Q25+P26*Q26+P27*Q27+P28*Q28+P29*Q29+P30*Q30+P31*Q31+P32*Q32+P33*Q33</f>
        <v>0.21287378470479898</v>
      </c>
      <c r="Q35" s="34"/>
      <c r="S35" s="10"/>
      <c r="T35" s="37" t="s">
        <v>38</v>
      </c>
      <c r="U35" s="37"/>
      <c r="V35" s="34">
        <f>V4*W4+V5*W5+V6*W6+V7*W7+V8*W8+V9*W9+V10*W10+V11*W11+V12*W12+V13*W13+V14*W14+V15*W15+V16*W16+V17*W17+V18*W18+V19*W19+V20*W20+V21*W21+V22*W22+V23*W23+V24*W24+V25*W25+V26*W26+V27*W27+V28*W28+V29*W29+V30*W30+V31*W31+V32*W32+V33*W33</f>
        <v>-0.28599321238858338</v>
      </c>
      <c r="W35" s="34"/>
      <c r="Y35" s="10"/>
      <c r="Z35" s="37" t="s">
        <v>38</v>
      </c>
      <c r="AA35" s="37"/>
      <c r="AB35" s="34">
        <f>AB4*AC4+AB5*AC5+AB6*AC6+AB7*AC7+AB8*AC8+AB9*AC9+AB10*AC10+AB11*AC11+AB12*AC12+AB13*AC13+AB14*AC14+AB15*AC15+AB16*AC16+AB17*AC17+AB18*AC18+AB19*AC19+AB20*AC20+AB21*AC21+AB22*AC22+AB23*AC23+AB24*AC24+AB25*AC25+AB26*AC26+AB27*AC27+AB28*AC28+AB29*AC29+AB30*AC30+AB31*AC31+AB32*AC32+AB33*AC33</f>
        <v>0.23678936369009271</v>
      </c>
      <c r="AC35" s="34"/>
    </row>
    <row r="36" spans="1:29" ht="15.75" thickBot="1">
      <c r="A36" s="21"/>
      <c r="B36" s="22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32"/>
      <c r="AC36" s="33"/>
    </row>
    <row r="37" spans="1:29" ht="15.75" thickTop="1"/>
    <row r="38" spans="1:29">
      <c r="A38" s="35" t="s">
        <v>42</v>
      </c>
      <c r="B38" s="35"/>
      <c r="E38" s="27"/>
      <c r="K38" s="27"/>
      <c r="Q38" s="27"/>
      <c r="W38" s="27"/>
      <c r="AA38" s="27"/>
      <c r="AC38" s="27"/>
    </row>
    <row r="39" spans="1:29">
      <c r="A39" s="35" t="s">
        <v>43</v>
      </c>
      <c r="B39" s="35"/>
    </row>
    <row r="40" spans="1:29">
      <c r="A40" s="36" t="s">
        <v>44</v>
      </c>
      <c r="B40" s="36"/>
      <c r="U40" s="24"/>
      <c r="V40" s="24"/>
      <c r="W40" s="24"/>
    </row>
    <row r="41" spans="1:29">
      <c r="A41" s="1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9">
      <c r="A42" s="1"/>
    </row>
    <row r="43" spans="1:29">
      <c r="A43" s="1"/>
    </row>
    <row r="44" spans="1:29">
      <c r="A44" s="1"/>
      <c r="B44" s="3"/>
    </row>
    <row r="45" spans="1:29">
      <c r="A45" s="1"/>
    </row>
    <row r="46" spans="1:29">
      <c r="A46" s="1"/>
    </row>
    <row r="71" spans="1:1">
      <c r="A71" s="5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</sheetData>
  <mergeCells count="13">
    <mergeCell ref="B35:C35"/>
    <mergeCell ref="D35:E35"/>
    <mergeCell ref="J35:K35"/>
    <mergeCell ref="P35:Q35"/>
    <mergeCell ref="V35:W35"/>
    <mergeCell ref="AB35:AC35"/>
    <mergeCell ref="A38:B38"/>
    <mergeCell ref="A39:B39"/>
    <mergeCell ref="A40:B40"/>
    <mergeCell ref="Z35:AA35"/>
    <mergeCell ref="T35:U35"/>
    <mergeCell ref="N35:O35"/>
    <mergeCell ref="H35:I35"/>
  </mergeCells>
  <phoneticPr fontId="4" type="noConversion"/>
  <pageMargins left="0.7" right="0.7" top="0.78740157499999996" bottom="0.78740157499999996" header="0.3" footer="0.3"/>
  <pageSetup paperSize="9" scale="71" orientation="landscape" r:id="rId1"/>
  <headerFooter alignWithMargins="0">
    <oddFooter>&amp;L&amp;8Zuletzt geändert am &amp;D |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NT4626</cp:lastModifiedBy>
  <cp:lastPrinted>2012-05-10T10:32:59Z</cp:lastPrinted>
  <dcterms:created xsi:type="dcterms:W3CDTF">2012-05-09T16:30:49Z</dcterms:created>
  <dcterms:modified xsi:type="dcterms:W3CDTF">2012-05-10T14:46:02Z</dcterms:modified>
</cp:coreProperties>
</file>