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20115" windowHeight="952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22" i="1"/>
  <c r="D22" s="1"/>
  <c r="E22" s="1"/>
  <c r="F22" s="1"/>
  <c r="G22" s="1"/>
  <c r="H22" s="1"/>
  <c r="I22" s="1"/>
  <c r="A21"/>
  <c r="D21" s="1"/>
  <c r="E21" s="1"/>
  <c r="F21" s="1"/>
  <c r="G21" s="1"/>
  <c r="H21" s="1"/>
  <c r="I21" s="1"/>
  <c r="D20"/>
  <c r="E20" s="1"/>
  <c r="F20" s="1"/>
  <c r="G20" s="1"/>
  <c r="H20" s="1"/>
  <c r="I20" s="1"/>
  <c r="D12"/>
  <c r="E12" s="1"/>
  <c r="F12" s="1"/>
  <c r="G12" s="1"/>
  <c r="H12" s="1"/>
  <c r="I12" s="1"/>
  <c r="D13"/>
  <c r="E13" s="1"/>
  <c r="F13" s="1"/>
  <c r="G13" s="1"/>
  <c r="H13" s="1"/>
  <c r="I13" s="1"/>
  <c r="D14"/>
  <c r="E14" s="1"/>
  <c r="F14" s="1"/>
  <c r="G14" s="1"/>
  <c r="H14" s="1"/>
  <c r="I14" s="1"/>
  <c r="D4" l="1"/>
  <c r="I5" l="1"/>
  <c r="I6"/>
  <c r="I4"/>
  <c r="H5"/>
  <c r="H6"/>
  <c r="H4"/>
  <c r="G5"/>
  <c r="G6"/>
  <c r="G4"/>
  <c r="F5"/>
  <c r="F6"/>
  <c r="F4"/>
  <c r="E5"/>
  <c r="E6"/>
  <c r="E4"/>
  <c r="D5"/>
  <c r="D6"/>
</calcChain>
</file>

<file path=xl/sharedStrings.xml><?xml version="1.0" encoding="utf-8"?>
<sst xmlns="http://schemas.openxmlformats.org/spreadsheetml/2006/main" count="34" uniqueCount="18">
  <si>
    <t>Alter</t>
  </si>
  <si>
    <t>Preis</t>
  </si>
  <si>
    <t>Beitragssumme nach 10 Jahren</t>
  </si>
  <si>
    <t>20 Jahren</t>
  </si>
  <si>
    <t>30 Jahren</t>
  </si>
  <si>
    <t>40 Jahren</t>
  </si>
  <si>
    <t>50 Jahren</t>
  </si>
  <si>
    <t>66 Jahre</t>
  </si>
  <si>
    <t>56 Jahre</t>
  </si>
  <si>
    <t>60 Jahren</t>
  </si>
  <si>
    <t>mit Inflation</t>
  </si>
  <si>
    <t>mit Inflation + Inflationserhöhung der Beiträge</t>
  </si>
  <si>
    <t>ohne Inflation</t>
  </si>
  <si>
    <t>76 Jahre</t>
  </si>
  <si>
    <t>Legende:</t>
  </si>
  <si>
    <t>26+20 J = 46 Jahre</t>
  </si>
  <si>
    <t>86 Jahre</t>
  </si>
  <si>
    <t>96 Jahre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</si>
</sst>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2" fontId="0" fillId="0" borderId="0" xfId="0" applyNumberFormat="1" applyFill="1"/>
    <xf numFmtId="0" fontId="0" fillId="6" borderId="0" xfId="0" applyFill="1"/>
    <xf numFmtId="0" fontId="1" fillId="0" borderId="0" xfId="0" applyFont="1"/>
    <xf numFmtId="2" fontId="0" fillId="7" borderId="0" xfId="0" applyNumberFormat="1" applyFill="1"/>
    <xf numFmtId="0" fontId="0" fillId="7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G26" sqref="G26"/>
    </sheetView>
  </sheetViews>
  <sheetFormatPr baseColWidth="10" defaultRowHeight="15"/>
  <cols>
    <col min="1" max="1" width="8.85546875" customWidth="1"/>
    <col min="2" max="2" width="10.140625" customWidth="1"/>
    <col min="4" max="4" width="29.7109375" bestFit="1" customWidth="1"/>
    <col min="12" max="12" width="29.7109375" bestFit="1" customWidth="1"/>
  </cols>
  <sheetData>
    <row r="1" spans="1:12">
      <c r="A1" s="13" t="s">
        <v>12</v>
      </c>
    </row>
    <row r="3" spans="1:12">
      <c r="A3" t="s">
        <v>1</v>
      </c>
      <c r="B3" t="s">
        <v>0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9</v>
      </c>
      <c r="K3" t="s">
        <v>14</v>
      </c>
      <c r="L3" s="1" t="s">
        <v>15</v>
      </c>
    </row>
    <row r="4" spans="1:12">
      <c r="A4" s="5">
        <v>12.88</v>
      </c>
      <c r="B4">
        <v>26</v>
      </c>
      <c r="D4" s="5">
        <f>A4*12*10</f>
        <v>1545.6</v>
      </c>
      <c r="E4" s="6">
        <f>A4*12*20</f>
        <v>3091.2</v>
      </c>
      <c r="F4" s="7">
        <f>A4*12*30</f>
        <v>4636.8</v>
      </c>
      <c r="G4" s="8">
        <f>A4*12*40</f>
        <v>6182.4</v>
      </c>
      <c r="H4" s="9">
        <f>A4*12*50</f>
        <v>7728</v>
      </c>
      <c r="I4" s="10">
        <f>A4*12*60</f>
        <v>9273.6</v>
      </c>
      <c r="L4" s="2" t="s">
        <v>8</v>
      </c>
    </row>
    <row r="5" spans="1:12">
      <c r="A5" s="5">
        <v>23.81</v>
      </c>
      <c r="B5">
        <v>36</v>
      </c>
      <c r="D5" s="6">
        <f>A5*12*10</f>
        <v>2857.2</v>
      </c>
      <c r="E5" s="7">
        <f>A5*12*20</f>
        <v>5714.4</v>
      </c>
      <c r="F5" s="8">
        <f>A5*12*30</f>
        <v>8571.5999999999985</v>
      </c>
      <c r="G5" s="9">
        <f>A5*12*40</f>
        <v>11428.8</v>
      </c>
      <c r="H5" s="10">
        <f>A5*12*50</f>
        <v>14285.999999999998</v>
      </c>
      <c r="I5" s="14">
        <f>A5*12*60</f>
        <v>17143.199999999997</v>
      </c>
      <c r="L5" s="3" t="s">
        <v>7</v>
      </c>
    </row>
    <row r="6" spans="1:12">
      <c r="A6" s="5">
        <v>31.15</v>
      </c>
      <c r="B6">
        <v>46</v>
      </c>
      <c r="D6" s="7">
        <f>A6*12*10</f>
        <v>3737.9999999999995</v>
      </c>
      <c r="E6" s="8">
        <f>A6*12*20</f>
        <v>7475.9999999999991</v>
      </c>
      <c r="F6" s="9">
        <f>A6*12*30</f>
        <v>11213.999999999998</v>
      </c>
      <c r="G6" s="10">
        <f>A6*12*40</f>
        <v>14951.999999999998</v>
      </c>
      <c r="H6" s="14">
        <f>A6*12*50</f>
        <v>18689.999999999996</v>
      </c>
      <c r="I6" s="5">
        <f>A6*12*60</f>
        <v>22427.999999999996</v>
      </c>
      <c r="L6" s="4" t="s">
        <v>13</v>
      </c>
    </row>
    <row r="7" spans="1:12">
      <c r="L7" s="12" t="s">
        <v>16</v>
      </c>
    </row>
    <row r="8" spans="1:12">
      <c r="L8" s="15" t="s">
        <v>17</v>
      </c>
    </row>
    <row r="9" spans="1:12">
      <c r="A9" s="13" t="s">
        <v>10</v>
      </c>
    </row>
    <row r="11" spans="1:12">
      <c r="A11" t="s">
        <v>1</v>
      </c>
      <c r="B11" t="s">
        <v>0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9</v>
      </c>
    </row>
    <row r="12" spans="1:12">
      <c r="A12" s="5">
        <v>12.88</v>
      </c>
      <c r="B12">
        <v>26</v>
      </c>
      <c r="D12" s="5">
        <f>A12*12*1.03^10+A12*12*1.03^9+A12*12*1.03^8+A12*12*1.03^7+A12*12*1.03^6+A12*12*1.03^5+A12*12*1.03^4+A12*12*1.03^3+A12*12*1.03^2+A12*12*1.03^1</f>
        <v>1825.0129019723436</v>
      </c>
      <c r="E12" s="6">
        <f>D12*1.03^10+A12*12*1.03^10+A12*12*1.03^9+A12*12*1.03^8+A12*12*1.03^7+A12*12*1.03^6+A12*12*1.03^5+A12*12*1.03^4+A12*12*1.03^3+A12*12*1.03^2+A12*12*1.03^1</f>
        <v>4277.6776334473243</v>
      </c>
      <c r="F12" s="7">
        <f>E12*1.03^10+A12*12*1.03^10+A12*12*1.03^9+A12*12*1.03^8+A12*12*1.03^7+A12*12*1.03^6+A12*12*1.03^5+A12*12*1.03^4+A12*12*1.03^3+A12*12*1.03^2+A12*12*1.03^1</f>
        <v>7573.8539391162012</v>
      </c>
      <c r="G12" s="8">
        <f>F12*1.03^10+A12*12*1.03^10+A12*12*1.03^9+A12*12*1.03^8+A12*12*1.03^7+A12*12*1.03^6+A12*12*1.03^5+A12*12*1.03^4+A12*12*1.03^3+A12*12*1.03^2+A12*12*1.03^1</f>
        <v>12003.639265510606</v>
      </c>
      <c r="H12" s="9">
        <f>G12*1.03^10+A12*12*1.03^10+A12*12*1.03^9+A12*12*1.03^8+A12*12*1.03^7+A12*12*1.03^6+A12*12*1.03^5+A12*12*1.03^4+A12*12*1.03^3+A12*12*1.03^2+A12*12*1.03^1</f>
        <v>17956.900322630288</v>
      </c>
      <c r="I12" s="10">
        <f>H12*1.03^10+A12*12*1.03^10+A12*12*1.03^9+A12*12*1.03^8+A12*12*1.03^7+A12*12*1.03^6+A12*12*1.03^5+A12*12*1.03^4+A12*12*1.03^3+A12*12*1.03^2+A12*12*1.03^1</f>
        <v>25957.585367804928</v>
      </c>
    </row>
    <row r="13" spans="1:12">
      <c r="A13" s="5">
        <v>23.81</v>
      </c>
      <c r="B13">
        <v>36</v>
      </c>
      <c r="D13" s="6">
        <f t="shared" ref="D13:D14" si="0">A13*12*1.03^10+A13*12*1.03^9+A13*12*1.03^8+A13*12*1.03^7+A13*12*1.03^6+A13*12*1.03^5+A13*12*1.03^4+A13*12*1.03^3+A13*12*1.03^2+A13*12*1.03^1</f>
        <v>3373.7233847796197</v>
      </c>
      <c r="E13" s="7">
        <f t="shared" ref="E13:E14" si="1">D13*1.03^10+A13*12*1.03^10+A13*12*1.03^9+A13*12*1.03^8+A13*12*1.03^7+A13*12*1.03^6+A13*12*1.03^5+A13*12*1.03^4+A13*12*1.03^3+A13*12*1.03^2+A13*12*1.03^1</f>
        <v>7907.7255009612409</v>
      </c>
      <c r="F13" s="8">
        <f>E13*1.03^10+A13*12*1.03^10+A13*12*1.03^9+A13*12*1.03^8+A13*12*1.03^7+A13*12*1.03^6+A13*12*1.03^5+A13*12*1.03^4+A13*12*1.03^3+A13*12*1.03^2+A13*12*1.03^1</f>
        <v>14001.04520887863</v>
      </c>
      <c r="G13" s="9">
        <f>F13*1.03^10+A13*12*1.03^10+A13*12*1.03^9+A13*12*1.03^8+A13*12*1.03^7+A13*12*1.03^6+A13*12*1.03^5+A13*12*1.03^4+A13*12*1.03^3+A13*12*1.03^2+A13*12*1.03^1</f>
        <v>22189.957368929154</v>
      </c>
      <c r="H13" s="10">
        <f>G13*1.03^10+A13*12*1.03^10+A13*12*1.03^9+A13*12*1.03^8+A13*12*1.03^7+A13*12*1.03^6+A13*12*1.03^5+A13*12*1.03^4+A13*12*1.03^3+A13*12*1.03^2+A13*12*1.03^1</f>
        <v>33195.170549831302</v>
      </c>
      <c r="I13" s="14">
        <f>H13*1.03^10+A13*12*1.03^10+A13*12*1.03^9+A13*12*1.03^8+A13*12*1.03^7+A13*12*1.03^6+A13*12*1.03^5+A13*12*1.03^4+A13*12*1.03^3+A13*12*1.03^2+A13*12*1.03^1</f>
        <v>47985.256801819516</v>
      </c>
    </row>
    <row r="14" spans="1:12">
      <c r="A14" s="5">
        <v>31.15</v>
      </c>
      <c r="B14">
        <v>46</v>
      </c>
      <c r="D14" s="7">
        <f t="shared" si="0"/>
        <v>4413.7540292265912</v>
      </c>
      <c r="E14" s="8">
        <f t="shared" si="1"/>
        <v>10345.470363500319</v>
      </c>
      <c r="F14" s="9">
        <f>E14*1.03^10+A14*12*1.03^10+A14*12*1.03^9+A14*12*1.03^8+A14*12*1.03^7+A14*12*1.03^6+A14*12*1.03^5+A14*12*1.03^4+A14*12*1.03^3+A14*12*1.03^2+A14*12*1.03^1</f>
        <v>18317.201102753854</v>
      </c>
      <c r="G14" s="10">
        <f>F14*1.03^10+A14*12*1.03^10+A14*12*1.03^9+A14*12*1.03^8+A14*12*1.03^7+A14*12*1.03^6+A14*12*1.03^5+A14*12*1.03^4+A14*12*1.03^3+A14*12*1.03^2+A14*12*1.03^1</f>
        <v>29030.540614957699</v>
      </c>
      <c r="H14" s="14">
        <f>G14*1.03^10+A14*12*1.03^10+A14*12*1.03^9+A14*12*1.03^8+A14*12*1.03^7+A14*12*1.03^6+A14*12*1.03^5+A14*12*1.03^4+A14*12*1.03^3+A14*12*1.03^2+A14*12*1.03^1</f>
        <v>43428.373062883024</v>
      </c>
      <c r="I14" s="11">
        <f>H14*1.03^10+A14*12*1.03^10+A14*12*1.03^9+A14*12*1.03^8+A14*12*1.03^7+A14*12*1.03^6+A14*12*1.03^5+A14*12*1.03^4+A14*12*1.03^3+A14*12*1.03^2+A14*12*1.03^1</f>
        <v>62777.855916702138</v>
      </c>
    </row>
    <row r="17" spans="1:9">
      <c r="A17" s="13" t="s">
        <v>11</v>
      </c>
    </row>
    <row r="19" spans="1:9">
      <c r="A19" t="s">
        <v>1</v>
      </c>
      <c r="B19" t="s">
        <v>0</v>
      </c>
      <c r="D19" t="s">
        <v>2</v>
      </c>
      <c r="E19" t="s">
        <v>3</v>
      </c>
      <c r="F19" t="s">
        <v>4</v>
      </c>
      <c r="G19" t="s">
        <v>5</v>
      </c>
      <c r="H19" t="s">
        <v>6</v>
      </c>
      <c r="I19" t="s">
        <v>9</v>
      </c>
    </row>
    <row r="20" spans="1:9">
      <c r="A20" s="5">
        <v>12.88</v>
      </c>
      <c r="B20">
        <v>26</v>
      </c>
      <c r="D20" s="5">
        <f>A20*12*1.03^10+A20*12*1.03^9+A20*12*1.03^8+A20*12*1.03^7+A20*12*1.03^6+A20*12*1.03^5+A20*12*1.03^4+A20*12*1.03^3+A20*12*1.03^2+A20*12*1.03^1</f>
        <v>1825.0129019723436</v>
      </c>
      <c r="E20" s="6">
        <f>D20*1.03^10+A20*12*1.03^10+A20*12*1.03^9+A20*12*1.03^8+A20*12*1.03^7+A20*12*1.03^6+A20*12*1.03^5+A20*12*1.03^4+A20*12*1.03^3+A20*12*1.03^2+A20*12*1.03^1</f>
        <v>4277.6776334473243</v>
      </c>
      <c r="F20" s="7">
        <f>E20*1.03^10+A20*12*1.03^10+A20*12*1.03^9+A20*12*1.03^8+A20*12*1.03^7+A20*12*1.03^6+A20*12*1.03^5+A20*12*1.03^4+A20*12*1.03^3+A20*12*1.03^2+A20*12*1.03^1</f>
        <v>7573.8539391162012</v>
      </c>
      <c r="G20" s="8">
        <f>F20*1.03^10+A20*12*1.03^10+A20*12*1.03^9+A20*12*1.03^8+A20*12*1.03^7+A20*12*1.03^6+A20*12*1.03^5+A20*12*1.03^4+A20*12*1.03^3+A20*12*1.03^2+A20*12*1.03^1</f>
        <v>12003.639265510606</v>
      </c>
      <c r="H20" s="9">
        <f>G20*1.03^10+A20*12*1.03^10+A20*12*1.03^9+A20*12*1.03^8+A20*12*1.03^7+A20*12*1.03^6+A20*12*1.03^5+A20*12*1.03^4+A20*12*1.03^3+A20*12*1.03^2+A20*12*1.03^1</f>
        <v>17956.900322630288</v>
      </c>
      <c r="I20" s="10">
        <f>H20*1.03^10+A20*12*1.03^10+A20*12*1.03^9+A20*12*1.03^8+A20*12*1.03^7+A20*12*1.03^6+A20*12*1.03^5+A20*12*1.03^4+A20*12*1.03^3+A20*12*1.03^2+A20*12*1.03^1</f>
        <v>25957.585367804928</v>
      </c>
    </row>
    <row r="21" spans="1:9">
      <c r="A21" s="5">
        <f>23.81*1.03^10</f>
        <v>31.998648992183536</v>
      </c>
      <c r="B21">
        <v>36</v>
      </c>
      <c r="D21" s="6">
        <f t="shared" ref="D21:D22" si="2">A21*12*1.03^10+A21*12*1.03^9+A21*12*1.03^8+A21*12*1.03^7+A21*12*1.03^6+A21*12*1.03^5+A21*12*1.03^4+A21*12*1.03^3+A21*12*1.03^2+A21*12*1.03^1</f>
        <v>4534.0021161816203</v>
      </c>
      <c r="E21" s="7">
        <f t="shared" ref="E21:E22" si="3">D21*1.03^10+A21*12*1.03^10+A21*12*1.03^9+A21*12*1.03^8+A21*12*1.03^7+A21*12*1.03^6+A21*12*1.03^5+A21*12*1.03^4+A21*12*1.03^3+A21*12*1.03^2+A21*12*1.03^1</f>
        <v>10627.321824099014</v>
      </c>
      <c r="F21" s="8">
        <f>E21*1.03^10+A21*12*1.03^10+A21*12*1.03^9+A21*12*1.03^8+A21*12*1.03^7+A21*12*1.03^6+A21*12*1.03^5+A21*12*1.03^4+A21*12*1.03^3+A21*12*1.03^2+A21*12*1.03^1</f>
        <v>18816.233984149534</v>
      </c>
      <c r="G21" s="9">
        <f>F21*1.03^10+A21*12*1.03^10+A21*12*1.03^9+A21*12*1.03^8+A21*12*1.03^7+A21*12*1.03^6+A21*12*1.03^5+A21*12*1.03^4+A21*12*1.03^3+A21*12*1.03^2+A21*12*1.03^1</f>
        <v>29821.447165051683</v>
      </c>
      <c r="H21" s="10">
        <f>G21*1.03^10+A21*12*1.03^10+A21*12*1.03^9+A21*12*1.03^8+A21*12*1.03^7+A21*12*1.03^6+A21*12*1.03^5+A21*12*1.03^4+A21*12*1.03^3+A21*12*1.03^2+A21*12*1.03^1</f>
        <v>44611.533417039886</v>
      </c>
      <c r="I21" s="14">
        <f>H21*1.03^10+A21*12*1.03^10+A21*12*1.03^9+A21*12*1.03^8+A21*12*1.03^7+A21*12*1.03^6+A21*12*1.03^5+A21*12*1.03^4+A21*12*1.03^3+A21*12*1.03^2+A21*12*1.03^1</f>
        <v>64488.172582999141</v>
      </c>
    </row>
    <row r="22" spans="1:9">
      <c r="A22" s="5">
        <f>31.15*1.03^20</f>
        <v>56.26036495995222</v>
      </c>
      <c r="B22">
        <v>46</v>
      </c>
      <c r="D22" s="7">
        <f t="shared" si="2"/>
        <v>7971.7307392535367</v>
      </c>
      <c r="E22" s="8">
        <f t="shared" si="3"/>
        <v>18685.07025145739</v>
      </c>
      <c r="F22" s="9">
        <f>E22*1.03^10+A22*12*1.03^10+A22*12*1.03^9+A22*12*1.03^8+A22*12*1.03^7+A22*12*1.03^6+A22*12*1.03^5+A22*12*1.03^4+A22*12*1.03^3+A22*12*1.03^2+A22*12*1.03^1</f>
        <v>33082.902699382706</v>
      </c>
      <c r="G22" s="10">
        <f>F22*1.03^10+A22*12*1.03^10+A22*12*1.03^9+A22*12*1.03^8+A22*12*1.03^7+A22*12*1.03^6+A22*12*1.03^5+A22*12*1.03^4+A22*12*1.03^3+A22*12*1.03^2+A22*12*1.03^1</f>
        <v>52432.385553201806</v>
      </c>
      <c r="H22" s="14">
        <f>G22*1.03^10+A22*12*1.03^10+A22*12*1.03^9+A22*12*1.03^8+A22*12*1.03^7+A22*12*1.03^6+A22*12*1.03^5+A22*12*1.03^4+A22*12*1.03^3+A22*12*1.03^2+A22*12*1.03^1</f>
        <v>78436.472492287518</v>
      </c>
      <c r="I22" s="11">
        <f>H22*1.03^10+A22*12*1.03^10+A22*12*1.03^9+A22*12*1.03^8+A22*12*1.03^7+A22*12*1.03^6+A22*12*1.03^5+A22*12*1.03^4+A22*12*1.03^3+A22*12*1.03^2+A22*12*1.03^1</f>
        <v>113383.79085961336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xenos</cp:lastModifiedBy>
  <dcterms:created xsi:type="dcterms:W3CDTF">2012-10-30T07:18:45Z</dcterms:created>
  <dcterms:modified xsi:type="dcterms:W3CDTF">2012-10-30T19:00:08Z</dcterms:modified>
</cp:coreProperties>
</file>