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18" i="1" l="1"/>
  <c r="C18" i="1"/>
  <c r="B18" i="1"/>
  <c r="D16" i="1"/>
  <c r="D15" i="1"/>
  <c r="C16" i="1"/>
  <c r="C15" i="1"/>
  <c r="B5" i="1" l="1"/>
  <c r="B15" i="1" s="1"/>
  <c r="B16" i="1" s="1"/>
</calcChain>
</file>

<file path=xl/sharedStrings.xml><?xml version="1.0" encoding="utf-8"?>
<sst xmlns="http://schemas.openxmlformats.org/spreadsheetml/2006/main" count="20" uniqueCount="18">
  <si>
    <t>Monatliche Beiträge netto</t>
  </si>
  <si>
    <t>Monatliche Beiträge brutto</t>
  </si>
  <si>
    <t>Rürup</t>
  </si>
  <si>
    <t>Depot</t>
  </si>
  <si>
    <t>Abgeltungssteuer</t>
  </si>
  <si>
    <t>Verwaltungskosten</t>
  </si>
  <si>
    <t>Ausgabeaufschlag</t>
  </si>
  <si>
    <t>Fixkosten pro Jahr</t>
  </si>
  <si>
    <t>Laufzeit</t>
  </si>
  <si>
    <t>Durchschnitt steuerlich geltend</t>
  </si>
  <si>
    <t>Erwartete Vorsteuer-Rendite</t>
  </si>
  <si>
    <t>Kapital brutto</t>
  </si>
  <si>
    <t>Kapital netto</t>
  </si>
  <si>
    <t>Abgaben bei Auszahlung</t>
  </si>
  <si>
    <t>Grenzsteuersatz</t>
  </si>
  <si>
    <t>Differenz</t>
  </si>
  <si>
    <t>Rentenfaktor</t>
  </si>
  <si>
    <t>Monatliche Nettorente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</si>
</sst>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\ &quot;€&quot;"/>
    <numFmt numFmtId="167" formatCode="0.00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0" fontId="0" fillId="0" borderId="0" xfId="0" applyNumberFormat="1"/>
    <xf numFmtId="165" fontId="0" fillId="0" borderId="0" xfId="0" applyNumberFormat="1"/>
    <xf numFmtId="167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center"/>
    </xf>
    <xf numFmtId="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/>
  </sheetViews>
  <sheetFormatPr baseColWidth="10" defaultColWidth="9.140625" defaultRowHeight="15" x14ac:dyDescent="0.25"/>
  <cols>
    <col min="1" max="1" width="29.140625" bestFit="1" customWidth="1"/>
    <col min="2" max="2" width="11.5703125" bestFit="1" customWidth="1"/>
    <col min="3" max="4" width="10.5703125" bestFit="1" customWidth="1"/>
  </cols>
  <sheetData>
    <row r="1" spans="1:4" x14ac:dyDescent="0.25">
      <c r="B1" s="6" t="s">
        <v>2</v>
      </c>
      <c r="C1" s="6" t="s">
        <v>3</v>
      </c>
    </row>
    <row r="2" spans="1:4" x14ac:dyDescent="0.25">
      <c r="A2" s="1" t="s">
        <v>0</v>
      </c>
      <c r="B2" s="3">
        <v>100</v>
      </c>
      <c r="C2" s="3">
        <v>100</v>
      </c>
    </row>
    <row r="3" spans="1:4" x14ac:dyDescent="0.25">
      <c r="A3" s="1" t="s">
        <v>14</v>
      </c>
      <c r="B3" s="2">
        <v>0.42</v>
      </c>
      <c r="C3" s="2"/>
    </row>
    <row r="4" spans="1:4" x14ac:dyDescent="0.25">
      <c r="A4" s="1" t="s">
        <v>9</v>
      </c>
      <c r="B4" s="2">
        <v>0.95</v>
      </c>
      <c r="C4" s="2"/>
    </row>
    <row r="5" spans="1:4" x14ac:dyDescent="0.25">
      <c r="A5" s="1" t="s">
        <v>1</v>
      </c>
      <c r="B5" s="3">
        <f>B2/(1-B3*B4)</f>
        <v>166.38935108153078</v>
      </c>
      <c r="C5" s="3"/>
    </row>
    <row r="6" spans="1:4" x14ac:dyDescent="0.25">
      <c r="A6" s="1" t="s">
        <v>4</v>
      </c>
      <c r="B6" s="4"/>
      <c r="C6" s="4">
        <v>0.26374999999999998</v>
      </c>
    </row>
    <row r="7" spans="1:4" x14ac:dyDescent="0.25">
      <c r="A7" s="1" t="s">
        <v>5</v>
      </c>
      <c r="B7" s="4">
        <v>2.0400000000000001E-3</v>
      </c>
      <c r="C7" s="4"/>
    </row>
    <row r="8" spans="1:4" x14ac:dyDescent="0.25">
      <c r="A8" s="1" t="s">
        <v>7</v>
      </c>
      <c r="B8" s="3"/>
      <c r="C8" s="3">
        <v>30</v>
      </c>
    </row>
    <row r="9" spans="1:4" x14ac:dyDescent="0.25">
      <c r="A9" s="1" t="s">
        <v>6</v>
      </c>
      <c r="B9" s="4">
        <v>0.128</v>
      </c>
      <c r="C9" s="4"/>
    </row>
    <row r="10" spans="1:4" x14ac:dyDescent="0.25">
      <c r="A10" s="1" t="s">
        <v>13</v>
      </c>
      <c r="B10" s="4">
        <v>0.25</v>
      </c>
      <c r="C10" s="4"/>
    </row>
    <row r="11" spans="1:4" x14ac:dyDescent="0.25">
      <c r="A11" s="1" t="s">
        <v>8</v>
      </c>
      <c r="B11" s="5">
        <v>40</v>
      </c>
      <c r="C11" s="5">
        <v>40</v>
      </c>
    </row>
    <row r="12" spans="1:4" x14ac:dyDescent="0.25">
      <c r="A12" s="1" t="s">
        <v>10</v>
      </c>
      <c r="B12" s="4">
        <v>0.03</v>
      </c>
      <c r="C12" s="4">
        <v>0.03</v>
      </c>
    </row>
    <row r="14" spans="1:4" x14ac:dyDescent="0.25">
      <c r="B14" s="6" t="s">
        <v>2</v>
      </c>
      <c r="C14" s="6" t="s">
        <v>3</v>
      </c>
      <c r="D14" s="6" t="s">
        <v>15</v>
      </c>
    </row>
    <row r="15" spans="1:4" x14ac:dyDescent="0.25">
      <c r="A15" s="1" t="s">
        <v>11</v>
      </c>
      <c r="B15" s="3">
        <f>(B5*12)*(1-B9)*((1+B12-B7)^B11-1)/(1+B12-B7-1)</f>
        <v>125372.98038831372</v>
      </c>
      <c r="C15" s="3">
        <f>(C2*12)*((1+C12)^C11-1)/(1+C12-1)</f>
        <v>90481.511679962787</v>
      </c>
      <c r="D15" s="3">
        <f>B15-C15</f>
        <v>34891.468708350934</v>
      </c>
    </row>
    <row r="16" spans="1:4" x14ac:dyDescent="0.25">
      <c r="A16" s="1" t="s">
        <v>12</v>
      </c>
      <c r="B16" s="3">
        <f>B15*(1-B10)</f>
        <v>94029.735291235294</v>
      </c>
      <c r="C16" s="3">
        <f>C15-(C15-C2*C11*12)*C6</f>
        <v>79277.012974372599</v>
      </c>
      <c r="D16" s="3">
        <f>B16-C16</f>
        <v>14752.722316862695</v>
      </c>
    </row>
    <row r="17" spans="1:4" x14ac:dyDescent="0.25">
      <c r="A17" s="1" t="s">
        <v>16</v>
      </c>
      <c r="B17" s="7">
        <v>30</v>
      </c>
      <c r="C17" s="7">
        <v>30</v>
      </c>
      <c r="D17" s="3"/>
    </row>
    <row r="18" spans="1:4" x14ac:dyDescent="0.25">
      <c r="A18" s="1" t="s">
        <v>17</v>
      </c>
      <c r="B18" s="3">
        <f>B16/10000*B17</f>
        <v>282.08920587370591</v>
      </c>
      <c r="C18" s="3">
        <f>C16/10000*C17</f>
        <v>237.83103892311777</v>
      </c>
      <c r="D18" s="3">
        <f t="shared" ref="D17:D18" si="0">B18-C18</f>
        <v>44.258166950588134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2012-11-16T13:27:31Z</dcterms:modified>
</cp:coreProperties>
</file>