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charts/chart29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8515" windowHeight="1233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J345" i="1"/>
  <c r="I345"/>
  <c r="H345"/>
  <c r="G345"/>
  <c r="F345"/>
  <c r="E345"/>
  <c r="D345"/>
  <c r="C345"/>
  <c r="E347"/>
  <c r="E348" s="1"/>
  <c r="R345"/>
  <c r="Q345"/>
  <c r="P345"/>
  <c r="O345"/>
  <c r="N345"/>
  <c r="M345"/>
  <c r="L345"/>
  <c r="K345"/>
  <c r="E335"/>
  <c r="E336" s="1"/>
  <c r="R333"/>
  <c r="Q333"/>
  <c r="P333"/>
  <c r="O333"/>
  <c r="N333"/>
  <c r="M333"/>
  <c r="L333"/>
  <c r="K333"/>
  <c r="E334"/>
  <c r="E323"/>
  <c r="E324" s="1"/>
  <c r="R321"/>
  <c r="Q321"/>
  <c r="P321"/>
  <c r="O321"/>
  <c r="N321"/>
  <c r="M321"/>
  <c r="L321"/>
  <c r="K321"/>
  <c r="J321"/>
  <c r="I321"/>
  <c r="H321"/>
  <c r="G321"/>
  <c r="F321"/>
  <c r="E321"/>
  <c r="D321"/>
  <c r="C321"/>
  <c r="E311"/>
  <c r="E312" s="1"/>
  <c r="R309"/>
  <c r="Q309"/>
  <c r="P309"/>
  <c r="O309"/>
  <c r="N309"/>
  <c r="M309"/>
  <c r="L309"/>
  <c r="K309"/>
  <c r="J309"/>
  <c r="I309"/>
  <c r="H309"/>
  <c r="G309"/>
  <c r="F309"/>
  <c r="E309"/>
  <c r="D309"/>
  <c r="C309"/>
  <c r="E299"/>
  <c r="E300" s="1"/>
  <c r="R297"/>
  <c r="Q297"/>
  <c r="P297"/>
  <c r="O297"/>
  <c r="N297"/>
  <c r="M297"/>
  <c r="L297"/>
  <c r="K297"/>
  <c r="J297"/>
  <c r="E298"/>
  <c r="E287"/>
  <c r="E288" s="1"/>
  <c r="R285"/>
  <c r="Q285"/>
  <c r="P285"/>
  <c r="O285"/>
  <c r="N285"/>
  <c r="M285"/>
  <c r="L285"/>
  <c r="K285"/>
  <c r="J285"/>
  <c r="I285"/>
  <c r="H285"/>
  <c r="G285"/>
  <c r="F285"/>
  <c r="E285"/>
  <c r="D285"/>
  <c r="C285"/>
  <c r="E275"/>
  <c r="E276" s="1"/>
  <c r="R273"/>
  <c r="Q273"/>
  <c r="P273"/>
  <c r="O273"/>
  <c r="N273"/>
  <c r="M273"/>
  <c r="L273"/>
  <c r="K273"/>
  <c r="J273"/>
  <c r="I273"/>
  <c r="H273"/>
  <c r="G273"/>
  <c r="F273"/>
  <c r="E273"/>
  <c r="D273"/>
  <c r="C273"/>
  <c r="E263"/>
  <c r="E264" s="1"/>
  <c r="R261"/>
  <c r="Q261"/>
  <c r="P261"/>
  <c r="O261"/>
  <c r="N261"/>
  <c r="M261"/>
  <c r="L261"/>
  <c r="K261"/>
  <c r="J261"/>
  <c r="I261"/>
  <c r="H261"/>
  <c r="G261"/>
  <c r="F261"/>
  <c r="E261"/>
  <c r="D261"/>
  <c r="C261"/>
  <c r="E251"/>
  <c r="E252" s="1"/>
  <c r="R249"/>
  <c r="Q249"/>
  <c r="P249"/>
  <c r="O249"/>
  <c r="N249"/>
  <c r="M249"/>
  <c r="L249"/>
  <c r="K249"/>
  <c r="J249"/>
  <c r="I249"/>
  <c r="H249"/>
  <c r="G249"/>
  <c r="F249"/>
  <c r="E249"/>
  <c r="D249"/>
  <c r="C249"/>
  <c r="E239"/>
  <c r="E240" s="1"/>
  <c r="R237"/>
  <c r="Q237"/>
  <c r="P237"/>
  <c r="O237"/>
  <c r="N237"/>
  <c r="M237"/>
  <c r="L237"/>
  <c r="K237"/>
  <c r="J237"/>
  <c r="I237"/>
  <c r="H237"/>
  <c r="G237"/>
  <c r="F237"/>
  <c r="E237"/>
  <c r="D237"/>
  <c r="C237"/>
  <c r="E227"/>
  <c r="E228" s="1"/>
  <c r="R225"/>
  <c r="Q225"/>
  <c r="P225"/>
  <c r="O225"/>
  <c r="N225"/>
  <c r="M225"/>
  <c r="L225"/>
  <c r="K225"/>
  <c r="J225"/>
  <c r="I225"/>
  <c r="H225"/>
  <c r="G225"/>
  <c r="F225"/>
  <c r="E225"/>
  <c r="D225"/>
  <c r="C225"/>
  <c r="E215"/>
  <c r="E216" s="1"/>
  <c r="R213"/>
  <c r="Q213"/>
  <c r="P213"/>
  <c r="O213"/>
  <c r="N213"/>
  <c r="M213"/>
  <c r="L213"/>
  <c r="K213"/>
  <c r="J213"/>
  <c r="I213"/>
  <c r="H213"/>
  <c r="G213"/>
  <c r="F213"/>
  <c r="E213"/>
  <c r="D213"/>
  <c r="C213"/>
  <c r="E203"/>
  <c r="E204" s="1"/>
  <c r="R201"/>
  <c r="Q201"/>
  <c r="P201"/>
  <c r="O201"/>
  <c r="N201"/>
  <c r="M201"/>
  <c r="L201"/>
  <c r="K201"/>
  <c r="J201"/>
  <c r="I201"/>
  <c r="H201"/>
  <c r="G201"/>
  <c r="F201"/>
  <c r="E201"/>
  <c r="D201"/>
  <c r="C201"/>
  <c r="E191"/>
  <c r="E192" s="1"/>
  <c r="R189"/>
  <c r="Q189"/>
  <c r="P189"/>
  <c r="O189"/>
  <c r="N189"/>
  <c r="M189"/>
  <c r="L189"/>
  <c r="K189"/>
  <c r="J189"/>
  <c r="I189"/>
  <c r="H189"/>
  <c r="G189"/>
  <c r="F189"/>
  <c r="E189"/>
  <c r="D189"/>
  <c r="C189"/>
  <c r="E179"/>
  <c r="E180" s="1"/>
  <c r="R177"/>
  <c r="Q177"/>
  <c r="P177"/>
  <c r="O177"/>
  <c r="N177"/>
  <c r="M177"/>
  <c r="L177"/>
  <c r="K177"/>
  <c r="J177"/>
  <c r="I177"/>
  <c r="H177"/>
  <c r="G177"/>
  <c r="F177"/>
  <c r="E177"/>
  <c r="D177"/>
  <c r="C177"/>
  <c r="E178" s="1"/>
  <c r="E167"/>
  <c r="E168" s="1"/>
  <c r="R165"/>
  <c r="Q165"/>
  <c r="P165"/>
  <c r="O165"/>
  <c r="N165"/>
  <c r="M165"/>
  <c r="L165"/>
  <c r="K165"/>
  <c r="J165"/>
  <c r="I165"/>
  <c r="H165"/>
  <c r="G165"/>
  <c r="F165"/>
  <c r="E165"/>
  <c r="D165"/>
  <c r="C165"/>
  <c r="E155"/>
  <c r="E156" s="1"/>
  <c r="R153"/>
  <c r="Q153"/>
  <c r="P153"/>
  <c r="O153"/>
  <c r="N153"/>
  <c r="M153"/>
  <c r="L153"/>
  <c r="K153"/>
  <c r="J153"/>
  <c r="I153"/>
  <c r="H153"/>
  <c r="G153"/>
  <c r="F153"/>
  <c r="E153"/>
  <c r="D153"/>
  <c r="C153"/>
  <c r="E143"/>
  <c r="E144" s="1"/>
  <c r="R141"/>
  <c r="Q141"/>
  <c r="P141"/>
  <c r="O141"/>
  <c r="N141"/>
  <c r="M141"/>
  <c r="L141"/>
  <c r="K141"/>
  <c r="J141"/>
  <c r="I141"/>
  <c r="H141"/>
  <c r="G141"/>
  <c r="F141"/>
  <c r="E141"/>
  <c r="D141"/>
  <c r="C141"/>
  <c r="E131"/>
  <c r="E132" s="1"/>
  <c r="R129"/>
  <c r="Q129"/>
  <c r="P129"/>
  <c r="O129"/>
  <c r="N129"/>
  <c r="M129"/>
  <c r="L129"/>
  <c r="K129"/>
  <c r="J129"/>
  <c r="I129"/>
  <c r="E130"/>
  <c r="E119"/>
  <c r="E120" s="1"/>
  <c r="R117"/>
  <c r="Q117"/>
  <c r="P117"/>
  <c r="O117"/>
  <c r="N117"/>
  <c r="M117"/>
  <c r="L117"/>
  <c r="K117"/>
  <c r="J117"/>
  <c r="I117"/>
  <c r="H117"/>
  <c r="G117"/>
  <c r="F117"/>
  <c r="E117"/>
  <c r="D117"/>
  <c r="C117"/>
  <c r="E107"/>
  <c r="E108" s="1"/>
  <c r="R105"/>
  <c r="Q105"/>
  <c r="P105"/>
  <c r="O105"/>
  <c r="N105"/>
  <c r="M105"/>
  <c r="L105"/>
  <c r="K105"/>
  <c r="J105"/>
  <c r="I105"/>
  <c r="H105"/>
  <c r="G105"/>
  <c r="F105"/>
  <c r="E105"/>
  <c r="D105"/>
  <c r="C105"/>
  <c r="E106" s="1"/>
  <c r="E95"/>
  <c r="E96" s="1"/>
  <c r="R93"/>
  <c r="Q93"/>
  <c r="P93"/>
  <c r="O93"/>
  <c r="N93"/>
  <c r="M93"/>
  <c r="L93"/>
  <c r="K93"/>
  <c r="J93"/>
  <c r="I93"/>
  <c r="H93"/>
  <c r="G93"/>
  <c r="F93"/>
  <c r="E93"/>
  <c r="D93"/>
  <c r="C93"/>
  <c r="E83"/>
  <c r="E84" s="1"/>
  <c r="R81"/>
  <c r="Q81"/>
  <c r="P81"/>
  <c r="O81"/>
  <c r="N81"/>
  <c r="M81"/>
  <c r="L81"/>
  <c r="K81"/>
  <c r="J81"/>
  <c r="I81"/>
  <c r="H81"/>
  <c r="G81"/>
  <c r="F81"/>
  <c r="E81"/>
  <c r="D81"/>
  <c r="C81"/>
  <c r="E82" s="1"/>
  <c r="E71"/>
  <c r="E72" s="1"/>
  <c r="R69"/>
  <c r="Q69"/>
  <c r="P69"/>
  <c r="O69"/>
  <c r="N69"/>
  <c r="M69"/>
  <c r="L69"/>
  <c r="K69"/>
  <c r="J69"/>
  <c r="I69"/>
  <c r="H69"/>
  <c r="G69"/>
  <c r="F69"/>
  <c r="E69"/>
  <c r="D69"/>
  <c r="C69"/>
  <c r="E59"/>
  <c r="E60" s="1"/>
  <c r="R57"/>
  <c r="Q57"/>
  <c r="P57"/>
  <c r="O57"/>
  <c r="N57"/>
  <c r="M57"/>
  <c r="L57"/>
  <c r="K57"/>
  <c r="J57"/>
  <c r="I57"/>
  <c r="H57"/>
  <c r="G57"/>
  <c r="F57"/>
  <c r="E57"/>
  <c r="D57"/>
  <c r="C57"/>
  <c r="E47"/>
  <c r="E48" s="1"/>
  <c r="R45"/>
  <c r="Q45"/>
  <c r="P45"/>
  <c r="O45"/>
  <c r="N45"/>
  <c r="M45"/>
  <c r="L45"/>
  <c r="K45"/>
  <c r="J45"/>
  <c r="I45"/>
  <c r="H45"/>
  <c r="G45"/>
  <c r="F45"/>
  <c r="E45"/>
  <c r="D45"/>
  <c r="C45"/>
  <c r="E46" s="1"/>
  <c r="E35"/>
  <c r="E36" s="1"/>
  <c r="R33"/>
  <c r="Q33"/>
  <c r="P33"/>
  <c r="O33"/>
  <c r="N33"/>
  <c r="M33"/>
  <c r="L33"/>
  <c r="K33"/>
  <c r="J33"/>
  <c r="I33"/>
  <c r="H33"/>
  <c r="G33"/>
  <c r="F33"/>
  <c r="E33"/>
  <c r="D33"/>
  <c r="C33"/>
  <c r="E34" s="1"/>
  <c r="E23"/>
  <c r="E24" s="1"/>
  <c r="R21"/>
  <c r="Q21"/>
  <c r="P21"/>
  <c r="O21"/>
  <c r="N21"/>
  <c r="M21"/>
  <c r="L21"/>
  <c r="K21"/>
  <c r="J21"/>
  <c r="I21"/>
  <c r="H21"/>
  <c r="G21"/>
  <c r="F21"/>
  <c r="E21"/>
  <c r="D21"/>
  <c r="C21"/>
  <c r="E11"/>
  <c r="E12" s="1"/>
  <c r="R9"/>
  <c r="Q9"/>
  <c r="P9"/>
  <c r="O9"/>
  <c r="N9"/>
  <c r="M9"/>
  <c r="L9"/>
  <c r="K9"/>
  <c r="J9"/>
  <c r="I9"/>
  <c r="H9"/>
  <c r="G9"/>
  <c r="F9"/>
  <c r="E9"/>
  <c r="D9"/>
  <c r="C9"/>
  <c r="E10" s="1"/>
  <c r="E346" l="1"/>
  <c r="E322"/>
  <c r="E310"/>
  <c r="E286"/>
  <c r="E274"/>
  <c r="E262"/>
  <c r="E250"/>
  <c r="E238"/>
  <c r="E226"/>
  <c r="E214"/>
  <c r="E202"/>
  <c r="E190"/>
  <c r="E166"/>
  <c r="E154"/>
  <c r="E142"/>
  <c r="E118"/>
  <c r="E94"/>
  <c r="E70"/>
  <c r="E58"/>
  <c r="E22"/>
</calcChain>
</file>

<file path=xl/sharedStrings.xml><?xml version="1.0" encoding="utf-8"?>
<sst xmlns="http://schemas.openxmlformats.org/spreadsheetml/2006/main" count="266" uniqueCount="42">
  <si>
    <t>Value Line Informationen</t>
  </si>
  <si>
    <t>Procter &amp; Gamble</t>
  </si>
  <si>
    <t>Jahr</t>
  </si>
  <si>
    <t>Durchschnittliches Dividendenwachstum (1997-2012) in %:</t>
  </si>
  <si>
    <t>Dividendenwachstum in %</t>
  </si>
  <si>
    <t>Dividende in USD</t>
  </si>
  <si>
    <t>Summe der Ausschüttung (1996 - 2012) in USD</t>
  </si>
  <si>
    <t>WKN:</t>
  </si>
  <si>
    <t>Akt Kurs:</t>
  </si>
  <si>
    <t>Johnson &amp; Johnson</t>
  </si>
  <si>
    <t>Coca-Cola</t>
  </si>
  <si>
    <t>Ausschüttung im Verhältnis zum aktuellem Kurs (je kleiner, desto höher die Ausschüttungssumme):</t>
  </si>
  <si>
    <t>Wal-Mart Stores</t>
  </si>
  <si>
    <t>McDonalds</t>
  </si>
  <si>
    <t>Home Depot</t>
  </si>
  <si>
    <t>Pfizer</t>
  </si>
  <si>
    <t>Exxon Mobil</t>
  </si>
  <si>
    <t>3M Company</t>
  </si>
  <si>
    <t>Alcoa</t>
  </si>
  <si>
    <t>Amer. Express</t>
  </si>
  <si>
    <t>AT&amp;T</t>
  </si>
  <si>
    <t>A0HL9Z</t>
  </si>
  <si>
    <t>Bank of America</t>
  </si>
  <si>
    <t>Boeing</t>
  </si>
  <si>
    <t>Caterpillar</t>
  </si>
  <si>
    <t>Chevron</t>
  </si>
  <si>
    <t>Disney (Walt)</t>
  </si>
  <si>
    <t>Du Pont</t>
  </si>
  <si>
    <t>General Electric</t>
  </si>
  <si>
    <t>Hewlett-Packard</t>
  </si>
  <si>
    <t>Intel</t>
  </si>
  <si>
    <t>IBM</t>
  </si>
  <si>
    <t>JPMorgan Chase</t>
  </si>
  <si>
    <t>Merck</t>
  </si>
  <si>
    <t>Microsoft</t>
  </si>
  <si>
    <t>Travelers</t>
  </si>
  <si>
    <t>A0MLX4</t>
  </si>
  <si>
    <t>United Technologies</t>
  </si>
  <si>
    <t>UnitedHealth Group</t>
  </si>
  <si>
    <t>Verizon Communications</t>
  </si>
  <si>
    <t>Webseite:</t>
  </si>
  <si>
    <t>http://www.valueline.com/Dow30/index.aspx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</si>
</sst>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 applyAlignment="1">
      <alignment horizontal="center"/>
    </xf>
    <xf numFmtId="0" fontId="1" fillId="0" borderId="0" xfId="0" applyFont="1"/>
    <xf numFmtId="0" fontId="0" fillId="2" borderId="0" xfId="0" applyFill="1"/>
    <xf numFmtId="164" fontId="0" fillId="3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164" fontId="0" fillId="5" borderId="0" xfId="0" applyNumberFormat="1" applyFill="1" applyAlignment="1">
      <alignment horizontal="center"/>
    </xf>
    <xf numFmtId="0" fontId="2" fillId="6" borderId="0" xfId="0" applyFont="1" applyFill="1"/>
    <xf numFmtId="0" fontId="3" fillId="6" borderId="0" xfId="0" applyFont="1" applyFill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41"/>
          <c:y val="4.4666613642991598E-2"/>
          <c:w val="0.83692804024496936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Tabelle1!$A$9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Tabelle1!$B$9:$R$9</c:f>
              <c:numCache>
                <c:formatCode>0.00_ ;[Red]\-0.00\ </c:formatCode>
                <c:ptCount val="17"/>
                <c:pt idx="1">
                  <c:v>12.5</c:v>
                </c:pt>
                <c:pt idx="2">
                  <c:v>13.333333333333329</c:v>
                </c:pt>
                <c:pt idx="3">
                  <c:v>11.764705882352928</c:v>
                </c:pt>
                <c:pt idx="4">
                  <c:v>12.280701754385973</c:v>
                </c:pt>
                <c:pt idx="5">
                  <c:v>9.375</c:v>
                </c:pt>
                <c:pt idx="6">
                  <c:v>8.5714285714285836</c:v>
                </c:pt>
                <c:pt idx="7">
                  <c:v>7.8947368421052602</c:v>
                </c:pt>
                <c:pt idx="8">
                  <c:v>13.41463414634147</c:v>
                </c:pt>
                <c:pt idx="9">
                  <c:v>10.752688172043008</c:v>
                </c:pt>
                <c:pt idx="10">
                  <c:v>11.650485436893192</c:v>
                </c:pt>
                <c:pt idx="11">
                  <c:v>11.304347826086968</c:v>
                </c:pt>
                <c:pt idx="12">
                  <c:v>13.28125</c:v>
                </c:pt>
                <c:pt idx="13">
                  <c:v>13.103448275862078</c:v>
                </c:pt>
                <c:pt idx="14">
                  <c:v>9.7560975609756184</c:v>
                </c:pt>
                <c:pt idx="15">
                  <c:v>9.4444444444444429</c:v>
                </c:pt>
                <c:pt idx="16">
                  <c:v>8.6294416243654837</c:v>
                </c:pt>
              </c:numCache>
            </c:numRef>
          </c:val>
        </c:ser>
        <c:marker val="1"/>
        <c:axId val="102054912"/>
        <c:axId val="105027072"/>
      </c:lineChart>
      <c:lineChart>
        <c:grouping val="standard"/>
        <c:ser>
          <c:idx val="0"/>
          <c:order val="0"/>
          <c:tx>
            <c:strRef>
              <c:f>Tabelle1!$A$8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Tabelle1!$B$8:$R$8</c:f>
              <c:numCache>
                <c:formatCode>0.00_ ;[Red]\-0.00\ </c:formatCode>
                <c:ptCount val="17"/>
                <c:pt idx="0">
                  <c:v>0.4</c:v>
                </c:pt>
                <c:pt idx="1">
                  <c:v>0.45</c:v>
                </c:pt>
                <c:pt idx="2">
                  <c:v>0.51</c:v>
                </c:pt>
                <c:pt idx="3">
                  <c:v>0.56999999999999995</c:v>
                </c:pt>
                <c:pt idx="4">
                  <c:v>0.64</c:v>
                </c:pt>
                <c:pt idx="5">
                  <c:v>0.7</c:v>
                </c:pt>
                <c:pt idx="6">
                  <c:v>0.76</c:v>
                </c:pt>
                <c:pt idx="7">
                  <c:v>0.82</c:v>
                </c:pt>
                <c:pt idx="8">
                  <c:v>0.93</c:v>
                </c:pt>
                <c:pt idx="9">
                  <c:v>1.03</c:v>
                </c:pt>
                <c:pt idx="10">
                  <c:v>1.1499999999999999</c:v>
                </c:pt>
                <c:pt idx="11">
                  <c:v>1.28</c:v>
                </c:pt>
                <c:pt idx="12">
                  <c:v>1.45</c:v>
                </c:pt>
                <c:pt idx="13">
                  <c:v>1.64</c:v>
                </c:pt>
                <c:pt idx="14">
                  <c:v>1.8</c:v>
                </c:pt>
                <c:pt idx="15">
                  <c:v>1.97</c:v>
                </c:pt>
                <c:pt idx="16">
                  <c:v>2.14</c:v>
                </c:pt>
              </c:numCache>
            </c:numRef>
          </c:val>
        </c:ser>
        <c:marker val="1"/>
        <c:axId val="134622208"/>
        <c:axId val="105986304"/>
      </c:lineChart>
      <c:catAx>
        <c:axId val="102054912"/>
        <c:scaling>
          <c:orientation val="minMax"/>
        </c:scaling>
        <c:axPos val="b"/>
        <c:tickLblPos val="nextTo"/>
        <c:crossAx val="105027072"/>
        <c:crosses val="autoZero"/>
        <c:auto val="1"/>
        <c:lblAlgn val="ctr"/>
        <c:lblOffset val="100"/>
      </c:catAx>
      <c:valAx>
        <c:axId val="105027072"/>
        <c:scaling>
          <c:orientation val="minMax"/>
        </c:scaling>
        <c:axPos val="l"/>
        <c:majorGridlines/>
        <c:numFmt formatCode="0.00_ ;[Red]\-0.00\ " sourceLinked="1"/>
        <c:tickLblPos val="nextTo"/>
        <c:crossAx val="102054912"/>
        <c:crosses val="autoZero"/>
        <c:crossBetween val="between"/>
      </c:valAx>
      <c:valAx>
        <c:axId val="105986304"/>
        <c:scaling>
          <c:orientation val="minMax"/>
        </c:scaling>
        <c:axPos val="r"/>
        <c:numFmt formatCode="0.00_ ;[Red]\-0.00\ " sourceLinked="1"/>
        <c:tickLblPos val="nextTo"/>
        <c:crossAx val="134622208"/>
        <c:crosses val="max"/>
        <c:crossBetween val="between"/>
      </c:valAx>
      <c:catAx>
        <c:axId val="134622208"/>
        <c:scaling>
          <c:orientation val="minMax"/>
        </c:scaling>
        <c:delete val="1"/>
        <c:axPos val="b"/>
        <c:tickLblPos val="none"/>
        <c:crossAx val="105986304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38216471246160266"/>
          <c:y val="0.5848011576559683"/>
          <c:w val="0.51022412261454975"/>
          <c:h val="0.26357262383938396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1931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Tabelle1!$A$117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Tabelle1!$B$117:$R$117</c:f>
              <c:numCache>
                <c:formatCode>0.00_ ;[Red]\-0.00\ </c:formatCode>
                <c:ptCount val="17"/>
                <c:pt idx="1">
                  <c:v>-24.242424242424249</c:v>
                </c:pt>
                <c:pt idx="2">
                  <c:v>52</c:v>
                </c:pt>
                <c:pt idx="3">
                  <c:v>5.2631578947368354</c:v>
                </c:pt>
                <c:pt idx="4">
                  <c:v>25</c:v>
                </c:pt>
                <c:pt idx="5">
                  <c:v>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13.333333333333343</c:v>
                </c:pt>
                <c:pt idx="12">
                  <c:v>0</c:v>
                </c:pt>
                <c:pt idx="13">
                  <c:v>-61.764705882352942</c:v>
                </c:pt>
                <c:pt idx="14">
                  <c:v>-53.846153846153847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marker val="1"/>
        <c:axId val="147368192"/>
        <c:axId val="134669056"/>
      </c:lineChart>
      <c:lineChart>
        <c:grouping val="standard"/>
        <c:ser>
          <c:idx val="0"/>
          <c:order val="0"/>
          <c:tx>
            <c:strRef>
              <c:f>Tabelle1!$A$116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Tabelle1!$B$116:$R$116</c:f>
              <c:numCache>
                <c:formatCode>0.00_ ;[Red]\-0.00\ </c:formatCode>
                <c:ptCount val="17"/>
                <c:pt idx="0">
                  <c:v>0.33</c:v>
                </c:pt>
                <c:pt idx="1">
                  <c:v>0.25</c:v>
                </c:pt>
                <c:pt idx="2">
                  <c:v>0.38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0.68</c:v>
                </c:pt>
                <c:pt idx="12">
                  <c:v>0.68</c:v>
                </c:pt>
                <c:pt idx="13">
                  <c:v>0.26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</c:numCache>
            </c:numRef>
          </c:val>
        </c:ser>
        <c:marker val="1"/>
        <c:axId val="145510400"/>
        <c:axId val="134670592"/>
      </c:lineChart>
      <c:catAx>
        <c:axId val="147368192"/>
        <c:scaling>
          <c:orientation val="minMax"/>
        </c:scaling>
        <c:axPos val="b"/>
        <c:tickLblPos val="nextTo"/>
        <c:crossAx val="134669056"/>
        <c:crosses val="autoZero"/>
        <c:auto val="1"/>
        <c:lblAlgn val="ctr"/>
        <c:lblOffset val="100"/>
      </c:catAx>
      <c:valAx>
        <c:axId val="134669056"/>
        <c:scaling>
          <c:orientation val="minMax"/>
        </c:scaling>
        <c:axPos val="l"/>
        <c:majorGridlines/>
        <c:numFmt formatCode="0.00_ ;[Red]\-0.00\ " sourceLinked="1"/>
        <c:tickLblPos val="nextTo"/>
        <c:crossAx val="147368192"/>
        <c:crosses val="autoZero"/>
        <c:crossBetween val="between"/>
      </c:valAx>
      <c:valAx>
        <c:axId val="134670592"/>
        <c:scaling>
          <c:orientation val="minMax"/>
        </c:scaling>
        <c:axPos val="r"/>
        <c:numFmt formatCode="0.00_ ;[Red]\-0.00\ " sourceLinked="1"/>
        <c:tickLblPos val="nextTo"/>
        <c:crossAx val="145510400"/>
        <c:crosses val="max"/>
        <c:crossBetween val="between"/>
      </c:valAx>
      <c:catAx>
        <c:axId val="145510400"/>
        <c:scaling>
          <c:orientation val="minMax"/>
        </c:scaling>
        <c:delete val="1"/>
        <c:axPos val="b"/>
        <c:tickLblPos val="none"/>
        <c:crossAx val="134670592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497"/>
          <c:h val="0.26357262383938496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1966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Tabelle1!$A$129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Tabelle1!$B$129:$R$129</c:f>
              <c:numCache>
                <c:formatCode>0.00_ ;[Red]\-0.00\ </c:formatCode>
                <c:ptCount val="17"/>
                <c:pt idx="7">
                  <c:v>12.5</c:v>
                </c:pt>
                <c:pt idx="8">
                  <c:v>16.666666666666671</c:v>
                </c:pt>
                <c:pt idx="9">
                  <c:v>14.285714285714292</c:v>
                </c:pt>
                <c:pt idx="10">
                  <c:v>18.749999999999986</c:v>
                </c:pt>
                <c:pt idx="11">
                  <c:v>10.526315789473699</c:v>
                </c:pt>
                <c:pt idx="12">
                  <c:v>14.285714285714292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11.111111111111114</c:v>
                </c:pt>
              </c:numCache>
            </c:numRef>
          </c:val>
        </c:ser>
        <c:marker val="1"/>
        <c:axId val="133923584"/>
        <c:axId val="133972352"/>
      </c:lineChart>
      <c:lineChart>
        <c:grouping val="standard"/>
        <c:ser>
          <c:idx val="0"/>
          <c:order val="0"/>
          <c:tx>
            <c:strRef>
              <c:f>Tabelle1!$A$128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Tabelle1!$B$128:$R$128</c:f>
              <c:numCache>
                <c:formatCode>0.00_ ;[Red]\-0.00\ </c:formatCode>
                <c:ptCount val="17"/>
                <c:pt idx="6">
                  <c:v>0.32</c:v>
                </c:pt>
                <c:pt idx="7">
                  <c:v>0.36</c:v>
                </c:pt>
                <c:pt idx="8">
                  <c:v>0.42</c:v>
                </c:pt>
                <c:pt idx="9">
                  <c:v>0.48</c:v>
                </c:pt>
                <c:pt idx="10">
                  <c:v>0.56999999999999995</c:v>
                </c:pt>
                <c:pt idx="11">
                  <c:v>0.63</c:v>
                </c:pt>
                <c:pt idx="12">
                  <c:v>0.72</c:v>
                </c:pt>
                <c:pt idx="13">
                  <c:v>0.72</c:v>
                </c:pt>
                <c:pt idx="14">
                  <c:v>0.72</c:v>
                </c:pt>
                <c:pt idx="15">
                  <c:v>0.72</c:v>
                </c:pt>
                <c:pt idx="16">
                  <c:v>0.8</c:v>
                </c:pt>
              </c:numCache>
            </c:numRef>
          </c:val>
        </c:ser>
        <c:marker val="1"/>
        <c:axId val="133975424"/>
        <c:axId val="133973888"/>
      </c:lineChart>
      <c:catAx>
        <c:axId val="133923584"/>
        <c:scaling>
          <c:orientation val="minMax"/>
        </c:scaling>
        <c:axPos val="b"/>
        <c:tickLblPos val="nextTo"/>
        <c:crossAx val="133972352"/>
        <c:crosses val="autoZero"/>
        <c:auto val="1"/>
        <c:lblAlgn val="ctr"/>
        <c:lblOffset val="100"/>
      </c:catAx>
      <c:valAx>
        <c:axId val="133972352"/>
        <c:scaling>
          <c:orientation val="minMax"/>
        </c:scaling>
        <c:axPos val="l"/>
        <c:majorGridlines/>
        <c:numFmt formatCode="0.00_ ;[Red]\-0.00\ " sourceLinked="1"/>
        <c:tickLblPos val="nextTo"/>
        <c:crossAx val="133923584"/>
        <c:crosses val="autoZero"/>
        <c:crossBetween val="between"/>
      </c:valAx>
      <c:valAx>
        <c:axId val="133973888"/>
        <c:scaling>
          <c:orientation val="minMax"/>
        </c:scaling>
        <c:axPos val="r"/>
        <c:numFmt formatCode="0.00_ ;[Red]\-0.00\ " sourceLinked="1"/>
        <c:tickLblPos val="nextTo"/>
        <c:crossAx val="133975424"/>
        <c:crosses val="max"/>
        <c:crossBetween val="between"/>
      </c:valAx>
      <c:catAx>
        <c:axId val="133975424"/>
        <c:scaling>
          <c:orientation val="minMax"/>
        </c:scaling>
        <c:delete val="1"/>
        <c:axPos val="b"/>
        <c:tickLblPos val="none"/>
        <c:crossAx val="133973888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475"/>
          <c:h val="0.26357262383938507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2001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Tabelle1!$A$141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Tabelle1!$B$141:$R$141</c:f>
              <c:numCache>
                <c:formatCode>0.00_ ;[Red]\-0.00\ </c:formatCode>
                <c:ptCount val="17"/>
                <c:pt idx="1">
                  <c:v>4.6511627906976827</c:v>
                </c:pt>
                <c:pt idx="2">
                  <c:v>4.4444444444444429</c:v>
                </c:pt>
                <c:pt idx="3">
                  <c:v>3.1914893617021391</c:v>
                </c:pt>
                <c:pt idx="4">
                  <c:v>4.1237113402061851</c:v>
                </c:pt>
                <c:pt idx="5">
                  <c:v>0.99009900990098743</c:v>
                </c:pt>
                <c:pt idx="6">
                  <c:v>4.9019607843137294</c:v>
                </c:pt>
                <c:pt idx="7">
                  <c:v>28.037383177570092</c:v>
                </c:pt>
                <c:pt idx="8">
                  <c:v>-8.7591240875912462</c:v>
                </c:pt>
                <c:pt idx="9">
                  <c:v>3.2000000000000028</c:v>
                </c:pt>
                <c:pt idx="10">
                  <c:v>3.1007751937984409</c:v>
                </c:pt>
                <c:pt idx="11">
                  <c:v>6.7669172932330781</c:v>
                </c:pt>
                <c:pt idx="12">
                  <c:v>12.676056338028175</c:v>
                </c:pt>
                <c:pt idx="13">
                  <c:v>2.5</c:v>
                </c:pt>
                <c:pt idx="14">
                  <c:v>2.4390243902439153</c:v>
                </c:pt>
                <c:pt idx="15">
                  <c:v>2.3809523809523796</c:v>
                </c:pt>
                <c:pt idx="16">
                  <c:v>2.3255813953488342</c:v>
                </c:pt>
              </c:numCache>
            </c:numRef>
          </c:val>
        </c:ser>
        <c:marker val="1"/>
        <c:axId val="119825920"/>
        <c:axId val="119827456"/>
      </c:lineChart>
      <c:lineChart>
        <c:grouping val="standard"/>
        <c:ser>
          <c:idx val="0"/>
          <c:order val="0"/>
          <c:tx>
            <c:strRef>
              <c:f>Tabelle1!$A$140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Tabelle1!$B$140:$R$140</c:f>
              <c:numCache>
                <c:formatCode>0.00_ ;[Red]\-0.00\ </c:formatCode>
                <c:ptCount val="17"/>
                <c:pt idx="0">
                  <c:v>0.86</c:v>
                </c:pt>
                <c:pt idx="1">
                  <c:v>0.9</c:v>
                </c:pt>
                <c:pt idx="2">
                  <c:v>0.94</c:v>
                </c:pt>
                <c:pt idx="3">
                  <c:v>0.97</c:v>
                </c:pt>
                <c:pt idx="4">
                  <c:v>1.01</c:v>
                </c:pt>
                <c:pt idx="5">
                  <c:v>1.02</c:v>
                </c:pt>
                <c:pt idx="6">
                  <c:v>1.07</c:v>
                </c:pt>
                <c:pt idx="7">
                  <c:v>1.37</c:v>
                </c:pt>
                <c:pt idx="8">
                  <c:v>1.25</c:v>
                </c:pt>
                <c:pt idx="9">
                  <c:v>1.29</c:v>
                </c:pt>
                <c:pt idx="10">
                  <c:v>1.33</c:v>
                </c:pt>
                <c:pt idx="11">
                  <c:v>1.42</c:v>
                </c:pt>
                <c:pt idx="12">
                  <c:v>1.6</c:v>
                </c:pt>
                <c:pt idx="13">
                  <c:v>1.64</c:v>
                </c:pt>
                <c:pt idx="14">
                  <c:v>1.68</c:v>
                </c:pt>
                <c:pt idx="15">
                  <c:v>1.72</c:v>
                </c:pt>
                <c:pt idx="16">
                  <c:v>1.76</c:v>
                </c:pt>
              </c:numCache>
            </c:numRef>
          </c:val>
        </c:ser>
        <c:marker val="1"/>
        <c:axId val="119834880"/>
        <c:axId val="119833344"/>
      </c:lineChart>
      <c:catAx>
        <c:axId val="119825920"/>
        <c:scaling>
          <c:orientation val="minMax"/>
        </c:scaling>
        <c:axPos val="b"/>
        <c:tickLblPos val="nextTo"/>
        <c:crossAx val="119827456"/>
        <c:crosses val="autoZero"/>
        <c:auto val="1"/>
        <c:lblAlgn val="ctr"/>
        <c:lblOffset val="100"/>
      </c:catAx>
      <c:valAx>
        <c:axId val="119827456"/>
        <c:scaling>
          <c:orientation val="minMax"/>
        </c:scaling>
        <c:axPos val="l"/>
        <c:majorGridlines/>
        <c:numFmt formatCode="0.00_ ;[Red]\-0.00\ " sourceLinked="1"/>
        <c:tickLblPos val="nextTo"/>
        <c:crossAx val="119825920"/>
        <c:crosses val="autoZero"/>
        <c:crossBetween val="between"/>
      </c:valAx>
      <c:valAx>
        <c:axId val="119833344"/>
        <c:scaling>
          <c:orientation val="minMax"/>
        </c:scaling>
        <c:axPos val="r"/>
        <c:numFmt formatCode="0.00_ ;[Red]\-0.00\ " sourceLinked="1"/>
        <c:tickLblPos val="nextTo"/>
        <c:crossAx val="119834880"/>
        <c:crosses val="max"/>
        <c:crossBetween val="between"/>
      </c:valAx>
      <c:catAx>
        <c:axId val="119834880"/>
        <c:scaling>
          <c:orientation val="minMax"/>
        </c:scaling>
        <c:delete val="1"/>
        <c:axPos val="b"/>
        <c:tickLblPos val="none"/>
        <c:crossAx val="119833344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442"/>
          <c:h val="0.26357262383938518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2029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Tabelle1!$A$153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Tabelle1!$B$153:$R$153</c:f>
              <c:numCache>
                <c:formatCode>0.00_ ;[Red]\-0.00\ </c:formatCode>
                <c:ptCount val="17"/>
                <c:pt idx="1">
                  <c:v>15</c:v>
                </c:pt>
                <c:pt idx="2">
                  <c:v>15.94202898550725</c:v>
                </c:pt>
                <c:pt idx="3">
                  <c:v>16.25</c:v>
                </c:pt>
                <c:pt idx="4">
                  <c:v>10.752688172043008</c:v>
                </c:pt>
                <c:pt idx="5">
                  <c:v>10.679611650485427</c:v>
                </c:pt>
                <c:pt idx="6">
                  <c:v>7.0175438596491375</c:v>
                </c:pt>
                <c:pt idx="7">
                  <c:v>18.032786885245898</c:v>
                </c:pt>
                <c:pt idx="8">
                  <c:v>18.055555555555557</c:v>
                </c:pt>
                <c:pt idx="9">
                  <c:v>11.764705882352942</c:v>
                </c:pt>
                <c:pt idx="10">
                  <c:v>11.578947368421055</c:v>
                </c:pt>
                <c:pt idx="11">
                  <c:v>13.20754716981132</c:v>
                </c:pt>
                <c:pt idx="12">
                  <c:v>-6.6666666666666572</c:v>
                </c:pt>
                <c:pt idx="13">
                  <c:v>-98.214285714285708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marker val="1"/>
        <c:axId val="147366272"/>
        <c:axId val="147369344"/>
      </c:lineChart>
      <c:lineChart>
        <c:grouping val="standard"/>
        <c:ser>
          <c:idx val="0"/>
          <c:order val="0"/>
          <c:tx>
            <c:strRef>
              <c:f>Tabelle1!$A$152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Tabelle1!$B$152:$R$152</c:f>
              <c:numCache>
                <c:formatCode>0.00_ ;[Red]\-0.00\ </c:formatCode>
                <c:ptCount val="17"/>
                <c:pt idx="0">
                  <c:v>0.6</c:v>
                </c:pt>
                <c:pt idx="1">
                  <c:v>0.69</c:v>
                </c:pt>
                <c:pt idx="2">
                  <c:v>0.8</c:v>
                </c:pt>
                <c:pt idx="3">
                  <c:v>0.93</c:v>
                </c:pt>
                <c:pt idx="4">
                  <c:v>1.03</c:v>
                </c:pt>
                <c:pt idx="5">
                  <c:v>1.1399999999999999</c:v>
                </c:pt>
                <c:pt idx="6">
                  <c:v>1.22</c:v>
                </c:pt>
                <c:pt idx="7">
                  <c:v>1.44</c:v>
                </c:pt>
                <c:pt idx="8">
                  <c:v>1.7</c:v>
                </c:pt>
                <c:pt idx="9">
                  <c:v>1.9</c:v>
                </c:pt>
                <c:pt idx="10">
                  <c:v>2.12</c:v>
                </c:pt>
                <c:pt idx="11">
                  <c:v>2.4</c:v>
                </c:pt>
                <c:pt idx="12">
                  <c:v>2.2400000000000002</c:v>
                </c:pt>
                <c:pt idx="13">
                  <c:v>0.04</c:v>
                </c:pt>
                <c:pt idx="14">
                  <c:v>0.04</c:v>
                </c:pt>
                <c:pt idx="15">
                  <c:v>0.04</c:v>
                </c:pt>
                <c:pt idx="16">
                  <c:v>0.04</c:v>
                </c:pt>
              </c:numCache>
            </c:numRef>
          </c:val>
        </c:ser>
        <c:marker val="1"/>
        <c:axId val="147409920"/>
        <c:axId val="147408384"/>
      </c:lineChart>
      <c:catAx>
        <c:axId val="147366272"/>
        <c:scaling>
          <c:orientation val="minMax"/>
        </c:scaling>
        <c:axPos val="b"/>
        <c:tickLblPos val="nextTo"/>
        <c:crossAx val="147369344"/>
        <c:crosses val="autoZero"/>
        <c:auto val="1"/>
        <c:lblAlgn val="ctr"/>
        <c:lblOffset val="100"/>
      </c:catAx>
      <c:valAx>
        <c:axId val="147369344"/>
        <c:scaling>
          <c:orientation val="minMax"/>
        </c:scaling>
        <c:axPos val="l"/>
        <c:majorGridlines/>
        <c:numFmt formatCode="0.00_ ;[Red]\-0.00\ " sourceLinked="1"/>
        <c:tickLblPos val="nextTo"/>
        <c:crossAx val="147366272"/>
        <c:crosses val="autoZero"/>
        <c:crossBetween val="between"/>
      </c:valAx>
      <c:valAx>
        <c:axId val="147408384"/>
        <c:scaling>
          <c:orientation val="minMax"/>
        </c:scaling>
        <c:axPos val="r"/>
        <c:numFmt formatCode="0.00_ ;[Red]\-0.00\ " sourceLinked="1"/>
        <c:tickLblPos val="nextTo"/>
        <c:crossAx val="147409920"/>
        <c:crosses val="max"/>
        <c:crossBetween val="between"/>
      </c:valAx>
      <c:catAx>
        <c:axId val="147409920"/>
        <c:scaling>
          <c:orientation val="minMax"/>
        </c:scaling>
        <c:delete val="1"/>
        <c:axPos val="b"/>
        <c:tickLblPos val="none"/>
        <c:crossAx val="147408384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419"/>
          <c:h val="0.26357262383938534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2056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Tabelle1!$A$165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Tabelle1!$B$165:$R$165</c:f>
              <c:numCache>
                <c:formatCode>0.00_ ;[Red]\-0.00\ </c:formatCode>
                <c:ptCount val="17"/>
                <c:pt idx="1">
                  <c:v>1.8181818181818272</c:v>
                </c:pt>
                <c:pt idx="2">
                  <c:v>0</c:v>
                </c:pt>
                <c:pt idx="3">
                  <c:v>0</c:v>
                </c:pt>
                <c:pt idx="4">
                  <c:v>5.357142857142847</c:v>
                </c:pt>
                <c:pt idx="5">
                  <c:v>15.254237288135599</c:v>
                </c:pt>
                <c:pt idx="6">
                  <c:v>0</c:v>
                </c:pt>
                <c:pt idx="7">
                  <c:v>0</c:v>
                </c:pt>
                <c:pt idx="8">
                  <c:v>24.999999999999986</c:v>
                </c:pt>
                <c:pt idx="9">
                  <c:v>23.529411764705884</c:v>
                </c:pt>
                <c:pt idx="10">
                  <c:v>19.047619047619037</c:v>
                </c:pt>
                <c:pt idx="11">
                  <c:v>16</c:v>
                </c:pt>
                <c:pt idx="12">
                  <c:v>11.724137931034491</c:v>
                </c:pt>
                <c:pt idx="13">
                  <c:v>3.7037037037036953</c:v>
                </c:pt>
                <c:pt idx="14">
                  <c:v>0</c:v>
                </c:pt>
                <c:pt idx="15">
                  <c:v>0</c:v>
                </c:pt>
                <c:pt idx="16">
                  <c:v>4.7619047619047592</c:v>
                </c:pt>
              </c:numCache>
            </c:numRef>
          </c:val>
        </c:ser>
        <c:marker val="1"/>
        <c:axId val="144495744"/>
        <c:axId val="134116096"/>
      </c:lineChart>
      <c:lineChart>
        <c:grouping val="standard"/>
        <c:ser>
          <c:idx val="0"/>
          <c:order val="0"/>
          <c:tx>
            <c:strRef>
              <c:f>Tabelle1!$A$164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Tabelle1!$B$164:$R$164</c:f>
              <c:numCache>
                <c:formatCode>0.00_ ;[Red]\-0.00\ </c:formatCode>
                <c:ptCount val="17"/>
                <c:pt idx="0">
                  <c:v>0.55000000000000004</c:v>
                </c:pt>
                <c:pt idx="1">
                  <c:v>0.56000000000000005</c:v>
                </c:pt>
                <c:pt idx="2">
                  <c:v>0.56000000000000005</c:v>
                </c:pt>
                <c:pt idx="3">
                  <c:v>0.56000000000000005</c:v>
                </c:pt>
                <c:pt idx="4">
                  <c:v>0.59</c:v>
                </c:pt>
                <c:pt idx="5">
                  <c:v>0.68</c:v>
                </c:pt>
                <c:pt idx="6">
                  <c:v>0.68</c:v>
                </c:pt>
                <c:pt idx="7">
                  <c:v>0.68</c:v>
                </c:pt>
                <c:pt idx="8">
                  <c:v>0.85</c:v>
                </c:pt>
                <c:pt idx="9">
                  <c:v>1.05</c:v>
                </c:pt>
                <c:pt idx="10">
                  <c:v>1.25</c:v>
                </c:pt>
                <c:pt idx="11">
                  <c:v>1.45</c:v>
                </c:pt>
                <c:pt idx="12">
                  <c:v>1.62</c:v>
                </c:pt>
                <c:pt idx="13">
                  <c:v>1.68</c:v>
                </c:pt>
                <c:pt idx="14">
                  <c:v>1.68</c:v>
                </c:pt>
                <c:pt idx="15">
                  <c:v>1.68</c:v>
                </c:pt>
                <c:pt idx="16">
                  <c:v>1.76</c:v>
                </c:pt>
              </c:numCache>
            </c:numRef>
          </c:val>
        </c:ser>
        <c:marker val="1"/>
        <c:axId val="134123520"/>
        <c:axId val="134117632"/>
      </c:lineChart>
      <c:catAx>
        <c:axId val="144495744"/>
        <c:scaling>
          <c:orientation val="minMax"/>
        </c:scaling>
        <c:axPos val="b"/>
        <c:tickLblPos val="nextTo"/>
        <c:crossAx val="134116096"/>
        <c:crosses val="autoZero"/>
        <c:auto val="1"/>
        <c:lblAlgn val="ctr"/>
        <c:lblOffset val="100"/>
      </c:catAx>
      <c:valAx>
        <c:axId val="134116096"/>
        <c:scaling>
          <c:orientation val="minMax"/>
        </c:scaling>
        <c:axPos val="l"/>
        <c:majorGridlines/>
        <c:numFmt formatCode="0.00_ ;[Red]\-0.00\ " sourceLinked="1"/>
        <c:tickLblPos val="nextTo"/>
        <c:crossAx val="144495744"/>
        <c:crosses val="autoZero"/>
        <c:crossBetween val="between"/>
      </c:valAx>
      <c:valAx>
        <c:axId val="134117632"/>
        <c:scaling>
          <c:orientation val="minMax"/>
        </c:scaling>
        <c:axPos val="r"/>
        <c:numFmt formatCode="0.00_ ;[Red]\-0.00\ " sourceLinked="1"/>
        <c:tickLblPos val="nextTo"/>
        <c:crossAx val="134123520"/>
        <c:crosses val="max"/>
        <c:crossBetween val="between"/>
      </c:valAx>
      <c:catAx>
        <c:axId val="134123520"/>
        <c:scaling>
          <c:orientation val="minMax"/>
        </c:scaling>
        <c:delete val="1"/>
        <c:axPos val="b"/>
        <c:tickLblPos val="none"/>
        <c:crossAx val="134117632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397"/>
          <c:h val="0.26357262383938546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2091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Tabelle1!$A$177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Tabelle1!$B$177:$R$177</c:f>
              <c:numCache>
                <c:formatCode>0.00_ ;[Red]\-0.00\ </c:formatCode>
                <c:ptCount val="17"/>
                <c:pt idx="1">
                  <c:v>23.076923076923066</c:v>
                </c:pt>
                <c:pt idx="2">
                  <c:v>20.833333333333329</c:v>
                </c:pt>
                <c:pt idx="3">
                  <c:v>10.344827586206904</c:v>
                </c:pt>
                <c:pt idx="4">
                  <c:v>4.6875</c:v>
                </c:pt>
                <c:pt idx="5">
                  <c:v>4.4776119402985017</c:v>
                </c:pt>
                <c:pt idx="6">
                  <c:v>0</c:v>
                </c:pt>
                <c:pt idx="7">
                  <c:v>1.4285714285714306</c:v>
                </c:pt>
                <c:pt idx="8">
                  <c:v>12.676056338028175</c:v>
                </c:pt>
                <c:pt idx="9">
                  <c:v>20</c:v>
                </c:pt>
                <c:pt idx="10">
                  <c:v>19.791666666666657</c:v>
                </c:pt>
                <c:pt idx="11">
                  <c:v>20.000000000000014</c:v>
                </c:pt>
                <c:pt idx="12">
                  <c:v>17.391304347826093</c:v>
                </c:pt>
                <c:pt idx="13">
                  <c:v>3.7037037037036953</c:v>
                </c:pt>
                <c:pt idx="14">
                  <c:v>3.5714285714285694</c:v>
                </c:pt>
                <c:pt idx="15">
                  <c:v>4.5977011494252906</c:v>
                </c:pt>
                <c:pt idx="16">
                  <c:v>7.6923076923076934</c:v>
                </c:pt>
              </c:numCache>
            </c:numRef>
          </c:val>
        </c:ser>
        <c:marker val="1"/>
        <c:axId val="149244544"/>
        <c:axId val="149267968"/>
      </c:lineChart>
      <c:lineChart>
        <c:grouping val="standard"/>
        <c:ser>
          <c:idx val="0"/>
          <c:order val="0"/>
          <c:tx>
            <c:strRef>
              <c:f>Tabelle1!$A$176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Tabelle1!$B$176:$R$176</c:f>
              <c:numCache>
                <c:formatCode>0.00_ ;[Red]\-0.00\ </c:formatCode>
                <c:ptCount val="17"/>
                <c:pt idx="0">
                  <c:v>0.39</c:v>
                </c:pt>
                <c:pt idx="1">
                  <c:v>0.48</c:v>
                </c:pt>
                <c:pt idx="2">
                  <c:v>0.57999999999999996</c:v>
                </c:pt>
                <c:pt idx="3">
                  <c:v>0.64</c:v>
                </c:pt>
                <c:pt idx="4">
                  <c:v>0.67</c:v>
                </c:pt>
                <c:pt idx="5">
                  <c:v>0.7</c:v>
                </c:pt>
                <c:pt idx="6">
                  <c:v>0.7</c:v>
                </c:pt>
                <c:pt idx="7">
                  <c:v>0.71</c:v>
                </c:pt>
                <c:pt idx="8">
                  <c:v>0.8</c:v>
                </c:pt>
                <c:pt idx="9">
                  <c:v>0.96</c:v>
                </c:pt>
                <c:pt idx="10">
                  <c:v>1.1499999999999999</c:v>
                </c:pt>
                <c:pt idx="11">
                  <c:v>1.38</c:v>
                </c:pt>
                <c:pt idx="12">
                  <c:v>1.62</c:v>
                </c:pt>
                <c:pt idx="13">
                  <c:v>1.68</c:v>
                </c:pt>
                <c:pt idx="14">
                  <c:v>1.74</c:v>
                </c:pt>
                <c:pt idx="15">
                  <c:v>1.82</c:v>
                </c:pt>
                <c:pt idx="16">
                  <c:v>1.96</c:v>
                </c:pt>
              </c:numCache>
            </c:numRef>
          </c:val>
        </c:ser>
        <c:marker val="1"/>
        <c:axId val="149280640"/>
        <c:axId val="149279104"/>
      </c:lineChart>
      <c:catAx>
        <c:axId val="149244544"/>
        <c:scaling>
          <c:orientation val="minMax"/>
        </c:scaling>
        <c:axPos val="b"/>
        <c:tickLblPos val="nextTo"/>
        <c:crossAx val="149267968"/>
        <c:crosses val="autoZero"/>
        <c:auto val="1"/>
        <c:lblAlgn val="ctr"/>
        <c:lblOffset val="100"/>
      </c:catAx>
      <c:valAx>
        <c:axId val="149267968"/>
        <c:scaling>
          <c:orientation val="minMax"/>
        </c:scaling>
        <c:axPos val="l"/>
        <c:majorGridlines/>
        <c:numFmt formatCode="0.00_ ;[Red]\-0.00\ " sourceLinked="1"/>
        <c:tickLblPos val="nextTo"/>
        <c:crossAx val="149244544"/>
        <c:crosses val="autoZero"/>
        <c:crossBetween val="between"/>
      </c:valAx>
      <c:valAx>
        <c:axId val="149279104"/>
        <c:scaling>
          <c:orientation val="minMax"/>
        </c:scaling>
        <c:axPos val="r"/>
        <c:numFmt formatCode="0.00_ ;[Red]\-0.00\ " sourceLinked="1"/>
        <c:tickLblPos val="nextTo"/>
        <c:crossAx val="149280640"/>
        <c:crosses val="max"/>
        <c:crossBetween val="between"/>
      </c:valAx>
      <c:catAx>
        <c:axId val="149280640"/>
        <c:scaling>
          <c:orientation val="minMax"/>
        </c:scaling>
        <c:delete val="1"/>
        <c:axPos val="b"/>
        <c:tickLblPos val="none"/>
        <c:crossAx val="149279104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375"/>
          <c:h val="0.26357262383938557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2119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Tabelle1!$A$189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Tabelle1!$B$189:$R$189</c:f>
              <c:numCache>
                <c:formatCode>0.00_ ;[Red]\-0.00\ </c:formatCode>
                <c:ptCount val="17"/>
                <c:pt idx="1">
                  <c:v>9.615384615384599</c:v>
                </c:pt>
                <c:pt idx="2">
                  <c:v>7.0175438596491375</c:v>
                </c:pt>
                <c:pt idx="3">
                  <c:v>1.6393442622950829</c:v>
                </c:pt>
                <c:pt idx="4">
                  <c:v>4.8387096774193594</c:v>
                </c:pt>
                <c:pt idx="5">
                  <c:v>2.3076923076923066</c:v>
                </c:pt>
                <c:pt idx="6">
                  <c:v>5.2631578947368354</c:v>
                </c:pt>
                <c:pt idx="7">
                  <c:v>2.142857142857153</c:v>
                </c:pt>
                <c:pt idx="8">
                  <c:v>7.6923076923076934</c:v>
                </c:pt>
                <c:pt idx="9">
                  <c:v>13.63636363636364</c:v>
                </c:pt>
                <c:pt idx="10">
                  <c:v>14.857142857142847</c:v>
                </c:pt>
                <c:pt idx="11">
                  <c:v>12.437810945273625</c:v>
                </c:pt>
                <c:pt idx="12">
                  <c:v>11.946902654867259</c:v>
                </c:pt>
                <c:pt idx="13">
                  <c:v>5.1383399209486242</c:v>
                </c:pt>
                <c:pt idx="14">
                  <c:v>6.7669172932330781</c:v>
                </c:pt>
                <c:pt idx="15">
                  <c:v>8.8028169014084625</c:v>
                </c:pt>
                <c:pt idx="16">
                  <c:v>13.59223300970875</c:v>
                </c:pt>
              </c:numCache>
            </c:numRef>
          </c:val>
        </c:ser>
        <c:marker val="1"/>
        <c:axId val="119308672"/>
        <c:axId val="119310208"/>
      </c:lineChart>
      <c:lineChart>
        <c:grouping val="standard"/>
        <c:ser>
          <c:idx val="0"/>
          <c:order val="0"/>
          <c:tx>
            <c:strRef>
              <c:f>Tabelle1!$A$188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Tabelle1!$B$188:$R$188</c:f>
              <c:numCache>
                <c:formatCode>0.00_ ;[Red]\-0.00\ </c:formatCode>
                <c:ptCount val="17"/>
                <c:pt idx="0">
                  <c:v>1.04</c:v>
                </c:pt>
                <c:pt idx="1">
                  <c:v>1.1399999999999999</c:v>
                </c:pt>
                <c:pt idx="2">
                  <c:v>1.22</c:v>
                </c:pt>
                <c:pt idx="3">
                  <c:v>1.24</c:v>
                </c:pt>
                <c:pt idx="4">
                  <c:v>1.3</c:v>
                </c:pt>
                <c:pt idx="5">
                  <c:v>1.33</c:v>
                </c:pt>
                <c:pt idx="6">
                  <c:v>1.4</c:v>
                </c:pt>
                <c:pt idx="7">
                  <c:v>1.43</c:v>
                </c:pt>
                <c:pt idx="8">
                  <c:v>1.54</c:v>
                </c:pt>
                <c:pt idx="9">
                  <c:v>1.75</c:v>
                </c:pt>
                <c:pt idx="10">
                  <c:v>2.0099999999999998</c:v>
                </c:pt>
                <c:pt idx="11">
                  <c:v>2.2599999999999998</c:v>
                </c:pt>
                <c:pt idx="12">
                  <c:v>2.5299999999999998</c:v>
                </c:pt>
                <c:pt idx="13">
                  <c:v>2.66</c:v>
                </c:pt>
                <c:pt idx="14">
                  <c:v>2.84</c:v>
                </c:pt>
                <c:pt idx="15">
                  <c:v>3.09</c:v>
                </c:pt>
                <c:pt idx="16">
                  <c:v>3.51</c:v>
                </c:pt>
              </c:numCache>
            </c:numRef>
          </c:val>
        </c:ser>
        <c:marker val="1"/>
        <c:axId val="119313536"/>
        <c:axId val="119311744"/>
      </c:lineChart>
      <c:catAx>
        <c:axId val="119308672"/>
        <c:scaling>
          <c:orientation val="minMax"/>
        </c:scaling>
        <c:axPos val="b"/>
        <c:tickLblPos val="nextTo"/>
        <c:crossAx val="119310208"/>
        <c:crosses val="autoZero"/>
        <c:auto val="1"/>
        <c:lblAlgn val="ctr"/>
        <c:lblOffset val="100"/>
      </c:catAx>
      <c:valAx>
        <c:axId val="119310208"/>
        <c:scaling>
          <c:orientation val="minMax"/>
        </c:scaling>
        <c:axPos val="l"/>
        <c:majorGridlines/>
        <c:numFmt formatCode="0.00_ ;[Red]\-0.00\ " sourceLinked="1"/>
        <c:tickLblPos val="nextTo"/>
        <c:crossAx val="119308672"/>
        <c:crosses val="autoZero"/>
        <c:crossBetween val="between"/>
      </c:valAx>
      <c:valAx>
        <c:axId val="119311744"/>
        <c:scaling>
          <c:orientation val="minMax"/>
        </c:scaling>
        <c:axPos val="r"/>
        <c:numFmt formatCode="0.00_ ;[Red]\-0.00\ " sourceLinked="1"/>
        <c:tickLblPos val="nextTo"/>
        <c:crossAx val="119313536"/>
        <c:crosses val="max"/>
        <c:crossBetween val="between"/>
      </c:valAx>
      <c:catAx>
        <c:axId val="119313536"/>
        <c:scaling>
          <c:orientation val="minMax"/>
        </c:scaling>
        <c:delete val="1"/>
        <c:axPos val="b"/>
        <c:tickLblPos val="none"/>
        <c:crossAx val="119311744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342"/>
          <c:h val="0.26357262383938568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214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Tabelle1!$A$201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Tabelle1!$B$201:$R$201</c:f>
              <c:numCache>
                <c:formatCode>0.00_ ;[Red]\-0.00\ </c:formatCode>
                <c:ptCount val="17"/>
                <c:pt idx="1">
                  <c:v>21.428571428571416</c:v>
                </c:pt>
                <c:pt idx="2">
                  <c:v>17.647058823529406</c:v>
                </c:pt>
                <c:pt idx="3">
                  <c:v>0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14.285714285714292</c:v>
                </c:pt>
                <c:pt idx="10">
                  <c:v>12.5</c:v>
                </c:pt>
                <c:pt idx="11">
                  <c:v>14.81481481481481</c:v>
                </c:pt>
                <c:pt idx="12">
                  <c:v>12.903225806451616</c:v>
                </c:pt>
                <c:pt idx="13">
                  <c:v>0</c:v>
                </c:pt>
                <c:pt idx="14">
                  <c:v>0</c:v>
                </c:pt>
                <c:pt idx="15">
                  <c:v>14.285714285714292</c:v>
                </c:pt>
                <c:pt idx="16">
                  <c:v>50</c:v>
                </c:pt>
              </c:numCache>
            </c:numRef>
          </c:val>
        </c:ser>
        <c:marker val="1"/>
        <c:axId val="143187968"/>
        <c:axId val="143189504"/>
      </c:lineChart>
      <c:lineChart>
        <c:grouping val="standard"/>
        <c:ser>
          <c:idx val="0"/>
          <c:order val="0"/>
          <c:tx>
            <c:strRef>
              <c:f>Tabelle1!$A$200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Tabelle1!$B$200:$R$200</c:f>
              <c:numCache>
                <c:formatCode>0.00_ ;[Red]\-0.00\ </c:formatCode>
                <c:ptCount val="17"/>
                <c:pt idx="0">
                  <c:v>0.14000000000000001</c:v>
                </c:pt>
                <c:pt idx="1">
                  <c:v>0.17</c:v>
                </c:pt>
                <c:pt idx="2">
                  <c:v>0.2</c:v>
                </c:pt>
                <c:pt idx="3">
                  <c:v>0.2</c:v>
                </c:pt>
                <c:pt idx="4">
                  <c:v>0.21</c:v>
                </c:pt>
                <c:pt idx="5">
                  <c:v>0.21</c:v>
                </c:pt>
                <c:pt idx="6">
                  <c:v>0.21</c:v>
                </c:pt>
                <c:pt idx="7">
                  <c:v>0.21</c:v>
                </c:pt>
                <c:pt idx="8">
                  <c:v>0.21</c:v>
                </c:pt>
                <c:pt idx="9">
                  <c:v>0.24</c:v>
                </c:pt>
                <c:pt idx="10">
                  <c:v>0.27</c:v>
                </c:pt>
                <c:pt idx="11">
                  <c:v>0.31</c:v>
                </c:pt>
                <c:pt idx="12">
                  <c:v>0.35</c:v>
                </c:pt>
                <c:pt idx="13">
                  <c:v>0.35</c:v>
                </c:pt>
                <c:pt idx="14">
                  <c:v>0.35</c:v>
                </c:pt>
                <c:pt idx="15">
                  <c:v>0.4</c:v>
                </c:pt>
                <c:pt idx="16">
                  <c:v>0.6</c:v>
                </c:pt>
              </c:numCache>
            </c:numRef>
          </c:val>
        </c:ser>
        <c:marker val="1"/>
        <c:axId val="143192832"/>
        <c:axId val="143191040"/>
      </c:lineChart>
      <c:catAx>
        <c:axId val="143187968"/>
        <c:scaling>
          <c:orientation val="minMax"/>
        </c:scaling>
        <c:axPos val="b"/>
        <c:tickLblPos val="nextTo"/>
        <c:crossAx val="143189504"/>
        <c:crosses val="autoZero"/>
        <c:auto val="1"/>
        <c:lblAlgn val="ctr"/>
        <c:lblOffset val="100"/>
      </c:catAx>
      <c:valAx>
        <c:axId val="143189504"/>
        <c:scaling>
          <c:orientation val="minMax"/>
        </c:scaling>
        <c:axPos val="l"/>
        <c:majorGridlines/>
        <c:numFmt formatCode="0.00_ ;[Red]\-0.00\ " sourceLinked="1"/>
        <c:tickLblPos val="nextTo"/>
        <c:crossAx val="143187968"/>
        <c:crosses val="autoZero"/>
        <c:crossBetween val="between"/>
      </c:valAx>
      <c:valAx>
        <c:axId val="143191040"/>
        <c:scaling>
          <c:orientation val="minMax"/>
        </c:scaling>
        <c:axPos val="r"/>
        <c:numFmt formatCode="0.00_ ;[Red]\-0.00\ " sourceLinked="1"/>
        <c:tickLblPos val="nextTo"/>
        <c:crossAx val="143192832"/>
        <c:crosses val="max"/>
        <c:crossBetween val="between"/>
      </c:valAx>
      <c:catAx>
        <c:axId val="143192832"/>
        <c:scaling>
          <c:orientation val="minMax"/>
        </c:scaling>
        <c:delete val="1"/>
        <c:axPos val="b"/>
        <c:tickLblPos val="none"/>
        <c:crossAx val="143191040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319"/>
          <c:h val="0.26357262383938584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2167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Tabelle1!$A$213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Tabelle1!$B$213:$R$213</c:f>
              <c:numCache>
                <c:formatCode>0.00_ ;[Red]\-0.00\ </c:formatCode>
                <c:ptCount val="17"/>
                <c:pt idx="1">
                  <c:v>9.8214285714285552</c:v>
                </c:pt>
                <c:pt idx="2">
                  <c:v>11.382113821138219</c:v>
                </c:pt>
                <c:pt idx="3">
                  <c:v>0.72992700729926696</c:v>
                </c:pt>
                <c:pt idx="4">
                  <c:v>1.4492753623188435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4.2857142857142918</c:v>
                </c:pt>
                <c:pt idx="10">
                  <c:v>1.3698630136986338</c:v>
                </c:pt>
                <c:pt idx="11">
                  <c:v>2.7027027027027088</c:v>
                </c:pt>
                <c:pt idx="12">
                  <c:v>7.8947368421052602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3.6585365853658658</c:v>
                </c:pt>
              </c:numCache>
            </c:numRef>
          </c:val>
        </c:ser>
        <c:marker val="1"/>
        <c:axId val="119586816"/>
        <c:axId val="119588352"/>
      </c:lineChart>
      <c:lineChart>
        <c:grouping val="standard"/>
        <c:ser>
          <c:idx val="0"/>
          <c:order val="0"/>
          <c:tx>
            <c:strRef>
              <c:f>Tabelle1!$A$212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Tabelle1!$B$212:$R$212</c:f>
              <c:numCache>
                <c:formatCode>0.00_ ;[Red]\-0.00\ </c:formatCode>
                <c:ptCount val="17"/>
                <c:pt idx="0">
                  <c:v>1.1200000000000001</c:v>
                </c:pt>
                <c:pt idx="1">
                  <c:v>1.23</c:v>
                </c:pt>
                <c:pt idx="2">
                  <c:v>1.37</c:v>
                </c:pt>
                <c:pt idx="3">
                  <c:v>1.38</c:v>
                </c:pt>
                <c:pt idx="4">
                  <c:v>1.4</c:v>
                </c:pt>
                <c:pt idx="5">
                  <c:v>1.4</c:v>
                </c:pt>
                <c:pt idx="6">
                  <c:v>1.4</c:v>
                </c:pt>
                <c:pt idx="7">
                  <c:v>1.4</c:v>
                </c:pt>
                <c:pt idx="8">
                  <c:v>1.4</c:v>
                </c:pt>
                <c:pt idx="9">
                  <c:v>1.46</c:v>
                </c:pt>
                <c:pt idx="10">
                  <c:v>1.48</c:v>
                </c:pt>
                <c:pt idx="11">
                  <c:v>1.52</c:v>
                </c:pt>
                <c:pt idx="12">
                  <c:v>1.64</c:v>
                </c:pt>
                <c:pt idx="13">
                  <c:v>1.64</c:v>
                </c:pt>
                <c:pt idx="14">
                  <c:v>1.64</c:v>
                </c:pt>
                <c:pt idx="15">
                  <c:v>1.64</c:v>
                </c:pt>
                <c:pt idx="16">
                  <c:v>1.7</c:v>
                </c:pt>
              </c:numCache>
            </c:numRef>
          </c:val>
        </c:ser>
        <c:marker val="1"/>
        <c:axId val="133931776"/>
        <c:axId val="119589888"/>
      </c:lineChart>
      <c:catAx>
        <c:axId val="119586816"/>
        <c:scaling>
          <c:orientation val="minMax"/>
        </c:scaling>
        <c:axPos val="b"/>
        <c:tickLblPos val="nextTo"/>
        <c:crossAx val="119588352"/>
        <c:crosses val="autoZero"/>
        <c:auto val="1"/>
        <c:lblAlgn val="ctr"/>
        <c:lblOffset val="100"/>
      </c:catAx>
      <c:valAx>
        <c:axId val="119588352"/>
        <c:scaling>
          <c:orientation val="minMax"/>
        </c:scaling>
        <c:axPos val="l"/>
        <c:majorGridlines/>
        <c:numFmt formatCode="0.00_ ;[Red]\-0.00\ " sourceLinked="1"/>
        <c:tickLblPos val="nextTo"/>
        <c:crossAx val="119586816"/>
        <c:crosses val="autoZero"/>
        <c:crossBetween val="between"/>
      </c:valAx>
      <c:valAx>
        <c:axId val="119589888"/>
        <c:scaling>
          <c:orientation val="minMax"/>
        </c:scaling>
        <c:axPos val="r"/>
        <c:numFmt formatCode="0.00_ ;[Red]\-0.00\ " sourceLinked="1"/>
        <c:tickLblPos val="nextTo"/>
        <c:crossAx val="133931776"/>
        <c:crosses val="max"/>
        <c:crossBetween val="between"/>
      </c:valAx>
      <c:catAx>
        <c:axId val="133931776"/>
        <c:scaling>
          <c:orientation val="minMax"/>
        </c:scaling>
        <c:delete val="1"/>
        <c:axPos val="b"/>
        <c:tickLblPos val="none"/>
        <c:crossAx val="119589888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297"/>
          <c:h val="0.26357262383938596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2188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Tabelle1!$A$225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Tabelle1!$B$225:$R$225</c:f>
              <c:numCache>
                <c:formatCode>0.00_ ;[Red]\-0.00\ </c:formatCode>
                <c:ptCount val="17"/>
                <c:pt idx="1">
                  <c:v>12.5</c:v>
                </c:pt>
                <c:pt idx="2">
                  <c:v>16.666666666666671</c:v>
                </c:pt>
                <c:pt idx="3">
                  <c:v>16.666666666666671</c:v>
                </c:pt>
                <c:pt idx="4">
                  <c:v>16.326530612244881</c:v>
                </c:pt>
                <c:pt idx="5">
                  <c:v>12.280701754385973</c:v>
                </c:pt>
                <c:pt idx="6">
                  <c:v>14.0625</c:v>
                </c:pt>
                <c:pt idx="7">
                  <c:v>5.4794520547945211</c:v>
                </c:pt>
                <c:pt idx="8">
                  <c:v>6.4935064935064872</c:v>
                </c:pt>
                <c:pt idx="9">
                  <c:v>10.975609756097569</c:v>
                </c:pt>
                <c:pt idx="10">
                  <c:v>13.186813186813183</c:v>
                </c:pt>
                <c:pt idx="11">
                  <c:v>11.650485436893192</c:v>
                </c:pt>
                <c:pt idx="12">
                  <c:v>7.826086956521749</c:v>
                </c:pt>
                <c:pt idx="13">
                  <c:v>-50.806451612903224</c:v>
                </c:pt>
                <c:pt idx="14">
                  <c:v>-24.590163934426229</c:v>
                </c:pt>
                <c:pt idx="15">
                  <c:v>32.608695652173907</c:v>
                </c:pt>
                <c:pt idx="16">
                  <c:v>14.754098360655746</c:v>
                </c:pt>
              </c:numCache>
            </c:numRef>
          </c:val>
        </c:ser>
        <c:marker val="1"/>
        <c:axId val="147647872"/>
        <c:axId val="147905152"/>
      </c:lineChart>
      <c:lineChart>
        <c:grouping val="standard"/>
        <c:ser>
          <c:idx val="0"/>
          <c:order val="0"/>
          <c:tx>
            <c:strRef>
              <c:f>Tabelle1!$A$224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Tabelle1!$B$224:$R$224</c:f>
              <c:numCache>
                <c:formatCode>0.00_ ;[Red]\-0.00\ </c:formatCode>
                <c:ptCount val="17"/>
                <c:pt idx="0">
                  <c:v>0.32</c:v>
                </c:pt>
                <c:pt idx="1">
                  <c:v>0.36</c:v>
                </c:pt>
                <c:pt idx="2">
                  <c:v>0.42</c:v>
                </c:pt>
                <c:pt idx="3">
                  <c:v>0.49</c:v>
                </c:pt>
                <c:pt idx="4">
                  <c:v>0.56999999999999995</c:v>
                </c:pt>
                <c:pt idx="5">
                  <c:v>0.64</c:v>
                </c:pt>
                <c:pt idx="6">
                  <c:v>0.73</c:v>
                </c:pt>
                <c:pt idx="7">
                  <c:v>0.77</c:v>
                </c:pt>
                <c:pt idx="8">
                  <c:v>0.82</c:v>
                </c:pt>
                <c:pt idx="9">
                  <c:v>0.91</c:v>
                </c:pt>
                <c:pt idx="10">
                  <c:v>1.03</c:v>
                </c:pt>
                <c:pt idx="11">
                  <c:v>1.1499999999999999</c:v>
                </c:pt>
                <c:pt idx="12">
                  <c:v>1.24</c:v>
                </c:pt>
                <c:pt idx="13">
                  <c:v>0.61</c:v>
                </c:pt>
                <c:pt idx="14">
                  <c:v>0.46</c:v>
                </c:pt>
                <c:pt idx="15">
                  <c:v>0.61</c:v>
                </c:pt>
                <c:pt idx="16">
                  <c:v>0.7</c:v>
                </c:pt>
              </c:numCache>
            </c:numRef>
          </c:val>
        </c:ser>
        <c:marker val="1"/>
        <c:axId val="148155392"/>
        <c:axId val="148152704"/>
      </c:lineChart>
      <c:catAx>
        <c:axId val="147647872"/>
        <c:scaling>
          <c:orientation val="minMax"/>
        </c:scaling>
        <c:axPos val="b"/>
        <c:tickLblPos val="nextTo"/>
        <c:crossAx val="147905152"/>
        <c:crosses val="autoZero"/>
        <c:auto val="1"/>
        <c:lblAlgn val="ctr"/>
        <c:lblOffset val="100"/>
      </c:catAx>
      <c:valAx>
        <c:axId val="147905152"/>
        <c:scaling>
          <c:orientation val="minMax"/>
        </c:scaling>
        <c:axPos val="l"/>
        <c:majorGridlines/>
        <c:numFmt formatCode="0.00_ ;[Red]\-0.00\ " sourceLinked="1"/>
        <c:tickLblPos val="nextTo"/>
        <c:crossAx val="147647872"/>
        <c:crosses val="autoZero"/>
        <c:crossBetween val="between"/>
      </c:valAx>
      <c:valAx>
        <c:axId val="148152704"/>
        <c:scaling>
          <c:orientation val="minMax"/>
        </c:scaling>
        <c:axPos val="r"/>
        <c:numFmt formatCode="0.00_ ;[Red]\-0.00\ " sourceLinked="1"/>
        <c:tickLblPos val="nextTo"/>
        <c:crossAx val="148155392"/>
        <c:crosses val="max"/>
        <c:crossBetween val="between"/>
      </c:valAx>
      <c:catAx>
        <c:axId val="148155392"/>
        <c:scaling>
          <c:orientation val="minMax"/>
        </c:scaling>
        <c:delete val="1"/>
        <c:axPos val="b"/>
        <c:tickLblPos val="none"/>
        <c:crossAx val="148152704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275"/>
          <c:h val="0.26357262383938607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1633E-2"/>
          <c:w val="0.83692804024496958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Tabelle1!$A$21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Tabelle1!$B$21:$R$21</c:f>
              <c:numCache>
                <c:formatCode>0.00_ ;[Red]\-0.00\ </c:formatCode>
                <c:ptCount val="17"/>
                <c:pt idx="1">
                  <c:v>16.216216216216225</c:v>
                </c:pt>
                <c:pt idx="2">
                  <c:v>13.95348837209302</c:v>
                </c:pt>
                <c:pt idx="3">
                  <c:v>12.244897959183689</c:v>
                </c:pt>
                <c:pt idx="4">
                  <c:v>12.72727272727272</c:v>
                </c:pt>
                <c:pt idx="5">
                  <c:v>12.903225806451616</c:v>
                </c:pt>
                <c:pt idx="6">
                  <c:v>14.285714285714292</c:v>
                </c:pt>
                <c:pt idx="7">
                  <c:v>15</c:v>
                </c:pt>
                <c:pt idx="8">
                  <c:v>19.565217391304358</c:v>
                </c:pt>
                <c:pt idx="9">
                  <c:v>16.36363636363636</c:v>
                </c:pt>
                <c:pt idx="10">
                  <c:v>14.0625</c:v>
                </c:pt>
                <c:pt idx="11">
                  <c:v>10.958904109589042</c:v>
                </c:pt>
                <c:pt idx="12">
                  <c:v>11.1111111111111</c:v>
                </c:pt>
                <c:pt idx="13">
                  <c:v>7.2222222222222143</c:v>
                </c:pt>
                <c:pt idx="14">
                  <c:v>9.326424870466326</c:v>
                </c:pt>
                <c:pt idx="15">
                  <c:v>6.6350710900474041</c:v>
                </c:pt>
                <c:pt idx="16">
                  <c:v>6.6666666666666714</c:v>
                </c:pt>
              </c:numCache>
            </c:numRef>
          </c:val>
        </c:ser>
        <c:marker val="1"/>
        <c:axId val="74787840"/>
        <c:axId val="83469056"/>
      </c:lineChart>
      <c:lineChart>
        <c:grouping val="standard"/>
        <c:ser>
          <c:idx val="0"/>
          <c:order val="0"/>
          <c:tx>
            <c:strRef>
              <c:f>Tabelle1!$A$20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Tabelle1!$B$20:$R$20</c:f>
              <c:numCache>
                <c:formatCode>0.00_ ;[Red]\-0.00\ </c:formatCode>
                <c:ptCount val="17"/>
                <c:pt idx="0">
                  <c:v>0.37</c:v>
                </c:pt>
                <c:pt idx="1">
                  <c:v>0.43</c:v>
                </c:pt>
                <c:pt idx="2">
                  <c:v>0.49</c:v>
                </c:pt>
                <c:pt idx="3">
                  <c:v>0.55000000000000004</c:v>
                </c:pt>
                <c:pt idx="4">
                  <c:v>0.62</c:v>
                </c:pt>
                <c:pt idx="5">
                  <c:v>0.7</c:v>
                </c:pt>
                <c:pt idx="6">
                  <c:v>0.8</c:v>
                </c:pt>
                <c:pt idx="7">
                  <c:v>0.92</c:v>
                </c:pt>
                <c:pt idx="8">
                  <c:v>1.1000000000000001</c:v>
                </c:pt>
                <c:pt idx="9">
                  <c:v>1.28</c:v>
                </c:pt>
                <c:pt idx="10">
                  <c:v>1.46</c:v>
                </c:pt>
                <c:pt idx="11">
                  <c:v>1.62</c:v>
                </c:pt>
                <c:pt idx="12">
                  <c:v>1.8</c:v>
                </c:pt>
                <c:pt idx="13">
                  <c:v>1.93</c:v>
                </c:pt>
                <c:pt idx="14">
                  <c:v>2.11</c:v>
                </c:pt>
                <c:pt idx="15">
                  <c:v>2.25</c:v>
                </c:pt>
                <c:pt idx="16">
                  <c:v>2.4</c:v>
                </c:pt>
              </c:numCache>
            </c:numRef>
          </c:val>
        </c:ser>
        <c:marker val="1"/>
        <c:axId val="83591552"/>
        <c:axId val="83470976"/>
      </c:lineChart>
      <c:catAx>
        <c:axId val="74787840"/>
        <c:scaling>
          <c:orientation val="minMax"/>
        </c:scaling>
        <c:axPos val="b"/>
        <c:tickLblPos val="nextTo"/>
        <c:crossAx val="83469056"/>
        <c:crosses val="autoZero"/>
        <c:auto val="1"/>
        <c:lblAlgn val="ctr"/>
        <c:lblOffset val="100"/>
      </c:catAx>
      <c:valAx>
        <c:axId val="83469056"/>
        <c:scaling>
          <c:orientation val="minMax"/>
        </c:scaling>
        <c:axPos val="l"/>
        <c:majorGridlines/>
        <c:numFmt formatCode="0.00_ ;[Red]\-0.00\ " sourceLinked="1"/>
        <c:tickLblPos val="nextTo"/>
        <c:crossAx val="74787840"/>
        <c:crosses val="autoZero"/>
        <c:crossBetween val="between"/>
      </c:valAx>
      <c:valAx>
        <c:axId val="83470976"/>
        <c:scaling>
          <c:orientation val="minMax"/>
        </c:scaling>
        <c:axPos val="r"/>
        <c:numFmt formatCode="0.00_ ;[Red]\-0.00\ " sourceLinked="1"/>
        <c:tickLblPos val="nextTo"/>
        <c:crossAx val="83591552"/>
        <c:crosses val="max"/>
        <c:crossBetween val="between"/>
      </c:valAx>
      <c:catAx>
        <c:axId val="83591552"/>
        <c:scaling>
          <c:orientation val="minMax"/>
        </c:scaling>
        <c:delete val="1"/>
        <c:axPos val="b"/>
        <c:tickLblPos val="none"/>
        <c:crossAx val="83470976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697"/>
          <c:h val="0.26357262383938396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2216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Tabelle1!$A$237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Tabelle1!$B$237:$R$237</c:f>
              <c:numCache>
                <c:formatCode>0.00_ ;[Red]\-0.00\ </c:formatCode>
                <c:ptCount val="17"/>
                <c:pt idx="1">
                  <c:v>23.80952380952381</c:v>
                </c:pt>
                <c:pt idx="2">
                  <c:v>15.384615384615387</c:v>
                </c:pt>
                <c:pt idx="3">
                  <c:v>6.6666666666666714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25</c:v>
                </c:pt>
                <c:pt idx="16">
                  <c:v>25</c:v>
                </c:pt>
              </c:numCache>
            </c:numRef>
          </c:val>
        </c:ser>
        <c:marker val="1"/>
        <c:axId val="145448320"/>
        <c:axId val="149596800"/>
      </c:lineChart>
      <c:lineChart>
        <c:grouping val="standard"/>
        <c:ser>
          <c:idx val="0"/>
          <c:order val="0"/>
          <c:tx>
            <c:strRef>
              <c:f>Tabelle1!$A$236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Tabelle1!$B$236:$R$236</c:f>
              <c:numCache>
                <c:formatCode>0.00_ ;[Red]\-0.00\ </c:formatCode>
                <c:ptCount val="17"/>
                <c:pt idx="0">
                  <c:v>0.21</c:v>
                </c:pt>
                <c:pt idx="1">
                  <c:v>0.26</c:v>
                </c:pt>
                <c:pt idx="2">
                  <c:v>0.3</c:v>
                </c:pt>
                <c:pt idx="3">
                  <c:v>0.32</c:v>
                </c:pt>
                <c:pt idx="4">
                  <c:v>0.32</c:v>
                </c:pt>
                <c:pt idx="5">
                  <c:v>0.32</c:v>
                </c:pt>
                <c:pt idx="6">
                  <c:v>0.32</c:v>
                </c:pt>
                <c:pt idx="7">
                  <c:v>0.32</c:v>
                </c:pt>
                <c:pt idx="8">
                  <c:v>0.32</c:v>
                </c:pt>
                <c:pt idx="9">
                  <c:v>0.32</c:v>
                </c:pt>
                <c:pt idx="10">
                  <c:v>0.32</c:v>
                </c:pt>
                <c:pt idx="11">
                  <c:v>0.32</c:v>
                </c:pt>
                <c:pt idx="12">
                  <c:v>0.32</c:v>
                </c:pt>
                <c:pt idx="13">
                  <c:v>0.32</c:v>
                </c:pt>
                <c:pt idx="14">
                  <c:v>0.32</c:v>
                </c:pt>
                <c:pt idx="15">
                  <c:v>0.4</c:v>
                </c:pt>
                <c:pt idx="16">
                  <c:v>0.5</c:v>
                </c:pt>
              </c:numCache>
            </c:numRef>
          </c:val>
        </c:ser>
        <c:marker val="1"/>
        <c:axId val="145455744"/>
        <c:axId val="145454208"/>
      </c:lineChart>
      <c:catAx>
        <c:axId val="145448320"/>
        <c:scaling>
          <c:orientation val="minMax"/>
        </c:scaling>
        <c:axPos val="b"/>
        <c:tickLblPos val="nextTo"/>
        <c:crossAx val="149596800"/>
        <c:crosses val="autoZero"/>
        <c:auto val="1"/>
        <c:lblAlgn val="ctr"/>
        <c:lblOffset val="100"/>
      </c:catAx>
      <c:valAx>
        <c:axId val="149596800"/>
        <c:scaling>
          <c:orientation val="minMax"/>
        </c:scaling>
        <c:axPos val="l"/>
        <c:majorGridlines/>
        <c:numFmt formatCode="0.00_ ;[Red]\-0.00\ " sourceLinked="1"/>
        <c:tickLblPos val="nextTo"/>
        <c:crossAx val="145448320"/>
        <c:crosses val="autoZero"/>
        <c:crossBetween val="between"/>
      </c:valAx>
      <c:valAx>
        <c:axId val="145454208"/>
        <c:scaling>
          <c:orientation val="minMax"/>
        </c:scaling>
        <c:axPos val="r"/>
        <c:numFmt formatCode="0.00_ ;[Red]\-0.00\ " sourceLinked="1"/>
        <c:tickLblPos val="nextTo"/>
        <c:crossAx val="145455744"/>
        <c:crosses val="max"/>
        <c:crossBetween val="between"/>
      </c:valAx>
      <c:catAx>
        <c:axId val="145455744"/>
        <c:scaling>
          <c:orientation val="minMax"/>
        </c:scaling>
        <c:delete val="1"/>
        <c:axPos val="b"/>
        <c:tickLblPos val="none"/>
        <c:crossAx val="145454208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242"/>
          <c:h val="0.26357262383938618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2251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Tabelle1!$A$249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Tabelle1!$B$249:$R$249</c:f>
              <c:numCache>
                <c:formatCode>0.00_ ;[Red]\-0.00\ </c:formatCode>
                <c:ptCount val="17"/>
                <c:pt idx="1">
                  <c:v>50</c:v>
                </c:pt>
                <c:pt idx="2">
                  <c:v>0</c:v>
                </c:pt>
                <c:pt idx="3">
                  <c:v>66.666666666666686</c:v>
                </c:pt>
                <c:pt idx="4">
                  <c:v>40</c:v>
                </c:pt>
                <c:pt idx="5">
                  <c:v>14.285714285714278</c:v>
                </c:pt>
                <c:pt idx="6">
                  <c:v>0</c:v>
                </c:pt>
                <c:pt idx="7">
                  <c:v>0</c:v>
                </c:pt>
                <c:pt idx="8">
                  <c:v>100</c:v>
                </c:pt>
                <c:pt idx="9">
                  <c:v>100</c:v>
                </c:pt>
                <c:pt idx="10">
                  <c:v>28.125</c:v>
                </c:pt>
                <c:pt idx="11">
                  <c:v>9.7560975609756184</c:v>
                </c:pt>
                <c:pt idx="12">
                  <c:v>22.222222222222229</c:v>
                </c:pt>
                <c:pt idx="13">
                  <c:v>1.8181818181818272</c:v>
                </c:pt>
                <c:pt idx="14">
                  <c:v>12.499999999999986</c:v>
                </c:pt>
                <c:pt idx="15">
                  <c:v>23.80952380952381</c:v>
                </c:pt>
                <c:pt idx="16">
                  <c:v>11.538461538461533</c:v>
                </c:pt>
              </c:numCache>
            </c:numRef>
          </c:val>
        </c:ser>
        <c:marker val="1"/>
        <c:axId val="150395904"/>
        <c:axId val="151630592"/>
      </c:lineChart>
      <c:lineChart>
        <c:grouping val="standard"/>
        <c:ser>
          <c:idx val="0"/>
          <c:order val="0"/>
          <c:tx>
            <c:strRef>
              <c:f>Tabelle1!$A$248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Tabelle1!$B$248:$R$248</c:f>
              <c:numCache>
                <c:formatCode>0.00_ ;[Red]\-0.00\ </c:formatCode>
                <c:ptCount val="17"/>
                <c:pt idx="0">
                  <c:v>0.02</c:v>
                </c:pt>
                <c:pt idx="1">
                  <c:v>0.03</c:v>
                </c:pt>
                <c:pt idx="2">
                  <c:v>0.03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0.16</c:v>
                </c:pt>
                <c:pt idx="9">
                  <c:v>0.32</c:v>
                </c:pt>
                <c:pt idx="10">
                  <c:v>0.41</c:v>
                </c:pt>
                <c:pt idx="11">
                  <c:v>0.45</c:v>
                </c:pt>
                <c:pt idx="12">
                  <c:v>0.55000000000000004</c:v>
                </c:pt>
                <c:pt idx="13">
                  <c:v>0.56000000000000005</c:v>
                </c:pt>
                <c:pt idx="14">
                  <c:v>0.63</c:v>
                </c:pt>
                <c:pt idx="15">
                  <c:v>0.78</c:v>
                </c:pt>
                <c:pt idx="16">
                  <c:v>0.87</c:v>
                </c:pt>
              </c:numCache>
            </c:numRef>
          </c:val>
        </c:ser>
        <c:marker val="1"/>
        <c:axId val="151634304"/>
        <c:axId val="151632128"/>
      </c:lineChart>
      <c:catAx>
        <c:axId val="150395904"/>
        <c:scaling>
          <c:orientation val="minMax"/>
        </c:scaling>
        <c:axPos val="b"/>
        <c:tickLblPos val="nextTo"/>
        <c:crossAx val="151630592"/>
        <c:crosses val="autoZero"/>
        <c:auto val="1"/>
        <c:lblAlgn val="ctr"/>
        <c:lblOffset val="100"/>
      </c:catAx>
      <c:valAx>
        <c:axId val="151630592"/>
        <c:scaling>
          <c:orientation val="minMax"/>
        </c:scaling>
        <c:axPos val="l"/>
        <c:majorGridlines/>
        <c:numFmt formatCode="0.00_ ;[Red]\-0.00\ " sourceLinked="1"/>
        <c:tickLblPos val="nextTo"/>
        <c:crossAx val="150395904"/>
        <c:crosses val="autoZero"/>
        <c:crossBetween val="between"/>
      </c:valAx>
      <c:valAx>
        <c:axId val="151632128"/>
        <c:scaling>
          <c:orientation val="minMax"/>
        </c:scaling>
        <c:axPos val="r"/>
        <c:numFmt formatCode="0.00_ ;[Red]\-0.00\ " sourceLinked="1"/>
        <c:tickLblPos val="nextTo"/>
        <c:crossAx val="151634304"/>
        <c:crosses val="max"/>
        <c:crossBetween val="between"/>
      </c:valAx>
      <c:catAx>
        <c:axId val="151634304"/>
        <c:scaling>
          <c:orientation val="minMax"/>
        </c:scaling>
        <c:delete val="1"/>
        <c:axPos val="b"/>
        <c:tickLblPos val="none"/>
        <c:crossAx val="151632128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22"/>
          <c:h val="0.26357262383938634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2285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Tabelle1!$A$261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Tabelle1!$B$261:$R$261</c:f>
              <c:numCache>
                <c:formatCode>0.00_ ;[Red]\-0.00\ </c:formatCode>
                <c:ptCount val="17"/>
                <c:pt idx="1">
                  <c:v>18.181818181818173</c:v>
                </c:pt>
                <c:pt idx="2">
                  <c:v>12.820512820512818</c:v>
                </c:pt>
                <c:pt idx="3">
                  <c:v>6.818181818181813</c:v>
                </c:pt>
                <c:pt idx="4">
                  <c:v>8.5106382978723474</c:v>
                </c:pt>
                <c:pt idx="5">
                  <c:v>7.8431372549019756</c:v>
                </c:pt>
                <c:pt idx="6">
                  <c:v>7.2727272727272663</c:v>
                </c:pt>
                <c:pt idx="7">
                  <c:v>6.7796610169491629</c:v>
                </c:pt>
                <c:pt idx="8">
                  <c:v>11.111111111111114</c:v>
                </c:pt>
                <c:pt idx="9">
                  <c:v>11.428571428571431</c:v>
                </c:pt>
                <c:pt idx="10">
                  <c:v>41.02564102564105</c:v>
                </c:pt>
                <c:pt idx="11">
                  <c:v>36.363636363636346</c:v>
                </c:pt>
                <c:pt idx="12">
                  <c:v>26.666666666666671</c:v>
                </c:pt>
                <c:pt idx="13">
                  <c:v>13.15789473684211</c:v>
                </c:pt>
                <c:pt idx="14">
                  <c:v>16.279069767441868</c:v>
                </c:pt>
                <c:pt idx="15">
                  <c:v>16</c:v>
                </c:pt>
                <c:pt idx="16">
                  <c:v>13.793103448275872</c:v>
                </c:pt>
              </c:numCache>
            </c:numRef>
          </c:val>
        </c:ser>
        <c:marker val="1"/>
        <c:axId val="150302080"/>
        <c:axId val="150365312"/>
      </c:lineChart>
      <c:lineChart>
        <c:grouping val="standard"/>
        <c:ser>
          <c:idx val="0"/>
          <c:order val="0"/>
          <c:tx>
            <c:strRef>
              <c:f>Tabelle1!$A$260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Tabelle1!$B$260:$R$260</c:f>
              <c:numCache>
                <c:formatCode>0.00_ ;[Red]\-0.00\ </c:formatCode>
                <c:ptCount val="17"/>
                <c:pt idx="0">
                  <c:v>0.33</c:v>
                </c:pt>
                <c:pt idx="1">
                  <c:v>0.39</c:v>
                </c:pt>
                <c:pt idx="2">
                  <c:v>0.44</c:v>
                </c:pt>
                <c:pt idx="3">
                  <c:v>0.47</c:v>
                </c:pt>
                <c:pt idx="4">
                  <c:v>0.51</c:v>
                </c:pt>
                <c:pt idx="5">
                  <c:v>0.55000000000000004</c:v>
                </c:pt>
                <c:pt idx="6">
                  <c:v>0.59</c:v>
                </c:pt>
                <c:pt idx="7">
                  <c:v>0.63</c:v>
                </c:pt>
                <c:pt idx="8">
                  <c:v>0.7</c:v>
                </c:pt>
                <c:pt idx="9">
                  <c:v>0.78</c:v>
                </c:pt>
                <c:pt idx="10">
                  <c:v>1.1000000000000001</c:v>
                </c:pt>
                <c:pt idx="11">
                  <c:v>1.5</c:v>
                </c:pt>
                <c:pt idx="12">
                  <c:v>1.9</c:v>
                </c:pt>
                <c:pt idx="13">
                  <c:v>2.15</c:v>
                </c:pt>
                <c:pt idx="14">
                  <c:v>2.5</c:v>
                </c:pt>
                <c:pt idx="15">
                  <c:v>2.9</c:v>
                </c:pt>
                <c:pt idx="16">
                  <c:v>3.3</c:v>
                </c:pt>
              </c:numCache>
            </c:numRef>
          </c:val>
        </c:ser>
        <c:marker val="1"/>
        <c:axId val="147920768"/>
        <c:axId val="147919232"/>
      </c:lineChart>
      <c:catAx>
        <c:axId val="150302080"/>
        <c:scaling>
          <c:orientation val="minMax"/>
        </c:scaling>
        <c:axPos val="b"/>
        <c:tickLblPos val="nextTo"/>
        <c:crossAx val="150365312"/>
        <c:crosses val="autoZero"/>
        <c:auto val="1"/>
        <c:lblAlgn val="ctr"/>
        <c:lblOffset val="100"/>
      </c:catAx>
      <c:valAx>
        <c:axId val="150365312"/>
        <c:scaling>
          <c:orientation val="minMax"/>
        </c:scaling>
        <c:axPos val="l"/>
        <c:majorGridlines/>
        <c:numFmt formatCode="0.00_ ;[Red]\-0.00\ " sourceLinked="1"/>
        <c:tickLblPos val="nextTo"/>
        <c:crossAx val="150302080"/>
        <c:crosses val="autoZero"/>
        <c:crossBetween val="between"/>
      </c:valAx>
      <c:valAx>
        <c:axId val="147919232"/>
        <c:scaling>
          <c:orientation val="minMax"/>
        </c:scaling>
        <c:axPos val="r"/>
        <c:numFmt formatCode="0.00_ ;[Red]\-0.00\ " sourceLinked="1"/>
        <c:tickLblPos val="nextTo"/>
        <c:crossAx val="147920768"/>
        <c:crosses val="max"/>
        <c:crossBetween val="between"/>
      </c:valAx>
      <c:catAx>
        <c:axId val="147920768"/>
        <c:scaling>
          <c:orientation val="minMax"/>
        </c:scaling>
        <c:delete val="1"/>
        <c:axPos val="b"/>
        <c:tickLblPos val="none"/>
        <c:crossAx val="147919232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197"/>
          <c:h val="0.26357262383938646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2327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Tabelle1!$A$273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Tabelle1!$B$273:$R$273</c:f>
              <c:numCache>
                <c:formatCode>0.00_ ;[Red]\-0.00\ </c:formatCode>
                <c:ptCount val="17"/>
                <c:pt idx="1">
                  <c:v>10.666666666666671</c:v>
                </c:pt>
                <c:pt idx="2">
                  <c:v>15.662650602409641</c:v>
                </c:pt>
                <c:pt idx="3">
                  <c:v>13.541666666666686</c:v>
                </c:pt>
                <c:pt idx="4">
                  <c:v>17.431192660550451</c:v>
                </c:pt>
                <c:pt idx="5">
                  <c:v>6.25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8.8235294117646959</c:v>
                </c:pt>
                <c:pt idx="12">
                  <c:v>2.7027027027027088</c:v>
                </c:pt>
                <c:pt idx="13">
                  <c:v>-86.84210526315789</c:v>
                </c:pt>
                <c:pt idx="14">
                  <c:v>0</c:v>
                </c:pt>
                <c:pt idx="15">
                  <c:v>400</c:v>
                </c:pt>
                <c:pt idx="16">
                  <c:v>20</c:v>
                </c:pt>
              </c:numCache>
            </c:numRef>
          </c:val>
        </c:ser>
        <c:marker val="1"/>
        <c:axId val="157801472"/>
        <c:axId val="146645760"/>
      </c:lineChart>
      <c:lineChart>
        <c:grouping val="standard"/>
        <c:ser>
          <c:idx val="0"/>
          <c:order val="0"/>
          <c:tx>
            <c:strRef>
              <c:f>Tabelle1!$A$272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Tabelle1!$B$272:$R$272</c:f>
              <c:numCache>
                <c:formatCode>0.00_ ;[Red]\-0.00\ </c:formatCode>
                <c:ptCount val="17"/>
                <c:pt idx="0">
                  <c:v>0.75</c:v>
                </c:pt>
                <c:pt idx="1">
                  <c:v>0.83</c:v>
                </c:pt>
                <c:pt idx="2">
                  <c:v>0.96</c:v>
                </c:pt>
                <c:pt idx="3">
                  <c:v>1.0900000000000001</c:v>
                </c:pt>
                <c:pt idx="4">
                  <c:v>1.28</c:v>
                </c:pt>
                <c:pt idx="5">
                  <c:v>1.36</c:v>
                </c:pt>
                <c:pt idx="6">
                  <c:v>1.36</c:v>
                </c:pt>
                <c:pt idx="7">
                  <c:v>1.36</c:v>
                </c:pt>
                <c:pt idx="8">
                  <c:v>1.36</c:v>
                </c:pt>
                <c:pt idx="9">
                  <c:v>1.36</c:v>
                </c:pt>
                <c:pt idx="10">
                  <c:v>1.36</c:v>
                </c:pt>
                <c:pt idx="11">
                  <c:v>1.48</c:v>
                </c:pt>
                <c:pt idx="12">
                  <c:v>1.52</c:v>
                </c:pt>
                <c:pt idx="13">
                  <c:v>0.2</c:v>
                </c:pt>
                <c:pt idx="14">
                  <c:v>0.2</c:v>
                </c:pt>
                <c:pt idx="15">
                  <c:v>1</c:v>
                </c:pt>
                <c:pt idx="16">
                  <c:v>1.2</c:v>
                </c:pt>
              </c:numCache>
            </c:numRef>
          </c:val>
        </c:ser>
        <c:marker val="1"/>
        <c:axId val="146653184"/>
        <c:axId val="146647296"/>
      </c:lineChart>
      <c:catAx>
        <c:axId val="157801472"/>
        <c:scaling>
          <c:orientation val="minMax"/>
        </c:scaling>
        <c:axPos val="b"/>
        <c:tickLblPos val="nextTo"/>
        <c:crossAx val="146645760"/>
        <c:crosses val="autoZero"/>
        <c:auto val="1"/>
        <c:lblAlgn val="ctr"/>
        <c:lblOffset val="100"/>
      </c:catAx>
      <c:valAx>
        <c:axId val="146645760"/>
        <c:scaling>
          <c:orientation val="minMax"/>
        </c:scaling>
        <c:axPos val="l"/>
        <c:majorGridlines/>
        <c:numFmt formatCode="0.00_ ;[Red]\-0.00\ " sourceLinked="1"/>
        <c:tickLblPos val="nextTo"/>
        <c:crossAx val="157801472"/>
        <c:crosses val="autoZero"/>
        <c:crossBetween val="between"/>
      </c:valAx>
      <c:valAx>
        <c:axId val="146647296"/>
        <c:scaling>
          <c:orientation val="minMax"/>
        </c:scaling>
        <c:axPos val="r"/>
        <c:numFmt formatCode="0.00_ ;[Red]\-0.00\ " sourceLinked="1"/>
        <c:tickLblPos val="nextTo"/>
        <c:crossAx val="146653184"/>
        <c:crosses val="max"/>
        <c:crossBetween val="between"/>
      </c:valAx>
      <c:catAx>
        <c:axId val="146653184"/>
        <c:scaling>
          <c:orientation val="minMax"/>
        </c:scaling>
        <c:delete val="1"/>
        <c:axPos val="b"/>
        <c:tickLblPos val="none"/>
        <c:crossAx val="146647296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175"/>
          <c:h val="0.26357262383938657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2362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Tabelle1!$A$285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Tabelle1!$B$285:$R$285</c:f>
              <c:numCache>
                <c:formatCode>0.00_ ;[Red]\-0.00\ </c:formatCode>
                <c:ptCount val="17"/>
                <c:pt idx="1">
                  <c:v>19.718309859154942</c:v>
                </c:pt>
                <c:pt idx="2">
                  <c:v>11.764705882352942</c:v>
                </c:pt>
                <c:pt idx="3">
                  <c:v>15.789473684210549</c:v>
                </c:pt>
                <c:pt idx="4">
                  <c:v>9.9999999999999858</c:v>
                </c:pt>
                <c:pt idx="5">
                  <c:v>13.223140495867767</c:v>
                </c:pt>
                <c:pt idx="6">
                  <c:v>2.9197080291970678</c:v>
                </c:pt>
                <c:pt idx="7">
                  <c:v>2.8368794326241158</c:v>
                </c:pt>
                <c:pt idx="8">
                  <c:v>2.7586206896551744</c:v>
                </c:pt>
                <c:pt idx="9">
                  <c:v>2.0134228187919518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10.526315789473685</c:v>
                </c:pt>
              </c:numCache>
            </c:numRef>
          </c:val>
        </c:ser>
        <c:marker val="1"/>
        <c:axId val="157888896"/>
        <c:axId val="157890432"/>
      </c:lineChart>
      <c:lineChart>
        <c:grouping val="standard"/>
        <c:ser>
          <c:idx val="0"/>
          <c:order val="0"/>
          <c:tx>
            <c:strRef>
              <c:f>Tabelle1!$A$284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Tabelle1!$B$284:$R$284</c:f>
              <c:numCache>
                <c:formatCode>0.00_ ;[Red]\-0.00\ </c:formatCode>
                <c:ptCount val="17"/>
                <c:pt idx="0">
                  <c:v>0.71</c:v>
                </c:pt>
                <c:pt idx="1">
                  <c:v>0.85</c:v>
                </c:pt>
                <c:pt idx="2">
                  <c:v>0.95</c:v>
                </c:pt>
                <c:pt idx="3">
                  <c:v>1.1000000000000001</c:v>
                </c:pt>
                <c:pt idx="4">
                  <c:v>1.21</c:v>
                </c:pt>
                <c:pt idx="5">
                  <c:v>1.37</c:v>
                </c:pt>
                <c:pt idx="6">
                  <c:v>1.41</c:v>
                </c:pt>
                <c:pt idx="7">
                  <c:v>1.45</c:v>
                </c:pt>
                <c:pt idx="8">
                  <c:v>1.49</c:v>
                </c:pt>
                <c:pt idx="9">
                  <c:v>1.52</c:v>
                </c:pt>
                <c:pt idx="10">
                  <c:v>1.52</c:v>
                </c:pt>
                <c:pt idx="11">
                  <c:v>1.52</c:v>
                </c:pt>
                <c:pt idx="12">
                  <c:v>1.52</c:v>
                </c:pt>
                <c:pt idx="13">
                  <c:v>1.52</c:v>
                </c:pt>
                <c:pt idx="14">
                  <c:v>1.52</c:v>
                </c:pt>
                <c:pt idx="15">
                  <c:v>1.52</c:v>
                </c:pt>
                <c:pt idx="16">
                  <c:v>1.68</c:v>
                </c:pt>
              </c:numCache>
            </c:numRef>
          </c:val>
        </c:ser>
        <c:marker val="1"/>
        <c:axId val="157893760"/>
        <c:axId val="157891968"/>
      </c:lineChart>
      <c:catAx>
        <c:axId val="157888896"/>
        <c:scaling>
          <c:orientation val="minMax"/>
        </c:scaling>
        <c:axPos val="b"/>
        <c:tickLblPos val="nextTo"/>
        <c:crossAx val="157890432"/>
        <c:crosses val="autoZero"/>
        <c:auto val="1"/>
        <c:lblAlgn val="ctr"/>
        <c:lblOffset val="100"/>
      </c:catAx>
      <c:valAx>
        <c:axId val="157890432"/>
        <c:scaling>
          <c:orientation val="minMax"/>
        </c:scaling>
        <c:axPos val="l"/>
        <c:majorGridlines/>
        <c:numFmt formatCode="0.00_ ;[Red]\-0.00\ " sourceLinked="1"/>
        <c:tickLblPos val="nextTo"/>
        <c:crossAx val="157888896"/>
        <c:crosses val="autoZero"/>
        <c:crossBetween val="between"/>
      </c:valAx>
      <c:valAx>
        <c:axId val="157891968"/>
        <c:scaling>
          <c:orientation val="minMax"/>
        </c:scaling>
        <c:axPos val="r"/>
        <c:numFmt formatCode="0.00_ ;[Red]\-0.00\ " sourceLinked="1"/>
        <c:tickLblPos val="nextTo"/>
        <c:crossAx val="157893760"/>
        <c:crosses val="max"/>
        <c:crossBetween val="between"/>
      </c:valAx>
      <c:catAx>
        <c:axId val="157893760"/>
        <c:scaling>
          <c:orientation val="minMax"/>
        </c:scaling>
        <c:delete val="1"/>
        <c:axPos val="b"/>
        <c:tickLblPos val="none"/>
        <c:crossAx val="157891968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142"/>
          <c:h val="0.26357262383938668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2396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Tabelle1!$A$297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Tabelle1!$B$297:$R$297</c:f>
              <c:numCache>
                <c:formatCode>0.00_ ;[Red]\-0.00\ </c:formatCode>
                <c:ptCount val="17"/>
                <c:pt idx="8">
                  <c:v>100</c:v>
                </c:pt>
                <c:pt idx="9">
                  <c:v>100</c:v>
                </c:pt>
                <c:pt idx="10">
                  <c:v>6.25</c:v>
                </c:pt>
                <c:pt idx="11">
                  <c:v>17.647058823529406</c:v>
                </c:pt>
                <c:pt idx="12">
                  <c:v>10</c:v>
                </c:pt>
                <c:pt idx="13">
                  <c:v>18.181818181818187</c:v>
                </c:pt>
                <c:pt idx="14">
                  <c:v>0</c:v>
                </c:pt>
                <c:pt idx="15">
                  <c:v>23.076923076923066</c:v>
                </c:pt>
                <c:pt idx="16">
                  <c:v>25</c:v>
                </c:pt>
              </c:numCache>
            </c:numRef>
          </c:val>
        </c:ser>
        <c:marker val="1"/>
        <c:axId val="155576960"/>
        <c:axId val="155912448"/>
      </c:lineChart>
      <c:lineChart>
        <c:grouping val="standard"/>
        <c:ser>
          <c:idx val="0"/>
          <c:order val="0"/>
          <c:tx>
            <c:strRef>
              <c:f>Tabelle1!$A$296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Tabelle1!$B$296:$R$296</c:f>
              <c:numCache>
                <c:formatCode>0.00_ ;[Red]\-0.00\ 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0.16</c:v>
                </c:pt>
                <c:pt idx="9">
                  <c:v>0.32</c:v>
                </c:pt>
                <c:pt idx="10">
                  <c:v>0.34</c:v>
                </c:pt>
                <c:pt idx="11">
                  <c:v>0.4</c:v>
                </c:pt>
                <c:pt idx="12">
                  <c:v>0.44</c:v>
                </c:pt>
                <c:pt idx="13">
                  <c:v>0.52</c:v>
                </c:pt>
                <c:pt idx="14">
                  <c:v>0.52</c:v>
                </c:pt>
                <c:pt idx="15">
                  <c:v>0.64</c:v>
                </c:pt>
                <c:pt idx="16">
                  <c:v>0.8</c:v>
                </c:pt>
              </c:numCache>
            </c:numRef>
          </c:val>
        </c:ser>
        <c:marker val="1"/>
        <c:axId val="147658624"/>
        <c:axId val="147657088"/>
      </c:lineChart>
      <c:catAx>
        <c:axId val="155576960"/>
        <c:scaling>
          <c:orientation val="minMax"/>
        </c:scaling>
        <c:axPos val="b"/>
        <c:tickLblPos val="nextTo"/>
        <c:crossAx val="155912448"/>
        <c:crosses val="autoZero"/>
        <c:auto val="1"/>
        <c:lblAlgn val="ctr"/>
        <c:lblOffset val="100"/>
      </c:catAx>
      <c:valAx>
        <c:axId val="155912448"/>
        <c:scaling>
          <c:orientation val="minMax"/>
        </c:scaling>
        <c:axPos val="l"/>
        <c:majorGridlines/>
        <c:numFmt formatCode="0.00_ ;[Red]\-0.00\ " sourceLinked="1"/>
        <c:tickLblPos val="nextTo"/>
        <c:crossAx val="155576960"/>
        <c:crosses val="autoZero"/>
        <c:crossBetween val="between"/>
      </c:valAx>
      <c:valAx>
        <c:axId val="147657088"/>
        <c:scaling>
          <c:orientation val="minMax"/>
        </c:scaling>
        <c:axPos val="r"/>
        <c:numFmt formatCode="0.00_ ;[Red]\-0.00\ " sourceLinked="1"/>
        <c:tickLblPos val="nextTo"/>
        <c:crossAx val="147658624"/>
        <c:crosses val="max"/>
        <c:crossBetween val="between"/>
      </c:valAx>
      <c:catAx>
        <c:axId val="147658624"/>
        <c:scaling>
          <c:orientation val="minMax"/>
        </c:scaling>
        <c:delete val="1"/>
        <c:axPos val="b"/>
        <c:tickLblPos val="none"/>
        <c:crossAx val="147657088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12"/>
          <c:h val="0.26357262383938684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2424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Tabelle1!$A$309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Tabelle1!$B$309:$R$309</c:f>
              <c:numCache>
                <c:formatCode>0.00_ ;[Red]\-0.00\ </c:formatCode>
                <c:ptCount val="17"/>
                <c:pt idx="1">
                  <c:v>5.681818181818187</c:v>
                </c:pt>
                <c:pt idx="2">
                  <c:v>6.4516129032258078</c:v>
                </c:pt>
                <c:pt idx="3">
                  <c:v>4.0404040404040416</c:v>
                </c:pt>
                <c:pt idx="4">
                  <c:v>3.8834951456310591</c:v>
                </c:pt>
                <c:pt idx="5">
                  <c:v>3.7383177570093551</c:v>
                </c:pt>
                <c:pt idx="6">
                  <c:v>3.6036036036035881</c:v>
                </c:pt>
                <c:pt idx="7">
                  <c:v>0.86956521739129755</c:v>
                </c:pt>
                <c:pt idx="8">
                  <c:v>-18.103448275862064</c:v>
                </c:pt>
                <c:pt idx="9">
                  <c:v>-4.2105263157894655</c:v>
                </c:pt>
                <c:pt idx="10">
                  <c:v>10.989010989010978</c:v>
                </c:pt>
                <c:pt idx="11">
                  <c:v>11.881188118811863</c:v>
                </c:pt>
                <c:pt idx="12">
                  <c:v>5.3097345132743499</c:v>
                </c:pt>
                <c:pt idx="13">
                  <c:v>5.8823529411764781</c:v>
                </c:pt>
                <c:pt idx="14">
                  <c:v>14.285714285714292</c:v>
                </c:pt>
                <c:pt idx="15">
                  <c:v>13.8888888888889</c:v>
                </c:pt>
                <c:pt idx="16">
                  <c:v>9.1463414634146432</c:v>
                </c:pt>
              </c:numCache>
            </c:numRef>
          </c:val>
        </c:ser>
        <c:marker val="1"/>
        <c:axId val="158823552"/>
        <c:axId val="158825088"/>
      </c:lineChart>
      <c:lineChart>
        <c:grouping val="standard"/>
        <c:ser>
          <c:idx val="0"/>
          <c:order val="0"/>
          <c:tx>
            <c:strRef>
              <c:f>Tabelle1!$A$308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Tabelle1!$B$308:$R$308</c:f>
              <c:numCache>
                <c:formatCode>0.00_ ;[Red]\-0.00\ </c:formatCode>
                <c:ptCount val="17"/>
                <c:pt idx="0">
                  <c:v>0.88</c:v>
                </c:pt>
                <c:pt idx="1">
                  <c:v>0.93</c:v>
                </c:pt>
                <c:pt idx="2">
                  <c:v>0.99</c:v>
                </c:pt>
                <c:pt idx="3">
                  <c:v>1.03</c:v>
                </c:pt>
                <c:pt idx="4">
                  <c:v>1.07</c:v>
                </c:pt>
                <c:pt idx="5">
                  <c:v>1.1100000000000001</c:v>
                </c:pt>
                <c:pt idx="6">
                  <c:v>1.1499999999999999</c:v>
                </c:pt>
                <c:pt idx="7">
                  <c:v>1.1599999999999999</c:v>
                </c:pt>
                <c:pt idx="8">
                  <c:v>0.95</c:v>
                </c:pt>
                <c:pt idx="9">
                  <c:v>0.91</c:v>
                </c:pt>
                <c:pt idx="10">
                  <c:v>1.01</c:v>
                </c:pt>
                <c:pt idx="11">
                  <c:v>1.1299999999999999</c:v>
                </c:pt>
                <c:pt idx="12">
                  <c:v>1.19</c:v>
                </c:pt>
                <c:pt idx="13">
                  <c:v>1.26</c:v>
                </c:pt>
                <c:pt idx="14">
                  <c:v>1.44</c:v>
                </c:pt>
                <c:pt idx="15">
                  <c:v>1.64</c:v>
                </c:pt>
                <c:pt idx="16">
                  <c:v>1.79</c:v>
                </c:pt>
              </c:numCache>
            </c:numRef>
          </c:val>
        </c:ser>
        <c:marker val="1"/>
        <c:axId val="158844800"/>
        <c:axId val="158843264"/>
      </c:lineChart>
      <c:catAx>
        <c:axId val="158823552"/>
        <c:scaling>
          <c:orientation val="minMax"/>
        </c:scaling>
        <c:axPos val="b"/>
        <c:tickLblPos val="nextTo"/>
        <c:crossAx val="158825088"/>
        <c:crosses val="autoZero"/>
        <c:auto val="1"/>
        <c:lblAlgn val="ctr"/>
        <c:lblOffset val="100"/>
      </c:catAx>
      <c:valAx>
        <c:axId val="158825088"/>
        <c:scaling>
          <c:orientation val="minMax"/>
        </c:scaling>
        <c:axPos val="l"/>
        <c:majorGridlines/>
        <c:numFmt formatCode="0.00_ ;[Red]\-0.00\ " sourceLinked="1"/>
        <c:tickLblPos val="nextTo"/>
        <c:crossAx val="158823552"/>
        <c:crosses val="autoZero"/>
        <c:crossBetween val="between"/>
      </c:valAx>
      <c:valAx>
        <c:axId val="158843264"/>
        <c:scaling>
          <c:orientation val="minMax"/>
        </c:scaling>
        <c:axPos val="r"/>
        <c:numFmt formatCode="0.00_ ;[Red]\-0.00\ " sourceLinked="1"/>
        <c:tickLblPos val="nextTo"/>
        <c:crossAx val="158844800"/>
        <c:crosses val="max"/>
        <c:crossBetween val="between"/>
      </c:valAx>
      <c:catAx>
        <c:axId val="158844800"/>
        <c:scaling>
          <c:orientation val="minMax"/>
        </c:scaling>
        <c:delete val="1"/>
        <c:axPos val="b"/>
        <c:tickLblPos val="none"/>
        <c:crossAx val="158843264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097"/>
          <c:h val="0.26357262383938695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2438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Tabelle1!$A$321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Tabelle1!$B$321:$R$321</c:f>
              <c:numCache>
                <c:formatCode>0.00_ ;[Red]\-0.00\ </c:formatCode>
                <c:ptCount val="17"/>
                <c:pt idx="1">
                  <c:v>10.714285714285708</c:v>
                </c:pt>
                <c:pt idx="2">
                  <c:v>12.903225806451616</c:v>
                </c:pt>
                <c:pt idx="3">
                  <c:v>8.5714285714285836</c:v>
                </c:pt>
                <c:pt idx="4">
                  <c:v>7.8947368421052602</c:v>
                </c:pt>
                <c:pt idx="5">
                  <c:v>9.7560975609756184</c:v>
                </c:pt>
                <c:pt idx="6">
                  <c:v>8.8888888888888857</c:v>
                </c:pt>
                <c:pt idx="7">
                  <c:v>16.326530612244881</c:v>
                </c:pt>
                <c:pt idx="8">
                  <c:v>22.807017543859658</c:v>
                </c:pt>
                <c:pt idx="9">
                  <c:v>25.714285714285722</c:v>
                </c:pt>
                <c:pt idx="10">
                  <c:v>15.909090909090907</c:v>
                </c:pt>
                <c:pt idx="11">
                  <c:v>14.705882352941174</c:v>
                </c:pt>
                <c:pt idx="12">
                  <c:v>15.384615384615387</c:v>
                </c:pt>
                <c:pt idx="13">
                  <c:v>14.074074074074062</c:v>
                </c:pt>
                <c:pt idx="14">
                  <c:v>10.389610389610382</c:v>
                </c:pt>
                <c:pt idx="15">
                  <c:v>10</c:v>
                </c:pt>
                <c:pt idx="16">
                  <c:v>8.5561497326202982</c:v>
                </c:pt>
              </c:numCache>
            </c:numRef>
          </c:val>
        </c:ser>
        <c:marker val="1"/>
        <c:axId val="150013824"/>
        <c:axId val="150015360"/>
      </c:lineChart>
      <c:lineChart>
        <c:grouping val="standard"/>
        <c:ser>
          <c:idx val="0"/>
          <c:order val="0"/>
          <c:tx>
            <c:strRef>
              <c:f>Tabelle1!$A$320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Tabelle1!$B$320:$R$320</c:f>
              <c:numCache>
                <c:formatCode>0.00_ ;[Red]\-0.00\ </c:formatCode>
                <c:ptCount val="17"/>
                <c:pt idx="0">
                  <c:v>0.28000000000000003</c:v>
                </c:pt>
                <c:pt idx="1">
                  <c:v>0.31</c:v>
                </c:pt>
                <c:pt idx="2">
                  <c:v>0.35</c:v>
                </c:pt>
                <c:pt idx="3">
                  <c:v>0.38</c:v>
                </c:pt>
                <c:pt idx="4">
                  <c:v>0.41</c:v>
                </c:pt>
                <c:pt idx="5">
                  <c:v>0.45</c:v>
                </c:pt>
                <c:pt idx="6">
                  <c:v>0.49</c:v>
                </c:pt>
                <c:pt idx="7">
                  <c:v>0.56999999999999995</c:v>
                </c:pt>
                <c:pt idx="8">
                  <c:v>0.7</c:v>
                </c:pt>
                <c:pt idx="9">
                  <c:v>0.88</c:v>
                </c:pt>
                <c:pt idx="10">
                  <c:v>1.02</c:v>
                </c:pt>
                <c:pt idx="11">
                  <c:v>1.17</c:v>
                </c:pt>
                <c:pt idx="12">
                  <c:v>1.35</c:v>
                </c:pt>
                <c:pt idx="13">
                  <c:v>1.54</c:v>
                </c:pt>
                <c:pt idx="14">
                  <c:v>1.7</c:v>
                </c:pt>
                <c:pt idx="15">
                  <c:v>1.87</c:v>
                </c:pt>
                <c:pt idx="16">
                  <c:v>2.0299999999999998</c:v>
                </c:pt>
              </c:numCache>
            </c:numRef>
          </c:val>
        </c:ser>
        <c:marker val="1"/>
        <c:axId val="150047360"/>
        <c:axId val="150045824"/>
      </c:lineChart>
      <c:catAx>
        <c:axId val="150013824"/>
        <c:scaling>
          <c:orientation val="minMax"/>
        </c:scaling>
        <c:axPos val="b"/>
        <c:tickLblPos val="nextTo"/>
        <c:crossAx val="150015360"/>
        <c:crosses val="autoZero"/>
        <c:auto val="1"/>
        <c:lblAlgn val="ctr"/>
        <c:lblOffset val="100"/>
      </c:catAx>
      <c:valAx>
        <c:axId val="150015360"/>
        <c:scaling>
          <c:orientation val="minMax"/>
        </c:scaling>
        <c:axPos val="l"/>
        <c:majorGridlines/>
        <c:numFmt formatCode="0.00_ ;[Red]\-0.00\ " sourceLinked="1"/>
        <c:tickLblPos val="nextTo"/>
        <c:crossAx val="150013824"/>
        <c:crosses val="autoZero"/>
        <c:crossBetween val="between"/>
      </c:valAx>
      <c:valAx>
        <c:axId val="150045824"/>
        <c:scaling>
          <c:orientation val="minMax"/>
        </c:scaling>
        <c:axPos val="r"/>
        <c:numFmt formatCode="0.00_ ;[Red]\-0.00\ " sourceLinked="1"/>
        <c:tickLblPos val="nextTo"/>
        <c:crossAx val="150047360"/>
        <c:crosses val="max"/>
        <c:crossBetween val="between"/>
      </c:valAx>
      <c:catAx>
        <c:axId val="150047360"/>
        <c:scaling>
          <c:orientation val="minMax"/>
        </c:scaling>
        <c:delete val="1"/>
        <c:axPos val="b"/>
        <c:tickLblPos val="none"/>
        <c:crossAx val="150045824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075"/>
          <c:h val="0.26357262383938707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2466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Tabelle1!$A$333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Tabelle1!$B$333:$R$333</c:f>
              <c:numCache>
                <c:formatCode>0.00_ ;[Red]\-0.00\ </c:formatCode>
                <c:ptCount val="17"/>
                <c:pt idx="9">
                  <c:v>50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1266.6666666666667</c:v>
                </c:pt>
                <c:pt idx="15">
                  <c:v>48.780487804878049</c:v>
                </c:pt>
                <c:pt idx="16">
                  <c:v>31.147540983606547</c:v>
                </c:pt>
              </c:numCache>
            </c:numRef>
          </c:val>
        </c:ser>
        <c:marker val="1"/>
        <c:axId val="157942528"/>
        <c:axId val="151965696"/>
      </c:lineChart>
      <c:lineChart>
        <c:grouping val="standard"/>
        <c:ser>
          <c:idx val="0"/>
          <c:order val="0"/>
          <c:tx>
            <c:strRef>
              <c:f>Tabelle1!$A$332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Tabelle1!$B$332:$R$332</c:f>
              <c:numCache>
                <c:formatCode>0.00_ ;[Red]\-0.00\ 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  <c:pt idx="12">
                  <c:v>0.03</c:v>
                </c:pt>
                <c:pt idx="13">
                  <c:v>0.03</c:v>
                </c:pt>
                <c:pt idx="14">
                  <c:v>0.41</c:v>
                </c:pt>
                <c:pt idx="15">
                  <c:v>0.61</c:v>
                </c:pt>
                <c:pt idx="16">
                  <c:v>0.8</c:v>
                </c:pt>
              </c:numCache>
            </c:numRef>
          </c:val>
        </c:ser>
        <c:marker val="1"/>
        <c:axId val="151968768"/>
        <c:axId val="151967232"/>
      </c:lineChart>
      <c:catAx>
        <c:axId val="157942528"/>
        <c:scaling>
          <c:orientation val="minMax"/>
        </c:scaling>
        <c:axPos val="b"/>
        <c:tickLblPos val="nextTo"/>
        <c:crossAx val="151965696"/>
        <c:crosses val="autoZero"/>
        <c:auto val="1"/>
        <c:lblAlgn val="ctr"/>
        <c:lblOffset val="100"/>
      </c:catAx>
      <c:valAx>
        <c:axId val="151965696"/>
        <c:scaling>
          <c:orientation val="minMax"/>
        </c:scaling>
        <c:axPos val="l"/>
        <c:majorGridlines/>
        <c:numFmt formatCode="0.00_ ;[Red]\-0.00\ " sourceLinked="1"/>
        <c:tickLblPos val="nextTo"/>
        <c:crossAx val="157942528"/>
        <c:crosses val="autoZero"/>
        <c:crossBetween val="between"/>
      </c:valAx>
      <c:valAx>
        <c:axId val="151967232"/>
        <c:scaling>
          <c:orientation val="minMax"/>
        </c:scaling>
        <c:axPos val="r"/>
        <c:numFmt formatCode="0.00_ ;[Red]\-0.00\ " sourceLinked="1"/>
        <c:tickLblPos val="nextTo"/>
        <c:crossAx val="151968768"/>
        <c:crosses val="max"/>
        <c:crossBetween val="between"/>
      </c:valAx>
      <c:catAx>
        <c:axId val="151968768"/>
        <c:scaling>
          <c:orientation val="minMax"/>
        </c:scaling>
        <c:delete val="1"/>
        <c:axPos val="b"/>
        <c:tickLblPos val="none"/>
        <c:crossAx val="151967232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042"/>
          <c:h val="0.26357262383938718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25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Tabelle1!$A$345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Tabelle1!$B$345:$R$345</c:f>
              <c:numCache>
                <c:formatCode>0.00_ ;[Red]\-0.00\ </c:formatCode>
                <c:ptCount val="17"/>
                <c:pt idx="1">
                  <c:v>4.1958041958042003</c:v>
                </c:pt>
                <c:pt idx="2">
                  <c:v>3.3557046979865817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5.1948051948051983</c:v>
                </c:pt>
                <c:pt idx="10">
                  <c:v>0</c:v>
                </c:pt>
                <c:pt idx="11">
                  <c:v>1.8518518518518476</c:v>
                </c:pt>
                <c:pt idx="12">
                  <c:v>7.8787878787878896</c:v>
                </c:pt>
                <c:pt idx="13">
                  <c:v>5.0561797752808957</c:v>
                </c:pt>
                <c:pt idx="14">
                  <c:v>3.2085561497326154</c:v>
                </c:pt>
                <c:pt idx="15">
                  <c:v>1.5544041450777257</c:v>
                </c:pt>
                <c:pt idx="16">
                  <c:v>2.0408163265306172</c:v>
                </c:pt>
              </c:numCache>
            </c:numRef>
          </c:val>
        </c:ser>
        <c:marker val="1"/>
        <c:axId val="152110208"/>
        <c:axId val="152111744"/>
      </c:lineChart>
      <c:lineChart>
        <c:grouping val="standard"/>
        <c:ser>
          <c:idx val="0"/>
          <c:order val="0"/>
          <c:tx>
            <c:strRef>
              <c:f>Tabelle1!$A$344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Tabelle1!$B$344:$R$344</c:f>
              <c:numCache>
                <c:formatCode>0.00_ ;[Red]\-0.00\ </c:formatCode>
                <c:ptCount val="17"/>
                <c:pt idx="0">
                  <c:v>1.43</c:v>
                </c:pt>
                <c:pt idx="1">
                  <c:v>1.49</c:v>
                </c:pt>
                <c:pt idx="2">
                  <c:v>1.54</c:v>
                </c:pt>
                <c:pt idx="3">
                  <c:v>1.54</c:v>
                </c:pt>
                <c:pt idx="4">
                  <c:v>1.54</c:v>
                </c:pt>
                <c:pt idx="5">
                  <c:v>1.54</c:v>
                </c:pt>
                <c:pt idx="6">
                  <c:v>1.54</c:v>
                </c:pt>
                <c:pt idx="7">
                  <c:v>1.54</c:v>
                </c:pt>
                <c:pt idx="8">
                  <c:v>1.54</c:v>
                </c:pt>
                <c:pt idx="9">
                  <c:v>1.62</c:v>
                </c:pt>
                <c:pt idx="10">
                  <c:v>1.62</c:v>
                </c:pt>
                <c:pt idx="11">
                  <c:v>1.65</c:v>
                </c:pt>
                <c:pt idx="12">
                  <c:v>1.78</c:v>
                </c:pt>
                <c:pt idx="13">
                  <c:v>1.87</c:v>
                </c:pt>
                <c:pt idx="14">
                  <c:v>1.93</c:v>
                </c:pt>
                <c:pt idx="15">
                  <c:v>1.96</c:v>
                </c:pt>
                <c:pt idx="16">
                  <c:v>2</c:v>
                </c:pt>
              </c:numCache>
            </c:numRef>
          </c:val>
        </c:ser>
        <c:marker val="1"/>
        <c:axId val="155539328"/>
        <c:axId val="155537792"/>
      </c:lineChart>
      <c:catAx>
        <c:axId val="152110208"/>
        <c:scaling>
          <c:orientation val="minMax"/>
        </c:scaling>
        <c:axPos val="b"/>
        <c:tickLblPos val="nextTo"/>
        <c:crossAx val="152111744"/>
        <c:crosses val="autoZero"/>
        <c:auto val="1"/>
        <c:lblAlgn val="ctr"/>
        <c:lblOffset val="100"/>
      </c:catAx>
      <c:valAx>
        <c:axId val="152111744"/>
        <c:scaling>
          <c:orientation val="minMax"/>
        </c:scaling>
        <c:axPos val="l"/>
        <c:majorGridlines/>
        <c:numFmt formatCode="0.00_ ;[Red]\-0.00\ " sourceLinked="1"/>
        <c:tickLblPos val="nextTo"/>
        <c:crossAx val="152110208"/>
        <c:crosses val="autoZero"/>
        <c:crossBetween val="between"/>
      </c:valAx>
      <c:valAx>
        <c:axId val="155537792"/>
        <c:scaling>
          <c:orientation val="minMax"/>
        </c:scaling>
        <c:axPos val="r"/>
        <c:numFmt formatCode="0.00_ ;[Red]\-0.00\ " sourceLinked="1"/>
        <c:tickLblPos val="nextTo"/>
        <c:crossAx val="155539328"/>
        <c:crosses val="max"/>
        <c:crossBetween val="between"/>
      </c:valAx>
      <c:catAx>
        <c:axId val="155539328"/>
        <c:scaling>
          <c:orientation val="minMax"/>
        </c:scaling>
        <c:delete val="1"/>
        <c:axPos val="b"/>
        <c:tickLblPos val="none"/>
        <c:crossAx val="155537792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02"/>
          <c:h val="0.26357262383938734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1675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Tabelle1!$A$33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Tabelle1!$B$33:$R$33</c:f>
              <c:numCache>
                <c:formatCode>0.00_ ;[Red]\-0.00\ </c:formatCode>
                <c:ptCount val="17"/>
                <c:pt idx="1">
                  <c:v>12.000000000000014</c:v>
                </c:pt>
                <c:pt idx="2">
                  <c:v>7.1428571428571388</c:v>
                </c:pt>
                <c:pt idx="3">
                  <c:v>6.6666666666666714</c:v>
                </c:pt>
                <c:pt idx="4">
                  <c:v>6.25</c:v>
                </c:pt>
                <c:pt idx="5">
                  <c:v>5.8823529411764639</c:v>
                </c:pt>
                <c:pt idx="6">
                  <c:v>11.111111111111114</c:v>
                </c:pt>
                <c:pt idx="7">
                  <c:v>10</c:v>
                </c:pt>
                <c:pt idx="8">
                  <c:v>13.63636363636364</c:v>
                </c:pt>
                <c:pt idx="9">
                  <c:v>12.000000000000014</c:v>
                </c:pt>
                <c:pt idx="10">
                  <c:v>10.714285714285708</c:v>
                </c:pt>
                <c:pt idx="11">
                  <c:v>9.6774193548387046</c:v>
                </c:pt>
                <c:pt idx="12">
                  <c:v>11.764705882352928</c:v>
                </c:pt>
                <c:pt idx="13">
                  <c:v>7.8947368421052602</c:v>
                </c:pt>
                <c:pt idx="14">
                  <c:v>7.3170731707317174</c:v>
                </c:pt>
                <c:pt idx="15">
                  <c:v>6.818181818181813</c:v>
                </c:pt>
                <c:pt idx="16">
                  <c:v>8.5106382978723474</c:v>
                </c:pt>
              </c:numCache>
            </c:numRef>
          </c:val>
        </c:ser>
        <c:marker val="1"/>
        <c:axId val="58222848"/>
        <c:axId val="83622528"/>
      </c:lineChart>
      <c:lineChart>
        <c:grouping val="standard"/>
        <c:ser>
          <c:idx val="0"/>
          <c:order val="0"/>
          <c:tx>
            <c:strRef>
              <c:f>Tabelle1!$A$32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Tabelle1!$B$32:$R$32</c:f>
              <c:numCache>
                <c:formatCode>0.00_ ;[Red]\-0.00\ </c:formatCode>
                <c:ptCount val="17"/>
                <c:pt idx="0">
                  <c:v>0.25</c:v>
                </c:pt>
                <c:pt idx="1">
                  <c:v>0.28000000000000003</c:v>
                </c:pt>
                <c:pt idx="2">
                  <c:v>0.3</c:v>
                </c:pt>
                <c:pt idx="3">
                  <c:v>0.32</c:v>
                </c:pt>
                <c:pt idx="4">
                  <c:v>0.34</c:v>
                </c:pt>
                <c:pt idx="5">
                  <c:v>0.36</c:v>
                </c:pt>
                <c:pt idx="6">
                  <c:v>0.4</c:v>
                </c:pt>
                <c:pt idx="7">
                  <c:v>0.44</c:v>
                </c:pt>
                <c:pt idx="8">
                  <c:v>0.5</c:v>
                </c:pt>
                <c:pt idx="9">
                  <c:v>0.56000000000000005</c:v>
                </c:pt>
                <c:pt idx="10">
                  <c:v>0.62</c:v>
                </c:pt>
                <c:pt idx="11">
                  <c:v>0.68</c:v>
                </c:pt>
                <c:pt idx="12">
                  <c:v>0.76</c:v>
                </c:pt>
                <c:pt idx="13">
                  <c:v>0.82</c:v>
                </c:pt>
                <c:pt idx="14">
                  <c:v>0.88</c:v>
                </c:pt>
                <c:pt idx="15">
                  <c:v>0.94</c:v>
                </c:pt>
                <c:pt idx="16">
                  <c:v>1.02</c:v>
                </c:pt>
              </c:numCache>
            </c:numRef>
          </c:val>
        </c:ser>
        <c:marker val="1"/>
        <c:axId val="84903424"/>
        <c:axId val="84880768"/>
      </c:lineChart>
      <c:catAx>
        <c:axId val="58222848"/>
        <c:scaling>
          <c:orientation val="minMax"/>
        </c:scaling>
        <c:axPos val="b"/>
        <c:tickLblPos val="nextTo"/>
        <c:crossAx val="83622528"/>
        <c:crosses val="autoZero"/>
        <c:auto val="1"/>
        <c:lblAlgn val="ctr"/>
        <c:lblOffset val="100"/>
      </c:catAx>
      <c:valAx>
        <c:axId val="83622528"/>
        <c:scaling>
          <c:orientation val="minMax"/>
        </c:scaling>
        <c:axPos val="l"/>
        <c:majorGridlines/>
        <c:numFmt formatCode="0.00_ ;[Red]\-0.00\ " sourceLinked="1"/>
        <c:tickLblPos val="nextTo"/>
        <c:crossAx val="58222848"/>
        <c:crosses val="autoZero"/>
        <c:crossBetween val="between"/>
      </c:valAx>
      <c:valAx>
        <c:axId val="84880768"/>
        <c:scaling>
          <c:orientation val="minMax"/>
        </c:scaling>
        <c:axPos val="r"/>
        <c:numFmt formatCode="0.00_ ;[Red]\-0.00\ " sourceLinked="1"/>
        <c:tickLblPos val="nextTo"/>
        <c:crossAx val="84903424"/>
        <c:crosses val="max"/>
        <c:crossBetween val="between"/>
      </c:valAx>
      <c:catAx>
        <c:axId val="84903424"/>
        <c:scaling>
          <c:orientation val="minMax"/>
        </c:scaling>
        <c:delete val="1"/>
        <c:axPos val="b"/>
        <c:tickLblPos val="none"/>
        <c:crossAx val="84880768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675"/>
          <c:h val="0.26357262383938407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1723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Tabelle1!$A$45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Tabelle1!$B$45:$R$45</c:f>
              <c:numCache>
                <c:formatCode>0.00_ ;[Red]\-0.00\ </c:formatCode>
                <c:ptCount val="17"/>
                <c:pt idx="1">
                  <c:v>27.272727272727295</c:v>
                </c:pt>
                <c:pt idx="2">
                  <c:v>14.285714285714278</c:v>
                </c:pt>
                <c:pt idx="3">
                  <c:v>18.75</c:v>
                </c:pt>
                <c:pt idx="4">
                  <c:v>21.05263157894737</c:v>
                </c:pt>
                <c:pt idx="5">
                  <c:v>17.391304347826079</c:v>
                </c:pt>
                <c:pt idx="6">
                  <c:v>11.1111111111111</c:v>
                </c:pt>
                <c:pt idx="7">
                  <c:v>16.666666666666671</c:v>
                </c:pt>
                <c:pt idx="8">
                  <c:v>37.142857142857139</c:v>
                </c:pt>
                <c:pt idx="9">
                  <c:v>20.833333333333329</c:v>
                </c:pt>
                <c:pt idx="10">
                  <c:v>12.068965517241381</c:v>
                </c:pt>
                <c:pt idx="11">
                  <c:v>27.692307692307693</c:v>
                </c:pt>
                <c:pt idx="12">
                  <c:v>12.048192771084345</c:v>
                </c:pt>
                <c:pt idx="13">
                  <c:v>13.978494623655905</c:v>
                </c:pt>
                <c:pt idx="14">
                  <c:v>14.15094339622641</c:v>
                </c:pt>
                <c:pt idx="15">
                  <c:v>20.661157024793397</c:v>
                </c:pt>
                <c:pt idx="16">
                  <c:v>9.5890410958904084</c:v>
                </c:pt>
              </c:numCache>
            </c:numRef>
          </c:val>
        </c:ser>
        <c:marker val="1"/>
        <c:axId val="105849984"/>
        <c:axId val="105865984"/>
      </c:lineChart>
      <c:lineChart>
        <c:grouping val="standard"/>
        <c:ser>
          <c:idx val="0"/>
          <c:order val="0"/>
          <c:tx>
            <c:strRef>
              <c:f>Tabelle1!$A$44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Tabelle1!$B$44:$R$44</c:f>
              <c:numCache>
                <c:formatCode>0.00_ ;[Red]\-0.00\ </c:formatCode>
                <c:ptCount val="17"/>
                <c:pt idx="0">
                  <c:v>0.11</c:v>
                </c:pt>
                <c:pt idx="1">
                  <c:v>0.14000000000000001</c:v>
                </c:pt>
                <c:pt idx="2">
                  <c:v>0.16</c:v>
                </c:pt>
                <c:pt idx="3">
                  <c:v>0.19</c:v>
                </c:pt>
                <c:pt idx="4">
                  <c:v>0.23</c:v>
                </c:pt>
                <c:pt idx="5">
                  <c:v>0.27</c:v>
                </c:pt>
                <c:pt idx="6">
                  <c:v>0.3</c:v>
                </c:pt>
                <c:pt idx="7">
                  <c:v>0.35</c:v>
                </c:pt>
                <c:pt idx="8">
                  <c:v>0.48</c:v>
                </c:pt>
                <c:pt idx="9">
                  <c:v>0.57999999999999996</c:v>
                </c:pt>
                <c:pt idx="10">
                  <c:v>0.65</c:v>
                </c:pt>
                <c:pt idx="11">
                  <c:v>0.83</c:v>
                </c:pt>
                <c:pt idx="12">
                  <c:v>0.93</c:v>
                </c:pt>
                <c:pt idx="13">
                  <c:v>1.06</c:v>
                </c:pt>
                <c:pt idx="14">
                  <c:v>1.21</c:v>
                </c:pt>
                <c:pt idx="15">
                  <c:v>1.46</c:v>
                </c:pt>
                <c:pt idx="16">
                  <c:v>1.6</c:v>
                </c:pt>
              </c:numCache>
            </c:numRef>
          </c:val>
        </c:ser>
        <c:marker val="1"/>
        <c:axId val="105984768"/>
        <c:axId val="105868288"/>
      </c:lineChart>
      <c:catAx>
        <c:axId val="105849984"/>
        <c:scaling>
          <c:orientation val="minMax"/>
        </c:scaling>
        <c:axPos val="b"/>
        <c:tickLblPos val="nextTo"/>
        <c:crossAx val="105865984"/>
        <c:crosses val="autoZero"/>
        <c:auto val="1"/>
        <c:lblAlgn val="ctr"/>
        <c:lblOffset val="100"/>
      </c:catAx>
      <c:valAx>
        <c:axId val="105865984"/>
        <c:scaling>
          <c:orientation val="minMax"/>
        </c:scaling>
        <c:axPos val="l"/>
        <c:majorGridlines/>
        <c:numFmt formatCode="0.00_ ;[Red]\-0.00\ " sourceLinked="1"/>
        <c:tickLblPos val="nextTo"/>
        <c:crossAx val="105849984"/>
        <c:crosses val="autoZero"/>
        <c:crossBetween val="between"/>
      </c:valAx>
      <c:valAx>
        <c:axId val="105868288"/>
        <c:scaling>
          <c:orientation val="minMax"/>
        </c:scaling>
        <c:axPos val="r"/>
        <c:numFmt formatCode="0.00_ ;[Red]\-0.00\ " sourceLinked="1"/>
        <c:tickLblPos val="nextTo"/>
        <c:crossAx val="105984768"/>
        <c:crosses val="max"/>
        <c:crossBetween val="between"/>
      </c:valAx>
      <c:catAx>
        <c:axId val="105984768"/>
        <c:scaling>
          <c:orientation val="minMax"/>
        </c:scaling>
        <c:delete val="1"/>
        <c:axPos val="b"/>
        <c:tickLblPos val="none"/>
        <c:crossAx val="105868288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641"/>
          <c:h val="0.26357262383938418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1758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Tabelle1!$A$57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Tabelle1!$B$57:$R$57</c:f>
              <c:numCache>
                <c:formatCode>0.00_ ;[Red]\-0.00\ </c:formatCode>
                <c:ptCount val="17"/>
                <c:pt idx="1">
                  <c:v>6.6666666666666714</c:v>
                </c:pt>
                <c:pt idx="2">
                  <c:v>12.5</c:v>
                </c:pt>
                <c:pt idx="3">
                  <c:v>11.111111111111114</c:v>
                </c:pt>
                <c:pt idx="4">
                  <c:v>10</c:v>
                </c:pt>
                <c:pt idx="5">
                  <c:v>4.5454545454545467</c:v>
                </c:pt>
                <c:pt idx="6">
                  <c:v>4.3478260869565162</c:v>
                </c:pt>
                <c:pt idx="7">
                  <c:v>66.666666666666686</c:v>
                </c:pt>
                <c:pt idx="8">
                  <c:v>37.5</c:v>
                </c:pt>
                <c:pt idx="9">
                  <c:v>21.818181818181813</c:v>
                </c:pt>
                <c:pt idx="10">
                  <c:v>49.253731343283562</c:v>
                </c:pt>
                <c:pt idx="11">
                  <c:v>50</c:v>
                </c:pt>
                <c:pt idx="12">
                  <c:v>8.6666666666666714</c:v>
                </c:pt>
                <c:pt idx="13">
                  <c:v>25.766871165644162</c:v>
                </c:pt>
                <c:pt idx="14">
                  <c:v>10.243902439024382</c:v>
                </c:pt>
                <c:pt idx="15">
                  <c:v>11.946902654867259</c:v>
                </c:pt>
                <c:pt idx="16">
                  <c:v>12.64822134387353</c:v>
                </c:pt>
              </c:numCache>
            </c:numRef>
          </c:val>
        </c:ser>
        <c:marker val="1"/>
        <c:axId val="121855360"/>
        <c:axId val="121882112"/>
      </c:lineChart>
      <c:lineChart>
        <c:grouping val="standard"/>
        <c:ser>
          <c:idx val="0"/>
          <c:order val="0"/>
          <c:tx>
            <c:strRef>
              <c:f>Tabelle1!$A$56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Tabelle1!$B$56:$R$56</c:f>
              <c:numCache>
                <c:formatCode>0.00_ ;[Red]\-0.00\ </c:formatCode>
                <c:ptCount val="17"/>
                <c:pt idx="0">
                  <c:v>0.15</c:v>
                </c:pt>
                <c:pt idx="1">
                  <c:v>0.16</c:v>
                </c:pt>
                <c:pt idx="2">
                  <c:v>0.18</c:v>
                </c:pt>
                <c:pt idx="3">
                  <c:v>0.2</c:v>
                </c:pt>
                <c:pt idx="4">
                  <c:v>0.22</c:v>
                </c:pt>
                <c:pt idx="5">
                  <c:v>0.23</c:v>
                </c:pt>
                <c:pt idx="6">
                  <c:v>0.24</c:v>
                </c:pt>
                <c:pt idx="7">
                  <c:v>0.4</c:v>
                </c:pt>
                <c:pt idx="8">
                  <c:v>0.55000000000000004</c:v>
                </c:pt>
                <c:pt idx="9">
                  <c:v>0.67</c:v>
                </c:pt>
                <c:pt idx="10">
                  <c:v>1</c:v>
                </c:pt>
                <c:pt idx="11">
                  <c:v>1.5</c:v>
                </c:pt>
                <c:pt idx="12">
                  <c:v>1.63</c:v>
                </c:pt>
                <c:pt idx="13">
                  <c:v>2.0499999999999998</c:v>
                </c:pt>
                <c:pt idx="14">
                  <c:v>2.2599999999999998</c:v>
                </c:pt>
                <c:pt idx="15">
                  <c:v>2.5299999999999998</c:v>
                </c:pt>
                <c:pt idx="16">
                  <c:v>2.85</c:v>
                </c:pt>
              </c:numCache>
            </c:numRef>
          </c:val>
        </c:ser>
        <c:marker val="1"/>
        <c:axId val="134615424"/>
        <c:axId val="121883648"/>
      </c:lineChart>
      <c:catAx>
        <c:axId val="121855360"/>
        <c:scaling>
          <c:orientation val="minMax"/>
        </c:scaling>
        <c:axPos val="b"/>
        <c:tickLblPos val="nextTo"/>
        <c:crossAx val="121882112"/>
        <c:crosses val="autoZero"/>
        <c:auto val="1"/>
        <c:lblAlgn val="ctr"/>
        <c:lblOffset val="100"/>
      </c:catAx>
      <c:valAx>
        <c:axId val="121882112"/>
        <c:scaling>
          <c:orientation val="minMax"/>
        </c:scaling>
        <c:axPos val="l"/>
        <c:majorGridlines/>
        <c:numFmt formatCode="0.00_ ;[Red]\-0.00\ " sourceLinked="1"/>
        <c:tickLblPos val="nextTo"/>
        <c:crossAx val="121855360"/>
        <c:crosses val="autoZero"/>
        <c:crossBetween val="between"/>
      </c:valAx>
      <c:valAx>
        <c:axId val="121883648"/>
        <c:scaling>
          <c:orientation val="minMax"/>
        </c:scaling>
        <c:axPos val="r"/>
        <c:numFmt formatCode="0.00_ ;[Red]\-0.00\ " sourceLinked="1"/>
        <c:tickLblPos val="nextTo"/>
        <c:crossAx val="134615424"/>
        <c:crosses val="max"/>
        <c:crossBetween val="between"/>
      </c:valAx>
      <c:catAx>
        <c:axId val="134615424"/>
        <c:scaling>
          <c:orientation val="minMax"/>
        </c:scaling>
        <c:delete val="1"/>
        <c:axPos val="b"/>
        <c:tickLblPos val="none"/>
        <c:crossAx val="121883648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619"/>
          <c:h val="0.26357262383938435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18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Tabelle1!$A$69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Tabelle1!$B$69:$R$69</c:f>
              <c:numCache>
                <c:formatCode>0.00_ ;[Red]\-0.00\ </c:formatCode>
                <c:ptCount val="17"/>
                <c:pt idx="1">
                  <c:v>20</c:v>
                </c:pt>
                <c:pt idx="2">
                  <c:v>33.333333333333343</c:v>
                </c:pt>
                <c:pt idx="3">
                  <c:v>37.5</c:v>
                </c:pt>
                <c:pt idx="4">
                  <c:v>45.454545454545467</c:v>
                </c:pt>
                <c:pt idx="5">
                  <c:v>6.25</c:v>
                </c:pt>
                <c:pt idx="6">
                  <c:v>23.52941176470587</c:v>
                </c:pt>
                <c:pt idx="7">
                  <c:v>23.80952380952381</c:v>
                </c:pt>
                <c:pt idx="8">
                  <c:v>26.92307692307692</c:v>
                </c:pt>
                <c:pt idx="9">
                  <c:v>21.212121212121204</c:v>
                </c:pt>
                <c:pt idx="10">
                  <c:v>70</c:v>
                </c:pt>
                <c:pt idx="11">
                  <c:v>32.35294117647058</c:v>
                </c:pt>
                <c:pt idx="12">
                  <c:v>0</c:v>
                </c:pt>
                <c:pt idx="13">
                  <c:v>0</c:v>
                </c:pt>
                <c:pt idx="14">
                  <c:v>5.5555555555555571</c:v>
                </c:pt>
                <c:pt idx="15">
                  <c:v>9.473684210526315</c:v>
                </c:pt>
                <c:pt idx="16">
                  <c:v>15.384615384615387</c:v>
                </c:pt>
              </c:numCache>
            </c:numRef>
          </c:val>
        </c:ser>
        <c:marker val="1"/>
        <c:axId val="105301504"/>
        <c:axId val="105936000"/>
      </c:lineChart>
      <c:lineChart>
        <c:grouping val="standard"/>
        <c:ser>
          <c:idx val="0"/>
          <c:order val="0"/>
          <c:tx>
            <c:strRef>
              <c:f>Tabelle1!$A$68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Tabelle1!$B$68:$R$68</c:f>
              <c:numCache>
                <c:formatCode>0.00_ ;[Red]\-0.00\ </c:formatCode>
                <c:ptCount val="17"/>
                <c:pt idx="0">
                  <c:v>0.05</c:v>
                </c:pt>
                <c:pt idx="1">
                  <c:v>0.06</c:v>
                </c:pt>
                <c:pt idx="2">
                  <c:v>0.08</c:v>
                </c:pt>
                <c:pt idx="3">
                  <c:v>0.11</c:v>
                </c:pt>
                <c:pt idx="4">
                  <c:v>0.16</c:v>
                </c:pt>
                <c:pt idx="5">
                  <c:v>0.17</c:v>
                </c:pt>
                <c:pt idx="6">
                  <c:v>0.21</c:v>
                </c:pt>
                <c:pt idx="7">
                  <c:v>0.26</c:v>
                </c:pt>
                <c:pt idx="8">
                  <c:v>0.33</c:v>
                </c:pt>
                <c:pt idx="9">
                  <c:v>0.4</c:v>
                </c:pt>
                <c:pt idx="10">
                  <c:v>0.68</c:v>
                </c:pt>
                <c:pt idx="11">
                  <c:v>0.9</c:v>
                </c:pt>
                <c:pt idx="12">
                  <c:v>0.9</c:v>
                </c:pt>
                <c:pt idx="13">
                  <c:v>0.9</c:v>
                </c:pt>
                <c:pt idx="14">
                  <c:v>0.95</c:v>
                </c:pt>
                <c:pt idx="15">
                  <c:v>1.04</c:v>
                </c:pt>
                <c:pt idx="16">
                  <c:v>1.2</c:v>
                </c:pt>
              </c:numCache>
            </c:numRef>
          </c:val>
        </c:ser>
        <c:marker val="1"/>
        <c:axId val="117649792"/>
        <c:axId val="105937536"/>
      </c:lineChart>
      <c:catAx>
        <c:axId val="105301504"/>
        <c:scaling>
          <c:orientation val="minMax"/>
        </c:scaling>
        <c:axPos val="b"/>
        <c:tickLblPos val="nextTo"/>
        <c:crossAx val="105936000"/>
        <c:crosses val="autoZero"/>
        <c:auto val="1"/>
        <c:lblAlgn val="ctr"/>
        <c:lblOffset val="100"/>
      </c:catAx>
      <c:valAx>
        <c:axId val="105936000"/>
        <c:scaling>
          <c:orientation val="minMax"/>
        </c:scaling>
        <c:axPos val="l"/>
        <c:majorGridlines/>
        <c:numFmt formatCode="0.00_ ;[Red]\-0.00\ " sourceLinked="1"/>
        <c:tickLblPos val="nextTo"/>
        <c:crossAx val="105301504"/>
        <c:crosses val="autoZero"/>
        <c:crossBetween val="between"/>
      </c:valAx>
      <c:valAx>
        <c:axId val="105937536"/>
        <c:scaling>
          <c:orientation val="minMax"/>
        </c:scaling>
        <c:axPos val="r"/>
        <c:numFmt formatCode="0.00_ ;[Red]\-0.00\ " sourceLinked="1"/>
        <c:tickLblPos val="nextTo"/>
        <c:crossAx val="117649792"/>
        <c:crosses val="max"/>
        <c:crossBetween val="between"/>
      </c:valAx>
      <c:catAx>
        <c:axId val="117649792"/>
        <c:scaling>
          <c:orientation val="minMax"/>
        </c:scaling>
        <c:delete val="1"/>
        <c:axPos val="b"/>
        <c:tickLblPos val="none"/>
        <c:crossAx val="105937536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597"/>
          <c:h val="0.26357262383938446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1834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Tabelle1!$A$81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Tabelle1!$B$81:$R$81</c:f>
              <c:numCache>
                <c:formatCode>0.00_ ;[Red]\-0.00\ </c:formatCode>
                <c:ptCount val="17"/>
                <c:pt idx="1">
                  <c:v>15</c:v>
                </c:pt>
                <c:pt idx="2">
                  <c:v>8.6956521739130324</c:v>
                </c:pt>
                <c:pt idx="3">
                  <c:v>24</c:v>
                </c:pt>
                <c:pt idx="4">
                  <c:v>16.129032258064512</c:v>
                </c:pt>
                <c:pt idx="5">
                  <c:v>22.222222222222229</c:v>
                </c:pt>
                <c:pt idx="6">
                  <c:v>18.181818181818187</c:v>
                </c:pt>
                <c:pt idx="7">
                  <c:v>15.384615384615387</c:v>
                </c:pt>
                <c:pt idx="8">
                  <c:v>13.333333333333343</c:v>
                </c:pt>
                <c:pt idx="9">
                  <c:v>11.764705882352928</c:v>
                </c:pt>
                <c:pt idx="10">
                  <c:v>26.315789473684205</c:v>
                </c:pt>
                <c:pt idx="11">
                  <c:v>20.833333333333329</c:v>
                </c:pt>
                <c:pt idx="12">
                  <c:v>10.344827586206904</c:v>
                </c:pt>
                <c:pt idx="13">
                  <c:v>-37.5</c:v>
                </c:pt>
                <c:pt idx="14">
                  <c:v>-10</c:v>
                </c:pt>
                <c:pt idx="15">
                  <c:v>11.111111111111114</c:v>
                </c:pt>
                <c:pt idx="16">
                  <c:v>10</c:v>
                </c:pt>
              </c:numCache>
            </c:numRef>
          </c:val>
        </c:ser>
        <c:marker val="1"/>
        <c:axId val="118280192"/>
        <c:axId val="118281728"/>
      </c:lineChart>
      <c:lineChart>
        <c:grouping val="standard"/>
        <c:ser>
          <c:idx val="0"/>
          <c:order val="0"/>
          <c:tx>
            <c:strRef>
              <c:f>Tabelle1!$A$80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Tabelle1!$B$80:$R$80</c:f>
              <c:numCache>
                <c:formatCode>0.00_ ;[Red]\-0.00\ </c:formatCode>
                <c:ptCount val="17"/>
                <c:pt idx="0">
                  <c:v>0.2</c:v>
                </c:pt>
                <c:pt idx="1">
                  <c:v>0.23</c:v>
                </c:pt>
                <c:pt idx="2">
                  <c:v>0.25</c:v>
                </c:pt>
                <c:pt idx="3">
                  <c:v>0.31</c:v>
                </c:pt>
                <c:pt idx="4">
                  <c:v>0.36</c:v>
                </c:pt>
                <c:pt idx="5">
                  <c:v>0.44</c:v>
                </c:pt>
                <c:pt idx="6">
                  <c:v>0.52</c:v>
                </c:pt>
                <c:pt idx="7">
                  <c:v>0.6</c:v>
                </c:pt>
                <c:pt idx="8">
                  <c:v>0.68</c:v>
                </c:pt>
                <c:pt idx="9">
                  <c:v>0.76</c:v>
                </c:pt>
                <c:pt idx="10">
                  <c:v>0.96</c:v>
                </c:pt>
                <c:pt idx="11">
                  <c:v>1.1599999999999999</c:v>
                </c:pt>
                <c:pt idx="12">
                  <c:v>1.28</c:v>
                </c:pt>
                <c:pt idx="13">
                  <c:v>0.8</c:v>
                </c:pt>
                <c:pt idx="14">
                  <c:v>0.72</c:v>
                </c:pt>
                <c:pt idx="15">
                  <c:v>0.8</c:v>
                </c:pt>
                <c:pt idx="16">
                  <c:v>0.88</c:v>
                </c:pt>
              </c:numCache>
            </c:numRef>
          </c:val>
        </c:ser>
        <c:marker val="1"/>
        <c:axId val="118428416"/>
        <c:axId val="118283264"/>
      </c:lineChart>
      <c:catAx>
        <c:axId val="118280192"/>
        <c:scaling>
          <c:orientation val="minMax"/>
        </c:scaling>
        <c:axPos val="b"/>
        <c:tickLblPos val="nextTo"/>
        <c:crossAx val="118281728"/>
        <c:crosses val="autoZero"/>
        <c:auto val="1"/>
        <c:lblAlgn val="ctr"/>
        <c:lblOffset val="100"/>
      </c:catAx>
      <c:valAx>
        <c:axId val="118281728"/>
        <c:scaling>
          <c:orientation val="minMax"/>
        </c:scaling>
        <c:axPos val="l"/>
        <c:majorGridlines/>
        <c:numFmt formatCode="0.00_ ;[Red]\-0.00\ " sourceLinked="1"/>
        <c:tickLblPos val="nextTo"/>
        <c:crossAx val="118280192"/>
        <c:crosses val="autoZero"/>
        <c:crossBetween val="between"/>
      </c:valAx>
      <c:valAx>
        <c:axId val="118283264"/>
        <c:scaling>
          <c:orientation val="minMax"/>
        </c:scaling>
        <c:axPos val="r"/>
        <c:numFmt formatCode="0.00_ ;[Red]\-0.00\ " sourceLinked="1"/>
        <c:tickLblPos val="nextTo"/>
        <c:crossAx val="118428416"/>
        <c:crosses val="max"/>
        <c:crossBetween val="between"/>
      </c:valAx>
      <c:catAx>
        <c:axId val="118428416"/>
        <c:scaling>
          <c:orientation val="minMax"/>
        </c:scaling>
        <c:delete val="1"/>
        <c:axPos val="b"/>
        <c:tickLblPos val="none"/>
        <c:crossAx val="118283264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575"/>
          <c:h val="0.26357262383938457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1862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Tabelle1!$A$93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Tabelle1!$B$93:$R$93</c:f>
              <c:numCache>
                <c:formatCode>0.00_ ;[Red]\-0.00\ </c:formatCode>
                <c:ptCount val="17"/>
                <c:pt idx="1">
                  <c:v>3.8461538461538396</c:v>
                </c:pt>
                <c:pt idx="2">
                  <c:v>1.2345679012345556</c:v>
                </c:pt>
                <c:pt idx="3">
                  <c:v>2.4390243902439153</c:v>
                </c:pt>
                <c:pt idx="4">
                  <c:v>4.7619047619047592</c:v>
                </c:pt>
                <c:pt idx="5">
                  <c:v>3.4090909090909065</c:v>
                </c:pt>
                <c:pt idx="6">
                  <c:v>1.098901098901095</c:v>
                </c:pt>
                <c:pt idx="7">
                  <c:v>6.5217391304347814</c:v>
                </c:pt>
                <c:pt idx="8">
                  <c:v>8.1632653061224545</c:v>
                </c:pt>
                <c:pt idx="9">
                  <c:v>7.5471698113207424</c:v>
                </c:pt>
                <c:pt idx="10">
                  <c:v>12.280701754385973</c:v>
                </c:pt>
                <c:pt idx="11">
                  <c:v>7.03125</c:v>
                </c:pt>
                <c:pt idx="12">
                  <c:v>13.138686131386848</c:v>
                </c:pt>
                <c:pt idx="13">
                  <c:v>7.0967741935483843</c:v>
                </c:pt>
                <c:pt idx="14">
                  <c:v>4.819277108433738</c:v>
                </c:pt>
                <c:pt idx="15">
                  <c:v>6.3218390804597675</c:v>
                </c:pt>
                <c:pt idx="16">
                  <c:v>17.837837837837853</c:v>
                </c:pt>
              </c:numCache>
            </c:numRef>
          </c:val>
        </c:ser>
        <c:marker val="1"/>
        <c:axId val="147428864"/>
        <c:axId val="147430400"/>
      </c:lineChart>
      <c:lineChart>
        <c:grouping val="standard"/>
        <c:ser>
          <c:idx val="0"/>
          <c:order val="0"/>
          <c:tx>
            <c:strRef>
              <c:f>Tabelle1!$A$92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Tabelle1!$B$92:$R$92</c:f>
              <c:numCache>
                <c:formatCode>0.00_ ;[Red]\-0.00\ </c:formatCode>
                <c:ptCount val="17"/>
                <c:pt idx="0">
                  <c:v>0.78</c:v>
                </c:pt>
                <c:pt idx="1">
                  <c:v>0.81</c:v>
                </c:pt>
                <c:pt idx="2">
                  <c:v>0.82</c:v>
                </c:pt>
                <c:pt idx="3">
                  <c:v>0.84</c:v>
                </c:pt>
                <c:pt idx="4">
                  <c:v>0.88</c:v>
                </c:pt>
                <c:pt idx="5">
                  <c:v>0.91</c:v>
                </c:pt>
                <c:pt idx="6">
                  <c:v>0.92</c:v>
                </c:pt>
                <c:pt idx="7">
                  <c:v>0.98</c:v>
                </c:pt>
                <c:pt idx="8">
                  <c:v>1.06</c:v>
                </c:pt>
                <c:pt idx="9">
                  <c:v>1.1399999999999999</c:v>
                </c:pt>
                <c:pt idx="10">
                  <c:v>1.28</c:v>
                </c:pt>
                <c:pt idx="11">
                  <c:v>1.37</c:v>
                </c:pt>
                <c:pt idx="12">
                  <c:v>1.55</c:v>
                </c:pt>
                <c:pt idx="13">
                  <c:v>1.66</c:v>
                </c:pt>
                <c:pt idx="14">
                  <c:v>1.74</c:v>
                </c:pt>
                <c:pt idx="15">
                  <c:v>1.85</c:v>
                </c:pt>
                <c:pt idx="16">
                  <c:v>2.1800000000000002</c:v>
                </c:pt>
              </c:numCache>
            </c:numRef>
          </c:val>
        </c:ser>
        <c:marker val="1"/>
        <c:axId val="147462400"/>
        <c:axId val="147460864"/>
      </c:lineChart>
      <c:catAx>
        <c:axId val="147428864"/>
        <c:scaling>
          <c:orientation val="minMax"/>
        </c:scaling>
        <c:axPos val="b"/>
        <c:tickLblPos val="nextTo"/>
        <c:crossAx val="147430400"/>
        <c:crosses val="autoZero"/>
        <c:auto val="1"/>
        <c:lblAlgn val="ctr"/>
        <c:lblOffset val="100"/>
      </c:catAx>
      <c:valAx>
        <c:axId val="147430400"/>
        <c:scaling>
          <c:orientation val="minMax"/>
        </c:scaling>
        <c:axPos val="l"/>
        <c:majorGridlines/>
        <c:numFmt formatCode="0.00_ ;[Red]\-0.00\ " sourceLinked="1"/>
        <c:tickLblPos val="nextTo"/>
        <c:crossAx val="147428864"/>
        <c:crosses val="autoZero"/>
        <c:crossBetween val="between"/>
      </c:valAx>
      <c:valAx>
        <c:axId val="147460864"/>
        <c:scaling>
          <c:orientation val="minMax"/>
        </c:scaling>
        <c:axPos val="r"/>
        <c:numFmt formatCode="0.00_ ;[Red]\-0.00\ " sourceLinked="1"/>
        <c:tickLblPos val="nextTo"/>
        <c:crossAx val="147462400"/>
        <c:crosses val="max"/>
        <c:crossBetween val="between"/>
      </c:valAx>
      <c:catAx>
        <c:axId val="147462400"/>
        <c:scaling>
          <c:orientation val="minMax"/>
        </c:scaling>
        <c:delete val="1"/>
        <c:axPos val="b"/>
        <c:tickLblPos val="none"/>
        <c:crossAx val="147460864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542"/>
          <c:h val="0.26357262383938468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564722023383438"/>
          <c:y val="4.4666613642991897E-2"/>
          <c:w val="0.8369280402449697"/>
          <c:h val="0.8326195683872849"/>
        </c:manualLayout>
      </c:layout>
      <c:lineChart>
        <c:grouping val="standard"/>
        <c:ser>
          <c:idx val="1"/>
          <c:order val="1"/>
          <c:tx>
            <c:strRef>
              <c:f>Tabelle1!$A$105</c:f>
              <c:strCache>
                <c:ptCount val="1"/>
                <c:pt idx="0">
                  <c:v>Dividendenwachstum in %</c:v>
                </c:pt>
              </c:strCache>
            </c:strRef>
          </c:tx>
          <c:marker>
            <c:symbol val="none"/>
          </c:marker>
          <c:val>
            <c:numRef>
              <c:f>Tabelle1!$B$105:$R$105</c:f>
              <c:numCache>
                <c:formatCode>0.00_ ;[Red]\-0.00\ </c:formatCode>
                <c:ptCount val="17"/>
                <c:pt idx="1">
                  <c:v>10.416666666666671</c:v>
                </c:pt>
                <c:pt idx="2">
                  <c:v>3.7735849056603854</c:v>
                </c:pt>
                <c:pt idx="3">
                  <c:v>1.8181818181818272</c:v>
                </c:pt>
                <c:pt idx="4">
                  <c:v>3.5714285714285552</c:v>
                </c:pt>
                <c:pt idx="5">
                  <c:v>3.448275862068968</c:v>
                </c:pt>
                <c:pt idx="6">
                  <c:v>3.3333333333333428</c:v>
                </c:pt>
                <c:pt idx="7">
                  <c:v>6.4516129032258078</c:v>
                </c:pt>
                <c:pt idx="8">
                  <c:v>9.0909090909090793</c:v>
                </c:pt>
                <c:pt idx="9">
                  <c:v>16.666666666666671</c:v>
                </c:pt>
                <c:pt idx="10">
                  <c:v>9.5238095238095326</c:v>
                </c:pt>
                <c:pt idx="11">
                  <c:v>4.3478260869565162</c:v>
                </c:pt>
                <c:pt idx="12">
                  <c:v>4.1666666666666714</c:v>
                </c:pt>
                <c:pt idx="13">
                  <c:v>2</c:v>
                </c:pt>
                <c:pt idx="14">
                  <c:v>2.941176470588232</c:v>
                </c:pt>
                <c:pt idx="15">
                  <c:v>4.7619047619047734</c:v>
                </c:pt>
                <c:pt idx="16">
                  <c:v>7.2727272727272663</c:v>
                </c:pt>
              </c:numCache>
            </c:numRef>
          </c:val>
        </c:ser>
        <c:marker val="1"/>
        <c:axId val="101888384"/>
        <c:axId val="101889920"/>
      </c:lineChart>
      <c:lineChart>
        <c:grouping val="standard"/>
        <c:ser>
          <c:idx val="0"/>
          <c:order val="0"/>
          <c:tx>
            <c:strRef>
              <c:f>Tabelle1!$A$104</c:f>
              <c:strCache>
                <c:ptCount val="1"/>
                <c:pt idx="0">
                  <c:v>Dividende in USD</c:v>
                </c:pt>
              </c:strCache>
            </c:strRef>
          </c:tx>
          <c:marker>
            <c:symbol val="none"/>
          </c:marker>
          <c:val>
            <c:numRef>
              <c:f>Tabelle1!$B$104:$R$104</c:f>
              <c:numCache>
                <c:formatCode>0.00_ ;[Red]\-0.00\ </c:formatCode>
                <c:ptCount val="17"/>
                <c:pt idx="0">
                  <c:v>0.96</c:v>
                </c:pt>
                <c:pt idx="1">
                  <c:v>1.06</c:v>
                </c:pt>
                <c:pt idx="2">
                  <c:v>1.1000000000000001</c:v>
                </c:pt>
                <c:pt idx="3">
                  <c:v>1.1200000000000001</c:v>
                </c:pt>
                <c:pt idx="4">
                  <c:v>1.1599999999999999</c:v>
                </c:pt>
                <c:pt idx="5">
                  <c:v>1.2</c:v>
                </c:pt>
                <c:pt idx="6">
                  <c:v>1.24</c:v>
                </c:pt>
                <c:pt idx="7">
                  <c:v>1.32</c:v>
                </c:pt>
                <c:pt idx="8">
                  <c:v>1.44</c:v>
                </c:pt>
                <c:pt idx="9">
                  <c:v>1.68</c:v>
                </c:pt>
                <c:pt idx="10">
                  <c:v>1.84</c:v>
                </c:pt>
                <c:pt idx="11">
                  <c:v>1.92</c:v>
                </c:pt>
                <c:pt idx="12">
                  <c:v>2</c:v>
                </c:pt>
                <c:pt idx="13">
                  <c:v>2.04</c:v>
                </c:pt>
                <c:pt idx="14">
                  <c:v>2.1</c:v>
                </c:pt>
                <c:pt idx="15">
                  <c:v>2.2000000000000002</c:v>
                </c:pt>
                <c:pt idx="16">
                  <c:v>2.36</c:v>
                </c:pt>
              </c:numCache>
            </c:numRef>
          </c:val>
        </c:ser>
        <c:marker val="1"/>
        <c:axId val="101971072"/>
        <c:axId val="101891456"/>
      </c:lineChart>
      <c:catAx>
        <c:axId val="101888384"/>
        <c:scaling>
          <c:orientation val="minMax"/>
        </c:scaling>
        <c:axPos val="b"/>
        <c:tickLblPos val="nextTo"/>
        <c:crossAx val="101889920"/>
        <c:crosses val="autoZero"/>
        <c:auto val="1"/>
        <c:lblAlgn val="ctr"/>
        <c:lblOffset val="100"/>
      </c:catAx>
      <c:valAx>
        <c:axId val="101889920"/>
        <c:scaling>
          <c:orientation val="minMax"/>
        </c:scaling>
        <c:axPos val="l"/>
        <c:majorGridlines/>
        <c:numFmt formatCode="0.00_ ;[Red]\-0.00\ " sourceLinked="1"/>
        <c:tickLblPos val="nextTo"/>
        <c:crossAx val="101888384"/>
        <c:crosses val="autoZero"/>
        <c:crossBetween val="between"/>
      </c:valAx>
      <c:valAx>
        <c:axId val="101891456"/>
        <c:scaling>
          <c:orientation val="minMax"/>
        </c:scaling>
        <c:axPos val="r"/>
        <c:numFmt formatCode="0.00_ ;[Red]\-0.00\ " sourceLinked="1"/>
        <c:tickLblPos val="nextTo"/>
        <c:crossAx val="101971072"/>
        <c:crosses val="max"/>
        <c:crossBetween val="between"/>
      </c:valAx>
      <c:catAx>
        <c:axId val="101971072"/>
        <c:scaling>
          <c:orientation val="minMax"/>
        </c:scaling>
        <c:delete val="1"/>
        <c:axPos val="b"/>
        <c:tickLblPos val="none"/>
        <c:crossAx val="101891456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28871339544690733"/>
          <c:y val="0.57739374592811077"/>
          <c:w val="0.58243650394408519"/>
          <c:h val="0.26357262383938485"/>
        </c:manualLayout>
      </c:layout>
      <c:txPr>
        <a:bodyPr/>
        <a:lstStyle/>
        <a:p>
          <a:pPr>
            <a:defRPr sz="800"/>
          </a:pPr>
          <a:endParaRPr lang="de-DE"/>
        </a:p>
      </c:tx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15875</xdr:colOff>
      <xdr:row>3</xdr:row>
      <xdr:rowOff>0</xdr:rowOff>
    </xdr:from>
    <xdr:to>
      <xdr:col>21</xdr:col>
      <xdr:colOff>719667</xdr:colOff>
      <xdr:row>11</xdr:row>
      <xdr:rowOff>190499</xdr:rowOff>
    </xdr:to>
    <xdr:graphicFrame macro="">
      <xdr:nvGraphicFramePr>
        <xdr:cNvPr id="11" name="Diagramm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10583</xdr:colOff>
      <xdr:row>14</xdr:row>
      <xdr:rowOff>179917</xdr:rowOff>
    </xdr:from>
    <xdr:to>
      <xdr:col>21</xdr:col>
      <xdr:colOff>714375</xdr:colOff>
      <xdr:row>23</xdr:row>
      <xdr:rowOff>179916</xdr:rowOff>
    </xdr:to>
    <xdr:graphicFrame macro="">
      <xdr:nvGraphicFramePr>
        <xdr:cNvPr id="12" name="Diagramm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10583</xdr:colOff>
      <xdr:row>27</xdr:row>
      <xdr:rowOff>10584</xdr:rowOff>
    </xdr:from>
    <xdr:to>
      <xdr:col>21</xdr:col>
      <xdr:colOff>714375</xdr:colOff>
      <xdr:row>36</xdr:row>
      <xdr:rowOff>10583</xdr:rowOff>
    </xdr:to>
    <xdr:graphicFrame macro="">
      <xdr:nvGraphicFramePr>
        <xdr:cNvPr id="13" name="Diagramm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0</xdr:colOff>
      <xdr:row>39</xdr:row>
      <xdr:rowOff>0</xdr:rowOff>
    </xdr:from>
    <xdr:to>
      <xdr:col>21</xdr:col>
      <xdr:colOff>703792</xdr:colOff>
      <xdr:row>47</xdr:row>
      <xdr:rowOff>190499</xdr:rowOff>
    </xdr:to>
    <xdr:graphicFrame macro="">
      <xdr:nvGraphicFramePr>
        <xdr:cNvPr id="14" name="Diagramm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10583</xdr:colOff>
      <xdr:row>50</xdr:row>
      <xdr:rowOff>179917</xdr:rowOff>
    </xdr:from>
    <xdr:to>
      <xdr:col>21</xdr:col>
      <xdr:colOff>714375</xdr:colOff>
      <xdr:row>59</xdr:row>
      <xdr:rowOff>179916</xdr:rowOff>
    </xdr:to>
    <xdr:graphicFrame macro="">
      <xdr:nvGraphicFramePr>
        <xdr:cNvPr id="15" name="Diagramm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0</xdr:colOff>
      <xdr:row>63</xdr:row>
      <xdr:rowOff>0</xdr:rowOff>
    </xdr:from>
    <xdr:to>
      <xdr:col>21</xdr:col>
      <xdr:colOff>703792</xdr:colOff>
      <xdr:row>71</xdr:row>
      <xdr:rowOff>190499</xdr:rowOff>
    </xdr:to>
    <xdr:graphicFrame macro="">
      <xdr:nvGraphicFramePr>
        <xdr:cNvPr id="16" name="Diagramm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0</xdr:colOff>
      <xdr:row>75</xdr:row>
      <xdr:rowOff>0</xdr:rowOff>
    </xdr:from>
    <xdr:to>
      <xdr:col>21</xdr:col>
      <xdr:colOff>703792</xdr:colOff>
      <xdr:row>83</xdr:row>
      <xdr:rowOff>190499</xdr:rowOff>
    </xdr:to>
    <xdr:graphicFrame macro="">
      <xdr:nvGraphicFramePr>
        <xdr:cNvPr id="17" name="Diagramm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0</xdr:colOff>
      <xdr:row>87</xdr:row>
      <xdr:rowOff>0</xdr:rowOff>
    </xdr:from>
    <xdr:to>
      <xdr:col>21</xdr:col>
      <xdr:colOff>703792</xdr:colOff>
      <xdr:row>95</xdr:row>
      <xdr:rowOff>190499</xdr:rowOff>
    </xdr:to>
    <xdr:graphicFrame macro="">
      <xdr:nvGraphicFramePr>
        <xdr:cNvPr id="18" name="Diagramm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0</xdr:colOff>
      <xdr:row>99</xdr:row>
      <xdr:rowOff>0</xdr:rowOff>
    </xdr:from>
    <xdr:to>
      <xdr:col>21</xdr:col>
      <xdr:colOff>703792</xdr:colOff>
      <xdr:row>107</xdr:row>
      <xdr:rowOff>190499</xdr:rowOff>
    </xdr:to>
    <xdr:graphicFrame macro="">
      <xdr:nvGraphicFramePr>
        <xdr:cNvPr id="19" name="Diagramm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18</xdr:col>
      <xdr:colOff>0</xdr:colOff>
      <xdr:row>111</xdr:row>
      <xdr:rowOff>0</xdr:rowOff>
    </xdr:from>
    <xdr:to>
      <xdr:col>21</xdr:col>
      <xdr:colOff>703792</xdr:colOff>
      <xdr:row>119</xdr:row>
      <xdr:rowOff>190499</xdr:rowOff>
    </xdr:to>
    <xdr:graphicFrame macro="">
      <xdr:nvGraphicFramePr>
        <xdr:cNvPr id="20" name="Diagramm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0</xdr:colOff>
      <xdr:row>123</xdr:row>
      <xdr:rowOff>0</xdr:rowOff>
    </xdr:from>
    <xdr:to>
      <xdr:col>21</xdr:col>
      <xdr:colOff>703792</xdr:colOff>
      <xdr:row>131</xdr:row>
      <xdr:rowOff>190499</xdr:rowOff>
    </xdr:to>
    <xdr:graphicFrame macro="">
      <xdr:nvGraphicFramePr>
        <xdr:cNvPr id="21" name="Diagramm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18</xdr:col>
      <xdr:colOff>0</xdr:colOff>
      <xdr:row>135</xdr:row>
      <xdr:rowOff>0</xdr:rowOff>
    </xdr:from>
    <xdr:to>
      <xdr:col>21</xdr:col>
      <xdr:colOff>703792</xdr:colOff>
      <xdr:row>143</xdr:row>
      <xdr:rowOff>190499</xdr:rowOff>
    </xdr:to>
    <xdr:graphicFrame macro="">
      <xdr:nvGraphicFramePr>
        <xdr:cNvPr id="22" name="Diagramm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18</xdr:col>
      <xdr:colOff>0</xdr:colOff>
      <xdr:row>147</xdr:row>
      <xdr:rowOff>0</xdr:rowOff>
    </xdr:from>
    <xdr:to>
      <xdr:col>21</xdr:col>
      <xdr:colOff>703792</xdr:colOff>
      <xdr:row>155</xdr:row>
      <xdr:rowOff>190499</xdr:rowOff>
    </xdr:to>
    <xdr:graphicFrame macro="">
      <xdr:nvGraphicFramePr>
        <xdr:cNvPr id="23" name="Diagramm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18</xdr:col>
      <xdr:colOff>0</xdr:colOff>
      <xdr:row>159</xdr:row>
      <xdr:rowOff>0</xdr:rowOff>
    </xdr:from>
    <xdr:to>
      <xdr:col>21</xdr:col>
      <xdr:colOff>703792</xdr:colOff>
      <xdr:row>167</xdr:row>
      <xdr:rowOff>190499</xdr:rowOff>
    </xdr:to>
    <xdr:graphicFrame macro="">
      <xdr:nvGraphicFramePr>
        <xdr:cNvPr id="24" name="Diagramm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18</xdr:col>
      <xdr:colOff>0</xdr:colOff>
      <xdr:row>171</xdr:row>
      <xdr:rowOff>0</xdr:rowOff>
    </xdr:from>
    <xdr:to>
      <xdr:col>21</xdr:col>
      <xdr:colOff>703792</xdr:colOff>
      <xdr:row>179</xdr:row>
      <xdr:rowOff>190499</xdr:rowOff>
    </xdr:to>
    <xdr:graphicFrame macro="">
      <xdr:nvGraphicFramePr>
        <xdr:cNvPr id="25" name="Diagramm 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18</xdr:col>
      <xdr:colOff>0</xdr:colOff>
      <xdr:row>183</xdr:row>
      <xdr:rowOff>0</xdr:rowOff>
    </xdr:from>
    <xdr:to>
      <xdr:col>21</xdr:col>
      <xdr:colOff>703792</xdr:colOff>
      <xdr:row>191</xdr:row>
      <xdr:rowOff>190499</xdr:rowOff>
    </xdr:to>
    <xdr:graphicFrame macro="">
      <xdr:nvGraphicFramePr>
        <xdr:cNvPr id="26" name="Diagramm 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18</xdr:col>
      <xdr:colOff>0</xdr:colOff>
      <xdr:row>195</xdr:row>
      <xdr:rowOff>0</xdr:rowOff>
    </xdr:from>
    <xdr:to>
      <xdr:col>21</xdr:col>
      <xdr:colOff>703792</xdr:colOff>
      <xdr:row>203</xdr:row>
      <xdr:rowOff>190499</xdr:rowOff>
    </xdr:to>
    <xdr:graphicFrame macro="">
      <xdr:nvGraphicFramePr>
        <xdr:cNvPr id="27" name="Diagramm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18</xdr:col>
      <xdr:colOff>0</xdr:colOff>
      <xdr:row>207</xdr:row>
      <xdr:rowOff>0</xdr:rowOff>
    </xdr:from>
    <xdr:to>
      <xdr:col>21</xdr:col>
      <xdr:colOff>703792</xdr:colOff>
      <xdr:row>215</xdr:row>
      <xdr:rowOff>190499</xdr:rowOff>
    </xdr:to>
    <xdr:graphicFrame macro="">
      <xdr:nvGraphicFramePr>
        <xdr:cNvPr id="28" name="Diagramm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18</xdr:col>
      <xdr:colOff>0</xdr:colOff>
      <xdr:row>219</xdr:row>
      <xdr:rowOff>0</xdr:rowOff>
    </xdr:from>
    <xdr:to>
      <xdr:col>21</xdr:col>
      <xdr:colOff>703792</xdr:colOff>
      <xdr:row>227</xdr:row>
      <xdr:rowOff>190499</xdr:rowOff>
    </xdr:to>
    <xdr:graphicFrame macro="">
      <xdr:nvGraphicFramePr>
        <xdr:cNvPr id="29" name="Diagramm 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18</xdr:col>
      <xdr:colOff>0</xdr:colOff>
      <xdr:row>231</xdr:row>
      <xdr:rowOff>0</xdr:rowOff>
    </xdr:from>
    <xdr:to>
      <xdr:col>21</xdr:col>
      <xdr:colOff>703792</xdr:colOff>
      <xdr:row>239</xdr:row>
      <xdr:rowOff>190499</xdr:rowOff>
    </xdr:to>
    <xdr:graphicFrame macro="">
      <xdr:nvGraphicFramePr>
        <xdr:cNvPr id="30" name="Diagramm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18</xdr:col>
      <xdr:colOff>0</xdr:colOff>
      <xdr:row>243</xdr:row>
      <xdr:rowOff>0</xdr:rowOff>
    </xdr:from>
    <xdr:to>
      <xdr:col>21</xdr:col>
      <xdr:colOff>703792</xdr:colOff>
      <xdr:row>251</xdr:row>
      <xdr:rowOff>190499</xdr:rowOff>
    </xdr:to>
    <xdr:graphicFrame macro="">
      <xdr:nvGraphicFramePr>
        <xdr:cNvPr id="31" name="Diagramm 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18</xdr:col>
      <xdr:colOff>0</xdr:colOff>
      <xdr:row>255</xdr:row>
      <xdr:rowOff>0</xdr:rowOff>
    </xdr:from>
    <xdr:to>
      <xdr:col>21</xdr:col>
      <xdr:colOff>703792</xdr:colOff>
      <xdr:row>263</xdr:row>
      <xdr:rowOff>190499</xdr:rowOff>
    </xdr:to>
    <xdr:graphicFrame macro="">
      <xdr:nvGraphicFramePr>
        <xdr:cNvPr id="32" name="Diagramm 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18</xdr:col>
      <xdr:colOff>0</xdr:colOff>
      <xdr:row>267</xdr:row>
      <xdr:rowOff>0</xdr:rowOff>
    </xdr:from>
    <xdr:to>
      <xdr:col>21</xdr:col>
      <xdr:colOff>703792</xdr:colOff>
      <xdr:row>275</xdr:row>
      <xdr:rowOff>190499</xdr:rowOff>
    </xdr:to>
    <xdr:graphicFrame macro="">
      <xdr:nvGraphicFramePr>
        <xdr:cNvPr id="33" name="Diagramm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18</xdr:col>
      <xdr:colOff>0</xdr:colOff>
      <xdr:row>279</xdr:row>
      <xdr:rowOff>0</xdr:rowOff>
    </xdr:from>
    <xdr:to>
      <xdr:col>21</xdr:col>
      <xdr:colOff>703792</xdr:colOff>
      <xdr:row>287</xdr:row>
      <xdr:rowOff>190499</xdr:rowOff>
    </xdr:to>
    <xdr:graphicFrame macro="">
      <xdr:nvGraphicFramePr>
        <xdr:cNvPr id="34" name="Diagramm 3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18</xdr:col>
      <xdr:colOff>0</xdr:colOff>
      <xdr:row>291</xdr:row>
      <xdr:rowOff>0</xdr:rowOff>
    </xdr:from>
    <xdr:to>
      <xdr:col>21</xdr:col>
      <xdr:colOff>703792</xdr:colOff>
      <xdr:row>299</xdr:row>
      <xdr:rowOff>190499</xdr:rowOff>
    </xdr:to>
    <xdr:graphicFrame macro="">
      <xdr:nvGraphicFramePr>
        <xdr:cNvPr id="35" name="Diagramm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18</xdr:col>
      <xdr:colOff>0</xdr:colOff>
      <xdr:row>303</xdr:row>
      <xdr:rowOff>0</xdr:rowOff>
    </xdr:from>
    <xdr:to>
      <xdr:col>21</xdr:col>
      <xdr:colOff>703792</xdr:colOff>
      <xdr:row>311</xdr:row>
      <xdr:rowOff>190499</xdr:rowOff>
    </xdr:to>
    <xdr:graphicFrame macro="">
      <xdr:nvGraphicFramePr>
        <xdr:cNvPr id="36" name="Diagramm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18</xdr:col>
      <xdr:colOff>0</xdr:colOff>
      <xdr:row>315</xdr:row>
      <xdr:rowOff>0</xdr:rowOff>
    </xdr:from>
    <xdr:to>
      <xdr:col>21</xdr:col>
      <xdr:colOff>703792</xdr:colOff>
      <xdr:row>323</xdr:row>
      <xdr:rowOff>190499</xdr:rowOff>
    </xdr:to>
    <xdr:graphicFrame macro="">
      <xdr:nvGraphicFramePr>
        <xdr:cNvPr id="37" name="Diagramm 3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18</xdr:col>
      <xdr:colOff>0</xdr:colOff>
      <xdr:row>327</xdr:row>
      <xdr:rowOff>0</xdr:rowOff>
    </xdr:from>
    <xdr:to>
      <xdr:col>21</xdr:col>
      <xdr:colOff>703792</xdr:colOff>
      <xdr:row>335</xdr:row>
      <xdr:rowOff>190499</xdr:rowOff>
    </xdr:to>
    <xdr:graphicFrame macro="">
      <xdr:nvGraphicFramePr>
        <xdr:cNvPr id="38" name="Diagramm 3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18</xdr:col>
      <xdr:colOff>0</xdr:colOff>
      <xdr:row>339</xdr:row>
      <xdr:rowOff>0</xdr:rowOff>
    </xdr:from>
    <xdr:to>
      <xdr:col>21</xdr:col>
      <xdr:colOff>703792</xdr:colOff>
      <xdr:row>347</xdr:row>
      <xdr:rowOff>190499</xdr:rowOff>
    </xdr:to>
    <xdr:graphicFrame macro="">
      <xdr:nvGraphicFramePr>
        <xdr:cNvPr id="39" name="Diagramm 3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8"/>
  <sheetViews>
    <sheetView tabSelected="1" zoomScale="90" zoomScaleNormal="90" workbookViewId="0"/>
  </sheetViews>
  <sheetFormatPr baseColWidth="10" defaultRowHeight="15"/>
  <cols>
    <col min="1" max="1" width="26.28515625" customWidth="1"/>
  </cols>
  <sheetData>
    <row r="1" spans="1:18" ht="23.25">
      <c r="A1" s="11" t="s">
        <v>0</v>
      </c>
      <c r="B1" s="12"/>
      <c r="D1" t="s">
        <v>40</v>
      </c>
      <c r="E1" t="s">
        <v>41</v>
      </c>
    </row>
    <row r="3" spans="1:18">
      <c r="A3" s="2" t="s">
        <v>1</v>
      </c>
    </row>
    <row r="4" spans="1:18">
      <c r="A4" t="s">
        <v>7</v>
      </c>
      <c r="B4">
        <v>852062</v>
      </c>
      <c r="C4" t="s">
        <v>8</v>
      </c>
      <c r="D4">
        <v>53.552</v>
      </c>
    </row>
    <row r="7" spans="1:18">
      <c r="A7" s="8" t="s">
        <v>2</v>
      </c>
      <c r="B7" s="9">
        <v>1996</v>
      </c>
      <c r="C7" s="9">
        <v>1997</v>
      </c>
      <c r="D7" s="9">
        <v>1998</v>
      </c>
      <c r="E7" s="9">
        <v>1999</v>
      </c>
      <c r="F7" s="9">
        <v>2000</v>
      </c>
      <c r="G7" s="9">
        <v>2001</v>
      </c>
      <c r="H7" s="9">
        <v>2002</v>
      </c>
      <c r="I7" s="9">
        <v>2003</v>
      </c>
      <c r="J7" s="9">
        <v>2004</v>
      </c>
      <c r="K7" s="9">
        <v>2005</v>
      </c>
      <c r="L7" s="9">
        <v>2006</v>
      </c>
      <c r="M7" s="9">
        <v>2007</v>
      </c>
      <c r="N7" s="9">
        <v>2008</v>
      </c>
      <c r="O7" s="9">
        <v>2009</v>
      </c>
      <c r="P7" s="9">
        <v>2010</v>
      </c>
      <c r="Q7" s="9">
        <v>2011</v>
      </c>
      <c r="R7" s="9">
        <v>2012</v>
      </c>
    </row>
    <row r="8" spans="1:18">
      <c r="A8" s="1" t="s">
        <v>5</v>
      </c>
      <c r="B8" s="10">
        <v>0.4</v>
      </c>
      <c r="C8" s="10">
        <v>0.45</v>
      </c>
      <c r="D8" s="10">
        <v>0.51</v>
      </c>
      <c r="E8" s="10">
        <v>0.56999999999999995</v>
      </c>
      <c r="F8" s="10">
        <v>0.64</v>
      </c>
      <c r="G8" s="10">
        <v>0.7</v>
      </c>
      <c r="H8" s="10">
        <v>0.76</v>
      </c>
      <c r="I8" s="10">
        <v>0.82</v>
      </c>
      <c r="J8" s="10">
        <v>0.93</v>
      </c>
      <c r="K8" s="10">
        <v>1.03</v>
      </c>
      <c r="L8" s="10">
        <v>1.1499999999999999</v>
      </c>
      <c r="M8" s="10">
        <v>1.28</v>
      </c>
      <c r="N8" s="10">
        <v>1.45</v>
      </c>
      <c r="O8" s="10">
        <v>1.64</v>
      </c>
      <c r="P8" s="10">
        <v>1.8</v>
      </c>
      <c r="Q8" s="10">
        <v>1.97</v>
      </c>
      <c r="R8" s="10">
        <v>2.14</v>
      </c>
    </row>
    <row r="9" spans="1:18">
      <c r="A9" s="6" t="s">
        <v>4</v>
      </c>
      <c r="B9" s="7"/>
      <c r="C9" s="7">
        <f>C8*100/B8-100</f>
        <v>12.5</v>
      </c>
      <c r="D9" s="7">
        <f t="shared" ref="D9:R9" si="0">D8*100/C8-100</f>
        <v>13.333333333333329</v>
      </c>
      <c r="E9" s="7">
        <f t="shared" si="0"/>
        <v>11.764705882352928</v>
      </c>
      <c r="F9" s="7">
        <f t="shared" si="0"/>
        <v>12.280701754385973</v>
      </c>
      <c r="G9" s="7">
        <f t="shared" si="0"/>
        <v>9.375</v>
      </c>
      <c r="H9" s="7">
        <f t="shared" si="0"/>
        <v>8.5714285714285836</v>
      </c>
      <c r="I9" s="7">
        <f t="shared" si="0"/>
        <v>7.8947368421052602</v>
      </c>
      <c r="J9" s="7">
        <f t="shared" si="0"/>
        <v>13.41463414634147</v>
      </c>
      <c r="K9" s="7">
        <f t="shared" si="0"/>
        <v>10.752688172043008</v>
      </c>
      <c r="L9" s="7">
        <f t="shared" si="0"/>
        <v>11.650485436893192</v>
      </c>
      <c r="M9" s="7">
        <f t="shared" si="0"/>
        <v>11.304347826086968</v>
      </c>
      <c r="N9" s="7">
        <f t="shared" si="0"/>
        <v>13.28125</v>
      </c>
      <c r="O9" s="7">
        <f t="shared" si="0"/>
        <v>13.103448275862078</v>
      </c>
      <c r="P9" s="7">
        <f t="shared" si="0"/>
        <v>9.7560975609756184</v>
      </c>
      <c r="Q9" s="7">
        <f t="shared" si="0"/>
        <v>9.4444444444444429</v>
      </c>
      <c r="R9" s="7">
        <f t="shared" si="0"/>
        <v>8.6294416243654837</v>
      </c>
    </row>
    <row r="10" spans="1:18">
      <c r="A10" s="3" t="s">
        <v>3</v>
      </c>
      <c r="B10" s="3"/>
      <c r="C10" s="3"/>
      <c r="D10" s="3"/>
      <c r="E10" s="4">
        <f>AVERAGE(C9:R9)</f>
        <v>11.066046491913646</v>
      </c>
      <c r="F10" s="5"/>
    </row>
    <row r="11" spans="1:18">
      <c r="A11" s="3" t="s">
        <v>6</v>
      </c>
      <c r="B11" s="3"/>
      <c r="C11" s="3"/>
      <c r="D11" s="3"/>
      <c r="E11" s="4">
        <f>SUM(B8:R8)</f>
        <v>18.240000000000002</v>
      </c>
    </row>
    <row r="12" spans="1:18">
      <c r="A12" s="3" t="s">
        <v>11</v>
      </c>
      <c r="B12" s="3"/>
      <c r="C12" s="3"/>
      <c r="D12" s="3"/>
      <c r="E12" s="4">
        <f>D4/E11</f>
        <v>2.9359649122807014</v>
      </c>
    </row>
    <row r="15" spans="1:18">
      <c r="A15" s="2" t="s">
        <v>9</v>
      </c>
    </row>
    <row r="16" spans="1:18">
      <c r="A16" t="s">
        <v>7</v>
      </c>
      <c r="B16">
        <v>853260</v>
      </c>
      <c r="C16" t="s">
        <v>8</v>
      </c>
      <c r="D16">
        <v>53.709000000000003</v>
      </c>
    </row>
    <row r="19" spans="1:18">
      <c r="A19" s="8" t="s">
        <v>2</v>
      </c>
      <c r="B19" s="9">
        <v>1996</v>
      </c>
      <c r="C19" s="9">
        <v>1997</v>
      </c>
      <c r="D19" s="9">
        <v>1998</v>
      </c>
      <c r="E19" s="9">
        <v>1999</v>
      </c>
      <c r="F19" s="9">
        <v>2000</v>
      </c>
      <c r="G19" s="9">
        <v>2001</v>
      </c>
      <c r="H19" s="9">
        <v>2002</v>
      </c>
      <c r="I19" s="9">
        <v>2003</v>
      </c>
      <c r="J19" s="9">
        <v>2004</v>
      </c>
      <c r="K19" s="9">
        <v>2005</v>
      </c>
      <c r="L19" s="9">
        <v>2006</v>
      </c>
      <c r="M19" s="9">
        <v>2007</v>
      </c>
      <c r="N19" s="9">
        <v>2008</v>
      </c>
      <c r="O19" s="9">
        <v>2009</v>
      </c>
      <c r="P19" s="9">
        <v>2010</v>
      </c>
      <c r="Q19" s="9">
        <v>2011</v>
      </c>
      <c r="R19" s="9">
        <v>2012</v>
      </c>
    </row>
    <row r="20" spans="1:18">
      <c r="A20" s="1" t="s">
        <v>5</v>
      </c>
      <c r="B20" s="10">
        <v>0.37</v>
      </c>
      <c r="C20" s="10">
        <v>0.43</v>
      </c>
      <c r="D20" s="10">
        <v>0.49</v>
      </c>
      <c r="E20" s="10">
        <v>0.55000000000000004</v>
      </c>
      <c r="F20" s="10">
        <v>0.62</v>
      </c>
      <c r="G20" s="10">
        <v>0.7</v>
      </c>
      <c r="H20" s="10">
        <v>0.8</v>
      </c>
      <c r="I20" s="10">
        <v>0.92</v>
      </c>
      <c r="J20" s="10">
        <v>1.1000000000000001</v>
      </c>
      <c r="K20" s="10">
        <v>1.28</v>
      </c>
      <c r="L20" s="10">
        <v>1.46</v>
      </c>
      <c r="M20" s="10">
        <v>1.62</v>
      </c>
      <c r="N20" s="10">
        <v>1.8</v>
      </c>
      <c r="O20" s="10">
        <v>1.93</v>
      </c>
      <c r="P20" s="10">
        <v>2.11</v>
      </c>
      <c r="Q20" s="10">
        <v>2.25</v>
      </c>
      <c r="R20" s="10">
        <v>2.4</v>
      </c>
    </row>
    <row r="21" spans="1:18">
      <c r="A21" s="6" t="s">
        <v>4</v>
      </c>
      <c r="B21" s="7"/>
      <c r="C21" s="7">
        <f>C20*100/B20-100</f>
        <v>16.216216216216225</v>
      </c>
      <c r="D21" s="7">
        <f t="shared" ref="D21" si="1">D20*100/C20-100</f>
        <v>13.95348837209302</v>
      </c>
      <c r="E21" s="7">
        <f t="shared" ref="E21" si="2">E20*100/D20-100</f>
        <v>12.244897959183689</v>
      </c>
      <c r="F21" s="7">
        <f t="shared" ref="F21" si="3">F20*100/E20-100</f>
        <v>12.72727272727272</v>
      </c>
      <c r="G21" s="7">
        <f t="shared" ref="G21" si="4">G20*100/F20-100</f>
        <v>12.903225806451616</v>
      </c>
      <c r="H21" s="7">
        <f t="shared" ref="H21" si="5">H20*100/G20-100</f>
        <v>14.285714285714292</v>
      </c>
      <c r="I21" s="7">
        <f t="shared" ref="I21" si="6">I20*100/H20-100</f>
        <v>15</v>
      </c>
      <c r="J21" s="7">
        <f t="shared" ref="J21" si="7">J20*100/I20-100</f>
        <v>19.565217391304358</v>
      </c>
      <c r="K21" s="7">
        <f t="shared" ref="K21" si="8">K20*100/J20-100</f>
        <v>16.36363636363636</v>
      </c>
      <c r="L21" s="7">
        <f t="shared" ref="L21" si="9">L20*100/K20-100</f>
        <v>14.0625</v>
      </c>
      <c r="M21" s="7">
        <f t="shared" ref="M21" si="10">M20*100/L20-100</f>
        <v>10.958904109589042</v>
      </c>
      <c r="N21" s="7">
        <f t="shared" ref="N21" si="11">N20*100/M20-100</f>
        <v>11.1111111111111</v>
      </c>
      <c r="O21" s="7">
        <f t="shared" ref="O21" si="12">O20*100/N20-100</f>
        <v>7.2222222222222143</v>
      </c>
      <c r="P21" s="7">
        <f t="shared" ref="P21" si="13">P20*100/O20-100</f>
        <v>9.326424870466326</v>
      </c>
      <c r="Q21" s="7">
        <f t="shared" ref="Q21" si="14">Q20*100/P20-100</f>
        <v>6.6350710900474041</v>
      </c>
      <c r="R21" s="7">
        <f t="shared" ref="R21" si="15">R20*100/Q20-100</f>
        <v>6.6666666666666714</v>
      </c>
    </row>
    <row r="22" spans="1:18">
      <c r="A22" s="3" t="s">
        <v>3</v>
      </c>
      <c r="B22" s="3"/>
      <c r="C22" s="3"/>
      <c r="D22" s="3"/>
      <c r="E22" s="4">
        <f>AVERAGE(C21:R21)</f>
        <v>12.452660574498442</v>
      </c>
      <c r="F22" s="5"/>
    </row>
    <row r="23" spans="1:18">
      <c r="A23" s="3" t="s">
        <v>6</v>
      </c>
      <c r="B23" s="3"/>
      <c r="C23" s="3"/>
      <c r="D23" s="3"/>
      <c r="E23" s="4">
        <f>SUM(B20:R20)</f>
        <v>20.83</v>
      </c>
    </row>
    <row r="24" spans="1:18">
      <c r="A24" s="3" t="s">
        <v>11</v>
      </c>
      <c r="B24" s="3"/>
      <c r="C24" s="3"/>
      <c r="D24" s="3"/>
      <c r="E24" s="4">
        <f>D16/E23</f>
        <v>2.5784445511281811</v>
      </c>
    </row>
    <row r="27" spans="1:18">
      <c r="A27" s="2" t="s">
        <v>10</v>
      </c>
    </row>
    <row r="28" spans="1:18">
      <c r="A28" t="s">
        <v>7</v>
      </c>
      <c r="B28">
        <v>850663</v>
      </c>
      <c r="C28" t="s">
        <v>8</v>
      </c>
      <c r="D28">
        <v>29.343</v>
      </c>
    </row>
    <row r="31" spans="1:18">
      <c r="A31" s="8" t="s">
        <v>2</v>
      </c>
      <c r="B31" s="9">
        <v>1996</v>
      </c>
      <c r="C31" s="9">
        <v>1997</v>
      </c>
      <c r="D31" s="9">
        <v>1998</v>
      </c>
      <c r="E31" s="9">
        <v>1999</v>
      </c>
      <c r="F31" s="9">
        <v>2000</v>
      </c>
      <c r="G31" s="9">
        <v>2001</v>
      </c>
      <c r="H31" s="9">
        <v>2002</v>
      </c>
      <c r="I31" s="9">
        <v>2003</v>
      </c>
      <c r="J31" s="9">
        <v>2004</v>
      </c>
      <c r="K31" s="9">
        <v>2005</v>
      </c>
      <c r="L31" s="9">
        <v>2006</v>
      </c>
      <c r="M31" s="9">
        <v>2007</v>
      </c>
      <c r="N31" s="9">
        <v>2008</v>
      </c>
      <c r="O31" s="9">
        <v>2009</v>
      </c>
      <c r="P31" s="9">
        <v>2010</v>
      </c>
      <c r="Q31" s="9">
        <v>2011</v>
      </c>
      <c r="R31" s="9">
        <v>2012</v>
      </c>
    </row>
    <row r="32" spans="1:18">
      <c r="A32" s="1" t="s">
        <v>5</v>
      </c>
      <c r="B32" s="10">
        <v>0.25</v>
      </c>
      <c r="C32" s="10">
        <v>0.28000000000000003</v>
      </c>
      <c r="D32" s="10">
        <v>0.3</v>
      </c>
      <c r="E32" s="10">
        <v>0.32</v>
      </c>
      <c r="F32" s="10">
        <v>0.34</v>
      </c>
      <c r="G32" s="10">
        <v>0.36</v>
      </c>
      <c r="H32" s="10">
        <v>0.4</v>
      </c>
      <c r="I32" s="10">
        <v>0.44</v>
      </c>
      <c r="J32" s="10">
        <v>0.5</v>
      </c>
      <c r="K32" s="10">
        <v>0.56000000000000005</v>
      </c>
      <c r="L32" s="10">
        <v>0.62</v>
      </c>
      <c r="M32" s="10">
        <v>0.68</v>
      </c>
      <c r="N32" s="10">
        <v>0.76</v>
      </c>
      <c r="O32" s="10">
        <v>0.82</v>
      </c>
      <c r="P32" s="10">
        <v>0.88</v>
      </c>
      <c r="Q32" s="10">
        <v>0.94</v>
      </c>
      <c r="R32" s="10">
        <v>1.02</v>
      </c>
    </row>
    <row r="33" spans="1:18">
      <c r="A33" s="6" t="s">
        <v>4</v>
      </c>
      <c r="B33" s="7"/>
      <c r="C33" s="7">
        <f>C32*100/B32-100</f>
        <v>12.000000000000014</v>
      </c>
      <c r="D33" s="7">
        <f t="shared" ref="D33" si="16">D32*100/C32-100</f>
        <v>7.1428571428571388</v>
      </c>
      <c r="E33" s="7">
        <f t="shared" ref="E33" si="17">E32*100/D32-100</f>
        <v>6.6666666666666714</v>
      </c>
      <c r="F33" s="7">
        <f t="shared" ref="F33" si="18">F32*100/E32-100</f>
        <v>6.25</v>
      </c>
      <c r="G33" s="7">
        <f t="shared" ref="G33" si="19">G32*100/F32-100</f>
        <v>5.8823529411764639</v>
      </c>
      <c r="H33" s="7">
        <f t="shared" ref="H33" si="20">H32*100/G32-100</f>
        <v>11.111111111111114</v>
      </c>
      <c r="I33" s="7">
        <f t="shared" ref="I33" si="21">I32*100/H32-100</f>
        <v>10</v>
      </c>
      <c r="J33" s="7">
        <f t="shared" ref="J33" si="22">J32*100/I32-100</f>
        <v>13.63636363636364</v>
      </c>
      <c r="K33" s="7">
        <f t="shared" ref="K33" si="23">K32*100/J32-100</f>
        <v>12.000000000000014</v>
      </c>
      <c r="L33" s="7">
        <f t="shared" ref="L33" si="24">L32*100/K32-100</f>
        <v>10.714285714285708</v>
      </c>
      <c r="M33" s="7">
        <f t="shared" ref="M33" si="25">M32*100/L32-100</f>
        <v>9.6774193548387046</v>
      </c>
      <c r="N33" s="7">
        <f t="shared" ref="N33" si="26">N32*100/M32-100</f>
        <v>11.764705882352928</v>
      </c>
      <c r="O33" s="7">
        <f t="shared" ref="O33" si="27">O32*100/N32-100</f>
        <v>7.8947368421052602</v>
      </c>
      <c r="P33" s="7">
        <f t="shared" ref="P33" si="28">P32*100/O32-100</f>
        <v>7.3170731707317174</v>
      </c>
      <c r="Q33" s="7">
        <f t="shared" ref="Q33" si="29">Q32*100/P32-100</f>
        <v>6.818181818181813</v>
      </c>
      <c r="R33" s="7">
        <f t="shared" ref="R33" si="30">R32*100/Q32-100</f>
        <v>8.5106382978723474</v>
      </c>
    </row>
    <row r="34" spans="1:18">
      <c r="A34" s="3" t="s">
        <v>3</v>
      </c>
      <c r="B34" s="3"/>
      <c r="C34" s="3"/>
      <c r="D34" s="3"/>
      <c r="E34" s="4">
        <f>AVERAGE(C33:R33)</f>
        <v>9.2116495361589692</v>
      </c>
      <c r="F34" s="5"/>
    </row>
    <row r="35" spans="1:18">
      <c r="A35" s="3" t="s">
        <v>6</v>
      </c>
      <c r="B35" s="3"/>
      <c r="C35" s="3"/>
      <c r="D35" s="3"/>
      <c r="E35" s="4">
        <f>SUM(B32:R32)</f>
        <v>9.4699999999999989</v>
      </c>
    </row>
    <row r="36" spans="1:18">
      <c r="A36" s="3" t="s">
        <v>11</v>
      </c>
      <c r="B36" s="3"/>
      <c r="C36" s="3"/>
      <c r="D36" s="3"/>
      <c r="E36" s="4">
        <f>D28/E35</f>
        <v>3.0985216473072867</v>
      </c>
    </row>
    <row r="39" spans="1:18">
      <c r="A39" s="2" t="s">
        <v>12</v>
      </c>
    </row>
    <row r="40" spans="1:18">
      <c r="A40" t="s">
        <v>7</v>
      </c>
      <c r="B40">
        <v>860853</v>
      </c>
      <c r="C40" t="s">
        <v>8</v>
      </c>
      <c r="D40">
        <v>53.975000000000001</v>
      </c>
    </row>
    <row r="43" spans="1:18">
      <c r="A43" s="8" t="s">
        <v>2</v>
      </c>
      <c r="B43" s="9">
        <v>1996</v>
      </c>
      <c r="C43" s="9">
        <v>1997</v>
      </c>
      <c r="D43" s="9">
        <v>1998</v>
      </c>
      <c r="E43" s="9">
        <v>1999</v>
      </c>
      <c r="F43" s="9">
        <v>2000</v>
      </c>
      <c r="G43" s="9">
        <v>2001</v>
      </c>
      <c r="H43" s="9">
        <v>2002</v>
      </c>
      <c r="I43" s="9">
        <v>2003</v>
      </c>
      <c r="J43" s="9">
        <v>2004</v>
      </c>
      <c r="K43" s="9">
        <v>2005</v>
      </c>
      <c r="L43" s="9">
        <v>2006</v>
      </c>
      <c r="M43" s="9">
        <v>2007</v>
      </c>
      <c r="N43" s="9">
        <v>2008</v>
      </c>
      <c r="O43" s="9">
        <v>2009</v>
      </c>
      <c r="P43" s="9">
        <v>2010</v>
      </c>
      <c r="Q43" s="9">
        <v>2011</v>
      </c>
      <c r="R43" s="9">
        <v>2012</v>
      </c>
    </row>
    <row r="44" spans="1:18">
      <c r="A44" s="1" t="s">
        <v>5</v>
      </c>
      <c r="B44" s="10">
        <v>0.11</v>
      </c>
      <c r="C44" s="10">
        <v>0.14000000000000001</v>
      </c>
      <c r="D44" s="10">
        <v>0.16</v>
      </c>
      <c r="E44" s="10">
        <v>0.19</v>
      </c>
      <c r="F44" s="10">
        <v>0.23</v>
      </c>
      <c r="G44" s="10">
        <v>0.27</v>
      </c>
      <c r="H44" s="10">
        <v>0.3</v>
      </c>
      <c r="I44" s="10">
        <v>0.35</v>
      </c>
      <c r="J44" s="10">
        <v>0.48</v>
      </c>
      <c r="K44" s="10">
        <v>0.57999999999999996</v>
      </c>
      <c r="L44" s="10">
        <v>0.65</v>
      </c>
      <c r="M44" s="10">
        <v>0.83</v>
      </c>
      <c r="N44" s="10">
        <v>0.93</v>
      </c>
      <c r="O44" s="10">
        <v>1.06</v>
      </c>
      <c r="P44" s="10">
        <v>1.21</v>
      </c>
      <c r="Q44" s="10">
        <v>1.46</v>
      </c>
      <c r="R44" s="10">
        <v>1.6</v>
      </c>
    </row>
    <row r="45" spans="1:18">
      <c r="A45" s="6" t="s">
        <v>4</v>
      </c>
      <c r="B45" s="7"/>
      <c r="C45" s="7">
        <f>C44*100/B44-100</f>
        <v>27.272727272727295</v>
      </c>
      <c r="D45" s="7">
        <f t="shared" ref="D45" si="31">D44*100/C44-100</f>
        <v>14.285714285714278</v>
      </c>
      <c r="E45" s="7">
        <f t="shared" ref="E45" si="32">E44*100/D44-100</f>
        <v>18.75</v>
      </c>
      <c r="F45" s="7">
        <f t="shared" ref="F45" si="33">F44*100/E44-100</f>
        <v>21.05263157894737</v>
      </c>
      <c r="G45" s="7">
        <f t="shared" ref="G45" si="34">G44*100/F44-100</f>
        <v>17.391304347826079</v>
      </c>
      <c r="H45" s="7">
        <f t="shared" ref="H45" si="35">H44*100/G44-100</f>
        <v>11.1111111111111</v>
      </c>
      <c r="I45" s="7">
        <f t="shared" ref="I45" si="36">I44*100/H44-100</f>
        <v>16.666666666666671</v>
      </c>
      <c r="J45" s="7">
        <f t="shared" ref="J45" si="37">J44*100/I44-100</f>
        <v>37.142857142857139</v>
      </c>
      <c r="K45" s="7">
        <f t="shared" ref="K45" si="38">K44*100/J44-100</f>
        <v>20.833333333333329</v>
      </c>
      <c r="L45" s="7">
        <f t="shared" ref="L45" si="39">L44*100/K44-100</f>
        <v>12.068965517241381</v>
      </c>
      <c r="M45" s="7">
        <f t="shared" ref="M45" si="40">M44*100/L44-100</f>
        <v>27.692307692307693</v>
      </c>
      <c r="N45" s="7">
        <f t="shared" ref="N45" si="41">N44*100/M44-100</f>
        <v>12.048192771084345</v>
      </c>
      <c r="O45" s="7">
        <f t="shared" ref="O45" si="42">O44*100/N44-100</f>
        <v>13.978494623655905</v>
      </c>
      <c r="P45" s="7">
        <f t="shared" ref="P45" si="43">P44*100/O44-100</f>
        <v>14.15094339622641</v>
      </c>
      <c r="Q45" s="7">
        <f t="shared" ref="Q45" si="44">Q44*100/P44-100</f>
        <v>20.661157024793397</v>
      </c>
      <c r="R45" s="7">
        <f t="shared" ref="R45" si="45">R44*100/Q44-100</f>
        <v>9.5890410958904084</v>
      </c>
    </row>
    <row r="46" spans="1:18">
      <c r="A46" s="3" t="s">
        <v>3</v>
      </c>
      <c r="B46" s="3"/>
      <c r="C46" s="3"/>
      <c r="D46" s="3"/>
      <c r="E46" s="4">
        <f>AVERAGE(C45:R45)</f>
        <v>18.418465491273924</v>
      </c>
      <c r="F46" s="5"/>
    </row>
    <row r="47" spans="1:18">
      <c r="A47" s="3" t="s">
        <v>6</v>
      </c>
      <c r="B47" s="3"/>
      <c r="C47" s="3"/>
      <c r="D47" s="3"/>
      <c r="E47" s="4">
        <f>SUM(B44:R44)</f>
        <v>10.549999999999999</v>
      </c>
    </row>
    <row r="48" spans="1:18">
      <c r="A48" s="3" t="s">
        <v>11</v>
      </c>
      <c r="B48" s="3"/>
      <c r="C48" s="3"/>
      <c r="D48" s="3"/>
      <c r="E48" s="4">
        <f>D40/E47</f>
        <v>5.1161137440758298</v>
      </c>
    </row>
    <row r="51" spans="1:18">
      <c r="A51" s="2" t="s">
        <v>13</v>
      </c>
    </row>
    <row r="52" spans="1:18">
      <c r="A52" t="s">
        <v>7</v>
      </c>
      <c r="B52">
        <v>856958</v>
      </c>
      <c r="C52" t="s">
        <v>8</v>
      </c>
      <c r="D52">
        <v>66.962999999999994</v>
      </c>
    </row>
    <row r="55" spans="1:18">
      <c r="A55" s="8" t="s">
        <v>2</v>
      </c>
      <c r="B55" s="9">
        <v>1996</v>
      </c>
      <c r="C55" s="9">
        <v>1997</v>
      </c>
      <c r="D55" s="9">
        <v>1998</v>
      </c>
      <c r="E55" s="9">
        <v>1999</v>
      </c>
      <c r="F55" s="9">
        <v>2000</v>
      </c>
      <c r="G55" s="9">
        <v>2001</v>
      </c>
      <c r="H55" s="9">
        <v>2002</v>
      </c>
      <c r="I55" s="9">
        <v>2003</v>
      </c>
      <c r="J55" s="9">
        <v>2004</v>
      </c>
      <c r="K55" s="9">
        <v>2005</v>
      </c>
      <c r="L55" s="9">
        <v>2006</v>
      </c>
      <c r="M55" s="9">
        <v>2007</v>
      </c>
      <c r="N55" s="9">
        <v>2008</v>
      </c>
      <c r="O55" s="9">
        <v>2009</v>
      </c>
      <c r="P55" s="9">
        <v>2010</v>
      </c>
      <c r="Q55" s="9">
        <v>2011</v>
      </c>
      <c r="R55" s="9">
        <v>2012</v>
      </c>
    </row>
    <row r="56" spans="1:18">
      <c r="A56" s="1" t="s">
        <v>5</v>
      </c>
      <c r="B56" s="10">
        <v>0.15</v>
      </c>
      <c r="C56" s="10">
        <v>0.16</v>
      </c>
      <c r="D56" s="10">
        <v>0.18</v>
      </c>
      <c r="E56" s="10">
        <v>0.2</v>
      </c>
      <c r="F56" s="10">
        <v>0.22</v>
      </c>
      <c r="G56" s="10">
        <v>0.23</v>
      </c>
      <c r="H56" s="10">
        <v>0.24</v>
      </c>
      <c r="I56" s="10">
        <v>0.4</v>
      </c>
      <c r="J56" s="10">
        <v>0.55000000000000004</v>
      </c>
      <c r="K56" s="10">
        <v>0.67</v>
      </c>
      <c r="L56" s="10">
        <v>1</v>
      </c>
      <c r="M56" s="10">
        <v>1.5</v>
      </c>
      <c r="N56" s="10">
        <v>1.63</v>
      </c>
      <c r="O56" s="10">
        <v>2.0499999999999998</v>
      </c>
      <c r="P56" s="10">
        <v>2.2599999999999998</v>
      </c>
      <c r="Q56" s="10">
        <v>2.5299999999999998</v>
      </c>
      <c r="R56" s="10">
        <v>2.85</v>
      </c>
    </row>
    <row r="57" spans="1:18">
      <c r="A57" s="6" t="s">
        <v>4</v>
      </c>
      <c r="B57" s="7"/>
      <c r="C57" s="7">
        <f>C56*100/B56-100</f>
        <v>6.6666666666666714</v>
      </c>
      <c r="D57" s="7">
        <f t="shared" ref="D57" si="46">D56*100/C56-100</f>
        <v>12.5</v>
      </c>
      <c r="E57" s="7">
        <f t="shared" ref="E57" si="47">E56*100/D56-100</f>
        <v>11.111111111111114</v>
      </c>
      <c r="F57" s="7">
        <f t="shared" ref="F57" si="48">F56*100/E56-100</f>
        <v>10</v>
      </c>
      <c r="G57" s="7">
        <f t="shared" ref="G57" si="49">G56*100/F56-100</f>
        <v>4.5454545454545467</v>
      </c>
      <c r="H57" s="7">
        <f t="shared" ref="H57" si="50">H56*100/G56-100</f>
        <v>4.3478260869565162</v>
      </c>
      <c r="I57" s="7">
        <f t="shared" ref="I57" si="51">I56*100/H56-100</f>
        <v>66.666666666666686</v>
      </c>
      <c r="J57" s="7">
        <f t="shared" ref="J57" si="52">J56*100/I56-100</f>
        <v>37.5</v>
      </c>
      <c r="K57" s="7">
        <f t="shared" ref="K57" si="53">K56*100/J56-100</f>
        <v>21.818181818181813</v>
      </c>
      <c r="L57" s="7">
        <f t="shared" ref="L57" si="54">L56*100/K56-100</f>
        <v>49.253731343283562</v>
      </c>
      <c r="M57" s="7">
        <f t="shared" ref="M57" si="55">M56*100/L56-100</f>
        <v>50</v>
      </c>
      <c r="N57" s="7">
        <f t="shared" ref="N57" si="56">N56*100/M56-100</f>
        <v>8.6666666666666714</v>
      </c>
      <c r="O57" s="7">
        <f t="shared" ref="O57" si="57">O56*100/N56-100</f>
        <v>25.766871165644162</v>
      </c>
      <c r="P57" s="7">
        <f t="shared" ref="P57" si="58">P56*100/O56-100</f>
        <v>10.243902439024382</v>
      </c>
      <c r="Q57" s="7">
        <f t="shared" ref="Q57" si="59">Q56*100/P56-100</f>
        <v>11.946902654867259</v>
      </c>
      <c r="R57" s="7">
        <f t="shared" ref="R57" si="60">R56*100/Q56-100</f>
        <v>12.64822134387353</v>
      </c>
    </row>
    <row r="58" spans="1:18">
      <c r="A58" s="3" t="s">
        <v>3</v>
      </c>
      <c r="B58" s="3"/>
      <c r="C58" s="3"/>
      <c r="D58" s="3"/>
      <c r="E58" s="4">
        <f>AVERAGE(C57:R57)</f>
        <v>21.480137656774808</v>
      </c>
      <c r="F58" s="5"/>
    </row>
    <row r="59" spans="1:18">
      <c r="A59" s="3" t="s">
        <v>6</v>
      </c>
      <c r="B59" s="3"/>
      <c r="C59" s="3"/>
      <c r="D59" s="3"/>
      <c r="E59" s="4">
        <f>SUM(B56:R56)</f>
        <v>16.82</v>
      </c>
    </row>
    <row r="60" spans="1:18">
      <c r="A60" s="3" t="s">
        <v>11</v>
      </c>
      <c r="B60" s="3"/>
      <c r="C60" s="3"/>
      <c r="D60" s="3"/>
      <c r="E60" s="4">
        <f>D52/E59</f>
        <v>3.9811533888228294</v>
      </c>
    </row>
    <row r="63" spans="1:18">
      <c r="A63" s="2" t="s">
        <v>14</v>
      </c>
    </row>
    <row r="64" spans="1:18">
      <c r="A64" t="s">
        <v>7</v>
      </c>
      <c r="B64">
        <v>866953</v>
      </c>
      <c r="C64" t="s">
        <v>8</v>
      </c>
      <c r="D64">
        <v>50.082000000000001</v>
      </c>
    </row>
    <row r="67" spans="1:18">
      <c r="A67" s="8" t="s">
        <v>2</v>
      </c>
      <c r="B67" s="9">
        <v>1996</v>
      </c>
      <c r="C67" s="9">
        <v>1997</v>
      </c>
      <c r="D67" s="9">
        <v>1998</v>
      </c>
      <c r="E67" s="9">
        <v>1999</v>
      </c>
      <c r="F67" s="9">
        <v>2000</v>
      </c>
      <c r="G67" s="9">
        <v>2001</v>
      </c>
      <c r="H67" s="9">
        <v>2002</v>
      </c>
      <c r="I67" s="9">
        <v>2003</v>
      </c>
      <c r="J67" s="9">
        <v>2004</v>
      </c>
      <c r="K67" s="9">
        <v>2005</v>
      </c>
      <c r="L67" s="9">
        <v>2006</v>
      </c>
      <c r="M67" s="9">
        <v>2007</v>
      </c>
      <c r="N67" s="9">
        <v>2008</v>
      </c>
      <c r="O67" s="9">
        <v>2009</v>
      </c>
      <c r="P67" s="9">
        <v>2010</v>
      </c>
      <c r="Q67" s="9">
        <v>2011</v>
      </c>
      <c r="R67" s="9">
        <v>2012</v>
      </c>
    </row>
    <row r="68" spans="1:18">
      <c r="A68" s="1" t="s">
        <v>5</v>
      </c>
      <c r="B68" s="10">
        <v>0.05</v>
      </c>
      <c r="C68" s="10">
        <v>0.06</v>
      </c>
      <c r="D68" s="10">
        <v>0.08</v>
      </c>
      <c r="E68" s="10">
        <v>0.11</v>
      </c>
      <c r="F68" s="10">
        <v>0.16</v>
      </c>
      <c r="G68" s="10">
        <v>0.17</v>
      </c>
      <c r="H68" s="10">
        <v>0.21</v>
      </c>
      <c r="I68" s="10">
        <v>0.26</v>
      </c>
      <c r="J68" s="10">
        <v>0.33</v>
      </c>
      <c r="K68" s="10">
        <v>0.4</v>
      </c>
      <c r="L68" s="10">
        <v>0.68</v>
      </c>
      <c r="M68" s="10">
        <v>0.9</v>
      </c>
      <c r="N68" s="10">
        <v>0.9</v>
      </c>
      <c r="O68" s="10">
        <v>0.9</v>
      </c>
      <c r="P68" s="10">
        <v>0.95</v>
      </c>
      <c r="Q68" s="10">
        <v>1.04</v>
      </c>
      <c r="R68" s="10">
        <v>1.2</v>
      </c>
    </row>
    <row r="69" spans="1:18">
      <c r="A69" s="6" t="s">
        <v>4</v>
      </c>
      <c r="B69" s="7"/>
      <c r="C69" s="7">
        <f>C68*100/B68-100</f>
        <v>20</v>
      </c>
      <c r="D69" s="7">
        <f t="shared" ref="D69" si="61">D68*100/C68-100</f>
        <v>33.333333333333343</v>
      </c>
      <c r="E69" s="7">
        <f t="shared" ref="E69" si="62">E68*100/D68-100</f>
        <v>37.5</v>
      </c>
      <c r="F69" s="7">
        <f t="shared" ref="F69" si="63">F68*100/E68-100</f>
        <v>45.454545454545467</v>
      </c>
      <c r="G69" s="7">
        <f t="shared" ref="G69" si="64">G68*100/F68-100</f>
        <v>6.25</v>
      </c>
      <c r="H69" s="7">
        <f t="shared" ref="H69" si="65">H68*100/G68-100</f>
        <v>23.52941176470587</v>
      </c>
      <c r="I69" s="7">
        <f t="shared" ref="I69" si="66">I68*100/H68-100</f>
        <v>23.80952380952381</v>
      </c>
      <c r="J69" s="7">
        <f t="shared" ref="J69" si="67">J68*100/I68-100</f>
        <v>26.92307692307692</v>
      </c>
      <c r="K69" s="7">
        <f t="shared" ref="K69" si="68">K68*100/J68-100</f>
        <v>21.212121212121204</v>
      </c>
      <c r="L69" s="7">
        <f t="shared" ref="L69" si="69">L68*100/K68-100</f>
        <v>70</v>
      </c>
      <c r="M69" s="7">
        <f t="shared" ref="M69" si="70">M68*100/L68-100</f>
        <v>32.35294117647058</v>
      </c>
      <c r="N69" s="7">
        <f t="shared" ref="N69" si="71">N68*100/M68-100</f>
        <v>0</v>
      </c>
      <c r="O69" s="7">
        <f t="shared" ref="O69" si="72">O68*100/N68-100</f>
        <v>0</v>
      </c>
      <c r="P69" s="7">
        <f t="shared" ref="P69" si="73">P68*100/O68-100</f>
        <v>5.5555555555555571</v>
      </c>
      <c r="Q69" s="7">
        <f t="shared" ref="Q69" si="74">Q68*100/P68-100</f>
        <v>9.473684210526315</v>
      </c>
      <c r="R69" s="7">
        <f t="shared" ref="R69" si="75">R68*100/Q68-100</f>
        <v>15.384615384615387</v>
      </c>
    </row>
    <row r="70" spans="1:18">
      <c r="A70" s="3" t="s">
        <v>3</v>
      </c>
      <c r="B70" s="3"/>
      <c r="C70" s="3"/>
      <c r="D70" s="3"/>
      <c r="E70" s="4">
        <f>AVERAGE(C69:R69)</f>
        <v>23.173675551529648</v>
      </c>
      <c r="F70" s="5"/>
    </row>
    <row r="71" spans="1:18">
      <c r="A71" s="3" t="s">
        <v>6</v>
      </c>
      <c r="B71" s="3"/>
      <c r="C71" s="3"/>
      <c r="D71" s="3"/>
      <c r="E71" s="4">
        <f>SUM(B68:R68)</f>
        <v>8.4</v>
      </c>
    </row>
    <row r="72" spans="1:18">
      <c r="A72" s="3" t="s">
        <v>11</v>
      </c>
      <c r="B72" s="3"/>
      <c r="C72" s="3"/>
      <c r="D72" s="3"/>
      <c r="E72" s="4">
        <f>D64/E71</f>
        <v>5.9621428571428572</v>
      </c>
    </row>
    <row r="75" spans="1:18">
      <c r="A75" s="2" t="s">
        <v>15</v>
      </c>
    </row>
    <row r="76" spans="1:18">
      <c r="A76" t="s">
        <v>7</v>
      </c>
      <c r="B76">
        <v>852009</v>
      </c>
      <c r="C76" t="s">
        <v>8</v>
      </c>
      <c r="D76">
        <v>18.850000000000001</v>
      </c>
    </row>
    <row r="79" spans="1:18">
      <c r="A79" s="8" t="s">
        <v>2</v>
      </c>
      <c r="B79" s="9">
        <v>1996</v>
      </c>
      <c r="C79" s="9">
        <v>1997</v>
      </c>
      <c r="D79" s="9">
        <v>1998</v>
      </c>
      <c r="E79" s="9">
        <v>1999</v>
      </c>
      <c r="F79" s="9">
        <v>2000</v>
      </c>
      <c r="G79" s="9">
        <v>2001</v>
      </c>
      <c r="H79" s="9">
        <v>2002</v>
      </c>
      <c r="I79" s="9">
        <v>2003</v>
      </c>
      <c r="J79" s="9">
        <v>2004</v>
      </c>
      <c r="K79" s="9">
        <v>2005</v>
      </c>
      <c r="L79" s="9">
        <v>2006</v>
      </c>
      <c r="M79" s="9">
        <v>2007</v>
      </c>
      <c r="N79" s="9">
        <v>2008</v>
      </c>
      <c r="O79" s="9">
        <v>2009</v>
      </c>
      <c r="P79" s="9">
        <v>2010</v>
      </c>
      <c r="Q79" s="9">
        <v>2011</v>
      </c>
      <c r="R79" s="9">
        <v>2012</v>
      </c>
    </row>
    <row r="80" spans="1:18">
      <c r="A80" s="1" t="s">
        <v>5</v>
      </c>
      <c r="B80" s="10">
        <v>0.2</v>
      </c>
      <c r="C80" s="10">
        <v>0.23</v>
      </c>
      <c r="D80" s="10">
        <v>0.25</v>
      </c>
      <c r="E80" s="10">
        <v>0.31</v>
      </c>
      <c r="F80" s="10">
        <v>0.36</v>
      </c>
      <c r="G80" s="10">
        <v>0.44</v>
      </c>
      <c r="H80" s="10">
        <v>0.52</v>
      </c>
      <c r="I80" s="10">
        <v>0.6</v>
      </c>
      <c r="J80" s="10">
        <v>0.68</v>
      </c>
      <c r="K80" s="10">
        <v>0.76</v>
      </c>
      <c r="L80" s="10">
        <v>0.96</v>
      </c>
      <c r="M80" s="10">
        <v>1.1599999999999999</v>
      </c>
      <c r="N80" s="10">
        <v>1.28</v>
      </c>
      <c r="O80" s="10">
        <v>0.8</v>
      </c>
      <c r="P80" s="10">
        <v>0.72</v>
      </c>
      <c r="Q80" s="10">
        <v>0.8</v>
      </c>
      <c r="R80" s="10">
        <v>0.88</v>
      </c>
    </row>
    <row r="81" spans="1:18">
      <c r="A81" s="6" t="s">
        <v>4</v>
      </c>
      <c r="B81" s="7"/>
      <c r="C81" s="7">
        <f>C80*100/B80-100</f>
        <v>15</v>
      </c>
      <c r="D81" s="7">
        <f t="shared" ref="D81" si="76">D80*100/C80-100</f>
        <v>8.6956521739130324</v>
      </c>
      <c r="E81" s="7">
        <f t="shared" ref="E81" si="77">E80*100/D80-100</f>
        <v>24</v>
      </c>
      <c r="F81" s="7">
        <f t="shared" ref="F81" si="78">F80*100/E80-100</f>
        <v>16.129032258064512</v>
      </c>
      <c r="G81" s="7">
        <f t="shared" ref="G81" si="79">G80*100/F80-100</f>
        <v>22.222222222222229</v>
      </c>
      <c r="H81" s="7">
        <f t="shared" ref="H81" si="80">H80*100/G80-100</f>
        <v>18.181818181818187</v>
      </c>
      <c r="I81" s="7">
        <f t="shared" ref="I81" si="81">I80*100/H80-100</f>
        <v>15.384615384615387</v>
      </c>
      <c r="J81" s="7">
        <f t="shared" ref="J81" si="82">J80*100/I80-100</f>
        <v>13.333333333333343</v>
      </c>
      <c r="K81" s="7">
        <f t="shared" ref="K81" si="83">K80*100/J80-100</f>
        <v>11.764705882352928</v>
      </c>
      <c r="L81" s="7">
        <f t="shared" ref="L81" si="84">L80*100/K80-100</f>
        <v>26.315789473684205</v>
      </c>
      <c r="M81" s="7">
        <f t="shared" ref="M81" si="85">M80*100/L80-100</f>
        <v>20.833333333333329</v>
      </c>
      <c r="N81" s="7">
        <f t="shared" ref="N81" si="86">N80*100/M80-100</f>
        <v>10.344827586206904</v>
      </c>
      <c r="O81" s="7">
        <f t="shared" ref="O81" si="87">O80*100/N80-100</f>
        <v>-37.5</v>
      </c>
      <c r="P81" s="7">
        <f t="shared" ref="P81" si="88">P80*100/O80-100</f>
        <v>-10</v>
      </c>
      <c r="Q81" s="7">
        <f t="shared" ref="Q81" si="89">Q80*100/P80-100</f>
        <v>11.111111111111114</v>
      </c>
      <c r="R81" s="7">
        <f t="shared" ref="R81" si="90">R80*100/Q80-100</f>
        <v>10</v>
      </c>
    </row>
    <row r="82" spans="1:18">
      <c r="A82" s="3" t="s">
        <v>3</v>
      </c>
      <c r="B82" s="3"/>
      <c r="C82" s="3"/>
      <c r="D82" s="3"/>
      <c r="E82" s="4">
        <f>AVERAGE(C81:R81)</f>
        <v>10.988527558790947</v>
      </c>
      <c r="F82" s="5"/>
    </row>
    <row r="83" spans="1:18">
      <c r="A83" s="3" t="s">
        <v>6</v>
      </c>
      <c r="B83" s="3"/>
      <c r="C83" s="3"/>
      <c r="D83" s="3"/>
      <c r="E83" s="4">
        <f>SUM(B80:R80)</f>
        <v>10.950000000000003</v>
      </c>
    </row>
    <row r="84" spans="1:18">
      <c r="A84" s="3" t="s">
        <v>11</v>
      </c>
      <c r="B84" s="3"/>
      <c r="C84" s="3"/>
      <c r="D84" s="3"/>
      <c r="E84" s="4">
        <f>D76/E83</f>
        <v>1.7214611872146115</v>
      </c>
    </row>
    <row r="87" spans="1:18">
      <c r="A87" s="2" t="s">
        <v>16</v>
      </c>
    </row>
    <row r="88" spans="1:18">
      <c r="A88" t="s">
        <v>7</v>
      </c>
      <c r="B88">
        <v>852549</v>
      </c>
      <c r="C88" t="s">
        <v>8</v>
      </c>
      <c r="D88">
        <v>68.929000000000002</v>
      </c>
    </row>
    <row r="91" spans="1:18">
      <c r="A91" s="8" t="s">
        <v>2</v>
      </c>
      <c r="B91" s="9">
        <v>1996</v>
      </c>
      <c r="C91" s="9">
        <v>1997</v>
      </c>
      <c r="D91" s="9">
        <v>1998</v>
      </c>
      <c r="E91" s="9">
        <v>1999</v>
      </c>
      <c r="F91" s="9">
        <v>2000</v>
      </c>
      <c r="G91" s="9">
        <v>2001</v>
      </c>
      <c r="H91" s="9">
        <v>2002</v>
      </c>
      <c r="I91" s="9">
        <v>2003</v>
      </c>
      <c r="J91" s="9">
        <v>2004</v>
      </c>
      <c r="K91" s="9">
        <v>2005</v>
      </c>
      <c r="L91" s="9">
        <v>2006</v>
      </c>
      <c r="M91" s="9">
        <v>2007</v>
      </c>
      <c r="N91" s="9">
        <v>2008</v>
      </c>
      <c r="O91" s="9">
        <v>2009</v>
      </c>
      <c r="P91" s="9">
        <v>2010</v>
      </c>
      <c r="Q91" s="9">
        <v>2011</v>
      </c>
      <c r="R91" s="9">
        <v>2012</v>
      </c>
    </row>
    <row r="92" spans="1:18">
      <c r="A92" s="1" t="s">
        <v>5</v>
      </c>
      <c r="B92" s="10">
        <v>0.78</v>
      </c>
      <c r="C92" s="10">
        <v>0.81</v>
      </c>
      <c r="D92" s="10">
        <v>0.82</v>
      </c>
      <c r="E92" s="10">
        <v>0.84</v>
      </c>
      <c r="F92" s="10">
        <v>0.88</v>
      </c>
      <c r="G92" s="10">
        <v>0.91</v>
      </c>
      <c r="H92" s="10">
        <v>0.92</v>
      </c>
      <c r="I92" s="10">
        <v>0.98</v>
      </c>
      <c r="J92" s="10">
        <v>1.06</v>
      </c>
      <c r="K92" s="10">
        <v>1.1399999999999999</v>
      </c>
      <c r="L92" s="10">
        <v>1.28</v>
      </c>
      <c r="M92" s="10">
        <v>1.37</v>
      </c>
      <c r="N92" s="10">
        <v>1.55</v>
      </c>
      <c r="O92" s="10">
        <v>1.66</v>
      </c>
      <c r="P92" s="10">
        <v>1.74</v>
      </c>
      <c r="Q92" s="10">
        <v>1.85</v>
      </c>
      <c r="R92" s="10">
        <v>2.1800000000000002</v>
      </c>
    </row>
    <row r="93" spans="1:18">
      <c r="A93" s="6" t="s">
        <v>4</v>
      </c>
      <c r="B93" s="7"/>
      <c r="C93" s="7">
        <f>C92*100/B92-100</f>
        <v>3.8461538461538396</v>
      </c>
      <c r="D93" s="7">
        <f t="shared" ref="D93" si="91">D92*100/C92-100</f>
        <v>1.2345679012345556</v>
      </c>
      <c r="E93" s="7">
        <f t="shared" ref="E93" si="92">E92*100/D92-100</f>
        <v>2.4390243902439153</v>
      </c>
      <c r="F93" s="7">
        <f t="shared" ref="F93" si="93">F92*100/E92-100</f>
        <v>4.7619047619047592</v>
      </c>
      <c r="G93" s="7">
        <f t="shared" ref="G93" si="94">G92*100/F92-100</f>
        <v>3.4090909090909065</v>
      </c>
      <c r="H93" s="7">
        <f t="shared" ref="H93" si="95">H92*100/G92-100</f>
        <v>1.098901098901095</v>
      </c>
      <c r="I93" s="7">
        <f t="shared" ref="I93" si="96">I92*100/H92-100</f>
        <v>6.5217391304347814</v>
      </c>
      <c r="J93" s="7">
        <f t="shared" ref="J93" si="97">J92*100/I92-100</f>
        <v>8.1632653061224545</v>
      </c>
      <c r="K93" s="7">
        <f t="shared" ref="K93" si="98">K92*100/J92-100</f>
        <v>7.5471698113207424</v>
      </c>
      <c r="L93" s="7">
        <f t="shared" ref="L93" si="99">L92*100/K92-100</f>
        <v>12.280701754385973</v>
      </c>
      <c r="M93" s="7">
        <f t="shared" ref="M93" si="100">M92*100/L92-100</f>
        <v>7.03125</v>
      </c>
      <c r="N93" s="7">
        <f t="shared" ref="N93" si="101">N92*100/M92-100</f>
        <v>13.138686131386848</v>
      </c>
      <c r="O93" s="7">
        <f t="shared" ref="O93" si="102">O92*100/N92-100</f>
        <v>7.0967741935483843</v>
      </c>
      <c r="P93" s="7">
        <f t="shared" ref="P93" si="103">P92*100/O92-100</f>
        <v>4.819277108433738</v>
      </c>
      <c r="Q93" s="7">
        <f t="shared" ref="Q93" si="104">Q92*100/P92-100</f>
        <v>6.3218390804597675</v>
      </c>
      <c r="R93" s="7">
        <f t="shared" ref="R93" si="105">R92*100/Q92-100</f>
        <v>17.837837837837853</v>
      </c>
    </row>
    <row r="94" spans="1:18">
      <c r="A94" s="3" t="s">
        <v>3</v>
      </c>
      <c r="B94" s="3"/>
      <c r="C94" s="3"/>
      <c r="D94" s="3"/>
      <c r="E94" s="4">
        <f>AVERAGE(C93:R93)</f>
        <v>6.7217614538412258</v>
      </c>
      <c r="F94" s="5"/>
    </row>
    <row r="95" spans="1:18">
      <c r="A95" s="3" t="s">
        <v>6</v>
      </c>
      <c r="B95" s="3"/>
      <c r="C95" s="3"/>
      <c r="D95" s="3"/>
      <c r="E95" s="4">
        <f>SUM(B92:R92)</f>
        <v>20.77</v>
      </c>
    </row>
    <row r="96" spans="1:18">
      <c r="A96" s="3" t="s">
        <v>11</v>
      </c>
      <c r="B96" s="3"/>
      <c r="C96" s="3"/>
      <c r="D96" s="3"/>
      <c r="E96" s="4">
        <f>D88/E95</f>
        <v>3.3186807896003852</v>
      </c>
    </row>
    <row r="99" spans="1:18">
      <c r="A99" s="2" t="s">
        <v>17</v>
      </c>
    </row>
    <row r="100" spans="1:18">
      <c r="A100" t="s">
        <v>7</v>
      </c>
      <c r="B100">
        <v>851745</v>
      </c>
      <c r="C100" t="s">
        <v>8</v>
      </c>
      <c r="D100">
        <v>69.45</v>
      </c>
    </row>
    <row r="103" spans="1:18">
      <c r="A103" s="8" t="s">
        <v>2</v>
      </c>
      <c r="B103" s="9">
        <v>1996</v>
      </c>
      <c r="C103" s="9">
        <v>1997</v>
      </c>
      <c r="D103" s="9">
        <v>1998</v>
      </c>
      <c r="E103" s="9">
        <v>1999</v>
      </c>
      <c r="F103" s="9">
        <v>2000</v>
      </c>
      <c r="G103" s="9">
        <v>2001</v>
      </c>
      <c r="H103" s="9">
        <v>2002</v>
      </c>
      <c r="I103" s="9">
        <v>2003</v>
      </c>
      <c r="J103" s="9">
        <v>2004</v>
      </c>
      <c r="K103" s="9">
        <v>2005</v>
      </c>
      <c r="L103" s="9">
        <v>2006</v>
      </c>
      <c r="M103" s="9">
        <v>2007</v>
      </c>
      <c r="N103" s="9">
        <v>2008</v>
      </c>
      <c r="O103" s="9">
        <v>2009</v>
      </c>
      <c r="P103" s="9">
        <v>2010</v>
      </c>
      <c r="Q103" s="9">
        <v>2011</v>
      </c>
      <c r="R103" s="9">
        <v>2012</v>
      </c>
    </row>
    <row r="104" spans="1:18">
      <c r="A104" s="1" t="s">
        <v>5</v>
      </c>
      <c r="B104" s="10">
        <v>0.96</v>
      </c>
      <c r="C104" s="10">
        <v>1.06</v>
      </c>
      <c r="D104" s="10">
        <v>1.1000000000000001</v>
      </c>
      <c r="E104" s="10">
        <v>1.1200000000000001</v>
      </c>
      <c r="F104" s="10">
        <v>1.1599999999999999</v>
      </c>
      <c r="G104" s="10">
        <v>1.2</v>
      </c>
      <c r="H104" s="10">
        <v>1.24</v>
      </c>
      <c r="I104" s="10">
        <v>1.32</v>
      </c>
      <c r="J104" s="10">
        <v>1.44</v>
      </c>
      <c r="K104" s="10">
        <v>1.68</v>
      </c>
      <c r="L104" s="10">
        <v>1.84</v>
      </c>
      <c r="M104" s="10">
        <v>1.92</v>
      </c>
      <c r="N104" s="10">
        <v>2</v>
      </c>
      <c r="O104" s="10">
        <v>2.04</v>
      </c>
      <c r="P104" s="10">
        <v>2.1</v>
      </c>
      <c r="Q104" s="10">
        <v>2.2000000000000002</v>
      </c>
      <c r="R104" s="10">
        <v>2.36</v>
      </c>
    </row>
    <row r="105" spans="1:18">
      <c r="A105" s="6" t="s">
        <v>4</v>
      </c>
      <c r="B105" s="7"/>
      <c r="C105" s="7">
        <f>C104*100/B104-100</f>
        <v>10.416666666666671</v>
      </c>
      <c r="D105" s="7">
        <f t="shared" ref="D105" si="106">D104*100/C104-100</f>
        <v>3.7735849056603854</v>
      </c>
      <c r="E105" s="7">
        <f t="shared" ref="E105" si="107">E104*100/D104-100</f>
        <v>1.8181818181818272</v>
      </c>
      <c r="F105" s="7">
        <f t="shared" ref="F105" si="108">F104*100/E104-100</f>
        <v>3.5714285714285552</v>
      </c>
      <c r="G105" s="7">
        <f t="shared" ref="G105" si="109">G104*100/F104-100</f>
        <v>3.448275862068968</v>
      </c>
      <c r="H105" s="7">
        <f t="shared" ref="H105" si="110">H104*100/G104-100</f>
        <v>3.3333333333333428</v>
      </c>
      <c r="I105" s="7">
        <f t="shared" ref="I105" si="111">I104*100/H104-100</f>
        <v>6.4516129032258078</v>
      </c>
      <c r="J105" s="7">
        <f t="shared" ref="J105" si="112">J104*100/I104-100</f>
        <v>9.0909090909090793</v>
      </c>
      <c r="K105" s="7">
        <f t="shared" ref="K105" si="113">K104*100/J104-100</f>
        <v>16.666666666666671</v>
      </c>
      <c r="L105" s="7">
        <f t="shared" ref="L105" si="114">L104*100/K104-100</f>
        <v>9.5238095238095326</v>
      </c>
      <c r="M105" s="7">
        <f t="shared" ref="M105" si="115">M104*100/L104-100</f>
        <v>4.3478260869565162</v>
      </c>
      <c r="N105" s="7">
        <f t="shared" ref="N105" si="116">N104*100/M104-100</f>
        <v>4.1666666666666714</v>
      </c>
      <c r="O105" s="7">
        <f t="shared" ref="O105" si="117">O104*100/N104-100</f>
        <v>2</v>
      </c>
      <c r="P105" s="7">
        <f t="shared" ref="P105" si="118">P104*100/O104-100</f>
        <v>2.941176470588232</v>
      </c>
      <c r="Q105" s="7">
        <f t="shared" ref="Q105" si="119">Q104*100/P104-100</f>
        <v>4.7619047619047734</v>
      </c>
      <c r="R105" s="7">
        <f t="shared" ref="R105" si="120">R104*100/Q104-100</f>
        <v>7.2727272727272663</v>
      </c>
    </row>
    <row r="106" spans="1:18">
      <c r="A106" s="3" t="s">
        <v>3</v>
      </c>
      <c r="B106" s="3"/>
      <c r="C106" s="3"/>
      <c r="D106" s="3"/>
      <c r="E106" s="4">
        <f>AVERAGE(C105:R105)</f>
        <v>5.8490481625496438</v>
      </c>
      <c r="F106" s="5"/>
    </row>
    <row r="107" spans="1:18">
      <c r="A107" s="3" t="s">
        <v>6</v>
      </c>
      <c r="B107" s="3"/>
      <c r="C107" s="3"/>
      <c r="D107" s="3"/>
      <c r="E107" s="4">
        <f>SUM(B104:R104)</f>
        <v>26.74</v>
      </c>
    </row>
    <row r="108" spans="1:18">
      <c r="A108" s="3" t="s">
        <v>11</v>
      </c>
      <c r="B108" s="3"/>
      <c r="C108" s="3"/>
      <c r="D108" s="3"/>
      <c r="E108" s="4">
        <f>D100/E107</f>
        <v>2.5972326103216159</v>
      </c>
    </row>
    <row r="111" spans="1:18">
      <c r="A111" s="2" t="s">
        <v>18</v>
      </c>
    </row>
    <row r="112" spans="1:18">
      <c r="A112" t="s">
        <v>7</v>
      </c>
      <c r="B112">
        <v>850206</v>
      </c>
      <c r="C112" t="s">
        <v>8</v>
      </c>
      <c r="D112">
        <v>6.3789999999999996</v>
      </c>
    </row>
    <row r="115" spans="1:18">
      <c r="A115" s="8" t="s">
        <v>2</v>
      </c>
      <c r="B115" s="9">
        <v>1996</v>
      </c>
      <c r="C115" s="9">
        <v>1997</v>
      </c>
      <c r="D115" s="9">
        <v>1998</v>
      </c>
      <c r="E115" s="9">
        <v>1999</v>
      </c>
      <c r="F115" s="9">
        <v>2000</v>
      </c>
      <c r="G115" s="9">
        <v>2001</v>
      </c>
      <c r="H115" s="9">
        <v>2002</v>
      </c>
      <c r="I115" s="9">
        <v>2003</v>
      </c>
      <c r="J115" s="9">
        <v>2004</v>
      </c>
      <c r="K115" s="9">
        <v>2005</v>
      </c>
      <c r="L115" s="9">
        <v>2006</v>
      </c>
      <c r="M115" s="9">
        <v>2007</v>
      </c>
      <c r="N115" s="9">
        <v>2008</v>
      </c>
      <c r="O115" s="9">
        <v>2009</v>
      </c>
      <c r="P115" s="9">
        <v>2010</v>
      </c>
      <c r="Q115" s="9">
        <v>2011</v>
      </c>
      <c r="R115" s="9">
        <v>2012</v>
      </c>
    </row>
    <row r="116" spans="1:18">
      <c r="A116" s="1" t="s">
        <v>5</v>
      </c>
      <c r="B116" s="10">
        <v>0.33</v>
      </c>
      <c r="C116" s="10">
        <v>0.25</v>
      </c>
      <c r="D116" s="10">
        <v>0.38</v>
      </c>
      <c r="E116" s="10">
        <v>0.4</v>
      </c>
      <c r="F116" s="10">
        <v>0.5</v>
      </c>
      <c r="G116" s="10">
        <v>0.6</v>
      </c>
      <c r="H116" s="10">
        <v>0.6</v>
      </c>
      <c r="I116" s="10">
        <v>0.6</v>
      </c>
      <c r="J116" s="10">
        <v>0.6</v>
      </c>
      <c r="K116" s="10">
        <v>0.6</v>
      </c>
      <c r="L116" s="10">
        <v>0.6</v>
      </c>
      <c r="M116" s="10">
        <v>0.68</v>
      </c>
      <c r="N116" s="10">
        <v>0.68</v>
      </c>
      <c r="O116" s="10">
        <v>0.26</v>
      </c>
      <c r="P116" s="10">
        <v>0.12</v>
      </c>
      <c r="Q116" s="10">
        <v>0.12</v>
      </c>
      <c r="R116" s="10">
        <v>0.12</v>
      </c>
    </row>
    <row r="117" spans="1:18">
      <c r="A117" s="6" t="s">
        <v>4</v>
      </c>
      <c r="B117" s="7"/>
      <c r="C117" s="7">
        <f>C116*100/B116-100</f>
        <v>-24.242424242424249</v>
      </c>
      <c r="D117" s="7">
        <f t="shared" ref="D117" si="121">D116*100/C116-100</f>
        <v>52</v>
      </c>
      <c r="E117" s="7">
        <f t="shared" ref="E117" si="122">E116*100/D116-100</f>
        <v>5.2631578947368354</v>
      </c>
      <c r="F117" s="7">
        <f t="shared" ref="F117" si="123">F116*100/E116-100</f>
        <v>25</v>
      </c>
      <c r="G117" s="7">
        <f t="shared" ref="G117" si="124">G116*100/F116-100</f>
        <v>20</v>
      </c>
      <c r="H117" s="7">
        <f t="shared" ref="H117" si="125">H116*100/G116-100</f>
        <v>0</v>
      </c>
      <c r="I117" s="7">
        <f t="shared" ref="I117" si="126">I116*100/H116-100</f>
        <v>0</v>
      </c>
      <c r="J117" s="7">
        <f t="shared" ref="J117" si="127">J116*100/I116-100</f>
        <v>0</v>
      </c>
      <c r="K117" s="7">
        <f t="shared" ref="K117" si="128">K116*100/J116-100</f>
        <v>0</v>
      </c>
      <c r="L117" s="7">
        <f t="shared" ref="L117" si="129">L116*100/K116-100</f>
        <v>0</v>
      </c>
      <c r="M117" s="7">
        <f t="shared" ref="M117" si="130">M116*100/L116-100</f>
        <v>13.333333333333343</v>
      </c>
      <c r="N117" s="7">
        <f t="shared" ref="N117" si="131">N116*100/M116-100</f>
        <v>0</v>
      </c>
      <c r="O117" s="7">
        <f t="shared" ref="O117" si="132">O116*100/N116-100</f>
        <v>-61.764705882352942</v>
      </c>
      <c r="P117" s="7">
        <f t="shared" ref="P117" si="133">P116*100/O116-100</f>
        <v>-53.846153846153847</v>
      </c>
      <c r="Q117" s="7">
        <f t="shared" ref="Q117" si="134">Q116*100/P116-100</f>
        <v>0</v>
      </c>
      <c r="R117" s="7">
        <f t="shared" ref="R117" si="135">R116*100/Q116-100</f>
        <v>0</v>
      </c>
    </row>
    <row r="118" spans="1:18">
      <c r="A118" s="3" t="s">
        <v>3</v>
      </c>
      <c r="B118" s="3"/>
      <c r="C118" s="3"/>
      <c r="D118" s="3"/>
      <c r="E118" s="4">
        <f>AVERAGE(C117:R117)</f>
        <v>-1.5160495464288037</v>
      </c>
      <c r="F118" s="5"/>
    </row>
    <row r="119" spans="1:18">
      <c r="A119" s="3" t="s">
        <v>6</v>
      </c>
      <c r="B119" s="3"/>
      <c r="C119" s="3"/>
      <c r="D119" s="3"/>
      <c r="E119" s="4">
        <f>SUM(B116:R116)</f>
        <v>7.4399999999999986</v>
      </c>
    </row>
    <row r="120" spans="1:18">
      <c r="A120" s="3" t="s">
        <v>11</v>
      </c>
      <c r="B120" s="3"/>
      <c r="C120" s="3"/>
      <c r="D120" s="3"/>
      <c r="E120" s="4">
        <f>D112/E119</f>
        <v>0.85739247311827971</v>
      </c>
    </row>
    <row r="123" spans="1:18">
      <c r="A123" s="2" t="s">
        <v>19</v>
      </c>
    </row>
    <row r="124" spans="1:18">
      <c r="A124" t="s">
        <v>7</v>
      </c>
      <c r="B124">
        <v>850226</v>
      </c>
      <c r="C124" t="s">
        <v>8</v>
      </c>
      <c r="D124">
        <v>43.371000000000002</v>
      </c>
    </row>
    <row r="127" spans="1:18">
      <c r="A127" s="8" t="s">
        <v>2</v>
      </c>
      <c r="B127" s="9">
        <v>1996</v>
      </c>
      <c r="C127" s="9">
        <v>1997</v>
      </c>
      <c r="D127" s="9">
        <v>1998</v>
      </c>
      <c r="E127" s="9">
        <v>1999</v>
      </c>
      <c r="F127" s="9">
        <v>2000</v>
      </c>
      <c r="G127" s="9">
        <v>2001</v>
      </c>
      <c r="H127" s="9">
        <v>2002</v>
      </c>
      <c r="I127" s="9">
        <v>2003</v>
      </c>
      <c r="J127" s="9">
        <v>2004</v>
      </c>
      <c r="K127" s="9">
        <v>2005</v>
      </c>
      <c r="L127" s="9">
        <v>2006</v>
      </c>
      <c r="M127" s="9">
        <v>2007</v>
      </c>
      <c r="N127" s="9">
        <v>2008</v>
      </c>
      <c r="O127" s="9">
        <v>2009</v>
      </c>
      <c r="P127" s="9">
        <v>2010</v>
      </c>
      <c r="Q127" s="9">
        <v>2011</v>
      </c>
      <c r="R127" s="9">
        <v>2012</v>
      </c>
    </row>
    <row r="128" spans="1:18">
      <c r="A128" s="1" t="s">
        <v>5</v>
      </c>
      <c r="B128" s="10"/>
      <c r="C128" s="10"/>
      <c r="D128" s="10"/>
      <c r="E128" s="10"/>
      <c r="F128" s="10"/>
      <c r="G128" s="10"/>
      <c r="H128" s="10">
        <v>0.32</v>
      </c>
      <c r="I128" s="10">
        <v>0.36</v>
      </c>
      <c r="J128" s="10">
        <v>0.42</v>
      </c>
      <c r="K128" s="10">
        <v>0.48</v>
      </c>
      <c r="L128" s="10">
        <v>0.56999999999999995</v>
      </c>
      <c r="M128" s="10">
        <v>0.63</v>
      </c>
      <c r="N128" s="10">
        <v>0.72</v>
      </c>
      <c r="O128" s="10">
        <v>0.72</v>
      </c>
      <c r="P128" s="10">
        <v>0.72</v>
      </c>
      <c r="Q128" s="10">
        <v>0.72</v>
      </c>
      <c r="R128" s="10">
        <v>0.8</v>
      </c>
    </row>
    <row r="129" spans="1:18">
      <c r="A129" s="6" t="s">
        <v>4</v>
      </c>
      <c r="B129" s="7"/>
      <c r="C129" s="7"/>
      <c r="D129" s="7"/>
      <c r="E129" s="7"/>
      <c r="F129" s="7"/>
      <c r="G129" s="7"/>
      <c r="H129" s="7"/>
      <c r="I129" s="7">
        <f t="shared" ref="I129" si="136">I128*100/H128-100</f>
        <v>12.5</v>
      </c>
      <c r="J129" s="7">
        <f t="shared" ref="J129" si="137">J128*100/I128-100</f>
        <v>16.666666666666671</v>
      </c>
      <c r="K129" s="7">
        <f t="shared" ref="K129" si="138">K128*100/J128-100</f>
        <v>14.285714285714292</v>
      </c>
      <c r="L129" s="7">
        <f t="shared" ref="L129" si="139">L128*100/K128-100</f>
        <v>18.749999999999986</v>
      </c>
      <c r="M129" s="7">
        <f t="shared" ref="M129" si="140">M128*100/L128-100</f>
        <v>10.526315789473699</v>
      </c>
      <c r="N129" s="7">
        <f t="shared" ref="N129" si="141">N128*100/M128-100</f>
        <v>14.285714285714292</v>
      </c>
      <c r="O129" s="7">
        <f t="shared" ref="O129" si="142">O128*100/N128-100</f>
        <v>0</v>
      </c>
      <c r="P129" s="7">
        <f t="shared" ref="P129" si="143">P128*100/O128-100</f>
        <v>0</v>
      </c>
      <c r="Q129" s="7">
        <f t="shared" ref="Q129" si="144">Q128*100/P128-100</f>
        <v>0</v>
      </c>
      <c r="R129" s="7">
        <f t="shared" ref="R129" si="145">R128*100/Q128-100</f>
        <v>11.111111111111114</v>
      </c>
    </row>
    <row r="130" spans="1:18">
      <c r="A130" s="3" t="s">
        <v>3</v>
      </c>
      <c r="B130" s="3"/>
      <c r="C130" s="3"/>
      <c r="D130" s="3"/>
      <c r="E130" s="4">
        <f>AVERAGE(C129:R129)</f>
        <v>9.8125522138680061</v>
      </c>
      <c r="F130" s="5"/>
    </row>
    <row r="131" spans="1:18">
      <c r="A131" s="3" t="s">
        <v>6</v>
      </c>
      <c r="B131" s="3"/>
      <c r="C131" s="3"/>
      <c r="D131" s="3"/>
      <c r="E131" s="4">
        <f>SUM(B128:R128)</f>
        <v>6.4599999999999991</v>
      </c>
    </row>
    <row r="132" spans="1:18">
      <c r="A132" s="3" t="s">
        <v>11</v>
      </c>
      <c r="B132" s="3"/>
      <c r="C132" s="3"/>
      <c r="D132" s="3"/>
      <c r="E132" s="4">
        <f>D124/E131</f>
        <v>6.7137770897832834</v>
      </c>
    </row>
    <row r="135" spans="1:18">
      <c r="A135" s="2" t="s">
        <v>20</v>
      </c>
    </row>
    <row r="136" spans="1:18">
      <c r="A136" t="s">
        <v>7</v>
      </c>
      <c r="B136" t="s">
        <v>21</v>
      </c>
      <c r="C136" t="s">
        <v>8</v>
      </c>
      <c r="D136">
        <v>26.338999999999999</v>
      </c>
    </row>
    <row r="139" spans="1:18">
      <c r="A139" s="8" t="s">
        <v>2</v>
      </c>
      <c r="B139" s="9">
        <v>1996</v>
      </c>
      <c r="C139" s="9">
        <v>1997</v>
      </c>
      <c r="D139" s="9">
        <v>1998</v>
      </c>
      <c r="E139" s="9">
        <v>1999</v>
      </c>
      <c r="F139" s="9">
        <v>2000</v>
      </c>
      <c r="G139" s="9">
        <v>2001</v>
      </c>
      <c r="H139" s="9">
        <v>2002</v>
      </c>
      <c r="I139" s="9">
        <v>2003</v>
      </c>
      <c r="J139" s="9">
        <v>2004</v>
      </c>
      <c r="K139" s="9">
        <v>2005</v>
      </c>
      <c r="L139" s="9">
        <v>2006</v>
      </c>
      <c r="M139" s="9">
        <v>2007</v>
      </c>
      <c r="N139" s="9">
        <v>2008</v>
      </c>
      <c r="O139" s="9">
        <v>2009</v>
      </c>
      <c r="P139" s="9">
        <v>2010</v>
      </c>
      <c r="Q139" s="9">
        <v>2011</v>
      </c>
      <c r="R139" s="9">
        <v>2012</v>
      </c>
    </row>
    <row r="140" spans="1:18">
      <c r="A140" s="1" t="s">
        <v>5</v>
      </c>
      <c r="B140" s="10">
        <v>0.86</v>
      </c>
      <c r="C140" s="10">
        <v>0.9</v>
      </c>
      <c r="D140" s="10">
        <v>0.94</v>
      </c>
      <c r="E140" s="10">
        <v>0.97</v>
      </c>
      <c r="F140" s="10">
        <v>1.01</v>
      </c>
      <c r="G140" s="10">
        <v>1.02</v>
      </c>
      <c r="H140" s="10">
        <v>1.07</v>
      </c>
      <c r="I140" s="10">
        <v>1.37</v>
      </c>
      <c r="J140" s="10">
        <v>1.25</v>
      </c>
      <c r="K140" s="10">
        <v>1.29</v>
      </c>
      <c r="L140" s="10">
        <v>1.33</v>
      </c>
      <c r="M140" s="10">
        <v>1.42</v>
      </c>
      <c r="N140" s="10">
        <v>1.6</v>
      </c>
      <c r="O140" s="10">
        <v>1.64</v>
      </c>
      <c r="P140" s="10">
        <v>1.68</v>
      </c>
      <c r="Q140" s="10">
        <v>1.72</v>
      </c>
      <c r="R140" s="10">
        <v>1.76</v>
      </c>
    </row>
    <row r="141" spans="1:18">
      <c r="A141" s="6" t="s">
        <v>4</v>
      </c>
      <c r="B141" s="7"/>
      <c r="C141" s="7">
        <f>C140*100/B140-100</f>
        <v>4.6511627906976827</v>
      </c>
      <c r="D141" s="7">
        <f t="shared" ref="D141" si="146">D140*100/C140-100</f>
        <v>4.4444444444444429</v>
      </c>
      <c r="E141" s="7">
        <f t="shared" ref="E141" si="147">E140*100/D140-100</f>
        <v>3.1914893617021391</v>
      </c>
      <c r="F141" s="7">
        <f t="shared" ref="F141" si="148">F140*100/E140-100</f>
        <v>4.1237113402061851</v>
      </c>
      <c r="G141" s="7">
        <f t="shared" ref="G141" si="149">G140*100/F140-100</f>
        <v>0.99009900990098743</v>
      </c>
      <c r="H141" s="7">
        <f t="shared" ref="H141" si="150">H140*100/G140-100</f>
        <v>4.9019607843137294</v>
      </c>
      <c r="I141" s="7">
        <f t="shared" ref="I141" si="151">I140*100/H140-100</f>
        <v>28.037383177570092</v>
      </c>
      <c r="J141" s="7">
        <f t="shared" ref="J141" si="152">J140*100/I140-100</f>
        <v>-8.7591240875912462</v>
      </c>
      <c r="K141" s="7">
        <f t="shared" ref="K141" si="153">K140*100/J140-100</f>
        <v>3.2000000000000028</v>
      </c>
      <c r="L141" s="7">
        <f t="shared" ref="L141" si="154">L140*100/K140-100</f>
        <v>3.1007751937984409</v>
      </c>
      <c r="M141" s="7">
        <f t="shared" ref="M141" si="155">M140*100/L140-100</f>
        <v>6.7669172932330781</v>
      </c>
      <c r="N141" s="7">
        <f t="shared" ref="N141" si="156">N140*100/M140-100</f>
        <v>12.676056338028175</v>
      </c>
      <c r="O141" s="7">
        <f t="shared" ref="O141" si="157">O140*100/N140-100</f>
        <v>2.5</v>
      </c>
      <c r="P141" s="7">
        <f t="shared" ref="P141" si="158">P140*100/O140-100</f>
        <v>2.4390243902439153</v>
      </c>
      <c r="Q141" s="7">
        <f t="shared" ref="Q141" si="159">Q140*100/P140-100</f>
        <v>2.3809523809523796</v>
      </c>
      <c r="R141" s="7">
        <f t="shared" ref="R141" si="160">R140*100/Q140-100</f>
        <v>2.3255813953488342</v>
      </c>
    </row>
    <row r="142" spans="1:18">
      <c r="A142" s="3" t="s">
        <v>3</v>
      </c>
      <c r="B142" s="3"/>
      <c r="C142" s="3"/>
      <c r="D142" s="3"/>
      <c r="E142" s="4">
        <f>AVERAGE(C141:R141)</f>
        <v>4.8106521133030524</v>
      </c>
      <c r="F142" s="5"/>
    </row>
    <row r="143" spans="1:18">
      <c r="A143" s="3" t="s">
        <v>6</v>
      </c>
      <c r="B143" s="3"/>
      <c r="C143" s="3"/>
      <c r="D143" s="3"/>
      <c r="E143" s="4">
        <f>SUM(B140:R140)</f>
        <v>21.83</v>
      </c>
    </row>
    <row r="144" spans="1:18">
      <c r="A144" s="3" t="s">
        <v>11</v>
      </c>
      <c r="B144" s="3"/>
      <c r="C144" s="3"/>
      <c r="D144" s="3"/>
      <c r="E144" s="4">
        <f>D136/E143</f>
        <v>1.2065506184150252</v>
      </c>
    </row>
    <row r="147" spans="1:18">
      <c r="A147" s="2" t="s">
        <v>22</v>
      </c>
    </row>
    <row r="148" spans="1:18">
      <c r="A148" t="s">
        <v>7</v>
      </c>
      <c r="B148">
        <v>858388</v>
      </c>
      <c r="C148" t="s">
        <v>8</v>
      </c>
      <c r="D148">
        <v>7.649</v>
      </c>
    </row>
    <row r="151" spans="1:18">
      <c r="A151" s="8" t="s">
        <v>2</v>
      </c>
      <c r="B151" s="9">
        <v>1996</v>
      </c>
      <c r="C151" s="9">
        <v>1997</v>
      </c>
      <c r="D151" s="9">
        <v>1998</v>
      </c>
      <c r="E151" s="9">
        <v>1999</v>
      </c>
      <c r="F151" s="9">
        <v>2000</v>
      </c>
      <c r="G151" s="9">
        <v>2001</v>
      </c>
      <c r="H151" s="9">
        <v>2002</v>
      </c>
      <c r="I151" s="9">
        <v>2003</v>
      </c>
      <c r="J151" s="9">
        <v>2004</v>
      </c>
      <c r="K151" s="9">
        <v>2005</v>
      </c>
      <c r="L151" s="9">
        <v>2006</v>
      </c>
      <c r="M151" s="9">
        <v>2007</v>
      </c>
      <c r="N151" s="9">
        <v>2008</v>
      </c>
      <c r="O151" s="9">
        <v>2009</v>
      </c>
      <c r="P151" s="9">
        <v>2010</v>
      </c>
      <c r="Q151" s="9">
        <v>2011</v>
      </c>
      <c r="R151" s="9">
        <v>2012</v>
      </c>
    </row>
    <row r="152" spans="1:18">
      <c r="A152" s="1" t="s">
        <v>5</v>
      </c>
      <c r="B152" s="10">
        <v>0.6</v>
      </c>
      <c r="C152" s="10">
        <v>0.69</v>
      </c>
      <c r="D152" s="10">
        <v>0.8</v>
      </c>
      <c r="E152" s="10">
        <v>0.93</v>
      </c>
      <c r="F152" s="10">
        <v>1.03</v>
      </c>
      <c r="G152" s="10">
        <v>1.1399999999999999</v>
      </c>
      <c r="H152" s="10">
        <v>1.22</v>
      </c>
      <c r="I152" s="10">
        <v>1.44</v>
      </c>
      <c r="J152" s="10">
        <v>1.7</v>
      </c>
      <c r="K152" s="10">
        <v>1.9</v>
      </c>
      <c r="L152" s="10">
        <v>2.12</v>
      </c>
      <c r="M152" s="10">
        <v>2.4</v>
      </c>
      <c r="N152" s="10">
        <v>2.2400000000000002</v>
      </c>
      <c r="O152" s="10">
        <v>0.04</v>
      </c>
      <c r="P152" s="10">
        <v>0.04</v>
      </c>
      <c r="Q152" s="10">
        <v>0.04</v>
      </c>
      <c r="R152" s="10">
        <v>0.04</v>
      </c>
    </row>
    <row r="153" spans="1:18">
      <c r="A153" s="6" t="s">
        <v>4</v>
      </c>
      <c r="B153" s="7"/>
      <c r="C153" s="7">
        <f>C152*100/B152-100</f>
        <v>15</v>
      </c>
      <c r="D153" s="7">
        <f t="shared" ref="D153" si="161">D152*100/C152-100</f>
        <v>15.94202898550725</v>
      </c>
      <c r="E153" s="7">
        <f t="shared" ref="E153" si="162">E152*100/D152-100</f>
        <v>16.25</v>
      </c>
      <c r="F153" s="7">
        <f t="shared" ref="F153" si="163">F152*100/E152-100</f>
        <v>10.752688172043008</v>
      </c>
      <c r="G153" s="7">
        <f t="shared" ref="G153" si="164">G152*100/F152-100</f>
        <v>10.679611650485427</v>
      </c>
      <c r="H153" s="7">
        <f t="shared" ref="H153" si="165">H152*100/G152-100</f>
        <v>7.0175438596491375</v>
      </c>
      <c r="I153" s="7">
        <f t="shared" ref="I153" si="166">I152*100/H152-100</f>
        <v>18.032786885245898</v>
      </c>
      <c r="J153" s="7">
        <f t="shared" ref="J153" si="167">J152*100/I152-100</f>
        <v>18.055555555555557</v>
      </c>
      <c r="K153" s="7">
        <f t="shared" ref="K153" si="168">K152*100/J152-100</f>
        <v>11.764705882352942</v>
      </c>
      <c r="L153" s="7">
        <f t="shared" ref="L153" si="169">L152*100/K152-100</f>
        <v>11.578947368421055</v>
      </c>
      <c r="M153" s="7">
        <f t="shared" ref="M153" si="170">M152*100/L152-100</f>
        <v>13.20754716981132</v>
      </c>
      <c r="N153" s="7">
        <f t="shared" ref="N153" si="171">N152*100/M152-100</f>
        <v>-6.6666666666666572</v>
      </c>
      <c r="O153" s="7">
        <f t="shared" ref="O153" si="172">O152*100/N152-100</f>
        <v>-98.214285714285708</v>
      </c>
      <c r="P153" s="7">
        <f t="shared" ref="P153" si="173">P152*100/O152-100</f>
        <v>0</v>
      </c>
      <c r="Q153" s="7">
        <f t="shared" ref="Q153" si="174">Q152*100/P152-100</f>
        <v>0</v>
      </c>
      <c r="R153" s="7">
        <f t="shared" ref="R153" si="175">R152*100/Q152-100</f>
        <v>0</v>
      </c>
    </row>
    <row r="154" spans="1:18">
      <c r="A154" s="3" t="s">
        <v>3</v>
      </c>
      <c r="B154" s="3"/>
      <c r="C154" s="3"/>
      <c r="D154" s="3"/>
      <c r="E154" s="4">
        <f>AVERAGE(C153:R153)</f>
        <v>2.7125289467574509</v>
      </c>
      <c r="F154" s="5"/>
    </row>
    <row r="155" spans="1:18">
      <c r="A155" s="3" t="s">
        <v>6</v>
      </c>
      <c r="B155" s="3"/>
      <c r="C155" s="3"/>
      <c r="D155" s="3"/>
      <c r="E155" s="4">
        <f>SUM(B152:R152)</f>
        <v>18.369999999999997</v>
      </c>
    </row>
    <row r="156" spans="1:18">
      <c r="A156" s="3" t="s">
        <v>11</v>
      </c>
      <c r="B156" s="3"/>
      <c r="C156" s="3"/>
      <c r="D156" s="3"/>
      <c r="E156" s="4">
        <f>D148/E155</f>
        <v>0.41638541099618948</v>
      </c>
    </row>
    <row r="159" spans="1:18">
      <c r="A159" s="2" t="s">
        <v>23</v>
      </c>
    </row>
    <row r="160" spans="1:18">
      <c r="A160" t="s">
        <v>7</v>
      </c>
      <c r="B160">
        <v>850471</v>
      </c>
      <c r="C160" t="s">
        <v>8</v>
      </c>
      <c r="D160">
        <v>56.494999999999997</v>
      </c>
    </row>
    <row r="163" spans="1:18">
      <c r="A163" s="8" t="s">
        <v>2</v>
      </c>
      <c r="B163" s="9">
        <v>1996</v>
      </c>
      <c r="C163" s="9">
        <v>1997</v>
      </c>
      <c r="D163" s="9">
        <v>1998</v>
      </c>
      <c r="E163" s="9">
        <v>1999</v>
      </c>
      <c r="F163" s="9">
        <v>2000</v>
      </c>
      <c r="G163" s="9">
        <v>2001</v>
      </c>
      <c r="H163" s="9">
        <v>2002</v>
      </c>
      <c r="I163" s="9">
        <v>2003</v>
      </c>
      <c r="J163" s="9">
        <v>2004</v>
      </c>
      <c r="K163" s="9">
        <v>2005</v>
      </c>
      <c r="L163" s="9">
        <v>2006</v>
      </c>
      <c r="M163" s="9">
        <v>2007</v>
      </c>
      <c r="N163" s="9">
        <v>2008</v>
      </c>
      <c r="O163" s="9">
        <v>2009</v>
      </c>
      <c r="P163" s="9">
        <v>2010</v>
      </c>
      <c r="Q163" s="9">
        <v>2011</v>
      </c>
      <c r="R163" s="9">
        <v>2012</v>
      </c>
    </row>
    <row r="164" spans="1:18">
      <c r="A164" s="1" t="s">
        <v>5</v>
      </c>
      <c r="B164" s="10">
        <v>0.55000000000000004</v>
      </c>
      <c r="C164" s="10">
        <v>0.56000000000000005</v>
      </c>
      <c r="D164" s="10">
        <v>0.56000000000000005</v>
      </c>
      <c r="E164" s="10">
        <v>0.56000000000000005</v>
      </c>
      <c r="F164" s="10">
        <v>0.59</v>
      </c>
      <c r="G164" s="10">
        <v>0.68</v>
      </c>
      <c r="H164" s="10">
        <v>0.68</v>
      </c>
      <c r="I164" s="10">
        <v>0.68</v>
      </c>
      <c r="J164" s="10">
        <v>0.85</v>
      </c>
      <c r="K164" s="10">
        <v>1.05</v>
      </c>
      <c r="L164" s="10">
        <v>1.25</v>
      </c>
      <c r="M164" s="10">
        <v>1.45</v>
      </c>
      <c r="N164" s="10">
        <v>1.62</v>
      </c>
      <c r="O164" s="10">
        <v>1.68</v>
      </c>
      <c r="P164" s="10">
        <v>1.68</v>
      </c>
      <c r="Q164" s="10">
        <v>1.68</v>
      </c>
      <c r="R164" s="10">
        <v>1.76</v>
      </c>
    </row>
    <row r="165" spans="1:18">
      <c r="A165" s="6" t="s">
        <v>4</v>
      </c>
      <c r="B165" s="7"/>
      <c r="C165" s="7">
        <f>C164*100/B164-100</f>
        <v>1.8181818181818272</v>
      </c>
      <c r="D165" s="7">
        <f t="shared" ref="D165" si="176">D164*100/C164-100</f>
        <v>0</v>
      </c>
      <c r="E165" s="7">
        <f t="shared" ref="E165" si="177">E164*100/D164-100</f>
        <v>0</v>
      </c>
      <c r="F165" s="7">
        <f t="shared" ref="F165" si="178">F164*100/E164-100</f>
        <v>5.357142857142847</v>
      </c>
      <c r="G165" s="7">
        <f t="shared" ref="G165" si="179">G164*100/F164-100</f>
        <v>15.254237288135599</v>
      </c>
      <c r="H165" s="7">
        <f t="shared" ref="H165" si="180">H164*100/G164-100</f>
        <v>0</v>
      </c>
      <c r="I165" s="7">
        <f t="shared" ref="I165" si="181">I164*100/H164-100</f>
        <v>0</v>
      </c>
      <c r="J165" s="7">
        <f t="shared" ref="J165" si="182">J164*100/I164-100</f>
        <v>24.999999999999986</v>
      </c>
      <c r="K165" s="7">
        <f t="shared" ref="K165" si="183">K164*100/J164-100</f>
        <v>23.529411764705884</v>
      </c>
      <c r="L165" s="7">
        <f t="shared" ref="L165" si="184">L164*100/K164-100</f>
        <v>19.047619047619037</v>
      </c>
      <c r="M165" s="7">
        <f t="shared" ref="M165" si="185">M164*100/L164-100</f>
        <v>16</v>
      </c>
      <c r="N165" s="7">
        <f t="shared" ref="N165" si="186">N164*100/M164-100</f>
        <v>11.724137931034491</v>
      </c>
      <c r="O165" s="7">
        <f t="shared" ref="O165" si="187">O164*100/N164-100</f>
        <v>3.7037037037036953</v>
      </c>
      <c r="P165" s="7">
        <f t="shared" ref="P165" si="188">P164*100/O164-100</f>
        <v>0</v>
      </c>
      <c r="Q165" s="7">
        <f t="shared" ref="Q165" si="189">Q164*100/P164-100</f>
        <v>0</v>
      </c>
      <c r="R165" s="7">
        <f t="shared" ref="R165" si="190">R164*100/Q164-100</f>
        <v>4.7619047619047592</v>
      </c>
    </row>
    <row r="166" spans="1:18">
      <c r="A166" s="3" t="s">
        <v>3</v>
      </c>
      <c r="B166" s="3"/>
      <c r="C166" s="3"/>
      <c r="D166" s="3"/>
      <c r="E166" s="4">
        <f>AVERAGE(C165:R165)</f>
        <v>7.8872711982767578</v>
      </c>
      <c r="F166" s="5"/>
    </row>
    <row r="167" spans="1:18">
      <c r="A167" s="3" t="s">
        <v>6</v>
      </c>
      <c r="B167" s="3"/>
      <c r="C167" s="3"/>
      <c r="D167" s="3"/>
      <c r="E167" s="4">
        <f>SUM(B164:R164)</f>
        <v>17.88</v>
      </c>
    </row>
    <row r="168" spans="1:18">
      <c r="A168" s="3" t="s">
        <v>11</v>
      </c>
      <c r="B168" s="3"/>
      <c r="C168" s="3"/>
      <c r="D168" s="3"/>
      <c r="E168" s="4">
        <f>D160/E167</f>
        <v>3.159675615212528</v>
      </c>
    </row>
    <row r="171" spans="1:18">
      <c r="A171" s="2" t="s">
        <v>24</v>
      </c>
    </row>
    <row r="172" spans="1:18">
      <c r="A172" t="s">
        <v>7</v>
      </c>
      <c r="B172">
        <v>850598</v>
      </c>
      <c r="C172" t="s">
        <v>8</v>
      </c>
      <c r="D172">
        <v>64.415999999999997</v>
      </c>
    </row>
    <row r="175" spans="1:18">
      <c r="A175" s="8" t="s">
        <v>2</v>
      </c>
      <c r="B175" s="9">
        <v>1996</v>
      </c>
      <c r="C175" s="9">
        <v>1997</v>
      </c>
      <c r="D175" s="9">
        <v>1998</v>
      </c>
      <c r="E175" s="9">
        <v>1999</v>
      </c>
      <c r="F175" s="9">
        <v>2000</v>
      </c>
      <c r="G175" s="9">
        <v>2001</v>
      </c>
      <c r="H175" s="9">
        <v>2002</v>
      </c>
      <c r="I175" s="9">
        <v>2003</v>
      </c>
      <c r="J175" s="9">
        <v>2004</v>
      </c>
      <c r="K175" s="9">
        <v>2005</v>
      </c>
      <c r="L175" s="9">
        <v>2006</v>
      </c>
      <c r="M175" s="9">
        <v>2007</v>
      </c>
      <c r="N175" s="9">
        <v>2008</v>
      </c>
      <c r="O175" s="9">
        <v>2009</v>
      </c>
      <c r="P175" s="9">
        <v>2010</v>
      </c>
      <c r="Q175" s="9">
        <v>2011</v>
      </c>
      <c r="R175" s="9">
        <v>2012</v>
      </c>
    </row>
    <row r="176" spans="1:18">
      <c r="A176" s="1" t="s">
        <v>5</v>
      </c>
      <c r="B176" s="10">
        <v>0.39</v>
      </c>
      <c r="C176" s="10">
        <v>0.48</v>
      </c>
      <c r="D176" s="10">
        <v>0.57999999999999996</v>
      </c>
      <c r="E176" s="10">
        <v>0.64</v>
      </c>
      <c r="F176" s="10">
        <v>0.67</v>
      </c>
      <c r="G176" s="10">
        <v>0.7</v>
      </c>
      <c r="H176" s="10">
        <v>0.7</v>
      </c>
      <c r="I176" s="10">
        <v>0.71</v>
      </c>
      <c r="J176" s="10">
        <v>0.8</v>
      </c>
      <c r="K176" s="10">
        <v>0.96</v>
      </c>
      <c r="L176" s="10">
        <v>1.1499999999999999</v>
      </c>
      <c r="M176" s="10">
        <v>1.38</v>
      </c>
      <c r="N176" s="10">
        <v>1.62</v>
      </c>
      <c r="O176" s="10">
        <v>1.68</v>
      </c>
      <c r="P176" s="10">
        <v>1.74</v>
      </c>
      <c r="Q176" s="10">
        <v>1.82</v>
      </c>
      <c r="R176" s="10">
        <v>1.96</v>
      </c>
    </row>
    <row r="177" spans="1:18">
      <c r="A177" s="6" t="s">
        <v>4</v>
      </c>
      <c r="B177" s="7"/>
      <c r="C177" s="7">
        <f>C176*100/B176-100</f>
        <v>23.076923076923066</v>
      </c>
      <c r="D177" s="7">
        <f t="shared" ref="D177" si="191">D176*100/C176-100</f>
        <v>20.833333333333329</v>
      </c>
      <c r="E177" s="7">
        <f t="shared" ref="E177" si="192">E176*100/D176-100</f>
        <v>10.344827586206904</v>
      </c>
      <c r="F177" s="7">
        <f t="shared" ref="F177" si="193">F176*100/E176-100</f>
        <v>4.6875</v>
      </c>
      <c r="G177" s="7">
        <f t="shared" ref="G177" si="194">G176*100/F176-100</f>
        <v>4.4776119402985017</v>
      </c>
      <c r="H177" s="7">
        <f t="shared" ref="H177" si="195">H176*100/G176-100</f>
        <v>0</v>
      </c>
      <c r="I177" s="7">
        <f t="shared" ref="I177" si="196">I176*100/H176-100</f>
        <v>1.4285714285714306</v>
      </c>
      <c r="J177" s="7">
        <f t="shared" ref="J177" si="197">J176*100/I176-100</f>
        <v>12.676056338028175</v>
      </c>
      <c r="K177" s="7">
        <f t="shared" ref="K177" si="198">K176*100/J176-100</f>
        <v>20</v>
      </c>
      <c r="L177" s="7">
        <f t="shared" ref="L177" si="199">L176*100/K176-100</f>
        <v>19.791666666666657</v>
      </c>
      <c r="M177" s="7">
        <f t="shared" ref="M177" si="200">M176*100/L176-100</f>
        <v>20.000000000000014</v>
      </c>
      <c r="N177" s="7">
        <f t="shared" ref="N177" si="201">N176*100/M176-100</f>
        <v>17.391304347826093</v>
      </c>
      <c r="O177" s="7">
        <f t="shared" ref="O177" si="202">O176*100/N176-100</f>
        <v>3.7037037037036953</v>
      </c>
      <c r="P177" s="7">
        <f t="shared" ref="P177" si="203">P176*100/O176-100</f>
        <v>3.5714285714285694</v>
      </c>
      <c r="Q177" s="7">
        <f t="shared" ref="Q177" si="204">Q176*100/P176-100</f>
        <v>4.5977011494252906</v>
      </c>
      <c r="R177" s="7">
        <f t="shared" ref="R177" si="205">R176*100/Q176-100</f>
        <v>7.6923076923076934</v>
      </c>
    </row>
    <row r="178" spans="1:18">
      <c r="A178" s="3" t="s">
        <v>3</v>
      </c>
      <c r="B178" s="3"/>
      <c r="C178" s="3"/>
      <c r="D178" s="3"/>
      <c r="E178" s="4">
        <f>AVERAGE(C177:R177)</f>
        <v>10.892058489669964</v>
      </c>
      <c r="F178" s="5"/>
    </row>
    <row r="179" spans="1:18">
      <c r="A179" s="3" t="s">
        <v>6</v>
      </c>
      <c r="B179" s="3"/>
      <c r="C179" s="3"/>
      <c r="D179" s="3"/>
      <c r="E179" s="4">
        <f>SUM(B176:R176)</f>
        <v>17.98</v>
      </c>
    </row>
    <row r="180" spans="1:18">
      <c r="A180" s="3" t="s">
        <v>11</v>
      </c>
      <c r="B180" s="3"/>
      <c r="C180" s="3"/>
      <c r="D180" s="3"/>
      <c r="E180" s="4">
        <f>D172/E179</f>
        <v>3.5826473859844268</v>
      </c>
    </row>
    <row r="183" spans="1:18">
      <c r="A183" s="2" t="s">
        <v>25</v>
      </c>
    </row>
    <row r="184" spans="1:18">
      <c r="A184" t="s">
        <v>7</v>
      </c>
      <c r="B184">
        <v>852552</v>
      </c>
      <c r="C184" t="s">
        <v>8</v>
      </c>
      <c r="D184">
        <v>81.018000000000001</v>
      </c>
    </row>
    <row r="187" spans="1:18">
      <c r="A187" s="8" t="s">
        <v>2</v>
      </c>
      <c r="B187" s="9">
        <v>1996</v>
      </c>
      <c r="C187" s="9">
        <v>1997</v>
      </c>
      <c r="D187" s="9">
        <v>1998</v>
      </c>
      <c r="E187" s="9">
        <v>1999</v>
      </c>
      <c r="F187" s="9">
        <v>2000</v>
      </c>
      <c r="G187" s="9">
        <v>2001</v>
      </c>
      <c r="H187" s="9">
        <v>2002</v>
      </c>
      <c r="I187" s="9">
        <v>2003</v>
      </c>
      <c r="J187" s="9">
        <v>2004</v>
      </c>
      <c r="K187" s="9">
        <v>2005</v>
      </c>
      <c r="L187" s="9">
        <v>2006</v>
      </c>
      <c r="M187" s="9">
        <v>2007</v>
      </c>
      <c r="N187" s="9">
        <v>2008</v>
      </c>
      <c r="O187" s="9">
        <v>2009</v>
      </c>
      <c r="P187" s="9">
        <v>2010</v>
      </c>
      <c r="Q187" s="9">
        <v>2011</v>
      </c>
      <c r="R187" s="9">
        <v>2012</v>
      </c>
    </row>
    <row r="188" spans="1:18">
      <c r="A188" s="1" t="s">
        <v>5</v>
      </c>
      <c r="B188" s="10">
        <v>1.04</v>
      </c>
      <c r="C188" s="10">
        <v>1.1399999999999999</v>
      </c>
      <c r="D188" s="10">
        <v>1.22</v>
      </c>
      <c r="E188" s="10">
        <v>1.24</v>
      </c>
      <c r="F188" s="10">
        <v>1.3</v>
      </c>
      <c r="G188" s="10">
        <v>1.33</v>
      </c>
      <c r="H188" s="10">
        <v>1.4</v>
      </c>
      <c r="I188" s="10">
        <v>1.43</v>
      </c>
      <c r="J188" s="10">
        <v>1.54</v>
      </c>
      <c r="K188" s="10">
        <v>1.75</v>
      </c>
      <c r="L188" s="10">
        <v>2.0099999999999998</v>
      </c>
      <c r="M188" s="10">
        <v>2.2599999999999998</v>
      </c>
      <c r="N188" s="10">
        <v>2.5299999999999998</v>
      </c>
      <c r="O188" s="10">
        <v>2.66</v>
      </c>
      <c r="P188" s="10">
        <v>2.84</v>
      </c>
      <c r="Q188" s="10">
        <v>3.09</v>
      </c>
      <c r="R188" s="10">
        <v>3.51</v>
      </c>
    </row>
    <row r="189" spans="1:18">
      <c r="A189" s="6" t="s">
        <v>4</v>
      </c>
      <c r="B189" s="7"/>
      <c r="C189" s="7">
        <f>C188*100/B188-100</f>
        <v>9.615384615384599</v>
      </c>
      <c r="D189" s="7">
        <f t="shared" ref="D189" si="206">D188*100/C188-100</f>
        <v>7.0175438596491375</v>
      </c>
      <c r="E189" s="7">
        <f t="shared" ref="E189" si="207">E188*100/D188-100</f>
        <v>1.6393442622950829</v>
      </c>
      <c r="F189" s="7">
        <f t="shared" ref="F189" si="208">F188*100/E188-100</f>
        <v>4.8387096774193594</v>
      </c>
      <c r="G189" s="7">
        <f t="shared" ref="G189" si="209">G188*100/F188-100</f>
        <v>2.3076923076923066</v>
      </c>
      <c r="H189" s="7">
        <f t="shared" ref="H189" si="210">H188*100/G188-100</f>
        <v>5.2631578947368354</v>
      </c>
      <c r="I189" s="7">
        <f t="shared" ref="I189" si="211">I188*100/H188-100</f>
        <v>2.142857142857153</v>
      </c>
      <c r="J189" s="7">
        <f t="shared" ref="J189" si="212">J188*100/I188-100</f>
        <v>7.6923076923076934</v>
      </c>
      <c r="K189" s="7">
        <f t="shared" ref="K189" si="213">K188*100/J188-100</f>
        <v>13.63636363636364</v>
      </c>
      <c r="L189" s="7">
        <f t="shared" ref="L189" si="214">L188*100/K188-100</f>
        <v>14.857142857142847</v>
      </c>
      <c r="M189" s="7">
        <f t="shared" ref="M189" si="215">M188*100/L188-100</f>
        <v>12.437810945273625</v>
      </c>
      <c r="N189" s="7">
        <f t="shared" ref="N189" si="216">N188*100/M188-100</f>
        <v>11.946902654867259</v>
      </c>
      <c r="O189" s="7">
        <f t="shared" ref="O189" si="217">O188*100/N188-100</f>
        <v>5.1383399209486242</v>
      </c>
      <c r="P189" s="7">
        <f t="shared" ref="P189" si="218">P188*100/O188-100</f>
        <v>6.7669172932330781</v>
      </c>
      <c r="Q189" s="7">
        <f t="shared" ref="Q189" si="219">Q188*100/P188-100</f>
        <v>8.8028169014084625</v>
      </c>
      <c r="R189" s="7">
        <f t="shared" ref="R189" si="220">R188*100/Q188-100</f>
        <v>13.59223300970875</v>
      </c>
    </row>
    <row r="190" spans="1:18">
      <c r="A190" s="3" t="s">
        <v>3</v>
      </c>
      <c r="B190" s="3"/>
      <c r="C190" s="3"/>
      <c r="D190" s="3"/>
      <c r="E190" s="4">
        <f>AVERAGE(C189:R189)</f>
        <v>7.9809702919555283</v>
      </c>
      <c r="F190" s="5"/>
    </row>
    <row r="191" spans="1:18">
      <c r="A191" s="3" t="s">
        <v>6</v>
      </c>
      <c r="B191" s="3"/>
      <c r="C191" s="3"/>
      <c r="D191" s="3"/>
      <c r="E191" s="4">
        <f>SUM(B188:R188)</f>
        <v>32.29</v>
      </c>
    </row>
    <row r="192" spans="1:18">
      <c r="A192" s="3" t="s">
        <v>11</v>
      </c>
      <c r="B192" s="3"/>
      <c r="C192" s="3"/>
      <c r="D192" s="3"/>
      <c r="E192" s="4">
        <f>D184/E191</f>
        <v>2.509074016723444</v>
      </c>
    </row>
    <row r="195" spans="1:18">
      <c r="A195" s="2" t="s">
        <v>26</v>
      </c>
    </row>
    <row r="196" spans="1:18">
      <c r="A196" t="s">
        <v>7</v>
      </c>
      <c r="B196">
        <v>855686</v>
      </c>
      <c r="C196" t="s">
        <v>8</v>
      </c>
      <c r="D196">
        <v>37.853999999999999</v>
      </c>
    </row>
    <row r="199" spans="1:18">
      <c r="A199" s="8" t="s">
        <v>2</v>
      </c>
      <c r="B199" s="9">
        <v>1996</v>
      </c>
      <c r="C199" s="9">
        <v>1997</v>
      </c>
      <c r="D199" s="9">
        <v>1998</v>
      </c>
      <c r="E199" s="9">
        <v>1999</v>
      </c>
      <c r="F199" s="9">
        <v>2000</v>
      </c>
      <c r="G199" s="9">
        <v>2001</v>
      </c>
      <c r="H199" s="9">
        <v>2002</v>
      </c>
      <c r="I199" s="9">
        <v>2003</v>
      </c>
      <c r="J199" s="9">
        <v>2004</v>
      </c>
      <c r="K199" s="9">
        <v>2005</v>
      </c>
      <c r="L199" s="9">
        <v>2006</v>
      </c>
      <c r="M199" s="9">
        <v>2007</v>
      </c>
      <c r="N199" s="9">
        <v>2008</v>
      </c>
      <c r="O199" s="9">
        <v>2009</v>
      </c>
      <c r="P199" s="9">
        <v>2010</v>
      </c>
      <c r="Q199" s="9">
        <v>2011</v>
      </c>
      <c r="R199" s="9">
        <v>2012</v>
      </c>
    </row>
    <row r="200" spans="1:18">
      <c r="A200" s="1" t="s">
        <v>5</v>
      </c>
      <c r="B200" s="10">
        <v>0.14000000000000001</v>
      </c>
      <c r="C200" s="10">
        <v>0.17</v>
      </c>
      <c r="D200" s="10">
        <v>0.2</v>
      </c>
      <c r="E200" s="10">
        <v>0.2</v>
      </c>
      <c r="F200" s="10">
        <v>0.21</v>
      </c>
      <c r="G200" s="10">
        <v>0.21</v>
      </c>
      <c r="H200" s="10">
        <v>0.21</v>
      </c>
      <c r="I200" s="10">
        <v>0.21</v>
      </c>
      <c r="J200" s="10">
        <v>0.21</v>
      </c>
      <c r="K200" s="10">
        <v>0.24</v>
      </c>
      <c r="L200" s="10">
        <v>0.27</v>
      </c>
      <c r="M200" s="10">
        <v>0.31</v>
      </c>
      <c r="N200" s="10">
        <v>0.35</v>
      </c>
      <c r="O200" s="10">
        <v>0.35</v>
      </c>
      <c r="P200" s="10">
        <v>0.35</v>
      </c>
      <c r="Q200" s="10">
        <v>0.4</v>
      </c>
      <c r="R200" s="10">
        <v>0.6</v>
      </c>
    </row>
    <row r="201" spans="1:18">
      <c r="A201" s="6" t="s">
        <v>4</v>
      </c>
      <c r="B201" s="7"/>
      <c r="C201" s="7">
        <f>C200*100/B200-100</f>
        <v>21.428571428571416</v>
      </c>
      <c r="D201" s="7">
        <f t="shared" ref="D201" si="221">D200*100/C200-100</f>
        <v>17.647058823529406</v>
      </c>
      <c r="E201" s="7">
        <f t="shared" ref="E201" si="222">E200*100/D200-100</f>
        <v>0</v>
      </c>
      <c r="F201" s="7">
        <f t="shared" ref="F201" si="223">F200*100/E200-100</f>
        <v>5</v>
      </c>
      <c r="G201" s="7">
        <f t="shared" ref="G201" si="224">G200*100/F200-100</f>
        <v>0</v>
      </c>
      <c r="H201" s="7">
        <f t="shared" ref="H201" si="225">H200*100/G200-100</f>
        <v>0</v>
      </c>
      <c r="I201" s="7">
        <f t="shared" ref="I201" si="226">I200*100/H200-100</f>
        <v>0</v>
      </c>
      <c r="J201" s="7">
        <f t="shared" ref="J201" si="227">J200*100/I200-100</f>
        <v>0</v>
      </c>
      <c r="K201" s="7">
        <f t="shared" ref="K201" si="228">K200*100/J200-100</f>
        <v>14.285714285714292</v>
      </c>
      <c r="L201" s="7">
        <f t="shared" ref="L201" si="229">L200*100/K200-100</f>
        <v>12.5</v>
      </c>
      <c r="M201" s="7">
        <f t="shared" ref="M201" si="230">M200*100/L200-100</f>
        <v>14.81481481481481</v>
      </c>
      <c r="N201" s="7">
        <f t="shared" ref="N201" si="231">N200*100/M200-100</f>
        <v>12.903225806451616</v>
      </c>
      <c r="O201" s="7">
        <f t="shared" ref="O201" si="232">O200*100/N200-100</f>
        <v>0</v>
      </c>
      <c r="P201" s="7">
        <f t="shared" ref="P201" si="233">P200*100/O200-100</f>
        <v>0</v>
      </c>
      <c r="Q201" s="7">
        <f t="shared" ref="Q201" si="234">Q200*100/P200-100</f>
        <v>14.285714285714292</v>
      </c>
      <c r="R201" s="7">
        <f t="shared" ref="R201" si="235">R200*100/Q200-100</f>
        <v>50</v>
      </c>
    </row>
    <row r="202" spans="1:18">
      <c r="A202" s="3" t="s">
        <v>3</v>
      </c>
      <c r="B202" s="3"/>
      <c r="C202" s="3"/>
      <c r="D202" s="3"/>
      <c r="E202" s="4">
        <f>AVERAGE(C201:R201)</f>
        <v>10.179068715299739</v>
      </c>
      <c r="F202" s="5"/>
    </row>
    <row r="203" spans="1:18">
      <c r="A203" s="3" t="s">
        <v>6</v>
      </c>
      <c r="B203" s="3"/>
      <c r="C203" s="3"/>
      <c r="D203" s="3"/>
      <c r="E203" s="4">
        <f>SUM(B200:R200)</f>
        <v>4.63</v>
      </c>
    </row>
    <row r="204" spans="1:18">
      <c r="A204" s="3" t="s">
        <v>11</v>
      </c>
      <c r="B204" s="3"/>
      <c r="C204" s="3"/>
      <c r="D204" s="3"/>
      <c r="E204" s="4">
        <f>D196/E203</f>
        <v>8.1758099352051836</v>
      </c>
    </row>
    <row r="207" spans="1:18">
      <c r="A207" s="2" t="s">
        <v>27</v>
      </c>
    </row>
    <row r="208" spans="1:18">
      <c r="A208" t="s">
        <v>7</v>
      </c>
      <c r="B208">
        <v>852046</v>
      </c>
      <c r="C208" t="s">
        <v>8</v>
      </c>
      <c r="D208">
        <v>33.094999999999999</v>
      </c>
    </row>
    <row r="211" spans="1:18">
      <c r="A211" s="8" t="s">
        <v>2</v>
      </c>
      <c r="B211" s="9">
        <v>1996</v>
      </c>
      <c r="C211" s="9">
        <v>1997</v>
      </c>
      <c r="D211" s="9">
        <v>1998</v>
      </c>
      <c r="E211" s="9">
        <v>1999</v>
      </c>
      <c r="F211" s="9">
        <v>2000</v>
      </c>
      <c r="G211" s="9">
        <v>2001</v>
      </c>
      <c r="H211" s="9">
        <v>2002</v>
      </c>
      <c r="I211" s="9">
        <v>2003</v>
      </c>
      <c r="J211" s="9">
        <v>2004</v>
      </c>
      <c r="K211" s="9">
        <v>2005</v>
      </c>
      <c r="L211" s="9">
        <v>2006</v>
      </c>
      <c r="M211" s="9">
        <v>2007</v>
      </c>
      <c r="N211" s="9">
        <v>2008</v>
      </c>
      <c r="O211" s="9">
        <v>2009</v>
      </c>
      <c r="P211" s="9">
        <v>2010</v>
      </c>
      <c r="Q211" s="9">
        <v>2011</v>
      </c>
      <c r="R211" s="9">
        <v>2012</v>
      </c>
    </row>
    <row r="212" spans="1:18">
      <c r="A212" s="1" t="s">
        <v>5</v>
      </c>
      <c r="B212" s="10">
        <v>1.1200000000000001</v>
      </c>
      <c r="C212" s="10">
        <v>1.23</v>
      </c>
      <c r="D212" s="10">
        <v>1.37</v>
      </c>
      <c r="E212" s="10">
        <v>1.38</v>
      </c>
      <c r="F212" s="10">
        <v>1.4</v>
      </c>
      <c r="G212" s="10">
        <v>1.4</v>
      </c>
      <c r="H212" s="10">
        <v>1.4</v>
      </c>
      <c r="I212" s="10">
        <v>1.4</v>
      </c>
      <c r="J212" s="10">
        <v>1.4</v>
      </c>
      <c r="K212" s="10">
        <v>1.46</v>
      </c>
      <c r="L212" s="10">
        <v>1.48</v>
      </c>
      <c r="M212" s="10">
        <v>1.52</v>
      </c>
      <c r="N212" s="10">
        <v>1.64</v>
      </c>
      <c r="O212" s="10">
        <v>1.64</v>
      </c>
      <c r="P212" s="10">
        <v>1.64</v>
      </c>
      <c r="Q212" s="10">
        <v>1.64</v>
      </c>
      <c r="R212" s="10">
        <v>1.7</v>
      </c>
    </row>
    <row r="213" spans="1:18">
      <c r="A213" s="6" t="s">
        <v>4</v>
      </c>
      <c r="B213" s="7"/>
      <c r="C213" s="7">
        <f>C212*100/B212-100</f>
        <v>9.8214285714285552</v>
      </c>
      <c r="D213" s="7">
        <f t="shared" ref="D213" si="236">D212*100/C212-100</f>
        <v>11.382113821138219</v>
      </c>
      <c r="E213" s="7">
        <f t="shared" ref="E213" si="237">E212*100/D212-100</f>
        <v>0.72992700729926696</v>
      </c>
      <c r="F213" s="7">
        <f t="shared" ref="F213" si="238">F212*100/E212-100</f>
        <v>1.4492753623188435</v>
      </c>
      <c r="G213" s="7">
        <f t="shared" ref="G213" si="239">G212*100/F212-100</f>
        <v>0</v>
      </c>
      <c r="H213" s="7">
        <f t="shared" ref="H213" si="240">H212*100/G212-100</f>
        <v>0</v>
      </c>
      <c r="I213" s="7">
        <f t="shared" ref="I213" si="241">I212*100/H212-100</f>
        <v>0</v>
      </c>
      <c r="J213" s="7">
        <f t="shared" ref="J213" si="242">J212*100/I212-100</f>
        <v>0</v>
      </c>
      <c r="K213" s="7">
        <f t="shared" ref="K213" si="243">K212*100/J212-100</f>
        <v>4.2857142857142918</v>
      </c>
      <c r="L213" s="7">
        <f t="shared" ref="L213" si="244">L212*100/K212-100</f>
        <v>1.3698630136986338</v>
      </c>
      <c r="M213" s="7">
        <f t="shared" ref="M213" si="245">M212*100/L212-100</f>
        <v>2.7027027027027088</v>
      </c>
      <c r="N213" s="7">
        <f t="shared" ref="N213" si="246">N212*100/M212-100</f>
        <v>7.8947368421052602</v>
      </c>
      <c r="O213" s="7">
        <f t="shared" ref="O213" si="247">O212*100/N212-100</f>
        <v>0</v>
      </c>
      <c r="P213" s="7">
        <f t="shared" ref="P213" si="248">P212*100/O212-100</f>
        <v>0</v>
      </c>
      <c r="Q213" s="7">
        <f t="shared" ref="Q213" si="249">Q212*100/P212-100</f>
        <v>0</v>
      </c>
      <c r="R213" s="7">
        <f t="shared" ref="R213" si="250">R212*100/Q212-100</f>
        <v>3.6585365853658658</v>
      </c>
    </row>
    <row r="214" spans="1:18">
      <c r="A214" s="3" t="s">
        <v>3</v>
      </c>
      <c r="B214" s="3"/>
      <c r="C214" s="3"/>
      <c r="D214" s="3"/>
      <c r="E214" s="4">
        <f>AVERAGE(C213:R213)</f>
        <v>2.7058936369857278</v>
      </c>
      <c r="F214" s="5"/>
    </row>
    <row r="215" spans="1:18">
      <c r="A215" s="3" t="s">
        <v>6</v>
      </c>
      <c r="B215" s="3"/>
      <c r="C215" s="3"/>
      <c r="D215" s="3"/>
      <c r="E215" s="4">
        <f>SUM(B212:R212)</f>
        <v>24.820000000000004</v>
      </c>
    </row>
    <row r="216" spans="1:18">
      <c r="A216" s="3" t="s">
        <v>11</v>
      </c>
      <c r="B216" s="3"/>
      <c r="C216" s="3"/>
      <c r="D216" s="3"/>
      <c r="E216" s="4">
        <f>D208/E215</f>
        <v>1.3334004834810633</v>
      </c>
    </row>
    <row r="219" spans="1:18">
      <c r="A219" s="2" t="s">
        <v>28</v>
      </c>
    </row>
    <row r="220" spans="1:18">
      <c r="A220" t="s">
        <v>7</v>
      </c>
      <c r="B220">
        <v>851144</v>
      </c>
      <c r="C220" t="s">
        <v>8</v>
      </c>
      <c r="D220">
        <v>16.190000000000001</v>
      </c>
    </row>
    <row r="223" spans="1:18">
      <c r="A223" s="8" t="s">
        <v>2</v>
      </c>
      <c r="B223" s="9">
        <v>1996</v>
      </c>
      <c r="C223" s="9">
        <v>1997</v>
      </c>
      <c r="D223" s="9">
        <v>1998</v>
      </c>
      <c r="E223" s="9">
        <v>1999</v>
      </c>
      <c r="F223" s="9">
        <v>2000</v>
      </c>
      <c r="G223" s="9">
        <v>2001</v>
      </c>
      <c r="H223" s="9">
        <v>2002</v>
      </c>
      <c r="I223" s="9">
        <v>2003</v>
      </c>
      <c r="J223" s="9">
        <v>2004</v>
      </c>
      <c r="K223" s="9">
        <v>2005</v>
      </c>
      <c r="L223" s="9">
        <v>2006</v>
      </c>
      <c r="M223" s="9">
        <v>2007</v>
      </c>
      <c r="N223" s="9">
        <v>2008</v>
      </c>
      <c r="O223" s="9">
        <v>2009</v>
      </c>
      <c r="P223" s="9">
        <v>2010</v>
      </c>
      <c r="Q223" s="9">
        <v>2011</v>
      </c>
      <c r="R223" s="9">
        <v>2012</v>
      </c>
    </row>
    <row r="224" spans="1:18">
      <c r="A224" s="1" t="s">
        <v>5</v>
      </c>
      <c r="B224" s="10">
        <v>0.32</v>
      </c>
      <c r="C224" s="10">
        <v>0.36</v>
      </c>
      <c r="D224" s="10">
        <v>0.42</v>
      </c>
      <c r="E224" s="10">
        <v>0.49</v>
      </c>
      <c r="F224" s="10">
        <v>0.56999999999999995</v>
      </c>
      <c r="G224" s="10">
        <v>0.64</v>
      </c>
      <c r="H224" s="10">
        <v>0.73</v>
      </c>
      <c r="I224" s="10">
        <v>0.77</v>
      </c>
      <c r="J224" s="10">
        <v>0.82</v>
      </c>
      <c r="K224" s="10">
        <v>0.91</v>
      </c>
      <c r="L224" s="10">
        <v>1.03</v>
      </c>
      <c r="M224" s="10">
        <v>1.1499999999999999</v>
      </c>
      <c r="N224" s="10">
        <v>1.24</v>
      </c>
      <c r="O224" s="10">
        <v>0.61</v>
      </c>
      <c r="P224" s="10">
        <v>0.46</v>
      </c>
      <c r="Q224" s="10">
        <v>0.61</v>
      </c>
      <c r="R224" s="10">
        <v>0.7</v>
      </c>
    </row>
    <row r="225" spans="1:18">
      <c r="A225" s="6" t="s">
        <v>4</v>
      </c>
      <c r="B225" s="7"/>
      <c r="C225" s="7">
        <f>C224*100/B224-100</f>
        <v>12.5</v>
      </c>
      <c r="D225" s="7">
        <f t="shared" ref="D225" si="251">D224*100/C224-100</f>
        <v>16.666666666666671</v>
      </c>
      <c r="E225" s="7">
        <f t="shared" ref="E225" si="252">E224*100/D224-100</f>
        <v>16.666666666666671</v>
      </c>
      <c r="F225" s="7">
        <f t="shared" ref="F225" si="253">F224*100/E224-100</f>
        <v>16.326530612244881</v>
      </c>
      <c r="G225" s="7">
        <f t="shared" ref="G225" si="254">G224*100/F224-100</f>
        <v>12.280701754385973</v>
      </c>
      <c r="H225" s="7">
        <f t="shared" ref="H225" si="255">H224*100/G224-100</f>
        <v>14.0625</v>
      </c>
      <c r="I225" s="7">
        <f t="shared" ref="I225" si="256">I224*100/H224-100</f>
        <v>5.4794520547945211</v>
      </c>
      <c r="J225" s="7">
        <f t="shared" ref="J225" si="257">J224*100/I224-100</f>
        <v>6.4935064935064872</v>
      </c>
      <c r="K225" s="7">
        <f t="shared" ref="K225" si="258">K224*100/J224-100</f>
        <v>10.975609756097569</v>
      </c>
      <c r="L225" s="7">
        <f t="shared" ref="L225" si="259">L224*100/K224-100</f>
        <v>13.186813186813183</v>
      </c>
      <c r="M225" s="7">
        <f t="shared" ref="M225" si="260">M224*100/L224-100</f>
        <v>11.650485436893192</v>
      </c>
      <c r="N225" s="7">
        <f t="shared" ref="N225" si="261">N224*100/M224-100</f>
        <v>7.826086956521749</v>
      </c>
      <c r="O225" s="7">
        <f t="shared" ref="O225" si="262">O224*100/N224-100</f>
        <v>-50.806451612903224</v>
      </c>
      <c r="P225" s="7">
        <f t="shared" ref="P225" si="263">P224*100/O224-100</f>
        <v>-24.590163934426229</v>
      </c>
      <c r="Q225" s="7">
        <f t="shared" ref="Q225" si="264">Q224*100/P224-100</f>
        <v>32.608695652173907</v>
      </c>
      <c r="R225" s="7">
        <f t="shared" ref="R225" si="265">R224*100/Q224-100</f>
        <v>14.754098360655746</v>
      </c>
    </row>
    <row r="226" spans="1:18">
      <c r="A226" s="3" t="s">
        <v>3</v>
      </c>
      <c r="B226" s="3"/>
      <c r="C226" s="3"/>
      <c r="D226" s="3"/>
      <c r="E226" s="4">
        <f>AVERAGE(C225:R225)</f>
        <v>7.2550748781306931</v>
      </c>
      <c r="F226" s="5"/>
    </row>
    <row r="227" spans="1:18">
      <c r="A227" s="3" t="s">
        <v>6</v>
      </c>
      <c r="B227" s="3"/>
      <c r="C227" s="3"/>
      <c r="D227" s="3"/>
      <c r="E227" s="4">
        <f>SUM(B224:R224)</f>
        <v>11.83</v>
      </c>
    </row>
    <row r="228" spans="1:18">
      <c r="A228" s="3" t="s">
        <v>11</v>
      </c>
      <c r="B228" s="3"/>
      <c r="C228" s="3"/>
      <c r="D228" s="3"/>
      <c r="E228" s="4">
        <f>D220/E227</f>
        <v>1.3685545224006763</v>
      </c>
    </row>
    <row r="231" spans="1:18">
      <c r="A231" s="2" t="s">
        <v>29</v>
      </c>
    </row>
    <row r="232" spans="1:18">
      <c r="A232" t="s">
        <v>7</v>
      </c>
      <c r="B232">
        <v>851301</v>
      </c>
      <c r="C232" t="s">
        <v>8</v>
      </c>
      <c r="D232">
        <v>9.6389999999999993</v>
      </c>
    </row>
    <row r="235" spans="1:18">
      <c r="A235" s="8" t="s">
        <v>2</v>
      </c>
      <c r="B235" s="9">
        <v>1996</v>
      </c>
      <c r="C235" s="9">
        <v>1997</v>
      </c>
      <c r="D235" s="9">
        <v>1998</v>
      </c>
      <c r="E235" s="9">
        <v>1999</v>
      </c>
      <c r="F235" s="9">
        <v>2000</v>
      </c>
      <c r="G235" s="9">
        <v>2001</v>
      </c>
      <c r="H235" s="9">
        <v>2002</v>
      </c>
      <c r="I235" s="9">
        <v>2003</v>
      </c>
      <c r="J235" s="9">
        <v>2004</v>
      </c>
      <c r="K235" s="9">
        <v>2005</v>
      </c>
      <c r="L235" s="9">
        <v>2006</v>
      </c>
      <c r="M235" s="9">
        <v>2007</v>
      </c>
      <c r="N235" s="9">
        <v>2008</v>
      </c>
      <c r="O235" s="9">
        <v>2009</v>
      </c>
      <c r="P235" s="9">
        <v>2010</v>
      </c>
      <c r="Q235" s="9">
        <v>2011</v>
      </c>
      <c r="R235" s="9">
        <v>2012</v>
      </c>
    </row>
    <row r="236" spans="1:18">
      <c r="A236" s="1" t="s">
        <v>5</v>
      </c>
      <c r="B236" s="10">
        <v>0.21</v>
      </c>
      <c r="C236" s="10">
        <v>0.26</v>
      </c>
      <c r="D236" s="10">
        <v>0.3</v>
      </c>
      <c r="E236" s="10">
        <v>0.32</v>
      </c>
      <c r="F236" s="10">
        <v>0.32</v>
      </c>
      <c r="G236" s="10">
        <v>0.32</v>
      </c>
      <c r="H236" s="10">
        <v>0.32</v>
      </c>
      <c r="I236" s="10">
        <v>0.32</v>
      </c>
      <c r="J236" s="10">
        <v>0.32</v>
      </c>
      <c r="K236" s="10">
        <v>0.32</v>
      </c>
      <c r="L236" s="10">
        <v>0.32</v>
      </c>
      <c r="M236" s="10">
        <v>0.32</v>
      </c>
      <c r="N236" s="10">
        <v>0.32</v>
      </c>
      <c r="O236" s="10">
        <v>0.32</v>
      </c>
      <c r="P236" s="10">
        <v>0.32</v>
      </c>
      <c r="Q236" s="10">
        <v>0.4</v>
      </c>
      <c r="R236" s="10">
        <v>0.5</v>
      </c>
    </row>
    <row r="237" spans="1:18">
      <c r="A237" s="6" t="s">
        <v>4</v>
      </c>
      <c r="B237" s="7"/>
      <c r="C237" s="7">
        <f>C236*100/B236-100</f>
        <v>23.80952380952381</v>
      </c>
      <c r="D237" s="7">
        <f t="shared" ref="D237" si="266">D236*100/C236-100</f>
        <v>15.384615384615387</v>
      </c>
      <c r="E237" s="7">
        <f t="shared" ref="E237" si="267">E236*100/D236-100</f>
        <v>6.6666666666666714</v>
      </c>
      <c r="F237" s="7">
        <f t="shared" ref="F237" si="268">F236*100/E236-100</f>
        <v>0</v>
      </c>
      <c r="G237" s="7">
        <f t="shared" ref="G237" si="269">G236*100/F236-100</f>
        <v>0</v>
      </c>
      <c r="H237" s="7">
        <f t="shared" ref="H237" si="270">H236*100/G236-100</f>
        <v>0</v>
      </c>
      <c r="I237" s="7">
        <f t="shared" ref="I237" si="271">I236*100/H236-100</f>
        <v>0</v>
      </c>
      <c r="J237" s="7">
        <f t="shared" ref="J237" si="272">J236*100/I236-100</f>
        <v>0</v>
      </c>
      <c r="K237" s="7">
        <f t="shared" ref="K237" si="273">K236*100/J236-100</f>
        <v>0</v>
      </c>
      <c r="L237" s="7">
        <f t="shared" ref="L237" si="274">L236*100/K236-100</f>
        <v>0</v>
      </c>
      <c r="M237" s="7">
        <f t="shared" ref="M237" si="275">M236*100/L236-100</f>
        <v>0</v>
      </c>
      <c r="N237" s="7">
        <f t="shared" ref="N237" si="276">N236*100/M236-100</f>
        <v>0</v>
      </c>
      <c r="O237" s="7">
        <f t="shared" ref="O237" si="277">O236*100/N236-100</f>
        <v>0</v>
      </c>
      <c r="P237" s="7">
        <f t="shared" ref="P237" si="278">P236*100/O236-100</f>
        <v>0</v>
      </c>
      <c r="Q237" s="7">
        <f t="shared" ref="Q237" si="279">Q236*100/P236-100</f>
        <v>25</v>
      </c>
      <c r="R237" s="7">
        <f t="shared" ref="R237" si="280">R236*100/Q236-100</f>
        <v>25</v>
      </c>
    </row>
    <row r="238" spans="1:18">
      <c r="A238" s="3" t="s">
        <v>3</v>
      </c>
      <c r="B238" s="3"/>
      <c r="C238" s="3"/>
      <c r="D238" s="3"/>
      <c r="E238" s="4">
        <f>AVERAGE(C237:R237)</f>
        <v>5.9913003663003668</v>
      </c>
      <c r="F238" s="5"/>
    </row>
    <row r="239" spans="1:18">
      <c r="A239" s="3" t="s">
        <v>6</v>
      </c>
      <c r="B239" s="3"/>
      <c r="C239" s="3"/>
      <c r="D239" s="3"/>
      <c r="E239" s="4">
        <f>SUM(B236:R236)</f>
        <v>5.51</v>
      </c>
    </row>
    <row r="240" spans="1:18">
      <c r="A240" s="3" t="s">
        <v>11</v>
      </c>
      <c r="B240" s="3"/>
      <c r="C240" s="3"/>
      <c r="D240" s="3"/>
      <c r="E240" s="4">
        <f>D232/E239</f>
        <v>1.7493647912885661</v>
      </c>
    </row>
    <row r="243" spans="1:18">
      <c r="A243" s="2" t="s">
        <v>30</v>
      </c>
    </row>
    <row r="244" spans="1:18">
      <c r="A244" t="s">
        <v>7</v>
      </c>
      <c r="B244">
        <v>855681</v>
      </c>
      <c r="C244" t="s">
        <v>8</v>
      </c>
      <c r="D244">
        <v>15.218999999999999</v>
      </c>
    </row>
    <row r="247" spans="1:18">
      <c r="A247" s="8" t="s">
        <v>2</v>
      </c>
      <c r="B247" s="9">
        <v>1996</v>
      </c>
      <c r="C247" s="9">
        <v>1997</v>
      </c>
      <c r="D247" s="9">
        <v>1998</v>
      </c>
      <c r="E247" s="9">
        <v>1999</v>
      </c>
      <c r="F247" s="9">
        <v>2000</v>
      </c>
      <c r="G247" s="9">
        <v>2001</v>
      </c>
      <c r="H247" s="9">
        <v>2002</v>
      </c>
      <c r="I247" s="9">
        <v>2003</v>
      </c>
      <c r="J247" s="9">
        <v>2004</v>
      </c>
      <c r="K247" s="9">
        <v>2005</v>
      </c>
      <c r="L247" s="9">
        <v>2006</v>
      </c>
      <c r="M247" s="9">
        <v>2007</v>
      </c>
      <c r="N247" s="9">
        <v>2008</v>
      </c>
      <c r="O247" s="9">
        <v>2009</v>
      </c>
      <c r="P247" s="9">
        <v>2010</v>
      </c>
      <c r="Q247" s="9">
        <v>2011</v>
      </c>
      <c r="R247" s="9">
        <v>2012</v>
      </c>
    </row>
    <row r="248" spans="1:18">
      <c r="A248" s="1" t="s">
        <v>5</v>
      </c>
      <c r="B248" s="10">
        <v>0.02</v>
      </c>
      <c r="C248" s="10">
        <v>0.03</v>
      </c>
      <c r="D248" s="10">
        <v>0.03</v>
      </c>
      <c r="E248" s="10">
        <v>0.05</v>
      </c>
      <c r="F248" s="10">
        <v>7.0000000000000007E-2</v>
      </c>
      <c r="G248" s="10">
        <v>0.08</v>
      </c>
      <c r="H248" s="10">
        <v>0.08</v>
      </c>
      <c r="I248" s="10">
        <v>0.08</v>
      </c>
      <c r="J248" s="10">
        <v>0.16</v>
      </c>
      <c r="K248" s="10">
        <v>0.32</v>
      </c>
      <c r="L248" s="10">
        <v>0.41</v>
      </c>
      <c r="M248" s="10">
        <v>0.45</v>
      </c>
      <c r="N248" s="10">
        <v>0.55000000000000004</v>
      </c>
      <c r="O248" s="10">
        <v>0.56000000000000005</v>
      </c>
      <c r="P248" s="10">
        <v>0.63</v>
      </c>
      <c r="Q248" s="10">
        <v>0.78</v>
      </c>
      <c r="R248" s="10">
        <v>0.87</v>
      </c>
    </row>
    <row r="249" spans="1:18">
      <c r="A249" s="6" t="s">
        <v>4</v>
      </c>
      <c r="B249" s="7"/>
      <c r="C249" s="7">
        <f>C248*100/B248-100</f>
        <v>50</v>
      </c>
      <c r="D249" s="7">
        <f t="shared" ref="D249" si="281">D248*100/C248-100</f>
        <v>0</v>
      </c>
      <c r="E249" s="7">
        <f t="shared" ref="E249" si="282">E248*100/D248-100</f>
        <v>66.666666666666686</v>
      </c>
      <c r="F249" s="7">
        <f t="shared" ref="F249" si="283">F248*100/E248-100</f>
        <v>40</v>
      </c>
      <c r="G249" s="7">
        <f t="shared" ref="G249" si="284">G248*100/F248-100</f>
        <v>14.285714285714278</v>
      </c>
      <c r="H249" s="7">
        <f t="shared" ref="H249" si="285">H248*100/G248-100</f>
        <v>0</v>
      </c>
      <c r="I249" s="7">
        <f t="shared" ref="I249" si="286">I248*100/H248-100</f>
        <v>0</v>
      </c>
      <c r="J249" s="7">
        <f t="shared" ref="J249" si="287">J248*100/I248-100</f>
        <v>100</v>
      </c>
      <c r="K249" s="7">
        <f t="shared" ref="K249" si="288">K248*100/J248-100</f>
        <v>100</v>
      </c>
      <c r="L249" s="7">
        <f t="shared" ref="L249" si="289">L248*100/K248-100</f>
        <v>28.125</v>
      </c>
      <c r="M249" s="7">
        <f t="shared" ref="M249" si="290">M248*100/L248-100</f>
        <v>9.7560975609756184</v>
      </c>
      <c r="N249" s="7">
        <f t="shared" ref="N249" si="291">N248*100/M248-100</f>
        <v>22.222222222222229</v>
      </c>
      <c r="O249" s="7">
        <f t="shared" ref="O249" si="292">O248*100/N248-100</f>
        <v>1.8181818181818272</v>
      </c>
      <c r="P249" s="7">
        <f t="shared" ref="P249" si="293">P248*100/O248-100</f>
        <v>12.499999999999986</v>
      </c>
      <c r="Q249" s="7">
        <f t="shared" ref="Q249" si="294">Q248*100/P248-100</f>
        <v>23.80952380952381</v>
      </c>
      <c r="R249" s="7">
        <f t="shared" ref="R249" si="295">R248*100/Q248-100</f>
        <v>11.538461538461533</v>
      </c>
    </row>
    <row r="250" spans="1:18">
      <c r="A250" s="3" t="s">
        <v>3</v>
      </c>
      <c r="B250" s="3"/>
      <c r="C250" s="3"/>
      <c r="D250" s="3"/>
      <c r="E250" s="4">
        <f>AVERAGE(C249:R249)</f>
        <v>30.045116743859122</v>
      </c>
      <c r="F250" s="5"/>
    </row>
    <row r="251" spans="1:18">
      <c r="A251" s="3" t="s">
        <v>6</v>
      </c>
      <c r="B251" s="3"/>
      <c r="C251" s="3"/>
      <c r="D251" s="3"/>
      <c r="E251" s="4">
        <f>SUM(B248:R248)</f>
        <v>5.17</v>
      </c>
    </row>
    <row r="252" spans="1:18">
      <c r="A252" s="3" t="s">
        <v>11</v>
      </c>
      <c r="B252" s="3"/>
      <c r="C252" s="3"/>
      <c r="D252" s="3"/>
      <c r="E252" s="4">
        <f>D244/E251</f>
        <v>2.9437137330754353</v>
      </c>
    </row>
    <row r="255" spans="1:18">
      <c r="A255" s="2" t="s">
        <v>31</v>
      </c>
    </row>
    <row r="256" spans="1:18">
      <c r="A256" t="s">
        <v>7</v>
      </c>
      <c r="B256">
        <v>851399</v>
      </c>
      <c r="C256" t="s">
        <v>8</v>
      </c>
      <c r="D256">
        <v>148.74700000000001</v>
      </c>
    </row>
    <row r="259" spans="1:18">
      <c r="A259" s="8" t="s">
        <v>2</v>
      </c>
      <c r="B259" s="9">
        <v>1996</v>
      </c>
      <c r="C259" s="9">
        <v>1997</v>
      </c>
      <c r="D259" s="9">
        <v>1998</v>
      </c>
      <c r="E259" s="9">
        <v>1999</v>
      </c>
      <c r="F259" s="9">
        <v>2000</v>
      </c>
      <c r="G259" s="9">
        <v>2001</v>
      </c>
      <c r="H259" s="9">
        <v>2002</v>
      </c>
      <c r="I259" s="9">
        <v>2003</v>
      </c>
      <c r="J259" s="9">
        <v>2004</v>
      </c>
      <c r="K259" s="9">
        <v>2005</v>
      </c>
      <c r="L259" s="9">
        <v>2006</v>
      </c>
      <c r="M259" s="9">
        <v>2007</v>
      </c>
      <c r="N259" s="9">
        <v>2008</v>
      </c>
      <c r="O259" s="9">
        <v>2009</v>
      </c>
      <c r="P259" s="9">
        <v>2010</v>
      </c>
      <c r="Q259" s="9">
        <v>2011</v>
      </c>
      <c r="R259" s="9">
        <v>2012</v>
      </c>
    </row>
    <row r="260" spans="1:18">
      <c r="A260" s="1" t="s">
        <v>5</v>
      </c>
      <c r="B260" s="10">
        <v>0.33</v>
      </c>
      <c r="C260" s="10">
        <v>0.39</v>
      </c>
      <c r="D260" s="10">
        <v>0.44</v>
      </c>
      <c r="E260" s="10">
        <v>0.47</v>
      </c>
      <c r="F260" s="10">
        <v>0.51</v>
      </c>
      <c r="G260" s="10">
        <v>0.55000000000000004</v>
      </c>
      <c r="H260" s="10">
        <v>0.59</v>
      </c>
      <c r="I260" s="10">
        <v>0.63</v>
      </c>
      <c r="J260" s="10">
        <v>0.7</v>
      </c>
      <c r="K260" s="10">
        <v>0.78</v>
      </c>
      <c r="L260" s="10">
        <v>1.1000000000000001</v>
      </c>
      <c r="M260" s="10">
        <v>1.5</v>
      </c>
      <c r="N260" s="10">
        <v>1.9</v>
      </c>
      <c r="O260" s="10">
        <v>2.15</v>
      </c>
      <c r="P260" s="10">
        <v>2.5</v>
      </c>
      <c r="Q260" s="10">
        <v>2.9</v>
      </c>
      <c r="R260" s="10">
        <v>3.3</v>
      </c>
    </row>
    <row r="261" spans="1:18">
      <c r="A261" s="6" t="s">
        <v>4</v>
      </c>
      <c r="B261" s="7"/>
      <c r="C261" s="7">
        <f>C260*100/B260-100</f>
        <v>18.181818181818173</v>
      </c>
      <c r="D261" s="7">
        <f t="shared" ref="D261" si="296">D260*100/C260-100</f>
        <v>12.820512820512818</v>
      </c>
      <c r="E261" s="7">
        <f t="shared" ref="E261" si="297">E260*100/D260-100</f>
        <v>6.818181818181813</v>
      </c>
      <c r="F261" s="7">
        <f t="shared" ref="F261" si="298">F260*100/E260-100</f>
        <v>8.5106382978723474</v>
      </c>
      <c r="G261" s="7">
        <f t="shared" ref="G261" si="299">G260*100/F260-100</f>
        <v>7.8431372549019756</v>
      </c>
      <c r="H261" s="7">
        <f t="shared" ref="H261" si="300">H260*100/G260-100</f>
        <v>7.2727272727272663</v>
      </c>
      <c r="I261" s="7">
        <f t="shared" ref="I261" si="301">I260*100/H260-100</f>
        <v>6.7796610169491629</v>
      </c>
      <c r="J261" s="7">
        <f t="shared" ref="J261" si="302">J260*100/I260-100</f>
        <v>11.111111111111114</v>
      </c>
      <c r="K261" s="7">
        <f t="shared" ref="K261" si="303">K260*100/J260-100</f>
        <v>11.428571428571431</v>
      </c>
      <c r="L261" s="7">
        <f t="shared" ref="L261" si="304">L260*100/K260-100</f>
        <v>41.02564102564105</v>
      </c>
      <c r="M261" s="7">
        <f t="shared" ref="M261" si="305">M260*100/L260-100</f>
        <v>36.363636363636346</v>
      </c>
      <c r="N261" s="7">
        <f t="shared" ref="N261" si="306">N260*100/M260-100</f>
        <v>26.666666666666671</v>
      </c>
      <c r="O261" s="7">
        <f t="shared" ref="O261" si="307">O260*100/N260-100</f>
        <v>13.15789473684211</v>
      </c>
      <c r="P261" s="7">
        <f t="shared" ref="P261" si="308">P260*100/O260-100</f>
        <v>16.279069767441868</v>
      </c>
      <c r="Q261" s="7">
        <f t="shared" ref="Q261" si="309">Q260*100/P260-100</f>
        <v>16</v>
      </c>
      <c r="R261" s="7">
        <f t="shared" ref="R261" si="310">R260*100/Q260-100</f>
        <v>13.793103448275872</v>
      </c>
    </row>
    <row r="262" spans="1:18">
      <c r="A262" s="3" t="s">
        <v>3</v>
      </c>
      <c r="B262" s="3"/>
      <c r="C262" s="3"/>
      <c r="D262" s="3"/>
      <c r="E262" s="4">
        <f>AVERAGE(C261:R261)</f>
        <v>15.878273200696878</v>
      </c>
      <c r="F262" s="5"/>
    </row>
    <row r="263" spans="1:18">
      <c r="A263" s="3" t="s">
        <v>6</v>
      </c>
      <c r="B263" s="3"/>
      <c r="C263" s="3"/>
      <c r="D263" s="3"/>
      <c r="E263" s="4">
        <f>SUM(B260:R260)</f>
        <v>20.740000000000002</v>
      </c>
    </row>
    <row r="264" spans="1:18">
      <c r="A264" s="3" t="s">
        <v>11</v>
      </c>
      <c r="B264" s="3"/>
      <c r="C264" s="3"/>
      <c r="D264" s="3"/>
      <c r="E264" s="4">
        <f>D256/E263</f>
        <v>7.17198649951784</v>
      </c>
    </row>
    <row r="267" spans="1:18">
      <c r="A267" s="2" t="s">
        <v>32</v>
      </c>
    </row>
    <row r="268" spans="1:18">
      <c r="A268" t="s">
        <v>7</v>
      </c>
      <c r="B268">
        <v>850628</v>
      </c>
      <c r="C268" t="s">
        <v>8</v>
      </c>
      <c r="D268">
        <v>31.710999999999999</v>
      </c>
    </row>
    <row r="271" spans="1:18">
      <c r="A271" s="8" t="s">
        <v>2</v>
      </c>
      <c r="B271" s="9">
        <v>1996</v>
      </c>
      <c r="C271" s="9">
        <v>1997</v>
      </c>
      <c r="D271" s="9">
        <v>1998</v>
      </c>
      <c r="E271" s="9">
        <v>1999</v>
      </c>
      <c r="F271" s="9">
        <v>2000</v>
      </c>
      <c r="G271" s="9">
        <v>2001</v>
      </c>
      <c r="H271" s="9">
        <v>2002</v>
      </c>
      <c r="I271" s="9">
        <v>2003</v>
      </c>
      <c r="J271" s="9">
        <v>2004</v>
      </c>
      <c r="K271" s="9">
        <v>2005</v>
      </c>
      <c r="L271" s="9">
        <v>2006</v>
      </c>
      <c r="M271" s="9">
        <v>2007</v>
      </c>
      <c r="N271" s="9">
        <v>2008</v>
      </c>
      <c r="O271" s="9">
        <v>2009</v>
      </c>
      <c r="P271" s="9">
        <v>2010</v>
      </c>
      <c r="Q271" s="9">
        <v>2011</v>
      </c>
      <c r="R271" s="9">
        <v>2012</v>
      </c>
    </row>
    <row r="272" spans="1:18">
      <c r="A272" s="1" t="s">
        <v>5</v>
      </c>
      <c r="B272" s="10">
        <v>0.75</v>
      </c>
      <c r="C272" s="10">
        <v>0.83</v>
      </c>
      <c r="D272" s="10">
        <v>0.96</v>
      </c>
      <c r="E272" s="10">
        <v>1.0900000000000001</v>
      </c>
      <c r="F272" s="10">
        <v>1.28</v>
      </c>
      <c r="G272" s="10">
        <v>1.36</v>
      </c>
      <c r="H272" s="10">
        <v>1.36</v>
      </c>
      <c r="I272" s="10">
        <v>1.36</v>
      </c>
      <c r="J272" s="10">
        <v>1.36</v>
      </c>
      <c r="K272" s="10">
        <v>1.36</v>
      </c>
      <c r="L272" s="10">
        <v>1.36</v>
      </c>
      <c r="M272" s="10">
        <v>1.48</v>
      </c>
      <c r="N272" s="10">
        <v>1.52</v>
      </c>
      <c r="O272" s="10">
        <v>0.2</v>
      </c>
      <c r="P272" s="10">
        <v>0.2</v>
      </c>
      <c r="Q272" s="10">
        <v>1</v>
      </c>
      <c r="R272" s="10">
        <v>1.2</v>
      </c>
    </row>
    <row r="273" spans="1:18">
      <c r="A273" s="6" t="s">
        <v>4</v>
      </c>
      <c r="B273" s="7"/>
      <c r="C273" s="7">
        <f>C272*100/B272-100</f>
        <v>10.666666666666671</v>
      </c>
      <c r="D273" s="7">
        <f t="shared" ref="D273" si="311">D272*100/C272-100</f>
        <v>15.662650602409641</v>
      </c>
      <c r="E273" s="7">
        <f t="shared" ref="E273" si="312">E272*100/D272-100</f>
        <v>13.541666666666686</v>
      </c>
      <c r="F273" s="7">
        <f t="shared" ref="F273" si="313">F272*100/E272-100</f>
        <v>17.431192660550451</v>
      </c>
      <c r="G273" s="7">
        <f t="shared" ref="G273" si="314">G272*100/F272-100</f>
        <v>6.25</v>
      </c>
      <c r="H273" s="7">
        <f t="shared" ref="H273" si="315">H272*100/G272-100</f>
        <v>0</v>
      </c>
      <c r="I273" s="7">
        <f t="shared" ref="I273" si="316">I272*100/H272-100</f>
        <v>0</v>
      </c>
      <c r="J273" s="7">
        <f t="shared" ref="J273" si="317">J272*100/I272-100</f>
        <v>0</v>
      </c>
      <c r="K273" s="7">
        <f t="shared" ref="K273" si="318">K272*100/J272-100</f>
        <v>0</v>
      </c>
      <c r="L273" s="7">
        <f t="shared" ref="L273" si="319">L272*100/K272-100</f>
        <v>0</v>
      </c>
      <c r="M273" s="7">
        <f t="shared" ref="M273" si="320">M272*100/L272-100</f>
        <v>8.8235294117646959</v>
      </c>
      <c r="N273" s="7">
        <f t="shared" ref="N273" si="321">N272*100/M272-100</f>
        <v>2.7027027027027088</v>
      </c>
      <c r="O273" s="7">
        <f t="shared" ref="O273" si="322">O272*100/N272-100</f>
        <v>-86.84210526315789</v>
      </c>
      <c r="P273" s="7">
        <f t="shared" ref="P273" si="323">P272*100/O272-100</f>
        <v>0</v>
      </c>
      <c r="Q273" s="7">
        <f t="shared" ref="Q273" si="324">Q272*100/P272-100</f>
        <v>400</v>
      </c>
      <c r="R273" s="7">
        <f t="shared" ref="R273" si="325">R272*100/Q272-100</f>
        <v>20</v>
      </c>
    </row>
    <row r="274" spans="1:18">
      <c r="A274" s="3" t="s">
        <v>3</v>
      </c>
      <c r="B274" s="3"/>
      <c r="C274" s="3"/>
      <c r="D274" s="3"/>
      <c r="E274" s="4">
        <f>AVERAGE(C273:R273)</f>
        <v>25.514768965475184</v>
      </c>
      <c r="F274" s="5"/>
    </row>
    <row r="275" spans="1:18">
      <c r="A275" s="3" t="s">
        <v>6</v>
      </c>
      <c r="B275" s="3"/>
      <c r="C275" s="3"/>
      <c r="D275" s="3"/>
      <c r="E275" s="4">
        <f>SUM(B272:R272)</f>
        <v>18.669999999999998</v>
      </c>
    </row>
    <row r="276" spans="1:18">
      <c r="A276" s="3" t="s">
        <v>11</v>
      </c>
      <c r="B276" s="3"/>
      <c r="C276" s="3"/>
      <c r="D276" s="3"/>
      <c r="E276" s="4">
        <f>D268/E275</f>
        <v>1.69850026780932</v>
      </c>
    </row>
    <row r="279" spans="1:18">
      <c r="A279" s="2" t="s">
        <v>33</v>
      </c>
    </row>
    <row r="280" spans="1:18">
      <c r="A280" t="s">
        <v>7</v>
      </c>
      <c r="B280">
        <v>659990</v>
      </c>
      <c r="C280" t="s">
        <v>8</v>
      </c>
      <c r="D280">
        <v>100.25</v>
      </c>
    </row>
    <row r="283" spans="1:18">
      <c r="A283" s="8" t="s">
        <v>2</v>
      </c>
      <c r="B283" s="9">
        <v>1996</v>
      </c>
      <c r="C283" s="9">
        <v>1997</v>
      </c>
      <c r="D283" s="9">
        <v>1998</v>
      </c>
      <c r="E283" s="9">
        <v>1999</v>
      </c>
      <c r="F283" s="9">
        <v>2000</v>
      </c>
      <c r="G283" s="9">
        <v>2001</v>
      </c>
      <c r="H283" s="9">
        <v>2002</v>
      </c>
      <c r="I283" s="9">
        <v>2003</v>
      </c>
      <c r="J283" s="9">
        <v>2004</v>
      </c>
      <c r="K283" s="9">
        <v>2005</v>
      </c>
      <c r="L283" s="9">
        <v>2006</v>
      </c>
      <c r="M283" s="9">
        <v>2007</v>
      </c>
      <c r="N283" s="9">
        <v>2008</v>
      </c>
      <c r="O283" s="9">
        <v>2009</v>
      </c>
      <c r="P283" s="9">
        <v>2010</v>
      </c>
      <c r="Q283" s="9">
        <v>2011</v>
      </c>
      <c r="R283" s="9">
        <v>2012</v>
      </c>
    </row>
    <row r="284" spans="1:18">
      <c r="A284" s="1" t="s">
        <v>5</v>
      </c>
      <c r="B284" s="10">
        <v>0.71</v>
      </c>
      <c r="C284" s="10">
        <v>0.85</v>
      </c>
      <c r="D284" s="10">
        <v>0.95</v>
      </c>
      <c r="E284" s="10">
        <v>1.1000000000000001</v>
      </c>
      <c r="F284" s="10">
        <v>1.21</v>
      </c>
      <c r="G284" s="10">
        <v>1.37</v>
      </c>
      <c r="H284" s="10">
        <v>1.41</v>
      </c>
      <c r="I284" s="10">
        <v>1.45</v>
      </c>
      <c r="J284" s="10">
        <v>1.49</v>
      </c>
      <c r="K284" s="10">
        <v>1.52</v>
      </c>
      <c r="L284" s="10">
        <v>1.52</v>
      </c>
      <c r="M284" s="10">
        <v>1.52</v>
      </c>
      <c r="N284" s="10">
        <v>1.52</v>
      </c>
      <c r="O284" s="10">
        <v>1.52</v>
      </c>
      <c r="P284" s="10">
        <v>1.52</v>
      </c>
      <c r="Q284" s="10">
        <v>1.52</v>
      </c>
      <c r="R284" s="10">
        <v>1.68</v>
      </c>
    </row>
    <row r="285" spans="1:18">
      <c r="A285" s="6" t="s">
        <v>4</v>
      </c>
      <c r="B285" s="7"/>
      <c r="C285" s="7">
        <f>C284*100/B284-100</f>
        <v>19.718309859154942</v>
      </c>
      <c r="D285" s="7">
        <f t="shared" ref="D285" si="326">D284*100/C284-100</f>
        <v>11.764705882352942</v>
      </c>
      <c r="E285" s="7">
        <f t="shared" ref="E285" si="327">E284*100/D284-100</f>
        <v>15.789473684210549</v>
      </c>
      <c r="F285" s="7">
        <f t="shared" ref="F285" si="328">F284*100/E284-100</f>
        <v>9.9999999999999858</v>
      </c>
      <c r="G285" s="7">
        <f t="shared" ref="G285" si="329">G284*100/F284-100</f>
        <v>13.223140495867767</v>
      </c>
      <c r="H285" s="7">
        <f t="shared" ref="H285" si="330">H284*100/G284-100</f>
        <v>2.9197080291970678</v>
      </c>
      <c r="I285" s="7">
        <f t="shared" ref="I285" si="331">I284*100/H284-100</f>
        <v>2.8368794326241158</v>
      </c>
      <c r="J285" s="7">
        <f t="shared" ref="J285" si="332">J284*100/I284-100</f>
        <v>2.7586206896551744</v>
      </c>
      <c r="K285" s="7">
        <f t="shared" ref="K285" si="333">K284*100/J284-100</f>
        <v>2.0134228187919518</v>
      </c>
      <c r="L285" s="7">
        <f t="shared" ref="L285" si="334">L284*100/K284-100</f>
        <v>0</v>
      </c>
      <c r="M285" s="7">
        <f t="shared" ref="M285" si="335">M284*100/L284-100</f>
        <v>0</v>
      </c>
      <c r="N285" s="7">
        <f t="shared" ref="N285" si="336">N284*100/M284-100</f>
        <v>0</v>
      </c>
      <c r="O285" s="7">
        <f t="shared" ref="O285" si="337">O284*100/N284-100</f>
        <v>0</v>
      </c>
      <c r="P285" s="7">
        <f t="shared" ref="P285" si="338">P284*100/O284-100</f>
        <v>0</v>
      </c>
      <c r="Q285" s="7">
        <f t="shared" ref="Q285" si="339">Q284*100/P284-100</f>
        <v>0</v>
      </c>
      <c r="R285" s="7">
        <f t="shared" ref="R285" si="340">R284*100/Q284-100</f>
        <v>10.526315789473685</v>
      </c>
    </row>
    <row r="286" spans="1:18">
      <c r="A286" s="3" t="s">
        <v>3</v>
      </c>
      <c r="B286" s="3"/>
      <c r="C286" s="3"/>
      <c r="D286" s="3"/>
      <c r="E286" s="4">
        <f>AVERAGE(C285:R285)</f>
        <v>5.7219110425830113</v>
      </c>
      <c r="F286" s="5"/>
    </row>
    <row r="287" spans="1:18">
      <c r="A287" s="3" t="s">
        <v>6</v>
      </c>
      <c r="B287" s="3"/>
      <c r="C287" s="3"/>
      <c r="D287" s="3"/>
      <c r="E287" s="4">
        <f>SUM(B284:R284)</f>
        <v>22.86</v>
      </c>
    </row>
    <row r="288" spans="1:18">
      <c r="A288" s="3" t="s">
        <v>11</v>
      </c>
      <c r="B288" s="3"/>
      <c r="C288" s="3"/>
      <c r="D288" s="3"/>
      <c r="E288" s="4">
        <f>D280/E287</f>
        <v>4.3853893263342085</v>
      </c>
    </row>
    <row r="291" spans="1:18">
      <c r="A291" s="2" t="s">
        <v>34</v>
      </c>
    </row>
    <row r="292" spans="1:18">
      <c r="A292" t="s">
        <v>7</v>
      </c>
      <c r="B292">
        <v>870747</v>
      </c>
      <c r="C292" t="s">
        <v>8</v>
      </c>
      <c r="D292">
        <v>21.305</v>
      </c>
    </row>
    <row r="295" spans="1:18">
      <c r="A295" s="8" t="s">
        <v>2</v>
      </c>
      <c r="B295" s="9">
        <v>1996</v>
      </c>
      <c r="C295" s="9">
        <v>1997</v>
      </c>
      <c r="D295" s="9">
        <v>1998</v>
      </c>
      <c r="E295" s="9">
        <v>1999</v>
      </c>
      <c r="F295" s="9">
        <v>2000</v>
      </c>
      <c r="G295" s="9">
        <v>2001</v>
      </c>
      <c r="H295" s="9">
        <v>2002</v>
      </c>
      <c r="I295" s="9">
        <v>2003</v>
      </c>
      <c r="J295" s="9">
        <v>2004</v>
      </c>
      <c r="K295" s="9">
        <v>2005</v>
      </c>
      <c r="L295" s="9">
        <v>2006</v>
      </c>
      <c r="M295" s="9">
        <v>2007</v>
      </c>
      <c r="N295" s="9">
        <v>2008</v>
      </c>
      <c r="O295" s="9">
        <v>2009</v>
      </c>
      <c r="P295" s="9">
        <v>2010</v>
      </c>
      <c r="Q295" s="9">
        <v>2011</v>
      </c>
      <c r="R295" s="9">
        <v>2012</v>
      </c>
    </row>
    <row r="296" spans="1:18">
      <c r="A296" s="1" t="s">
        <v>5</v>
      </c>
      <c r="B296" s="10">
        <v>0</v>
      </c>
      <c r="C296" s="10">
        <v>0</v>
      </c>
      <c r="D296" s="10">
        <v>0</v>
      </c>
      <c r="E296" s="10">
        <v>0</v>
      </c>
      <c r="F296" s="10">
        <v>0</v>
      </c>
      <c r="G296" s="10">
        <v>0</v>
      </c>
      <c r="H296" s="10">
        <v>0</v>
      </c>
      <c r="I296" s="10">
        <v>0.08</v>
      </c>
      <c r="J296" s="10">
        <v>0.16</v>
      </c>
      <c r="K296" s="10">
        <v>0.32</v>
      </c>
      <c r="L296" s="10">
        <v>0.34</v>
      </c>
      <c r="M296" s="10">
        <v>0.4</v>
      </c>
      <c r="N296" s="10">
        <v>0.44</v>
      </c>
      <c r="O296" s="10">
        <v>0.52</v>
      </c>
      <c r="P296" s="10">
        <v>0.52</v>
      </c>
      <c r="Q296" s="10">
        <v>0.64</v>
      </c>
      <c r="R296" s="10">
        <v>0.8</v>
      </c>
    </row>
    <row r="297" spans="1:18">
      <c r="A297" s="6" t="s">
        <v>4</v>
      </c>
      <c r="B297" s="7"/>
      <c r="C297" s="7"/>
      <c r="D297" s="7"/>
      <c r="E297" s="7"/>
      <c r="F297" s="7"/>
      <c r="G297" s="7"/>
      <c r="H297" s="7"/>
      <c r="I297" s="7"/>
      <c r="J297" s="7">
        <f t="shared" ref="J297" si="341">J296*100/I296-100</f>
        <v>100</v>
      </c>
      <c r="K297" s="7">
        <f t="shared" ref="K297" si="342">K296*100/J296-100</f>
        <v>100</v>
      </c>
      <c r="L297" s="7">
        <f t="shared" ref="L297" si="343">L296*100/K296-100</f>
        <v>6.25</v>
      </c>
      <c r="M297" s="7">
        <f t="shared" ref="M297" si="344">M296*100/L296-100</f>
        <v>17.647058823529406</v>
      </c>
      <c r="N297" s="7">
        <f t="shared" ref="N297" si="345">N296*100/M296-100</f>
        <v>10</v>
      </c>
      <c r="O297" s="7">
        <f t="shared" ref="O297" si="346">O296*100/N296-100</f>
        <v>18.181818181818187</v>
      </c>
      <c r="P297" s="7">
        <f t="shared" ref="P297" si="347">P296*100/O296-100</f>
        <v>0</v>
      </c>
      <c r="Q297" s="7">
        <f t="shared" ref="Q297" si="348">Q296*100/P296-100</f>
        <v>23.076923076923066</v>
      </c>
      <c r="R297" s="7">
        <f t="shared" ref="R297" si="349">R296*100/Q296-100</f>
        <v>25</v>
      </c>
    </row>
    <row r="298" spans="1:18">
      <c r="A298" s="3" t="s">
        <v>3</v>
      </c>
      <c r="B298" s="3"/>
      <c r="C298" s="3"/>
      <c r="D298" s="3"/>
      <c r="E298" s="4">
        <f>AVERAGE(C297:R297)</f>
        <v>33.350644453585623</v>
      </c>
      <c r="F298" s="5"/>
    </row>
    <row r="299" spans="1:18">
      <c r="A299" s="3" t="s">
        <v>6</v>
      </c>
      <c r="B299" s="3"/>
      <c r="C299" s="3"/>
      <c r="D299" s="3"/>
      <c r="E299" s="4">
        <f>SUM(B296:R296)</f>
        <v>4.2200000000000006</v>
      </c>
    </row>
    <row r="300" spans="1:18">
      <c r="A300" s="3" t="s">
        <v>11</v>
      </c>
      <c r="B300" s="3"/>
      <c r="C300" s="3"/>
      <c r="D300" s="3"/>
      <c r="E300" s="4">
        <f>D292/E299</f>
        <v>5.0485781990521321</v>
      </c>
    </row>
    <row r="303" spans="1:18">
      <c r="A303" s="2" t="s">
        <v>35</v>
      </c>
    </row>
    <row r="304" spans="1:18">
      <c r="A304" t="s">
        <v>7</v>
      </c>
      <c r="B304" t="s">
        <v>36</v>
      </c>
      <c r="C304" t="s">
        <v>8</v>
      </c>
      <c r="D304">
        <v>54.488999999999997</v>
      </c>
    </row>
    <row r="307" spans="1:18">
      <c r="A307" s="8" t="s">
        <v>2</v>
      </c>
      <c r="B307" s="9">
        <v>1996</v>
      </c>
      <c r="C307" s="9">
        <v>1997</v>
      </c>
      <c r="D307" s="9">
        <v>1998</v>
      </c>
      <c r="E307" s="9">
        <v>1999</v>
      </c>
      <c r="F307" s="9">
        <v>2000</v>
      </c>
      <c r="G307" s="9">
        <v>2001</v>
      </c>
      <c r="H307" s="9">
        <v>2002</v>
      </c>
      <c r="I307" s="9">
        <v>2003</v>
      </c>
      <c r="J307" s="9">
        <v>2004</v>
      </c>
      <c r="K307" s="9">
        <v>2005</v>
      </c>
      <c r="L307" s="9">
        <v>2006</v>
      </c>
      <c r="M307" s="9">
        <v>2007</v>
      </c>
      <c r="N307" s="9">
        <v>2008</v>
      </c>
      <c r="O307" s="9">
        <v>2009</v>
      </c>
      <c r="P307" s="9">
        <v>2010</v>
      </c>
      <c r="Q307" s="9">
        <v>2011</v>
      </c>
      <c r="R307" s="9">
        <v>2012</v>
      </c>
    </row>
    <row r="308" spans="1:18">
      <c r="A308" s="1" t="s">
        <v>5</v>
      </c>
      <c r="B308" s="10">
        <v>0.88</v>
      </c>
      <c r="C308" s="10">
        <v>0.93</v>
      </c>
      <c r="D308" s="10">
        <v>0.99</v>
      </c>
      <c r="E308" s="10">
        <v>1.03</v>
      </c>
      <c r="F308" s="10">
        <v>1.07</v>
      </c>
      <c r="G308" s="10">
        <v>1.1100000000000001</v>
      </c>
      <c r="H308" s="10">
        <v>1.1499999999999999</v>
      </c>
      <c r="I308" s="10">
        <v>1.1599999999999999</v>
      </c>
      <c r="J308" s="10">
        <v>0.95</v>
      </c>
      <c r="K308" s="10">
        <v>0.91</v>
      </c>
      <c r="L308" s="10">
        <v>1.01</v>
      </c>
      <c r="M308" s="10">
        <v>1.1299999999999999</v>
      </c>
      <c r="N308" s="10">
        <v>1.19</v>
      </c>
      <c r="O308" s="10">
        <v>1.26</v>
      </c>
      <c r="P308" s="10">
        <v>1.44</v>
      </c>
      <c r="Q308" s="10">
        <v>1.64</v>
      </c>
      <c r="R308" s="10">
        <v>1.79</v>
      </c>
    </row>
    <row r="309" spans="1:18">
      <c r="A309" s="6" t="s">
        <v>4</v>
      </c>
      <c r="B309" s="7"/>
      <c r="C309" s="7">
        <f>C308*100/B308-100</f>
        <v>5.681818181818187</v>
      </c>
      <c r="D309" s="7">
        <f t="shared" ref="D309" si="350">D308*100/C308-100</f>
        <v>6.4516129032258078</v>
      </c>
      <c r="E309" s="7">
        <f t="shared" ref="E309" si="351">E308*100/D308-100</f>
        <v>4.0404040404040416</v>
      </c>
      <c r="F309" s="7">
        <f t="shared" ref="F309" si="352">F308*100/E308-100</f>
        <v>3.8834951456310591</v>
      </c>
      <c r="G309" s="7">
        <f t="shared" ref="G309" si="353">G308*100/F308-100</f>
        <v>3.7383177570093551</v>
      </c>
      <c r="H309" s="7">
        <f t="shared" ref="H309" si="354">H308*100/G308-100</f>
        <v>3.6036036036035881</v>
      </c>
      <c r="I309" s="7">
        <f t="shared" ref="I309" si="355">I308*100/H308-100</f>
        <v>0.86956521739129755</v>
      </c>
      <c r="J309" s="7">
        <f t="shared" ref="J309" si="356">J308*100/I308-100</f>
        <v>-18.103448275862064</v>
      </c>
      <c r="K309" s="7">
        <f t="shared" ref="K309" si="357">K308*100/J308-100</f>
        <v>-4.2105263157894655</v>
      </c>
      <c r="L309" s="7">
        <f t="shared" ref="L309" si="358">L308*100/K308-100</f>
        <v>10.989010989010978</v>
      </c>
      <c r="M309" s="7">
        <f t="shared" ref="M309" si="359">M308*100/L308-100</f>
        <v>11.881188118811863</v>
      </c>
      <c r="N309" s="7">
        <f t="shared" ref="N309" si="360">N308*100/M308-100</f>
        <v>5.3097345132743499</v>
      </c>
      <c r="O309" s="7">
        <f t="shared" ref="O309" si="361">O308*100/N308-100</f>
        <v>5.8823529411764781</v>
      </c>
      <c r="P309" s="7">
        <f t="shared" ref="P309" si="362">P308*100/O308-100</f>
        <v>14.285714285714292</v>
      </c>
      <c r="Q309" s="7">
        <f t="shared" ref="Q309" si="363">Q308*100/P308-100</f>
        <v>13.8888888888889</v>
      </c>
      <c r="R309" s="7">
        <f t="shared" ref="R309" si="364">R308*100/Q308-100</f>
        <v>9.1463414634146432</v>
      </c>
    </row>
    <row r="310" spans="1:18">
      <c r="A310" s="3" t="s">
        <v>3</v>
      </c>
      <c r="B310" s="3"/>
      <c r="C310" s="3"/>
      <c r="D310" s="3"/>
      <c r="E310" s="4">
        <f>AVERAGE(C309:R309)</f>
        <v>4.833629591107707</v>
      </c>
      <c r="F310" s="5"/>
    </row>
    <row r="311" spans="1:18">
      <c r="A311" s="3" t="s">
        <v>6</v>
      </c>
      <c r="B311" s="3"/>
      <c r="C311" s="3"/>
      <c r="D311" s="3"/>
      <c r="E311" s="4">
        <f>SUM(B308:R308)</f>
        <v>19.64</v>
      </c>
    </row>
    <row r="312" spans="1:18">
      <c r="A312" s="3" t="s">
        <v>11</v>
      </c>
      <c r="B312" s="3"/>
      <c r="C312" s="3"/>
      <c r="D312" s="3"/>
      <c r="E312" s="4">
        <f>D304/E311</f>
        <v>2.7743890020366595</v>
      </c>
    </row>
    <row r="315" spans="1:18">
      <c r="A315" s="2" t="s">
        <v>37</v>
      </c>
    </row>
    <row r="316" spans="1:18">
      <c r="A316" t="s">
        <v>7</v>
      </c>
      <c r="B316">
        <v>852759</v>
      </c>
      <c r="C316" t="s">
        <v>8</v>
      </c>
      <c r="D316">
        <v>60.274999999999999</v>
      </c>
    </row>
    <row r="319" spans="1:18">
      <c r="A319" s="8" t="s">
        <v>2</v>
      </c>
      <c r="B319" s="9">
        <v>1996</v>
      </c>
      <c r="C319" s="9">
        <v>1997</v>
      </c>
      <c r="D319" s="9">
        <v>1998</v>
      </c>
      <c r="E319" s="9">
        <v>1999</v>
      </c>
      <c r="F319" s="9">
        <v>2000</v>
      </c>
      <c r="G319" s="9">
        <v>2001</v>
      </c>
      <c r="H319" s="9">
        <v>2002</v>
      </c>
      <c r="I319" s="9">
        <v>2003</v>
      </c>
      <c r="J319" s="9">
        <v>2004</v>
      </c>
      <c r="K319" s="9">
        <v>2005</v>
      </c>
      <c r="L319" s="9">
        <v>2006</v>
      </c>
      <c r="M319" s="9">
        <v>2007</v>
      </c>
      <c r="N319" s="9">
        <v>2008</v>
      </c>
      <c r="O319" s="9">
        <v>2009</v>
      </c>
      <c r="P319" s="9">
        <v>2010</v>
      </c>
      <c r="Q319" s="9">
        <v>2011</v>
      </c>
      <c r="R319" s="9">
        <v>2012</v>
      </c>
    </row>
    <row r="320" spans="1:18">
      <c r="A320" s="1" t="s">
        <v>5</v>
      </c>
      <c r="B320" s="10">
        <v>0.28000000000000003</v>
      </c>
      <c r="C320" s="10">
        <v>0.31</v>
      </c>
      <c r="D320" s="10">
        <v>0.35</v>
      </c>
      <c r="E320" s="10">
        <v>0.38</v>
      </c>
      <c r="F320" s="10">
        <v>0.41</v>
      </c>
      <c r="G320" s="10">
        <v>0.45</v>
      </c>
      <c r="H320" s="10">
        <v>0.49</v>
      </c>
      <c r="I320" s="10">
        <v>0.56999999999999995</v>
      </c>
      <c r="J320" s="10">
        <v>0.7</v>
      </c>
      <c r="K320" s="10">
        <v>0.88</v>
      </c>
      <c r="L320" s="10">
        <v>1.02</v>
      </c>
      <c r="M320" s="10">
        <v>1.17</v>
      </c>
      <c r="N320" s="10">
        <v>1.35</v>
      </c>
      <c r="O320" s="10">
        <v>1.54</v>
      </c>
      <c r="P320" s="10">
        <v>1.7</v>
      </c>
      <c r="Q320" s="10">
        <v>1.87</v>
      </c>
      <c r="R320" s="10">
        <v>2.0299999999999998</v>
      </c>
    </row>
    <row r="321" spans="1:18">
      <c r="A321" s="6" t="s">
        <v>4</v>
      </c>
      <c r="B321" s="7"/>
      <c r="C321" s="7">
        <f>C320*100/B320-100</f>
        <v>10.714285714285708</v>
      </c>
      <c r="D321" s="7">
        <f t="shared" ref="D321" si="365">D320*100/C320-100</f>
        <v>12.903225806451616</v>
      </c>
      <c r="E321" s="7">
        <f t="shared" ref="E321" si="366">E320*100/D320-100</f>
        <v>8.5714285714285836</v>
      </c>
      <c r="F321" s="7">
        <f t="shared" ref="F321" si="367">F320*100/E320-100</f>
        <v>7.8947368421052602</v>
      </c>
      <c r="G321" s="7">
        <f t="shared" ref="G321" si="368">G320*100/F320-100</f>
        <v>9.7560975609756184</v>
      </c>
      <c r="H321" s="7">
        <f t="shared" ref="H321" si="369">H320*100/G320-100</f>
        <v>8.8888888888888857</v>
      </c>
      <c r="I321" s="7">
        <f t="shared" ref="I321" si="370">I320*100/H320-100</f>
        <v>16.326530612244881</v>
      </c>
      <c r="J321" s="7">
        <f t="shared" ref="J321" si="371">J320*100/I320-100</f>
        <v>22.807017543859658</v>
      </c>
      <c r="K321" s="7">
        <f t="shared" ref="K321" si="372">K320*100/J320-100</f>
        <v>25.714285714285722</v>
      </c>
      <c r="L321" s="7">
        <f t="shared" ref="L321" si="373">L320*100/K320-100</f>
        <v>15.909090909090907</v>
      </c>
      <c r="M321" s="7">
        <f t="shared" ref="M321" si="374">M320*100/L320-100</f>
        <v>14.705882352941174</v>
      </c>
      <c r="N321" s="7">
        <f t="shared" ref="N321" si="375">N320*100/M320-100</f>
        <v>15.384615384615387</v>
      </c>
      <c r="O321" s="7">
        <f t="shared" ref="O321" si="376">O320*100/N320-100</f>
        <v>14.074074074074062</v>
      </c>
      <c r="P321" s="7">
        <f t="shared" ref="P321" si="377">P320*100/O320-100</f>
        <v>10.389610389610382</v>
      </c>
      <c r="Q321" s="7">
        <f t="shared" ref="Q321" si="378">Q320*100/P320-100</f>
        <v>10</v>
      </c>
      <c r="R321" s="7">
        <f t="shared" ref="R321" si="379">R320*100/Q320-100</f>
        <v>8.5561497326202982</v>
      </c>
    </row>
    <row r="322" spans="1:18">
      <c r="A322" s="3" t="s">
        <v>3</v>
      </c>
      <c r="B322" s="3"/>
      <c r="C322" s="3"/>
      <c r="D322" s="3"/>
      <c r="E322" s="4">
        <f>AVERAGE(C321:R321)</f>
        <v>13.287245006092382</v>
      </c>
      <c r="F322" s="5"/>
    </row>
    <row r="323" spans="1:18">
      <c r="A323" s="3" t="s">
        <v>6</v>
      </c>
      <c r="B323" s="3"/>
      <c r="C323" s="3"/>
      <c r="D323" s="3"/>
      <c r="E323" s="4">
        <f>SUM(B320:R320)</f>
        <v>15.499999999999998</v>
      </c>
    </row>
    <row r="324" spans="1:18">
      <c r="A324" s="3" t="s">
        <v>11</v>
      </c>
      <c r="B324" s="3"/>
      <c r="C324" s="3"/>
      <c r="D324" s="3"/>
      <c r="E324" s="4">
        <f>D316/E323</f>
        <v>3.8887096774193552</v>
      </c>
    </row>
    <row r="327" spans="1:18">
      <c r="A327" s="2" t="s">
        <v>38</v>
      </c>
    </row>
    <row r="328" spans="1:18">
      <c r="A328" t="s">
        <v>7</v>
      </c>
      <c r="B328">
        <v>869561</v>
      </c>
      <c r="C328" t="s">
        <v>8</v>
      </c>
      <c r="D328">
        <v>41.537999999999997</v>
      </c>
    </row>
    <row r="331" spans="1:18">
      <c r="A331" s="8" t="s">
        <v>2</v>
      </c>
      <c r="B331" s="9">
        <v>1996</v>
      </c>
      <c r="C331" s="9">
        <v>1997</v>
      </c>
      <c r="D331" s="9">
        <v>1998</v>
      </c>
      <c r="E331" s="9">
        <v>1999</v>
      </c>
      <c r="F331" s="9">
        <v>2000</v>
      </c>
      <c r="G331" s="9">
        <v>2001</v>
      </c>
      <c r="H331" s="9">
        <v>2002</v>
      </c>
      <c r="I331" s="9">
        <v>2003</v>
      </c>
      <c r="J331" s="9">
        <v>2004</v>
      </c>
      <c r="K331" s="9">
        <v>2005</v>
      </c>
      <c r="L331" s="9">
        <v>2006</v>
      </c>
      <c r="M331" s="9">
        <v>2007</v>
      </c>
      <c r="N331" s="9">
        <v>2008</v>
      </c>
      <c r="O331" s="9">
        <v>2009</v>
      </c>
      <c r="P331" s="9">
        <v>2010</v>
      </c>
      <c r="Q331" s="9">
        <v>2011</v>
      </c>
      <c r="R331" s="9">
        <v>2012</v>
      </c>
    </row>
    <row r="332" spans="1:18">
      <c r="A332" s="1" t="s">
        <v>5</v>
      </c>
      <c r="B332" s="10">
        <v>0</v>
      </c>
      <c r="C332" s="10">
        <v>0</v>
      </c>
      <c r="D332" s="10">
        <v>0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0.02</v>
      </c>
      <c r="K332" s="10">
        <v>0.03</v>
      </c>
      <c r="L332" s="10">
        <v>0.03</v>
      </c>
      <c r="M332" s="10">
        <v>0.03</v>
      </c>
      <c r="N332" s="10">
        <v>0.03</v>
      </c>
      <c r="O332" s="10">
        <v>0.03</v>
      </c>
      <c r="P332" s="10">
        <v>0.41</v>
      </c>
      <c r="Q332" s="10">
        <v>0.61</v>
      </c>
      <c r="R332" s="10">
        <v>0.8</v>
      </c>
    </row>
    <row r="333" spans="1:18">
      <c r="A333" s="6" t="s">
        <v>4</v>
      </c>
      <c r="B333" s="7"/>
      <c r="C333" s="7"/>
      <c r="D333" s="7"/>
      <c r="E333" s="7"/>
      <c r="F333" s="7"/>
      <c r="G333" s="7"/>
      <c r="H333" s="7"/>
      <c r="I333" s="7"/>
      <c r="J333" s="7"/>
      <c r="K333" s="7">
        <f t="shared" ref="K333" si="380">K332*100/J332-100</f>
        <v>50</v>
      </c>
      <c r="L333" s="7">
        <f t="shared" ref="L333" si="381">L332*100/K332-100</f>
        <v>0</v>
      </c>
      <c r="M333" s="7">
        <f t="shared" ref="M333" si="382">M332*100/L332-100</f>
        <v>0</v>
      </c>
      <c r="N333" s="7">
        <f t="shared" ref="N333" si="383">N332*100/M332-100</f>
        <v>0</v>
      </c>
      <c r="O333" s="7">
        <f t="shared" ref="O333" si="384">O332*100/N332-100</f>
        <v>0</v>
      </c>
      <c r="P333" s="7">
        <f t="shared" ref="P333" si="385">P332*100/O332-100</f>
        <v>1266.6666666666667</v>
      </c>
      <c r="Q333" s="7">
        <f t="shared" ref="Q333" si="386">Q332*100/P332-100</f>
        <v>48.780487804878049</v>
      </c>
      <c r="R333" s="7">
        <f t="shared" ref="R333" si="387">R332*100/Q332-100</f>
        <v>31.147540983606547</v>
      </c>
    </row>
    <row r="334" spans="1:18">
      <c r="A334" s="3" t="s">
        <v>3</v>
      </c>
      <c r="B334" s="3"/>
      <c r="C334" s="3"/>
      <c r="D334" s="3"/>
      <c r="E334" s="4">
        <f>AVERAGE(C333:R333)</f>
        <v>174.57433693189392</v>
      </c>
      <c r="F334" s="5"/>
    </row>
    <row r="335" spans="1:18">
      <c r="A335" s="3" t="s">
        <v>6</v>
      </c>
      <c r="B335" s="3"/>
      <c r="C335" s="3"/>
      <c r="D335" s="3"/>
      <c r="E335" s="4">
        <f>SUM(B332:R332)</f>
        <v>1.99</v>
      </c>
    </row>
    <row r="336" spans="1:18">
      <c r="A336" s="3" t="s">
        <v>11</v>
      </c>
      <c r="B336" s="3"/>
      <c r="C336" s="3"/>
      <c r="D336" s="3"/>
      <c r="E336" s="4">
        <f>D328/E335</f>
        <v>20.873366834170852</v>
      </c>
    </row>
    <row r="339" spans="1:18">
      <c r="A339" s="2" t="s">
        <v>39</v>
      </c>
    </row>
    <row r="340" spans="1:18">
      <c r="A340" t="s">
        <v>7</v>
      </c>
      <c r="B340">
        <v>868402</v>
      </c>
      <c r="C340" t="s">
        <v>8</v>
      </c>
      <c r="D340">
        <v>33.472999999999999</v>
      </c>
    </row>
    <row r="343" spans="1:18">
      <c r="A343" s="8" t="s">
        <v>2</v>
      </c>
      <c r="B343" s="9">
        <v>1996</v>
      </c>
      <c r="C343" s="9">
        <v>1997</v>
      </c>
      <c r="D343" s="9">
        <v>1998</v>
      </c>
      <c r="E343" s="9">
        <v>1999</v>
      </c>
      <c r="F343" s="9">
        <v>2000</v>
      </c>
      <c r="G343" s="9">
        <v>2001</v>
      </c>
      <c r="H343" s="9">
        <v>2002</v>
      </c>
      <c r="I343" s="9">
        <v>2003</v>
      </c>
      <c r="J343" s="9">
        <v>2004</v>
      </c>
      <c r="K343" s="9">
        <v>2005</v>
      </c>
      <c r="L343" s="9">
        <v>2006</v>
      </c>
      <c r="M343" s="9">
        <v>2007</v>
      </c>
      <c r="N343" s="9">
        <v>2008</v>
      </c>
      <c r="O343" s="9">
        <v>2009</v>
      </c>
      <c r="P343" s="9">
        <v>2010</v>
      </c>
      <c r="Q343" s="9">
        <v>2011</v>
      </c>
      <c r="R343" s="9">
        <v>2012</v>
      </c>
    </row>
    <row r="344" spans="1:18">
      <c r="A344" s="1" t="s">
        <v>5</v>
      </c>
      <c r="B344" s="10">
        <v>1.43</v>
      </c>
      <c r="C344" s="10">
        <v>1.49</v>
      </c>
      <c r="D344" s="10">
        <v>1.54</v>
      </c>
      <c r="E344" s="10">
        <v>1.54</v>
      </c>
      <c r="F344" s="10">
        <v>1.54</v>
      </c>
      <c r="G344" s="10">
        <v>1.54</v>
      </c>
      <c r="H344" s="10">
        <v>1.54</v>
      </c>
      <c r="I344" s="10">
        <v>1.54</v>
      </c>
      <c r="J344" s="10">
        <v>1.54</v>
      </c>
      <c r="K344" s="10">
        <v>1.62</v>
      </c>
      <c r="L344" s="10">
        <v>1.62</v>
      </c>
      <c r="M344" s="10">
        <v>1.65</v>
      </c>
      <c r="N344" s="10">
        <v>1.78</v>
      </c>
      <c r="O344" s="10">
        <v>1.87</v>
      </c>
      <c r="P344" s="10">
        <v>1.93</v>
      </c>
      <c r="Q344" s="10">
        <v>1.96</v>
      </c>
      <c r="R344" s="10">
        <v>2</v>
      </c>
    </row>
    <row r="345" spans="1:18">
      <c r="A345" s="6" t="s">
        <v>4</v>
      </c>
      <c r="B345" s="7"/>
      <c r="C345" s="7">
        <f t="shared" ref="C345" si="388">C344*100/B344-100</f>
        <v>4.1958041958042003</v>
      </c>
      <c r="D345" s="7">
        <f t="shared" ref="D345" si="389">D344*100/C344-100</f>
        <v>3.3557046979865817</v>
      </c>
      <c r="E345" s="7">
        <f t="shared" ref="E345" si="390">E344*100/D344-100</f>
        <v>0</v>
      </c>
      <c r="F345" s="7">
        <f t="shared" ref="F345" si="391">F344*100/E344-100</f>
        <v>0</v>
      </c>
      <c r="G345" s="7">
        <f t="shared" ref="G345" si="392">G344*100/F344-100</f>
        <v>0</v>
      </c>
      <c r="H345" s="7">
        <f t="shared" ref="H345" si="393">H344*100/G344-100</f>
        <v>0</v>
      </c>
      <c r="I345" s="7">
        <f t="shared" ref="I345" si="394">I344*100/H344-100</f>
        <v>0</v>
      </c>
      <c r="J345" s="7">
        <f t="shared" ref="J345" si="395">J344*100/I344-100</f>
        <v>0</v>
      </c>
      <c r="K345" s="7">
        <f t="shared" ref="K345" si="396">K344*100/J344-100</f>
        <v>5.1948051948051983</v>
      </c>
      <c r="L345" s="7">
        <f t="shared" ref="L345" si="397">L344*100/K344-100</f>
        <v>0</v>
      </c>
      <c r="M345" s="7">
        <f t="shared" ref="M345" si="398">M344*100/L344-100</f>
        <v>1.8518518518518476</v>
      </c>
      <c r="N345" s="7">
        <f t="shared" ref="N345" si="399">N344*100/M344-100</f>
        <v>7.8787878787878896</v>
      </c>
      <c r="O345" s="7">
        <f t="shared" ref="O345" si="400">O344*100/N344-100</f>
        <v>5.0561797752808957</v>
      </c>
      <c r="P345" s="7">
        <f t="shared" ref="P345" si="401">P344*100/O344-100</f>
        <v>3.2085561497326154</v>
      </c>
      <c r="Q345" s="7">
        <f t="shared" ref="Q345" si="402">Q344*100/P344-100</f>
        <v>1.5544041450777257</v>
      </c>
      <c r="R345" s="7">
        <f t="shared" ref="R345" si="403">R344*100/Q344-100</f>
        <v>2.0408163265306172</v>
      </c>
    </row>
    <row r="346" spans="1:18">
      <c r="A346" s="3" t="s">
        <v>3</v>
      </c>
      <c r="B346" s="3"/>
      <c r="C346" s="3"/>
      <c r="D346" s="3"/>
      <c r="E346" s="4">
        <f>AVERAGE(C345:R345)</f>
        <v>2.1460568884910982</v>
      </c>
      <c r="F346" s="5"/>
    </row>
    <row r="347" spans="1:18">
      <c r="A347" s="3" t="s">
        <v>6</v>
      </c>
      <c r="B347" s="3"/>
      <c r="C347" s="3"/>
      <c r="D347" s="3"/>
      <c r="E347" s="4">
        <f>SUM(B344:R344)</f>
        <v>28.130000000000003</v>
      </c>
    </row>
    <row r="348" spans="1:18">
      <c r="A348" s="3" t="s">
        <v>11</v>
      </c>
      <c r="B348" s="3"/>
      <c r="C348" s="3"/>
      <c r="D348" s="3"/>
      <c r="E348" s="4">
        <f>D340/E347</f>
        <v>1.1899395662993244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2012-11-25T16:24:33Z</dcterms:created>
  <dcterms:modified xsi:type="dcterms:W3CDTF">2012-11-25T18:17:32Z</dcterms:modified>
</cp:coreProperties>
</file>