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80" yWindow="6870" windowWidth="22755" windowHeight="7020"/>
  </bookViews>
  <sheets>
    <sheet name="10j_guv" sheetId="1" r:id="rId1"/>
  </sheets>
  <calcPr calcId="145621" calcMode="manual"/>
</workbook>
</file>

<file path=xl/calcChain.xml><?xml version="1.0" encoding="utf-8"?>
<calcChain xmlns="http://schemas.openxmlformats.org/spreadsheetml/2006/main">
  <c r="V10" i="1" l="1"/>
  <c r="V9" i="1"/>
  <c r="V8" i="1"/>
  <c r="V7" i="1"/>
  <c r="V6" i="1"/>
  <c r="V5" i="1"/>
  <c r="V4" i="1"/>
  <c r="S23" i="1"/>
  <c r="T22" i="1" s="1"/>
  <c r="S11" i="1"/>
  <c r="T9" i="1" s="1"/>
  <c r="T10" i="1"/>
  <c r="T7" i="1"/>
  <c r="T6" i="1"/>
  <c r="Q11" i="1"/>
  <c r="R8" i="1" s="1"/>
  <c r="O11" i="1"/>
  <c r="P8" i="1" s="1"/>
  <c r="Q23" i="1"/>
  <c r="R19" i="1" s="1"/>
  <c r="O23" i="1"/>
  <c r="P21" i="1" s="1"/>
  <c r="R20" i="1"/>
  <c r="R16" i="1"/>
  <c r="R10" i="1"/>
  <c r="R9" i="1"/>
  <c r="R7" i="1"/>
  <c r="R6" i="1"/>
  <c r="R5" i="1"/>
  <c r="P10" i="1"/>
  <c r="P9" i="1"/>
  <c r="P6" i="1"/>
  <c r="P5" i="1"/>
  <c r="P4" i="1"/>
  <c r="N22" i="1"/>
  <c r="N10" i="1"/>
  <c r="M23" i="1"/>
  <c r="N21" i="1" s="1"/>
  <c r="K23" i="1"/>
  <c r="L21" i="1" s="1"/>
  <c r="N20" i="1"/>
  <c r="N19" i="1"/>
  <c r="N18" i="1"/>
  <c r="N16" i="1"/>
  <c r="J16" i="1"/>
  <c r="J17" i="1"/>
  <c r="J18" i="1"/>
  <c r="J19" i="1"/>
  <c r="J20" i="1"/>
  <c r="J21" i="1"/>
  <c r="M11" i="1"/>
  <c r="N8" i="1" s="1"/>
  <c r="K11" i="1"/>
  <c r="L7" i="1" s="1"/>
  <c r="N9" i="1"/>
  <c r="N7" i="1"/>
  <c r="N6" i="1"/>
  <c r="N5" i="1"/>
  <c r="I23" i="1"/>
  <c r="G23" i="1"/>
  <c r="H21" i="1" s="1"/>
  <c r="H18" i="1"/>
  <c r="F21" i="1"/>
  <c r="F20" i="1"/>
  <c r="F19" i="1"/>
  <c r="F18" i="1"/>
  <c r="F17" i="1"/>
  <c r="I11" i="1"/>
  <c r="J9" i="1" s="1"/>
  <c r="G11" i="1"/>
  <c r="H7" i="1" s="1"/>
  <c r="F9" i="1"/>
  <c r="F8" i="1"/>
  <c r="F7" i="1"/>
  <c r="F6" i="1"/>
  <c r="F5" i="1"/>
  <c r="F4" i="1"/>
  <c r="T4" i="1" l="1"/>
  <c r="T8" i="1"/>
  <c r="T5" i="1"/>
  <c r="T19" i="1"/>
  <c r="T17" i="1"/>
  <c r="T21" i="1"/>
  <c r="T16" i="1"/>
  <c r="T20" i="1"/>
  <c r="T18" i="1"/>
  <c r="R17" i="1"/>
  <c r="R21" i="1"/>
  <c r="R18" i="1"/>
  <c r="R22" i="1"/>
  <c r="P18" i="1"/>
  <c r="P22" i="1"/>
  <c r="R4" i="1"/>
  <c r="P7" i="1"/>
  <c r="P19" i="1"/>
  <c r="P16" i="1"/>
  <c r="P20" i="1"/>
  <c r="P17" i="1"/>
  <c r="L4" i="1"/>
  <c r="N4" i="1"/>
  <c r="L8" i="1"/>
  <c r="L16" i="1"/>
  <c r="L5" i="1"/>
  <c r="L9" i="1"/>
  <c r="L6" i="1"/>
  <c r="L18" i="1"/>
  <c r="L19" i="1"/>
  <c r="N17" i="1"/>
  <c r="L20" i="1"/>
  <c r="L17" i="1"/>
  <c r="H19" i="1"/>
  <c r="H16" i="1"/>
  <c r="H20" i="1"/>
  <c r="H17" i="1"/>
  <c r="H4" i="1"/>
  <c r="H8" i="1"/>
  <c r="J6" i="1"/>
  <c r="H5" i="1"/>
  <c r="J7" i="1"/>
  <c r="H6" i="1"/>
  <c r="J4" i="1"/>
  <c r="J8" i="1"/>
  <c r="H9" i="1"/>
  <c r="J5" i="1"/>
  <c r="U23" i="1"/>
  <c r="V22" i="1" s="1"/>
  <c r="E23" i="1"/>
  <c r="V19" i="1"/>
  <c r="V17" i="1"/>
  <c r="F16" i="1"/>
  <c r="U11" i="1"/>
  <c r="E11" i="1"/>
  <c r="V20" i="1" l="1"/>
  <c r="V16" i="1"/>
  <c r="V21" i="1"/>
  <c r="V18" i="1"/>
</calcChain>
</file>

<file path=xl/sharedStrings.xml><?xml version="1.0" encoding="utf-8"?>
<sst xmlns="http://schemas.openxmlformats.org/spreadsheetml/2006/main" count="69" uniqueCount="50">
  <si>
    <t>BASF Bericht 2012</t>
  </si>
  <si>
    <t>Millionen €</t>
  </si>
  <si>
    <r>
      <t xml:space="preserve">Ergebnisrechnung </t>
    </r>
    <r>
      <rPr>
        <b/>
        <vertAlign val="superscript"/>
        <sz val="10"/>
        <color indexed="8"/>
        <rFont val="Arial"/>
        <family val="2"/>
      </rPr>
      <t>1</t>
    </r>
  </si>
  <si>
    <t>Umsatz</t>
  </si>
  <si>
    <t>Ergebnis der Betriebstätigkeit vor Abschreibungen (EBITDA)</t>
  </si>
  <si>
    <t>Ergebnis der Betriebstätigkeit (EBIT)</t>
  </si>
  <si>
    <t>Ergebnis vor Ertragsteuern</t>
  </si>
  <si>
    <t>Jahresüberschuss</t>
  </si>
  <si>
    <t>Ergebnis nach Steuern und Anteilen anderer Gesellschafter</t>
  </si>
  <si>
    <r>
      <t xml:space="preserve">Investitionen, Abschreibungen </t>
    </r>
    <r>
      <rPr>
        <b/>
        <vertAlign val="superscript"/>
        <sz val="10"/>
        <color indexed="8"/>
        <rFont val="Arial"/>
        <family val="2"/>
      </rPr>
      <t>1</t>
    </r>
  </si>
  <si>
    <t>Investitionen in Sachanlagen und immaterielles Vermögen</t>
  </si>
  <si>
    <t>davon in Sachanlagen</t>
  </si>
  <si>
    <t>Abschreibungen auf Sachanlagen und immaterielles Vermögen</t>
  </si>
  <si>
    <t>davon auf Sachanlagen</t>
  </si>
  <si>
    <t>Zahl der Mitarbeiter</t>
  </si>
  <si>
    <t>zum Jahresende</t>
  </si>
  <si>
    <t>im Jahresdurchschnitt</t>
  </si>
  <si>
    <r>
      <t xml:space="preserve">Personalaufwand </t>
    </r>
    <r>
      <rPr>
        <b/>
        <vertAlign val="superscript"/>
        <sz val="10"/>
        <color indexed="8"/>
        <rFont val="Arial"/>
        <family val="2"/>
      </rPr>
      <t>1</t>
    </r>
  </si>
  <si>
    <r>
      <t xml:space="preserve">Forschungskosten </t>
    </r>
    <r>
      <rPr>
        <b/>
        <vertAlign val="superscript"/>
        <sz val="10"/>
        <color indexed="8"/>
        <rFont val="Arial"/>
        <family val="2"/>
      </rPr>
      <t>1</t>
    </r>
  </si>
  <si>
    <r>
      <t xml:space="preserve">Kennzahlen </t>
    </r>
    <r>
      <rPr>
        <b/>
        <vertAlign val="superscript"/>
        <sz val="10"/>
        <color indexed="8"/>
        <rFont val="Arial"/>
        <family val="2"/>
      </rPr>
      <t>1</t>
    </r>
  </si>
  <si>
    <r>
      <t xml:space="preserve">Ergebnis je Aktie </t>
    </r>
    <r>
      <rPr>
        <vertAlign val="superscript"/>
        <sz val="10"/>
        <color indexed="8"/>
        <rFont val="Arial"/>
        <family val="2"/>
      </rPr>
      <t>6,7</t>
    </r>
  </si>
  <si>
    <t>€</t>
  </si>
  <si>
    <r>
      <t xml:space="preserve">Cashflow aus betrieblicher Tätigkeit </t>
    </r>
    <r>
      <rPr>
        <vertAlign val="superscript"/>
        <sz val="10"/>
        <color indexed="8"/>
        <rFont val="Arial"/>
        <family val="2"/>
      </rPr>
      <t>2</t>
    </r>
  </si>
  <si>
    <r>
      <t xml:space="preserve">5.250 </t>
    </r>
    <r>
      <rPr>
        <vertAlign val="superscript"/>
        <sz val="10"/>
        <color indexed="8"/>
        <rFont val="Arial"/>
        <family val="2"/>
      </rPr>
      <t>3</t>
    </r>
  </si>
  <si>
    <t>EBITDA-Marge</t>
  </si>
  <si>
    <t>%</t>
  </si>
  <si>
    <t>Gesamtkapitalrendite</t>
  </si>
  <si>
    <t>Eigenkapitalrendite nach Steuern</t>
  </si>
  <si>
    <t>Gewinnverwendung</t>
  </si>
  <si>
    <r>
      <t xml:space="preserve">Jahresüberschuss der BASF SE </t>
    </r>
    <r>
      <rPr>
        <vertAlign val="superscript"/>
        <sz val="10"/>
        <color indexed="8"/>
        <rFont val="Arial"/>
        <family val="2"/>
      </rPr>
      <t>4</t>
    </r>
  </si>
  <si>
    <r>
      <t xml:space="preserve">Einstellung in Gewinnrücklage </t>
    </r>
    <r>
      <rPr>
        <vertAlign val="superscript"/>
        <sz val="10"/>
        <color indexed="8"/>
        <rFont val="Arial"/>
        <family val="2"/>
      </rPr>
      <t>4</t>
    </r>
  </si>
  <si>
    <t>–</t>
  </si>
  <si>
    <t>Dividende</t>
  </si>
  <si>
    <r>
      <t xml:space="preserve">Dividende je Aktie </t>
    </r>
    <r>
      <rPr>
        <vertAlign val="superscript"/>
        <sz val="10"/>
        <color indexed="8"/>
        <rFont val="Arial"/>
        <family val="2"/>
      </rPr>
      <t>6</t>
    </r>
  </si>
  <si>
    <r>
      <t xml:space="preserve">Anzahl Aktien zum 31.12. </t>
    </r>
    <r>
      <rPr>
        <b/>
        <vertAlign val="superscript"/>
        <sz val="10"/>
        <color indexed="8"/>
        <rFont val="Arial"/>
        <family val="2"/>
      </rPr>
      <t>5,6</t>
    </r>
  </si>
  <si>
    <t>Millionen</t>
  </si>
  <si>
    <t>1 Seit dem Jahr 2005 erfolgt die Rechnungslegung und Berichterstattung der BASF-Gruppe nach den International Financial Reporting Standards (IFRS). Die Vorjahreszahlen wurden an IFRS angepasst. Die Zahlen bis einschließlich 2003 wurden nach handelsrechtlichen Vorschriften erstellt.</t>
  </si>
  <si>
    <t>2 Berücksichtigt ab dem Jahr 2009 die Ausweisänderung der Effekte aus regelmäßiger Verlängerung von US-Dollar-Sicherungsgeschäften</t>
  </si>
  <si>
    <t>3 Vor externer Finanzierung von Pensionsverpflichtungen</t>
  </si>
  <si>
    <t xml:space="preserve">4 Nach handelsrechtlichen Vorschriften ermittelt </t>
  </si>
  <si>
    <t>5 Nach Abzug der zur Einziehung vorgesehenen Aktien</t>
  </si>
  <si>
    <t>6 Im zweiten Quartal 2008 haben wir einen Aktiensplit im Verhältnis 1:2 durchgeführt. Das Ergebnis je Aktie, die Dividende je Aktie und die Anzahl der Aktien der Vorjahre haben wir der Vergleichbarkeit wegen rückwirkend angepasst.</t>
  </si>
  <si>
    <t>7 Bereinigt um Sondereinflüsse und Abschreibungen auf immaterielle Vermögenswerte, betrug das Ergebnis je Aktie 5,71 € im Jahr 2012 und 6,26 € im Jahr 2011.</t>
  </si>
  <si>
    <t>Chemikalien</t>
  </si>
  <si>
    <t>Kunststoffe</t>
  </si>
  <si>
    <t>Pflanzenschutz und Ernährung</t>
  </si>
  <si>
    <t>Öl und Gas</t>
  </si>
  <si>
    <t>Sonstige</t>
  </si>
  <si>
    <t>Veredelungsprodukte, ab 2008 Performance Products</t>
  </si>
  <si>
    <t>Functional Solutions ab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</si>
</sst>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0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16"/>
      </top>
      <bottom style="medium">
        <color indexed="16"/>
      </bottom>
      <diagonal/>
    </border>
    <border>
      <left/>
      <right/>
      <top style="medium">
        <color indexed="16"/>
      </top>
      <bottom style="thin">
        <color indexed="53"/>
      </bottom>
      <diagonal/>
    </border>
    <border>
      <left/>
      <right/>
      <top style="thin">
        <color indexed="53"/>
      </top>
      <bottom style="thin">
        <color indexed="53"/>
      </bottom>
      <diagonal/>
    </border>
    <border>
      <left/>
      <right/>
      <top style="thin">
        <color indexed="53"/>
      </top>
      <bottom style="medium">
        <color indexed="16"/>
      </bottom>
      <diagonal/>
    </border>
    <border>
      <left/>
      <right/>
      <top style="medium">
        <color indexed="16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16"/>
      </top>
      <bottom style="medium">
        <color indexed="16"/>
      </bottom>
      <diagonal/>
    </border>
    <border>
      <left/>
      <right style="thin">
        <color auto="1"/>
      </right>
      <top style="medium">
        <color indexed="16"/>
      </top>
      <bottom style="medium">
        <color indexed="16"/>
      </bottom>
      <diagonal/>
    </border>
    <border>
      <left style="thin">
        <color auto="1"/>
      </left>
      <right/>
      <top style="thin">
        <color indexed="53"/>
      </top>
      <bottom style="thin">
        <color indexed="53"/>
      </bottom>
      <diagonal/>
    </border>
    <border>
      <left/>
      <right style="thin">
        <color auto="1"/>
      </right>
      <top style="thin">
        <color indexed="53"/>
      </top>
      <bottom style="thin">
        <color indexed="53"/>
      </bottom>
      <diagonal/>
    </border>
    <border>
      <left style="thin">
        <color auto="1"/>
      </left>
      <right/>
      <top style="medium">
        <color indexed="16"/>
      </top>
      <bottom style="thin">
        <color indexed="53"/>
      </bottom>
      <diagonal/>
    </border>
    <border>
      <left/>
      <right style="thin">
        <color auto="1"/>
      </right>
      <top style="medium">
        <color indexed="16"/>
      </top>
      <bottom style="thin">
        <color indexed="53"/>
      </bottom>
      <diagonal/>
    </border>
    <border>
      <left style="thin">
        <color auto="1"/>
      </left>
      <right/>
      <top style="thin">
        <color indexed="53"/>
      </top>
      <bottom style="medium">
        <color indexed="16"/>
      </bottom>
      <diagonal/>
    </border>
    <border>
      <left/>
      <right style="thin">
        <color auto="1"/>
      </right>
      <top style="thin">
        <color indexed="53"/>
      </top>
      <bottom style="medium">
        <color indexed="16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Border="1" applyAlignment="1">
      <alignment wrapText="1"/>
    </xf>
    <xf numFmtId="0" fontId="2" fillId="0" borderId="0" xfId="0" applyFont="1" applyBorder="1"/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right" wrapText="1"/>
      <protection locked="0"/>
    </xf>
    <xf numFmtId="0" fontId="1" fillId="0" borderId="0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0" xfId="0" applyNumberFormat="1" applyFont="1" applyBorder="1" applyAlignment="1">
      <alignment wrapText="1"/>
    </xf>
    <xf numFmtId="49" fontId="4" fillId="0" borderId="2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2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1" fontId="1" fillId="0" borderId="3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164" fontId="4" fillId="0" borderId="4" xfId="0" applyNumberFormat="1" applyFont="1" applyBorder="1" applyAlignment="1" applyProtection="1">
      <alignment horizontal="right" wrapText="1"/>
      <protection locked="0"/>
    </xf>
    <xf numFmtId="0" fontId="7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49" fontId="1" fillId="3" borderId="3" xfId="0" applyNumberFormat="1" applyFont="1" applyFill="1" applyBorder="1" applyAlignment="1" applyProtection="1">
      <alignment wrapText="1"/>
      <protection locked="0"/>
    </xf>
    <xf numFmtId="3" fontId="1" fillId="3" borderId="3" xfId="0" applyNumberFormat="1" applyFont="1" applyFill="1" applyBorder="1" applyAlignment="1" applyProtection="1">
      <alignment horizontal="right" wrapText="1"/>
      <protection locked="0"/>
    </xf>
    <xf numFmtId="165" fontId="1" fillId="3" borderId="3" xfId="0" applyNumberFormat="1" applyFont="1" applyFill="1" applyBorder="1" applyAlignment="1" applyProtection="1">
      <alignment horizontal="right" wrapText="1"/>
      <protection locked="0"/>
    </xf>
    <xf numFmtId="0" fontId="1" fillId="3" borderId="0" xfId="0" applyNumberFormat="1" applyFont="1" applyFill="1" applyBorder="1" applyAlignment="1">
      <alignment wrapText="1"/>
    </xf>
    <xf numFmtId="49" fontId="1" fillId="0" borderId="3" xfId="0" applyNumberFormat="1" applyFont="1" applyBorder="1" applyAlignment="1" applyProtection="1">
      <alignment wrapText="1"/>
      <protection locked="0"/>
    </xf>
    <xf numFmtId="2" fontId="7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7" fillId="0" borderId="0" xfId="0" applyNumberFormat="1" applyFont="1" applyBorder="1" applyAlignment="1" applyProtection="1">
      <alignment horizontal="left" wrapText="1"/>
      <protection locked="0"/>
    </xf>
    <xf numFmtId="2" fontId="0" fillId="0" borderId="0" xfId="0" applyNumberFormat="1" applyBorder="1" applyAlignment="1" applyProtection="1">
      <alignment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1" fillId="0" borderId="6" xfId="0" applyNumberFormat="1" applyFont="1" applyBorder="1" applyAlignment="1" applyProtection="1">
      <alignment wrapText="1"/>
      <protection locked="0"/>
    </xf>
    <xf numFmtId="0" fontId="1" fillId="0" borderId="7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center"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3" fontId="1" fillId="3" borderId="10" xfId="0" applyNumberFormat="1" applyFont="1" applyFill="1" applyBorder="1" applyAlignment="1" applyProtection="1">
      <alignment horizontal="right" wrapText="1"/>
      <protection locked="0"/>
    </xf>
    <xf numFmtId="49" fontId="4" fillId="0" borderId="12" xfId="0" applyNumberFormat="1" applyFont="1" applyBorder="1" applyAlignment="1" applyProtection="1">
      <alignment horizontal="right" wrapText="1"/>
      <protection locked="0"/>
    </xf>
    <xf numFmtId="3" fontId="1" fillId="0" borderId="10" xfId="0" applyNumberFormat="1" applyFont="1" applyBorder="1" applyAlignment="1" applyProtection="1">
      <alignment horizontal="right" wrapText="1"/>
      <protection locked="0"/>
    </xf>
    <xf numFmtId="165" fontId="1" fillId="3" borderId="11" xfId="0" applyNumberFormat="1" applyFont="1" applyFill="1" applyBorder="1" applyAlignment="1" applyProtection="1">
      <alignment horizontal="right" wrapText="1"/>
      <protection locked="0"/>
    </xf>
    <xf numFmtId="0" fontId="1" fillId="0" borderId="10" xfId="0" applyNumberFormat="1" applyFont="1" applyBorder="1" applyAlignment="1" applyProtection="1">
      <alignment horizontal="right" wrapText="1"/>
      <protection locked="0"/>
    </xf>
    <xf numFmtId="49" fontId="1" fillId="0" borderId="10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horizontal="right" wrapText="1"/>
      <protection locked="0"/>
    </xf>
    <xf numFmtId="3" fontId="4" fillId="0" borderId="10" xfId="0" applyNumberFormat="1" applyFont="1" applyBorder="1" applyAlignment="1" applyProtection="1">
      <alignment horizontal="right" wrapText="1"/>
      <protection locked="0"/>
    </xf>
    <xf numFmtId="2" fontId="1" fillId="0" borderId="10" xfId="0" applyNumberFormat="1" applyFont="1" applyBorder="1" applyAlignment="1" applyProtection="1">
      <alignment horizontal="right" wrapText="1"/>
      <protection locked="0"/>
    </xf>
    <xf numFmtId="164" fontId="1" fillId="0" borderId="10" xfId="0" applyNumberFormat="1" applyFont="1" applyBorder="1" applyAlignment="1" applyProtection="1">
      <alignment horizontal="right" wrapText="1"/>
      <protection locked="0"/>
    </xf>
    <xf numFmtId="165" fontId="4" fillId="0" borderId="14" xfId="0" applyNumberFormat="1" applyFont="1" applyBorder="1" applyAlignment="1" applyProtection="1">
      <alignment horizontal="right" wrapText="1"/>
      <protection locked="0"/>
    </xf>
    <xf numFmtId="0" fontId="1" fillId="0" borderId="6" xfId="0" applyNumberFormat="1" applyFont="1" applyBorder="1" applyAlignment="1">
      <alignment wrapText="1"/>
    </xf>
    <xf numFmtId="0" fontId="1" fillId="0" borderId="7" xfId="0" applyNumberFormat="1" applyFont="1" applyBorder="1" applyAlignment="1">
      <alignment wrapText="1"/>
    </xf>
    <xf numFmtId="1" fontId="1" fillId="0" borderId="10" xfId="0" applyNumberFormat="1" applyFont="1" applyBorder="1" applyAlignment="1" applyProtection="1">
      <alignment horizontal="right" wrapText="1"/>
      <protection locked="0"/>
    </xf>
    <xf numFmtId="164" fontId="4" fillId="0" borderId="14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/>
    <xf numFmtId="49" fontId="4" fillId="0" borderId="12" xfId="0" applyNumberFormat="1" applyFont="1" applyFill="1" applyBorder="1" applyAlignment="1" applyProtection="1">
      <alignment horizontal="right" wrapText="1"/>
      <protection locked="0"/>
    </xf>
    <xf numFmtId="49" fontId="4" fillId="0" borderId="13" xfId="0" applyNumberFormat="1" applyFont="1" applyFill="1" applyBorder="1" applyAlignment="1" applyProtection="1">
      <alignment horizontal="right" wrapText="1"/>
      <protection locked="0"/>
    </xf>
    <xf numFmtId="3" fontId="1" fillId="2" borderId="10" xfId="0" applyNumberFormat="1" applyFont="1" applyFill="1" applyBorder="1" applyAlignment="1" applyProtection="1">
      <alignment horizontal="right" wrapText="1"/>
      <protection locked="0"/>
    </xf>
    <xf numFmtId="3" fontId="1" fillId="2" borderId="11" xfId="0" applyNumberFormat="1" applyFont="1" applyFill="1" applyBorder="1" applyAlignment="1" applyProtection="1">
      <alignment horizontal="right" wrapText="1"/>
      <protection locked="0"/>
    </xf>
    <xf numFmtId="49" fontId="1" fillId="0" borderId="10" xfId="0" applyNumberFormat="1" applyFont="1" applyFill="1" applyBorder="1" applyAlignment="1" applyProtection="1">
      <alignment horizontal="right" wrapText="1"/>
      <protection locked="0"/>
    </xf>
    <xf numFmtId="49" fontId="1" fillId="0" borderId="11" xfId="0" applyNumberFormat="1" applyFont="1" applyFill="1" applyBorder="1" applyAlignment="1" applyProtection="1">
      <alignment horizontal="right" wrapText="1"/>
      <protection locked="0"/>
    </xf>
    <xf numFmtId="49" fontId="4" fillId="0" borderId="10" xfId="0" applyNumberFormat="1" applyFont="1" applyFill="1" applyBorder="1" applyAlignment="1" applyProtection="1">
      <alignment horizontal="right" wrapText="1"/>
      <protection locked="0"/>
    </xf>
    <xf numFmtId="49" fontId="4" fillId="0" borderId="11" xfId="0" applyNumberFormat="1" applyFont="1" applyFill="1" applyBorder="1" applyAlignment="1" applyProtection="1">
      <alignment horizontal="right" wrapText="1"/>
      <protection locked="0"/>
    </xf>
    <xf numFmtId="3" fontId="4" fillId="2" borderId="10" xfId="0" applyNumberFormat="1" applyFont="1" applyFill="1" applyBorder="1" applyAlignment="1" applyProtection="1">
      <alignment horizontal="right" wrapText="1"/>
      <protection locked="0"/>
    </xf>
    <xf numFmtId="3" fontId="4" fillId="2" borderId="11" xfId="0" applyNumberFormat="1" applyFont="1" applyFill="1" applyBorder="1" applyAlignment="1" applyProtection="1">
      <alignment horizontal="right" wrapText="1"/>
      <protection locked="0"/>
    </xf>
    <xf numFmtId="2" fontId="1" fillId="2" borderId="10" xfId="0" applyNumberFormat="1" applyFont="1" applyFill="1" applyBorder="1" applyAlignment="1" applyProtection="1">
      <alignment horizontal="right" wrapText="1"/>
      <protection locked="0"/>
    </xf>
    <xf numFmtId="2" fontId="1" fillId="2" borderId="11" xfId="0" applyNumberFormat="1" applyFont="1" applyFill="1" applyBorder="1" applyAlignment="1" applyProtection="1">
      <alignment horizontal="right" wrapText="1"/>
      <protection locked="0"/>
    </xf>
    <xf numFmtId="164" fontId="1" fillId="2" borderId="10" xfId="0" applyNumberFormat="1" applyFont="1" applyFill="1" applyBorder="1" applyAlignment="1" applyProtection="1">
      <alignment horizontal="right" wrapText="1"/>
      <protection locked="0"/>
    </xf>
    <xf numFmtId="164" fontId="1" fillId="2" borderId="11" xfId="0" applyNumberFormat="1" applyFont="1" applyFill="1" applyBorder="1" applyAlignment="1" applyProtection="1">
      <alignment horizontal="right" wrapText="1"/>
      <protection locked="0"/>
    </xf>
    <xf numFmtId="49" fontId="1" fillId="2" borderId="10" xfId="0" applyNumberFormat="1" applyFont="1" applyFill="1" applyBorder="1" applyAlignment="1" applyProtection="1">
      <alignment horizontal="right" wrapText="1"/>
      <protection locked="0"/>
    </xf>
    <xf numFmtId="49" fontId="1" fillId="2" borderId="11" xfId="0" applyNumberFormat="1" applyFont="1" applyFill="1" applyBorder="1" applyAlignment="1" applyProtection="1">
      <alignment horizontal="right" wrapText="1"/>
      <protection locked="0"/>
    </xf>
    <xf numFmtId="164" fontId="4" fillId="2" borderId="14" xfId="0" applyNumberFormat="1" applyFont="1" applyFill="1" applyBorder="1" applyAlignment="1" applyProtection="1">
      <alignment horizontal="right" wrapText="1"/>
      <protection locked="0"/>
    </xf>
    <xf numFmtId="164" fontId="4" fillId="2" borderId="15" xfId="0" applyNumberFormat="1" applyFont="1" applyFill="1" applyBorder="1" applyAlignment="1" applyProtection="1">
      <alignment horizontal="right" wrapText="1"/>
      <protection locked="0"/>
    </xf>
    <xf numFmtId="0" fontId="7" fillId="0" borderId="7" xfId="0" applyNumberFormat="1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AF4E1"/>
      <rgbColor rgb="00FFFF00"/>
      <rgbColor rgb="000000FF"/>
      <rgbColor rgb="00FFFF00"/>
      <rgbColor rgb="00FFFF00"/>
      <rgbColor rgb="00FFFF00"/>
      <rgbColor rgb="0065AC1E"/>
      <rgbColor rgb="00FFFF00"/>
      <rgbColor rgb="00FFFF00"/>
      <rgbColor rgb="00333333"/>
      <rgbColor rgb="00FFFF00"/>
      <rgbColor rgb="00FFFF00"/>
      <rgbColor rgb="00FFFF00"/>
      <rgbColor rgb="00FF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FFF00"/>
      <rgbColor rgb="00CCFFFF"/>
      <rgbColor rgb="00CCFFCC"/>
      <rgbColor rgb="00FFFF99"/>
      <rgbColor rgb="0099CCFF"/>
      <rgbColor rgb="00FF99CC"/>
      <rgbColor rgb="00CC99FF"/>
      <rgbColor rgb="00FFCC99"/>
      <rgbColor rgb="00FFFF00"/>
      <rgbColor rgb="00FFFF00"/>
      <rgbColor rgb="00FFFF00"/>
      <rgbColor rgb="00FFFF00"/>
      <rgbColor rgb="00C5DCAE"/>
      <rgbColor rgb="00C9C9C9"/>
      <rgbColor rgb="00FFFF00"/>
      <rgbColor rgb="00FFFF00"/>
      <rgbColor rgb="00FFFF00"/>
      <rgbColor rgb="00FFFF00"/>
      <rgbColor rgb="0065AC1E"/>
      <rgbColor rgb="00333333"/>
      <rgbColor rgb="00333333"/>
      <rgbColor rgb="00FFFF00"/>
      <rgbColor rgb="00FFFF00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3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RowHeight="12.75" x14ac:dyDescent="0.2"/>
  <cols>
    <col min="1" max="1" width="46.7109375" style="26" customWidth="1"/>
    <col min="2" max="2" width="8" style="27" customWidth="1"/>
    <col min="3" max="3" width="8" style="55" customWidth="1"/>
    <col min="4" max="4" width="8" style="1" customWidth="1"/>
    <col min="5" max="5" width="8" style="55" customWidth="1"/>
    <col min="6" max="6" width="8" style="1" customWidth="1"/>
    <col min="7" max="7" width="8" style="55" customWidth="1"/>
    <col min="8" max="8" width="8" style="1" customWidth="1"/>
    <col min="9" max="9" width="8" style="55" customWidth="1"/>
    <col min="10" max="10" width="8" style="1" customWidth="1"/>
    <col min="11" max="11" width="8" style="55" customWidth="1"/>
    <col min="12" max="12" width="8" style="1" customWidth="1"/>
    <col min="13" max="13" width="8" style="55" customWidth="1"/>
    <col min="14" max="14" width="8" style="1" customWidth="1"/>
    <col min="15" max="15" width="8" style="55" customWidth="1"/>
    <col min="16" max="16" width="8" style="1" customWidth="1"/>
    <col min="17" max="17" width="8" style="55" customWidth="1"/>
    <col min="18" max="18" width="8" style="1" customWidth="1"/>
    <col min="19" max="19" width="8" style="55" customWidth="1"/>
    <col min="20" max="20" width="8" style="1" customWidth="1"/>
    <col min="21" max="21" width="8" style="55" customWidth="1"/>
    <col min="22" max="22" width="8" style="56" customWidth="1"/>
    <col min="23" max="16384" width="11.42578125" style="1"/>
  </cols>
  <sheetData>
    <row r="1" spans="1:22" s="2" customFormat="1" ht="15.7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59"/>
    </row>
    <row r="2" spans="1:22" ht="13.5" thickBot="1" x14ac:dyDescent="0.25">
      <c r="A2" s="3"/>
      <c r="B2" s="4"/>
      <c r="C2" s="40"/>
      <c r="D2" s="5"/>
      <c r="E2" s="40"/>
      <c r="F2" s="5"/>
      <c r="G2" s="40"/>
      <c r="H2" s="5"/>
      <c r="I2" s="40"/>
      <c r="J2" s="5"/>
      <c r="K2" s="40"/>
      <c r="L2" s="5"/>
      <c r="M2" s="40"/>
      <c r="N2" s="5"/>
      <c r="O2" s="40"/>
      <c r="P2" s="5"/>
      <c r="Q2" s="40"/>
      <c r="R2" s="5"/>
      <c r="S2" s="40"/>
      <c r="T2" s="5"/>
      <c r="U2" s="40"/>
      <c r="V2" s="41"/>
    </row>
    <row r="3" spans="1:22" s="8" customFormat="1" ht="13.5" customHeight="1" thickBot="1" x14ac:dyDescent="0.25">
      <c r="A3" s="6" t="s">
        <v>1</v>
      </c>
      <c r="B3" s="7"/>
      <c r="C3" s="42">
        <v>2003</v>
      </c>
      <c r="D3" s="43"/>
      <c r="E3" s="42">
        <v>2004</v>
      </c>
      <c r="F3" s="43"/>
      <c r="G3" s="42">
        <v>2005</v>
      </c>
      <c r="H3" s="43"/>
      <c r="I3" s="42">
        <v>2006</v>
      </c>
      <c r="J3" s="43"/>
      <c r="K3" s="42">
        <v>2007</v>
      </c>
      <c r="L3" s="43"/>
      <c r="M3" s="42">
        <v>2008</v>
      </c>
      <c r="N3" s="43"/>
      <c r="O3" s="42">
        <v>2009</v>
      </c>
      <c r="P3" s="43"/>
      <c r="Q3" s="42">
        <v>2010</v>
      </c>
      <c r="R3" s="43"/>
      <c r="S3" s="42">
        <v>2011</v>
      </c>
      <c r="T3" s="43"/>
      <c r="U3" s="42">
        <v>2012</v>
      </c>
      <c r="V3" s="43"/>
    </row>
    <row r="4" spans="1:22" s="31" customFormat="1" x14ac:dyDescent="0.2">
      <c r="A4" s="28" t="s">
        <v>43</v>
      </c>
      <c r="B4" s="28"/>
      <c r="C4" s="44"/>
      <c r="D4" s="29"/>
      <c r="E4" s="44">
        <v>7020</v>
      </c>
      <c r="F4" s="30">
        <f t="shared" ref="F4:F9" si="0">ROUND(+E4/E$11*F$11,1)</f>
        <v>18.7</v>
      </c>
      <c r="G4" s="44">
        <v>8103</v>
      </c>
      <c r="H4" s="30">
        <f t="shared" ref="H4:H9" si="1">ROUND(+G4/G$11*H$11,1)</f>
        <v>19</v>
      </c>
      <c r="I4" s="44">
        <v>11572</v>
      </c>
      <c r="J4" s="30">
        <f t="shared" ref="J4:J9" si="2">ROUND(+I4/I$11*J$11,1)</f>
        <v>22</v>
      </c>
      <c r="K4" s="44">
        <v>14162</v>
      </c>
      <c r="L4" s="30">
        <f t="shared" ref="L4:L9" si="3">ROUND(+K4/K$11*L$11,1)</f>
        <v>24.4</v>
      </c>
      <c r="M4" s="44">
        <v>10324</v>
      </c>
      <c r="N4" s="30">
        <f t="shared" ref="N4:N10" si="4">ROUND(+M4/M$11*N$11,1)</f>
        <v>16.600000000000001</v>
      </c>
      <c r="O4" s="44">
        <v>7515</v>
      </c>
      <c r="P4" s="30">
        <f t="shared" ref="P4:P10" si="5">ROUND(+O4/O$11*P$11,1)</f>
        <v>14.8</v>
      </c>
      <c r="Q4" s="44">
        <v>11377</v>
      </c>
      <c r="R4" s="30">
        <f t="shared" ref="R4:R10" si="6">ROUND(+Q4/Q$11*R$11,1)</f>
        <v>17.8</v>
      </c>
      <c r="S4" s="44">
        <v>12958</v>
      </c>
      <c r="T4" s="30">
        <f t="shared" ref="T4:T10" si="7">ROUND(+S4/S$11*T$11,1)</f>
        <v>17.600000000000001</v>
      </c>
      <c r="U4" s="44">
        <v>13824</v>
      </c>
      <c r="V4" s="47">
        <f t="shared" ref="V4:V10" si="8">ROUND(+U4/U$11*V$11,1)</f>
        <v>17.600000000000001</v>
      </c>
    </row>
    <row r="5" spans="1:22" s="31" customFormat="1" x14ac:dyDescent="0.2">
      <c r="A5" s="28" t="s">
        <v>44</v>
      </c>
      <c r="B5" s="28"/>
      <c r="C5" s="44"/>
      <c r="D5" s="29"/>
      <c r="E5" s="44">
        <v>10532</v>
      </c>
      <c r="F5" s="30">
        <f t="shared" si="0"/>
        <v>28.1</v>
      </c>
      <c r="G5" s="44">
        <v>11718</v>
      </c>
      <c r="H5" s="30">
        <f t="shared" si="1"/>
        <v>27.4</v>
      </c>
      <c r="I5" s="44">
        <v>12775</v>
      </c>
      <c r="J5" s="30">
        <f t="shared" si="2"/>
        <v>24.3</v>
      </c>
      <c r="K5" s="44">
        <v>13496</v>
      </c>
      <c r="L5" s="30">
        <f t="shared" si="3"/>
        <v>23.3</v>
      </c>
      <c r="M5" s="44">
        <v>9675</v>
      </c>
      <c r="N5" s="30">
        <f t="shared" si="4"/>
        <v>15.5</v>
      </c>
      <c r="O5" s="44">
        <v>7128</v>
      </c>
      <c r="P5" s="30">
        <f t="shared" si="5"/>
        <v>14.1</v>
      </c>
      <c r="Q5" s="44">
        <v>9830</v>
      </c>
      <c r="R5" s="30">
        <f t="shared" si="6"/>
        <v>15.4</v>
      </c>
      <c r="S5" s="44">
        <v>10990</v>
      </c>
      <c r="T5" s="30">
        <f t="shared" si="7"/>
        <v>15</v>
      </c>
      <c r="U5" s="44">
        <v>11402</v>
      </c>
      <c r="V5" s="47">
        <f t="shared" si="8"/>
        <v>14.5</v>
      </c>
    </row>
    <row r="6" spans="1:22" s="31" customFormat="1" x14ac:dyDescent="0.2">
      <c r="A6" s="28" t="s">
        <v>48</v>
      </c>
      <c r="B6" s="28"/>
      <c r="C6" s="44"/>
      <c r="D6" s="29"/>
      <c r="E6" s="44">
        <v>8005</v>
      </c>
      <c r="F6" s="30">
        <f t="shared" si="0"/>
        <v>21.3</v>
      </c>
      <c r="G6" s="44">
        <v>8267</v>
      </c>
      <c r="H6" s="30">
        <f t="shared" si="1"/>
        <v>19.3</v>
      </c>
      <c r="I6" s="44">
        <v>10133</v>
      </c>
      <c r="J6" s="30">
        <f t="shared" si="2"/>
        <v>19.3</v>
      </c>
      <c r="K6" s="44">
        <v>11697</v>
      </c>
      <c r="L6" s="30">
        <f t="shared" si="3"/>
        <v>20.2</v>
      </c>
      <c r="M6" s="44">
        <v>8967</v>
      </c>
      <c r="N6" s="30">
        <f t="shared" si="4"/>
        <v>14.4</v>
      </c>
      <c r="O6" s="44">
        <v>9356</v>
      </c>
      <c r="P6" s="30">
        <f t="shared" si="5"/>
        <v>18.5</v>
      </c>
      <c r="Q6" s="44">
        <v>12288</v>
      </c>
      <c r="R6" s="30">
        <f t="shared" si="6"/>
        <v>19.2</v>
      </c>
      <c r="S6" s="44">
        <v>15697</v>
      </c>
      <c r="T6" s="30">
        <f t="shared" si="7"/>
        <v>21.4</v>
      </c>
      <c r="U6" s="44">
        <v>15871</v>
      </c>
      <c r="V6" s="47">
        <f t="shared" si="8"/>
        <v>20.2</v>
      </c>
    </row>
    <row r="7" spans="1:22" s="31" customFormat="1" x14ac:dyDescent="0.2">
      <c r="A7" s="28" t="s">
        <v>45</v>
      </c>
      <c r="B7" s="28"/>
      <c r="C7" s="44"/>
      <c r="D7" s="29"/>
      <c r="E7" s="44">
        <v>5147</v>
      </c>
      <c r="F7" s="30">
        <f t="shared" si="0"/>
        <v>13.7</v>
      </c>
      <c r="G7" s="44">
        <v>5030</v>
      </c>
      <c r="H7" s="30">
        <f t="shared" si="1"/>
        <v>11.8</v>
      </c>
      <c r="I7" s="44">
        <v>4934</v>
      </c>
      <c r="J7" s="30">
        <f t="shared" si="2"/>
        <v>9.4</v>
      </c>
      <c r="K7" s="44">
        <v>4989</v>
      </c>
      <c r="L7" s="30">
        <f t="shared" si="3"/>
        <v>8.6</v>
      </c>
      <c r="M7" s="44">
        <v>3409</v>
      </c>
      <c r="N7" s="30">
        <f t="shared" si="4"/>
        <v>5.5</v>
      </c>
      <c r="O7" s="44">
        <v>3646</v>
      </c>
      <c r="P7" s="30">
        <f t="shared" si="5"/>
        <v>7.2</v>
      </c>
      <c r="Q7" s="44">
        <v>4033</v>
      </c>
      <c r="R7" s="30">
        <f t="shared" si="6"/>
        <v>6.3</v>
      </c>
      <c r="S7" s="44">
        <v>4165</v>
      </c>
      <c r="T7" s="30">
        <f t="shared" si="7"/>
        <v>5.7</v>
      </c>
      <c r="U7" s="44">
        <v>4679</v>
      </c>
      <c r="V7" s="47">
        <f t="shared" si="8"/>
        <v>5.9</v>
      </c>
    </row>
    <row r="8" spans="1:22" s="31" customFormat="1" x14ac:dyDescent="0.2">
      <c r="A8" s="28" t="s">
        <v>46</v>
      </c>
      <c r="B8" s="28"/>
      <c r="C8" s="44"/>
      <c r="D8" s="29"/>
      <c r="E8" s="44">
        <v>5263</v>
      </c>
      <c r="F8" s="30">
        <f t="shared" si="0"/>
        <v>14</v>
      </c>
      <c r="G8" s="44">
        <v>7656</v>
      </c>
      <c r="H8" s="30">
        <f t="shared" si="1"/>
        <v>17.899999999999999</v>
      </c>
      <c r="I8" s="44">
        <v>10687</v>
      </c>
      <c r="J8" s="30">
        <f t="shared" si="2"/>
        <v>20.3</v>
      </c>
      <c r="K8" s="44">
        <v>10517</v>
      </c>
      <c r="L8" s="30">
        <f t="shared" si="3"/>
        <v>18.100000000000001</v>
      </c>
      <c r="M8" s="44">
        <v>14445</v>
      </c>
      <c r="N8" s="30">
        <f t="shared" si="4"/>
        <v>23.2</v>
      </c>
      <c r="O8" s="44">
        <v>11356</v>
      </c>
      <c r="P8" s="30">
        <f t="shared" si="5"/>
        <v>22.4</v>
      </c>
      <c r="Q8" s="44">
        <v>10791</v>
      </c>
      <c r="R8" s="30">
        <f t="shared" si="6"/>
        <v>16.899999999999999</v>
      </c>
      <c r="S8" s="44">
        <v>12051</v>
      </c>
      <c r="T8" s="30">
        <f t="shared" si="7"/>
        <v>16.399999999999999</v>
      </c>
      <c r="U8" s="44">
        <v>16700</v>
      </c>
      <c r="V8" s="47">
        <f t="shared" si="8"/>
        <v>21.2</v>
      </c>
    </row>
    <row r="9" spans="1:22" s="31" customFormat="1" x14ac:dyDescent="0.2">
      <c r="A9" s="28" t="s">
        <v>47</v>
      </c>
      <c r="B9" s="28"/>
      <c r="C9" s="44"/>
      <c r="D9" s="29"/>
      <c r="E9" s="44">
        <v>1570</v>
      </c>
      <c r="F9" s="30">
        <f t="shared" si="0"/>
        <v>4.2</v>
      </c>
      <c r="G9" s="44">
        <v>1971</v>
      </c>
      <c r="H9" s="30">
        <f t="shared" si="1"/>
        <v>4.5999999999999996</v>
      </c>
      <c r="I9" s="44">
        <v>2509</v>
      </c>
      <c r="J9" s="30">
        <f t="shared" si="2"/>
        <v>4.8</v>
      </c>
      <c r="K9" s="44">
        <v>3090</v>
      </c>
      <c r="L9" s="30">
        <f t="shared" si="3"/>
        <v>5.3</v>
      </c>
      <c r="M9" s="44">
        <v>6096</v>
      </c>
      <c r="N9" s="30">
        <f t="shared" si="4"/>
        <v>9.8000000000000007</v>
      </c>
      <c r="O9" s="44">
        <v>4577</v>
      </c>
      <c r="P9" s="30">
        <f t="shared" si="5"/>
        <v>9</v>
      </c>
      <c r="Q9" s="44">
        <v>5851</v>
      </c>
      <c r="R9" s="30">
        <f t="shared" si="6"/>
        <v>9.1999999999999993</v>
      </c>
      <c r="S9" s="44">
        <v>6275</v>
      </c>
      <c r="T9" s="30">
        <f t="shared" si="7"/>
        <v>8.5</v>
      </c>
      <c r="U9" s="44">
        <v>4793</v>
      </c>
      <c r="V9" s="47">
        <f t="shared" si="8"/>
        <v>6.1</v>
      </c>
    </row>
    <row r="10" spans="1:22" s="31" customFormat="1" x14ac:dyDescent="0.2">
      <c r="A10" s="28" t="s">
        <v>49</v>
      </c>
      <c r="B10" s="28"/>
      <c r="C10" s="44"/>
      <c r="D10" s="29"/>
      <c r="E10" s="44"/>
      <c r="F10" s="30"/>
      <c r="G10" s="44"/>
      <c r="H10" s="30"/>
      <c r="I10" s="44"/>
      <c r="J10" s="30"/>
      <c r="K10" s="44"/>
      <c r="L10" s="30"/>
      <c r="M10" s="44">
        <v>9388</v>
      </c>
      <c r="N10" s="30">
        <f t="shared" si="4"/>
        <v>15.1</v>
      </c>
      <c r="O10" s="44">
        <v>7115</v>
      </c>
      <c r="P10" s="30">
        <f t="shared" si="5"/>
        <v>14</v>
      </c>
      <c r="Q10" s="44">
        <v>9703</v>
      </c>
      <c r="R10" s="30">
        <f t="shared" si="6"/>
        <v>15.2</v>
      </c>
      <c r="S10" s="44">
        <v>11361</v>
      </c>
      <c r="T10" s="30">
        <f t="shared" si="7"/>
        <v>15.5</v>
      </c>
      <c r="U10" s="44">
        <v>11460</v>
      </c>
      <c r="V10" s="47">
        <f t="shared" si="8"/>
        <v>14.6</v>
      </c>
    </row>
    <row r="11" spans="1:22" s="31" customFormat="1" ht="13.5" thickBot="1" x14ac:dyDescent="0.25">
      <c r="A11" s="28" t="s">
        <v>3</v>
      </c>
      <c r="B11" s="28"/>
      <c r="C11" s="44"/>
      <c r="D11" s="29"/>
      <c r="E11" s="44">
        <f>SUM(E4:E10)</f>
        <v>37537</v>
      </c>
      <c r="F11" s="30">
        <v>100</v>
      </c>
      <c r="G11" s="44">
        <f>SUM(G4:G10)</f>
        <v>42745</v>
      </c>
      <c r="H11" s="30">
        <v>100</v>
      </c>
      <c r="I11" s="44">
        <f>SUM(I4:I10)</f>
        <v>52610</v>
      </c>
      <c r="J11" s="30">
        <v>100</v>
      </c>
      <c r="K11" s="44">
        <f>SUM(K4:K10)</f>
        <v>57951</v>
      </c>
      <c r="L11" s="30">
        <v>100</v>
      </c>
      <c r="M11" s="44">
        <f>SUM(M4:M10)</f>
        <v>62304</v>
      </c>
      <c r="N11" s="30">
        <v>100</v>
      </c>
      <c r="O11" s="44">
        <f>SUM(O4:O10)</f>
        <v>50693</v>
      </c>
      <c r="P11" s="30">
        <v>100</v>
      </c>
      <c r="Q11" s="44">
        <f>SUM(Q4:Q10)</f>
        <v>63873</v>
      </c>
      <c r="R11" s="30">
        <v>100</v>
      </c>
      <c r="S11" s="44">
        <f>SUM(S4:S10)</f>
        <v>73497</v>
      </c>
      <c r="T11" s="30">
        <v>100</v>
      </c>
      <c r="U11" s="44">
        <f>SUM(U4:U10)</f>
        <v>78729</v>
      </c>
      <c r="V11" s="47">
        <v>100</v>
      </c>
    </row>
    <row r="12" spans="1:22" ht="14.25" x14ac:dyDescent="0.2">
      <c r="A12" s="9" t="s">
        <v>2</v>
      </c>
      <c r="B12" s="9"/>
      <c r="C12" s="45"/>
      <c r="D12" s="10"/>
      <c r="E12" s="45"/>
      <c r="F12" s="10"/>
      <c r="G12" s="45"/>
      <c r="H12" s="10"/>
      <c r="I12" s="45"/>
      <c r="J12" s="10"/>
      <c r="K12" s="45"/>
      <c r="L12" s="10"/>
      <c r="M12" s="45"/>
      <c r="N12" s="10"/>
      <c r="O12" s="45"/>
      <c r="P12" s="10"/>
      <c r="Q12" s="45"/>
      <c r="R12" s="10"/>
      <c r="S12" s="45"/>
      <c r="T12" s="10"/>
      <c r="U12" s="60"/>
      <c r="V12" s="61"/>
    </row>
    <row r="13" spans="1:22" x14ac:dyDescent="0.2">
      <c r="A13" s="11" t="s">
        <v>3</v>
      </c>
      <c r="B13" s="11"/>
      <c r="C13" s="46">
        <v>33361</v>
      </c>
      <c r="D13" s="12"/>
      <c r="E13" s="46">
        <v>37537</v>
      </c>
      <c r="F13" s="12"/>
      <c r="G13" s="46">
        <v>42745</v>
      </c>
      <c r="H13" s="12"/>
      <c r="I13" s="46">
        <v>52610</v>
      </c>
      <c r="J13" s="12"/>
      <c r="K13" s="46">
        <v>57951</v>
      </c>
      <c r="L13" s="12"/>
      <c r="M13" s="46">
        <v>62304</v>
      </c>
      <c r="N13" s="12"/>
      <c r="O13" s="46">
        <v>50693</v>
      </c>
      <c r="P13" s="12"/>
      <c r="Q13" s="46">
        <v>63873</v>
      </c>
      <c r="R13" s="12"/>
      <c r="S13" s="46">
        <v>73497</v>
      </c>
      <c r="T13" s="12"/>
      <c r="U13" s="62">
        <v>78729</v>
      </c>
      <c r="V13" s="63"/>
    </row>
    <row r="14" spans="1:22" ht="25.5" customHeight="1" x14ac:dyDescent="0.2">
      <c r="A14" s="32" t="s">
        <v>4</v>
      </c>
      <c r="B14" s="32"/>
      <c r="C14" s="46">
        <v>5110</v>
      </c>
      <c r="D14" s="12"/>
      <c r="E14" s="46">
        <v>7685</v>
      </c>
      <c r="F14" s="12"/>
      <c r="G14" s="46">
        <v>8233</v>
      </c>
      <c r="H14" s="12"/>
      <c r="I14" s="46">
        <v>9723</v>
      </c>
      <c r="J14" s="12"/>
      <c r="K14" s="46">
        <v>10225</v>
      </c>
      <c r="L14" s="12"/>
      <c r="M14" s="46">
        <v>9562</v>
      </c>
      <c r="N14" s="12"/>
      <c r="O14" s="46">
        <v>7388</v>
      </c>
      <c r="P14" s="12"/>
      <c r="Q14" s="46">
        <v>11131</v>
      </c>
      <c r="R14" s="12"/>
      <c r="S14" s="46">
        <v>11993</v>
      </c>
      <c r="T14" s="12"/>
      <c r="U14" s="62">
        <v>12516</v>
      </c>
      <c r="V14" s="63"/>
    </row>
    <row r="15" spans="1:22" ht="25.5" customHeight="1" x14ac:dyDescent="0.2">
      <c r="A15" s="11"/>
      <c r="B15" s="11"/>
      <c r="C15" s="46"/>
      <c r="D15" s="12"/>
      <c r="E15" s="46"/>
      <c r="F15" s="12"/>
      <c r="G15" s="46"/>
      <c r="H15" s="12"/>
      <c r="I15" s="46"/>
      <c r="J15" s="12"/>
      <c r="K15" s="46"/>
      <c r="L15" s="12"/>
      <c r="M15" s="46"/>
      <c r="N15" s="12"/>
      <c r="O15" s="46"/>
      <c r="P15" s="12"/>
      <c r="Q15" s="46"/>
      <c r="R15" s="12"/>
      <c r="S15" s="46"/>
      <c r="T15" s="12"/>
      <c r="U15" s="62"/>
      <c r="V15" s="63"/>
    </row>
    <row r="16" spans="1:22" s="31" customFormat="1" x14ac:dyDescent="0.2">
      <c r="A16" s="28" t="s">
        <v>43</v>
      </c>
      <c r="B16" s="28"/>
      <c r="C16" s="44"/>
      <c r="D16" s="29"/>
      <c r="E16" s="44">
        <v>1241</v>
      </c>
      <c r="F16" s="30">
        <f>ROUND(+E16/E$23*F$23,1)</f>
        <v>23.9</v>
      </c>
      <c r="G16" s="44">
        <v>1326</v>
      </c>
      <c r="H16" s="30">
        <f>ROUND(+G16/G$23*H$23,1)</f>
        <v>22.7</v>
      </c>
      <c r="I16" s="44">
        <v>1380</v>
      </c>
      <c r="J16" s="30">
        <f>ROUND(+I16/I$23*J$23,1)</f>
        <v>20.399999999999999</v>
      </c>
      <c r="K16" s="44">
        <v>1995</v>
      </c>
      <c r="L16" s="30">
        <f>ROUND(+K16/K$23*L$23,1)</f>
        <v>27.3</v>
      </c>
      <c r="M16" s="44">
        <v>1376</v>
      </c>
      <c r="N16" s="30">
        <f>ROUND(+M16/M$23*N$23,1)</f>
        <v>21.3</v>
      </c>
      <c r="O16" s="44">
        <v>735</v>
      </c>
      <c r="P16" s="30">
        <f>ROUND(+O16/O$23*P$23,1)</f>
        <v>20</v>
      </c>
      <c r="Q16" s="44">
        <v>2310</v>
      </c>
      <c r="R16" s="30">
        <f>ROUND(+Q16/Q$23*R$23,1)</f>
        <v>29.8</v>
      </c>
      <c r="S16" s="44">
        <v>2442</v>
      </c>
      <c r="T16" s="30">
        <f>ROUND(+S16/S$23*T$23,1)</f>
        <v>28.4</v>
      </c>
      <c r="U16" s="44">
        <v>1718</v>
      </c>
      <c r="V16" s="47">
        <f t="shared" ref="V16:V22" si="9">ROUND(+U16/U$23*V$23,1)</f>
        <v>19.100000000000001</v>
      </c>
    </row>
    <row r="17" spans="1:22" s="31" customFormat="1" x14ac:dyDescent="0.2">
      <c r="A17" s="28" t="s">
        <v>44</v>
      </c>
      <c r="B17" s="28"/>
      <c r="C17" s="44"/>
      <c r="D17" s="29"/>
      <c r="E17" s="44">
        <v>669</v>
      </c>
      <c r="F17" s="30">
        <f>ROUND(+E17/E$23*F$23,1)</f>
        <v>12.9</v>
      </c>
      <c r="G17" s="44">
        <v>1015</v>
      </c>
      <c r="H17" s="30">
        <f>ROUND(+G17/G$23*H$23,1)</f>
        <v>17.399999999999999</v>
      </c>
      <c r="I17" s="44">
        <v>1192</v>
      </c>
      <c r="J17" s="30">
        <f>ROUND(+I17/I$23*J$23,1)</f>
        <v>17.7</v>
      </c>
      <c r="K17" s="44">
        <v>1236</v>
      </c>
      <c r="L17" s="30">
        <f>ROUND(+K17/K$23*L$23,1)</f>
        <v>16.899999999999999</v>
      </c>
      <c r="M17" s="44">
        <v>530</v>
      </c>
      <c r="N17" s="30">
        <f>ROUND(+M17/M$23*N$23,1)</f>
        <v>8.1999999999999993</v>
      </c>
      <c r="O17" s="44">
        <v>554</v>
      </c>
      <c r="P17" s="30">
        <f>ROUND(+O17/O$23*P$23,1)</f>
        <v>15.1</v>
      </c>
      <c r="Q17" s="44">
        <v>1273</v>
      </c>
      <c r="R17" s="30">
        <f>ROUND(+Q17/Q$23*R$23,1)</f>
        <v>16.399999999999999</v>
      </c>
      <c r="S17" s="44">
        <v>1259</v>
      </c>
      <c r="T17" s="30">
        <f>ROUND(+S17/S$23*T$23,1)</f>
        <v>14.7</v>
      </c>
      <c r="U17" s="44">
        <v>874</v>
      </c>
      <c r="V17" s="47">
        <f t="shared" si="9"/>
        <v>9.6999999999999993</v>
      </c>
    </row>
    <row r="18" spans="1:22" s="31" customFormat="1" x14ac:dyDescent="0.2">
      <c r="A18" s="28" t="s">
        <v>48</v>
      </c>
      <c r="B18" s="28"/>
      <c r="C18" s="44"/>
      <c r="D18" s="29"/>
      <c r="E18" s="44">
        <v>1068</v>
      </c>
      <c r="F18" s="30">
        <f t="shared" ref="F18:H21" si="10">ROUND(+E18/E$23*F$23,1)</f>
        <v>20.6</v>
      </c>
      <c r="G18" s="44">
        <v>863</v>
      </c>
      <c r="H18" s="30">
        <f t="shared" si="10"/>
        <v>14.8</v>
      </c>
      <c r="I18" s="44">
        <v>669</v>
      </c>
      <c r="J18" s="30">
        <f t="shared" ref="J18:L18" si="11">ROUND(+I18/I$23*J$23,1)</f>
        <v>9.9</v>
      </c>
      <c r="K18" s="44">
        <v>704</v>
      </c>
      <c r="L18" s="30">
        <f t="shared" si="11"/>
        <v>9.6</v>
      </c>
      <c r="M18" s="44">
        <v>787</v>
      </c>
      <c r="N18" s="30">
        <f t="shared" ref="N18:P18" si="12">ROUND(+M18/M$23*N$23,1)</f>
        <v>12.2</v>
      </c>
      <c r="O18" s="44">
        <v>-150</v>
      </c>
      <c r="P18" s="30">
        <f t="shared" si="12"/>
        <v>-4.0999999999999996</v>
      </c>
      <c r="Q18" s="44">
        <v>1345</v>
      </c>
      <c r="R18" s="30">
        <f t="shared" ref="R18:T18" si="13">ROUND(+Q18/Q$23*R$23,1)</f>
        <v>17.3</v>
      </c>
      <c r="S18" s="44">
        <v>1361</v>
      </c>
      <c r="T18" s="30">
        <f t="shared" si="13"/>
        <v>15.9</v>
      </c>
      <c r="U18" s="44">
        <v>1286</v>
      </c>
      <c r="V18" s="47">
        <f t="shared" si="9"/>
        <v>14.3</v>
      </c>
    </row>
    <row r="19" spans="1:22" s="31" customFormat="1" x14ac:dyDescent="0.2">
      <c r="A19" s="28" t="s">
        <v>45</v>
      </c>
      <c r="B19" s="28"/>
      <c r="C19" s="44"/>
      <c r="D19" s="29"/>
      <c r="E19" s="44">
        <v>540</v>
      </c>
      <c r="F19" s="30">
        <f t="shared" si="10"/>
        <v>10.4</v>
      </c>
      <c r="G19" s="44">
        <v>623</v>
      </c>
      <c r="H19" s="30">
        <f t="shared" si="10"/>
        <v>10.7</v>
      </c>
      <c r="I19" s="44">
        <v>381</v>
      </c>
      <c r="J19" s="30">
        <f t="shared" ref="J19:L19" si="14">ROUND(+I19/I$23*J$23,1)</f>
        <v>5.6</v>
      </c>
      <c r="K19" s="44">
        <v>660</v>
      </c>
      <c r="L19" s="30">
        <f t="shared" si="14"/>
        <v>9</v>
      </c>
      <c r="M19" s="44">
        <v>705</v>
      </c>
      <c r="N19" s="30">
        <f t="shared" ref="N19:P19" si="15">ROUND(+M19/M$23*N$23,1)</f>
        <v>10.9</v>
      </c>
      <c r="O19" s="44">
        <v>769</v>
      </c>
      <c r="P19" s="30">
        <f t="shared" si="15"/>
        <v>20.9</v>
      </c>
      <c r="Q19" s="44">
        <v>749</v>
      </c>
      <c r="R19" s="30">
        <f t="shared" ref="R19:T19" si="16">ROUND(+Q19/Q$23*R$23,1)</f>
        <v>9.6999999999999993</v>
      </c>
      <c r="S19" s="44">
        <v>808</v>
      </c>
      <c r="T19" s="30">
        <f t="shared" si="16"/>
        <v>9.4</v>
      </c>
      <c r="U19" s="44">
        <v>1026</v>
      </c>
      <c r="V19" s="47">
        <f t="shared" si="9"/>
        <v>11.4</v>
      </c>
    </row>
    <row r="20" spans="1:22" s="31" customFormat="1" x14ac:dyDescent="0.2">
      <c r="A20" s="28" t="s">
        <v>46</v>
      </c>
      <c r="B20" s="28"/>
      <c r="C20" s="44"/>
      <c r="D20" s="29"/>
      <c r="E20" s="44">
        <v>1637</v>
      </c>
      <c r="F20" s="30">
        <f t="shared" si="10"/>
        <v>31.5</v>
      </c>
      <c r="G20" s="44">
        <v>2410</v>
      </c>
      <c r="H20" s="30">
        <f t="shared" si="10"/>
        <v>41.3</v>
      </c>
      <c r="I20" s="44">
        <v>3250</v>
      </c>
      <c r="J20" s="30">
        <f t="shared" ref="J20:L20" si="17">ROUND(+I20/I$23*J$23,1)</f>
        <v>48.1</v>
      </c>
      <c r="K20" s="44">
        <v>3014</v>
      </c>
      <c r="L20" s="30">
        <f t="shared" si="17"/>
        <v>41.2</v>
      </c>
      <c r="M20" s="44">
        <v>3844</v>
      </c>
      <c r="N20" s="30">
        <f t="shared" ref="N20:P20" si="18">ROUND(+M20/M$23*N$23,1)</f>
        <v>59.5</v>
      </c>
      <c r="O20" s="44">
        <v>2289</v>
      </c>
      <c r="P20" s="30">
        <f t="shared" si="18"/>
        <v>62.3</v>
      </c>
      <c r="Q20" s="44">
        <v>2334</v>
      </c>
      <c r="R20" s="30">
        <f t="shared" ref="R20:T20" si="19">ROUND(+Q20/Q$23*R$23,1)</f>
        <v>30.1</v>
      </c>
      <c r="S20" s="44">
        <v>2111</v>
      </c>
      <c r="T20" s="30">
        <f t="shared" si="19"/>
        <v>24.6</v>
      </c>
      <c r="U20" s="44">
        <v>3904</v>
      </c>
      <c r="V20" s="47">
        <f t="shared" si="9"/>
        <v>43.5</v>
      </c>
    </row>
    <row r="21" spans="1:22" s="31" customFormat="1" x14ac:dyDescent="0.2">
      <c r="A21" s="28" t="s">
        <v>47</v>
      </c>
      <c r="B21" s="28"/>
      <c r="C21" s="44"/>
      <c r="D21" s="29"/>
      <c r="E21" s="44">
        <v>38</v>
      </c>
      <c r="F21" s="30">
        <f t="shared" si="10"/>
        <v>0.7</v>
      </c>
      <c r="G21" s="44">
        <v>-407</v>
      </c>
      <c r="H21" s="30">
        <f t="shared" si="10"/>
        <v>-7</v>
      </c>
      <c r="I21" s="44">
        <v>-122</v>
      </c>
      <c r="J21" s="30">
        <f t="shared" ref="J21:L21" si="20">ROUND(+I21/I$23*J$23,1)</f>
        <v>-1.8</v>
      </c>
      <c r="K21" s="44">
        <v>-293</v>
      </c>
      <c r="L21" s="30">
        <f t="shared" si="20"/>
        <v>-4</v>
      </c>
      <c r="M21" s="44">
        <v>-930</v>
      </c>
      <c r="N21" s="30">
        <f t="shared" ref="N21:P22" si="21">ROUND(+M21/M$23*N$23,1)</f>
        <v>-14.4</v>
      </c>
      <c r="O21" s="44">
        <v>-627</v>
      </c>
      <c r="P21" s="30">
        <f t="shared" si="21"/>
        <v>-17.100000000000001</v>
      </c>
      <c r="Q21" s="44">
        <v>-707</v>
      </c>
      <c r="R21" s="30">
        <f t="shared" ref="R21:T21" si="22">ROUND(+Q21/Q$23*R$23,1)</f>
        <v>-9.1</v>
      </c>
      <c r="S21" s="44">
        <v>178</v>
      </c>
      <c r="T21" s="30">
        <f t="shared" si="22"/>
        <v>2.1</v>
      </c>
      <c r="U21" s="44">
        <v>-267</v>
      </c>
      <c r="V21" s="47">
        <f t="shared" si="9"/>
        <v>-3</v>
      </c>
    </row>
    <row r="22" spans="1:22" s="31" customFormat="1" x14ac:dyDescent="0.2">
      <c r="A22" s="28" t="s">
        <v>49</v>
      </c>
      <c r="B22" s="28"/>
      <c r="C22" s="44"/>
      <c r="D22" s="29"/>
      <c r="E22" s="44"/>
      <c r="F22" s="29"/>
      <c r="G22" s="44"/>
      <c r="H22" s="29"/>
      <c r="I22" s="44"/>
      <c r="J22" s="29"/>
      <c r="K22" s="44"/>
      <c r="L22" s="30"/>
      <c r="M22" s="44">
        <v>151</v>
      </c>
      <c r="N22" s="30">
        <f t="shared" si="21"/>
        <v>2.2999999999999998</v>
      </c>
      <c r="O22" s="44">
        <v>107</v>
      </c>
      <c r="P22" s="30">
        <f t="shared" si="21"/>
        <v>2.9</v>
      </c>
      <c r="Q22" s="44">
        <v>457</v>
      </c>
      <c r="R22" s="30">
        <f t="shared" ref="R22:T22" si="23">ROUND(+Q22/Q$23*R$23,1)</f>
        <v>5.9</v>
      </c>
      <c r="S22" s="44">
        <v>427</v>
      </c>
      <c r="T22" s="30">
        <f t="shared" si="23"/>
        <v>5</v>
      </c>
      <c r="U22" s="44">
        <v>435</v>
      </c>
      <c r="V22" s="47">
        <f t="shared" si="9"/>
        <v>4.8</v>
      </c>
    </row>
    <row r="23" spans="1:22" s="31" customFormat="1" x14ac:dyDescent="0.2">
      <c r="A23" s="28" t="s">
        <v>5</v>
      </c>
      <c r="B23" s="28"/>
      <c r="C23" s="44"/>
      <c r="D23" s="30"/>
      <c r="E23" s="44">
        <f>SUM(E16:E22)</f>
        <v>5193</v>
      </c>
      <c r="F23" s="30">
        <v>100</v>
      </c>
      <c r="G23" s="44">
        <f>SUM(G16:G22)</f>
        <v>5830</v>
      </c>
      <c r="H23" s="30">
        <v>100</v>
      </c>
      <c r="I23" s="44">
        <f>SUM(I16:I22)</f>
        <v>6750</v>
      </c>
      <c r="J23" s="30">
        <v>100</v>
      </c>
      <c r="K23" s="44">
        <f>SUM(K16:K22)</f>
        <v>7316</v>
      </c>
      <c r="L23" s="30">
        <v>100</v>
      </c>
      <c r="M23" s="44">
        <f>SUM(M16:M22)</f>
        <v>6463</v>
      </c>
      <c r="N23" s="30">
        <v>100</v>
      </c>
      <c r="O23" s="44">
        <f>SUM(O16:O22)</f>
        <v>3677</v>
      </c>
      <c r="P23" s="30">
        <v>100</v>
      </c>
      <c r="Q23" s="44">
        <f>SUM(Q16:Q22)</f>
        <v>7761</v>
      </c>
      <c r="R23" s="30">
        <v>100</v>
      </c>
      <c r="S23" s="44">
        <f>SUM(S16:S22)</f>
        <v>8586</v>
      </c>
      <c r="T23" s="30">
        <v>100</v>
      </c>
      <c r="U23" s="44">
        <f>SUM(U16:U22)</f>
        <v>8976</v>
      </c>
      <c r="V23" s="30">
        <v>100</v>
      </c>
    </row>
    <row r="24" spans="1:22" x14ac:dyDescent="0.2">
      <c r="A24" s="32" t="s">
        <v>5</v>
      </c>
      <c r="B24" s="32"/>
      <c r="C24" s="46">
        <v>2658</v>
      </c>
      <c r="D24" s="12"/>
      <c r="E24" s="46">
        <v>5193</v>
      </c>
      <c r="F24" s="12"/>
      <c r="G24" s="46">
        <v>5830</v>
      </c>
      <c r="H24" s="12"/>
      <c r="I24" s="46">
        <v>6750</v>
      </c>
      <c r="J24" s="12"/>
      <c r="K24" s="46">
        <v>7316</v>
      </c>
      <c r="L24" s="12"/>
      <c r="M24" s="46">
        <v>6463</v>
      </c>
      <c r="N24" s="12"/>
      <c r="O24" s="46">
        <v>3677</v>
      </c>
      <c r="P24" s="12"/>
      <c r="Q24" s="46">
        <v>7761</v>
      </c>
      <c r="R24" s="12"/>
      <c r="S24" s="46">
        <v>8586</v>
      </c>
      <c r="T24" s="12"/>
      <c r="U24" s="62">
        <v>8976</v>
      </c>
      <c r="V24" s="63"/>
    </row>
    <row r="25" spans="1:22" x14ac:dyDescent="0.2">
      <c r="A25" s="32" t="s">
        <v>6</v>
      </c>
      <c r="B25" s="32"/>
      <c r="C25" s="46">
        <v>2168</v>
      </c>
      <c r="D25" s="12"/>
      <c r="E25" s="46">
        <v>4347</v>
      </c>
      <c r="F25" s="12"/>
      <c r="G25" s="46">
        <v>5926</v>
      </c>
      <c r="H25" s="12"/>
      <c r="I25" s="46">
        <v>6527</v>
      </c>
      <c r="J25" s="12"/>
      <c r="K25" s="46">
        <v>6935</v>
      </c>
      <c r="L25" s="12"/>
      <c r="M25" s="46">
        <v>5976</v>
      </c>
      <c r="N25" s="12"/>
      <c r="O25" s="46">
        <v>3079</v>
      </c>
      <c r="P25" s="12"/>
      <c r="Q25" s="46">
        <v>7373</v>
      </c>
      <c r="R25" s="12"/>
      <c r="S25" s="46">
        <v>8970</v>
      </c>
      <c r="T25" s="12"/>
      <c r="U25" s="62">
        <v>8436</v>
      </c>
      <c r="V25" s="63"/>
    </row>
    <row r="26" spans="1:22" x14ac:dyDescent="0.2">
      <c r="A26" s="32" t="s">
        <v>7</v>
      </c>
      <c r="B26" s="32"/>
      <c r="C26" s="48">
        <v>976</v>
      </c>
      <c r="D26" s="13"/>
      <c r="E26" s="46">
        <v>2133</v>
      </c>
      <c r="F26" s="12"/>
      <c r="G26" s="46">
        <v>3168</v>
      </c>
      <c r="H26" s="12"/>
      <c r="I26" s="46">
        <v>3466</v>
      </c>
      <c r="J26" s="12"/>
      <c r="K26" s="46">
        <v>4325</v>
      </c>
      <c r="L26" s="12"/>
      <c r="M26" s="46">
        <v>3305</v>
      </c>
      <c r="N26" s="12"/>
      <c r="O26" s="46">
        <v>1655</v>
      </c>
      <c r="P26" s="12"/>
      <c r="Q26" s="46">
        <v>5074</v>
      </c>
      <c r="R26" s="12"/>
      <c r="S26" s="46">
        <v>6603</v>
      </c>
      <c r="T26" s="12"/>
      <c r="U26" s="62">
        <v>5222</v>
      </c>
      <c r="V26" s="63"/>
    </row>
    <row r="27" spans="1:22" ht="26.25" customHeight="1" x14ac:dyDescent="0.2">
      <c r="A27" s="32" t="s">
        <v>8</v>
      </c>
      <c r="B27" s="32"/>
      <c r="C27" s="48">
        <v>910</v>
      </c>
      <c r="D27" s="13"/>
      <c r="E27" s="46">
        <v>2004</v>
      </c>
      <c r="F27" s="12"/>
      <c r="G27" s="46">
        <v>3007</v>
      </c>
      <c r="H27" s="12"/>
      <c r="I27" s="46">
        <v>3215</v>
      </c>
      <c r="J27" s="12"/>
      <c r="K27" s="46">
        <v>4065</v>
      </c>
      <c r="L27" s="12"/>
      <c r="M27" s="46">
        <v>2912</v>
      </c>
      <c r="N27" s="12"/>
      <c r="O27" s="46">
        <v>1410</v>
      </c>
      <c r="P27" s="12"/>
      <c r="Q27" s="46">
        <v>4557</v>
      </c>
      <c r="R27" s="12"/>
      <c r="S27" s="46">
        <v>6188</v>
      </c>
      <c r="T27" s="12"/>
      <c r="U27" s="62">
        <v>4879</v>
      </c>
      <c r="V27" s="63"/>
    </row>
    <row r="28" spans="1:22" x14ac:dyDescent="0.2">
      <c r="A28" s="11"/>
      <c r="B28" s="11"/>
      <c r="C28" s="49"/>
      <c r="D28" s="14"/>
      <c r="E28" s="49"/>
      <c r="F28" s="14"/>
      <c r="G28" s="49"/>
      <c r="H28" s="14"/>
      <c r="I28" s="49"/>
      <c r="J28" s="14"/>
      <c r="K28" s="49"/>
      <c r="L28" s="14"/>
      <c r="M28" s="49"/>
      <c r="N28" s="14"/>
      <c r="O28" s="49"/>
      <c r="P28" s="14"/>
      <c r="Q28" s="49"/>
      <c r="R28" s="14"/>
      <c r="S28" s="49"/>
      <c r="T28" s="14"/>
      <c r="U28" s="64"/>
      <c r="V28" s="65"/>
    </row>
    <row r="29" spans="1:22" ht="27" customHeight="1" x14ac:dyDescent="0.2">
      <c r="A29" s="37" t="s">
        <v>9</v>
      </c>
      <c r="B29" s="37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66"/>
      <c r="V29" s="67"/>
    </row>
    <row r="30" spans="1:22" ht="25.5" customHeight="1" x14ac:dyDescent="0.2">
      <c r="A30" s="32" t="s">
        <v>10</v>
      </c>
      <c r="B30" s="32"/>
      <c r="C30" s="46">
        <v>3415</v>
      </c>
      <c r="D30" s="12"/>
      <c r="E30" s="46">
        <v>2163</v>
      </c>
      <c r="F30" s="12"/>
      <c r="G30" s="46">
        <v>2523</v>
      </c>
      <c r="H30" s="12"/>
      <c r="I30" s="46">
        <v>10039</v>
      </c>
      <c r="J30" s="12"/>
      <c r="K30" s="46">
        <v>4425</v>
      </c>
      <c r="L30" s="12"/>
      <c r="M30" s="46">
        <v>3634</v>
      </c>
      <c r="N30" s="12"/>
      <c r="O30" s="46">
        <v>5972</v>
      </c>
      <c r="P30" s="12"/>
      <c r="Q30" s="46">
        <v>5304</v>
      </c>
      <c r="R30" s="12"/>
      <c r="S30" s="46">
        <v>3646</v>
      </c>
      <c r="T30" s="12"/>
      <c r="U30" s="62">
        <v>5397</v>
      </c>
      <c r="V30" s="63"/>
    </row>
    <row r="31" spans="1:22" x14ac:dyDescent="0.2">
      <c r="A31" s="38" t="s">
        <v>11</v>
      </c>
      <c r="B31" s="38"/>
      <c r="C31" s="46">
        <v>2293</v>
      </c>
      <c r="D31" s="12"/>
      <c r="E31" s="46">
        <v>2022</v>
      </c>
      <c r="F31" s="12"/>
      <c r="G31" s="46">
        <v>2188</v>
      </c>
      <c r="H31" s="12"/>
      <c r="I31" s="46">
        <v>4068</v>
      </c>
      <c r="J31" s="12"/>
      <c r="K31" s="46">
        <v>2564</v>
      </c>
      <c r="L31" s="12"/>
      <c r="M31" s="46">
        <v>2809</v>
      </c>
      <c r="N31" s="12"/>
      <c r="O31" s="46">
        <v>4126</v>
      </c>
      <c r="P31" s="12"/>
      <c r="Q31" s="46">
        <v>3294</v>
      </c>
      <c r="R31" s="12"/>
      <c r="S31" s="46">
        <v>3199</v>
      </c>
      <c r="T31" s="12"/>
      <c r="U31" s="62">
        <v>4215</v>
      </c>
      <c r="V31" s="63"/>
    </row>
    <row r="32" spans="1:22" ht="26.25" customHeight="1" x14ac:dyDescent="0.2">
      <c r="A32" s="32" t="s">
        <v>12</v>
      </c>
      <c r="B32" s="32"/>
      <c r="C32" s="46">
        <v>2452</v>
      </c>
      <c r="D32" s="12"/>
      <c r="E32" s="46">
        <v>2492</v>
      </c>
      <c r="F32" s="12"/>
      <c r="G32" s="46">
        <v>2403</v>
      </c>
      <c r="H32" s="12"/>
      <c r="I32" s="46">
        <v>2973</v>
      </c>
      <c r="J32" s="12"/>
      <c r="K32" s="46">
        <v>2909</v>
      </c>
      <c r="L32" s="12"/>
      <c r="M32" s="46">
        <v>3099</v>
      </c>
      <c r="N32" s="12"/>
      <c r="O32" s="46">
        <v>3711</v>
      </c>
      <c r="P32" s="12"/>
      <c r="Q32" s="46">
        <v>3370</v>
      </c>
      <c r="R32" s="12"/>
      <c r="S32" s="46">
        <v>3407</v>
      </c>
      <c r="T32" s="12"/>
      <c r="U32" s="62">
        <v>3540</v>
      </c>
      <c r="V32" s="63"/>
    </row>
    <row r="33" spans="1:22" x14ac:dyDescent="0.2">
      <c r="A33" s="38" t="s">
        <v>13</v>
      </c>
      <c r="B33" s="38"/>
      <c r="C33" s="46">
        <v>1951</v>
      </c>
      <c r="D33" s="12"/>
      <c r="E33" s="46">
        <v>2053</v>
      </c>
      <c r="F33" s="12"/>
      <c r="G33" s="46">
        <v>2035</v>
      </c>
      <c r="H33" s="12"/>
      <c r="I33" s="46">
        <v>2482</v>
      </c>
      <c r="J33" s="12"/>
      <c r="K33" s="46">
        <v>2294</v>
      </c>
      <c r="L33" s="12"/>
      <c r="M33" s="46">
        <v>2481</v>
      </c>
      <c r="N33" s="12"/>
      <c r="O33" s="46">
        <v>2614</v>
      </c>
      <c r="P33" s="12"/>
      <c r="Q33" s="46">
        <v>2667</v>
      </c>
      <c r="R33" s="12"/>
      <c r="S33" s="46">
        <v>2618</v>
      </c>
      <c r="T33" s="12"/>
      <c r="U33" s="62">
        <v>2850</v>
      </c>
      <c r="V33" s="63"/>
    </row>
    <row r="34" spans="1:22" x14ac:dyDescent="0.2">
      <c r="A34" s="11"/>
      <c r="B34" s="11"/>
      <c r="C34" s="49"/>
      <c r="D34" s="14"/>
      <c r="E34" s="49"/>
      <c r="F34" s="14"/>
      <c r="G34" s="49"/>
      <c r="H34" s="14"/>
      <c r="I34" s="49"/>
      <c r="J34" s="14"/>
      <c r="K34" s="49"/>
      <c r="L34" s="14"/>
      <c r="M34" s="49"/>
      <c r="N34" s="14"/>
      <c r="O34" s="49"/>
      <c r="P34" s="14"/>
      <c r="Q34" s="49"/>
      <c r="R34" s="14"/>
      <c r="S34" s="49"/>
      <c r="T34" s="14"/>
      <c r="U34" s="64"/>
      <c r="V34" s="65"/>
    </row>
    <row r="35" spans="1:22" x14ac:dyDescent="0.2">
      <c r="A35" s="37" t="s">
        <v>14</v>
      </c>
      <c r="B35" s="37"/>
      <c r="C35" s="50"/>
      <c r="D35" s="16"/>
      <c r="E35" s="50"/>
      <c r="F35" s="16"/>
      <c r="G35" s="50"/>
      <c r="H35" s="16"/>
      <c r="I35" s="50"/>
      <c r="J35" s="16"/>
      <c r="K35" s="50"/>
      <c r="L35" s="16"/>
      <c r="M35" s="50"/>
      <c r="N35" s="16"/>
      <c r="O35" s="50"/>
      <c r="P35" s="16"/>
      <c r="Q35" s="50"/>
      <c r="R35" s="16"/>
      <c r="S35" s="50"/>
      <c r="T35" s="16"/>
      <c r="U35" s="66"/>
      <c r="V35" s="67"/>
    </row>
    <row r="36" spans="1:22" x14ac:dyDescent="0.2">
      <c r="A36" s="38" t="s">
        <v>15</v>
      </c>
      <c r="B36" s="38"/>
      <c r="C36" s="46">
        <v>87159</v>
      </c>
      <c r="D36" s="12"/>
      <c r="E36" s="46">
        <v>81955</v>
      </c>
      <c r="F36" s="12"/>
      <c r="G36" s="46">
        <v>80945</v>
      </c>
      <c r="H36" s="12"/>
      <c r="I36" s="46">
        <v>95247</v>
      </c>
      <c r="J36" s="12"/>
      <c r="K36" s="46">
        <v>95175</v>
      </c>
      <c r="L36" s="12"/>
      <c r="M36" s="46">
        <v>96924</v>
      </c>
      <c r="N36" s="12"/>
      <c r="O36" s="46">
        <v>104779</v>
      </c>
      <c r="P36" s="12"/>
      <c r="Q36" s="46">
        <v>109140</v>
      </c>
      <c r="R36" s="12"/>
      <c r="S36" s="46">
        <v>111141</v>
      </c>
      <c r="T36" s="12"/>
      <c r="U36" s="62">
        <v>113262</v>
      </c>
      <c r="V36" s="63"/>
    </row>
    <row r="37" spans="1:22" x14ac:dyDescent="0.2">
      <c r="A37" s="38" t="s">
        <v>16</v>
      </c>
      <c r="B37" s="38"/>
      <c r="C37" s="46">
        <v>88167</v>
      </c>
      <c r="D37" s="12"/>
      <c r="E37" s="46">
        <v>85022</v>
      </c>
      <c r="F37" s="12"/>
      <c r="G37" s="46">
        <v>80992</v>
      </c>
      <c r="H37" s="12"/>
      <c r="I37" s="46">
        <v>88160</v>
      </c>
      <c r="J37" s="12"/>
      <c r="K37" s="46">
        <v>94893</v>
      </c>
      <c r="L37" s="12"/>
      <c r="M37" s="46">
        <v>95885</v>
      </c>
      <c r="N37" s="12"/>
      <c r="O37" s="46">
        <v>103612</v>
      </c>
      <c r="P37" s="12"/>
      <c r="Q37" s="46">
        <v>104043</v>
      </c>
      <c r="R37" s="12"/>
      <c r="S37" s="46">
        <v>110403</v>
      </c>
      <c r="T37" s="12"/>
      <c r="U37" s="62">
        <v>112388</v>
      </c>
      <c r="V37" s="63"/>
    </row>
    <row r="38" spans="1:22" x14ac:dyDescent="0.2">
      <c r="A38" s="11"/>
      <c r="B38" s="11"/>
      <c r="C38" s="49"/>
      <c r="D38" s="14"/>
      <c r="E38" s="49"/>
      <c r="F38" s="14"/>
      <c r="G38" s="49"/>
      <c r="H38" s="14"/>
      <c r="I38" s="49"/>
      <c r="J38" s="14"/>
      <c r="K38" s="49"/>
      <c r="L38" s="14"/>
      <c r="M38" s="49"/>
      <c r="N38" s="14"/>
      <c r="O38" s="49"/>
      <c r="P38" s="14"/>
      <c r="Q38" s="49"/>
      <c r="R38" s="14"/>
      <c r="S38" s="49"/>
      <c r="T38" s="14"/>
      <c r="U38" s="64"/>
      <c r="V38" s="65"/>
    </row>
    <row r="39" spans="1:22" ht="14.25" customHeight="1" x14ac:dyDescent="0.2">
      <c r="A39" s="37" t="s">
        <v>17</v>
      </c>
      <c r="B39" s="37"/>
      <c r="C39" s="51">
        <v>5891</v>
      </c>
      <c r="D39" s="17"/>
      <c r="E39" s="51">
        <v>5615</v>
      </c>
      <c r="F39" s="17"/>
      <c r="G39" s="51">
        <v>5574</v>
      </c>
      <c r="H39" s="17"/>
      <c r="I39" s="51">
        <v>6210</v>
      </c>
      <c r="J39" s="17"/>
      <c r="K39" s="51">
        <v>6648</v>
      </c>
      <c r="L39" s="17"/>
      <c r="M39" s="51">
        <v>6364</v>
      </c>
      <c r="N39" s="17"/>
      <c r="O39" s="51">
        <v>7107</v>
      </c>
      <c r="P39" s="17"/>
      <c r="Q39" s="51">
        <v>8228</v>
      </c>
      <c r="R39" s="17"/>
      <c r="S39" s="51">
        <v>8576</v>
      </c>
      <c r="T39" s="17"/>
      <c r="U39" s="68">
        <v>9089</v>
      </c>
      <c r="V39" s="69"/>
    </row>
    <row r="40" spans="1:22" x14ac:dyDescent="0.2">
      <c r="A40" s="11"/>
      <c r="B40" s="11"/>
      <c r="C40" s="49"/>
      <c r="D40" s="14"/>
      <c r="E40" s="49"/>
      <c r="F40" s="14"/>
      <c r="G40" s="49"/>
      <c r="H40" s="14"/>
      <c r="I40" s="49"/>
      <c r="J40" s="14"/>
      <c r="K40" s="49"/>
      <c r="L40" s="14"/>
      <c r="M40" s="49"/>
      <c r="N40" s="14"/>
      <c r="O40" s="49"/>
      <c r="P40" s="14"/>
      <c r="Q40" s="49"/>
      <c r="R40" s="14"/>
      <c r="S40" s="49"/>
      <c r="T40" s="14"/>
      <c r="U40" s="64"/>
      <c r="V40" s="65"/>
    </row>
    <row r="41" spans="1:22" ht="14.25" customHeight="1" x14ac:dyDescent="0.2">
      <c r="A41" s="37" t="s">
        <v>18</v>
      </c>
      <c r="B41" s="37"/>
      <c r="C41" s="51">
        <v>1105</v>
      </c>
      <c r="D41" s="17"/>
      <c r="E41" s="51">
        <v>1173</v>
      </c>
      <c r="F41" s="17"/>
      <c r="G41" s="51">
        <v>1064</v>
      </c>
      <c r="H41" s="17"/>
      <c r="I41" s="51">
        <v>1277</v>
      </c>
      <c r="J41" s="17"/>
      <c r="K41" s="51">
        <v>1380</v>
      </c>
      <c r="L41" s="17"/>
      <c r="M41" s="51">
        <v>1355</v>
      </c>
      <c r="N41" s="17"/>
      <c r="O41" s="51">
        <v>1398</v>
      </c>
      <c r="P41" s="17"/>
      <c r="Q41" s="51">
        <v>1492</v>
      </c>
      <c r="R41" s="17"/>
      <c r="S41" s="51">
        <v>1605</v>
      </c>
      <c r="T41" s="17"/>
      <c r="U41" s="68">
        <v>1746</v>
      </c>
      <c r="V41" s="69"/>
    </row>
    <row r="42" spans="1:22" x14ac:dyDescent="0.2">
      <c r="A42" s="11"/>
      <c r="B42" s="11"/>
      <c r="C42" s="49"/>
      <c r="D42" s="14"/>
      <c r="E42" s="49"/>
      <c r="F42" s="14"/>
      <c r="G42" s="49"/>
      <c r="H42" s="14"/>
      <c r="I42" s="49"/>
      <c r="J42" s="14"/>
      <c r="K42" s="49"/>
      <c r="L42" s="14"/>
      <c r="M42" s="49"/>
      <c r="N42" s="14"/>
      <c r="O42" s="49"/>
      <c r="P42" s="14"/>
      <c r="Q42" s="49"/>
      <c r="R42" s="14"/>
      <c r="S42" s="49"/>
      <c r="T42" s="14"/>
      <c r="U42" s="64"/>
      <c r="V42" s="65"/>
    </row>
    <row r="43" spans="1:22" ht="14.25" customHeight="1" x14ac:dyDescent="0.2">
      <c r="A43" s="37" t="s">
        <v>19</v>
      </c>
      <c r="B43" s="37"/>
      <c r="C43" s="50"/>
      <c r="D43" s="16"/>
      <c r="E43" s="50"/>
      <c r="F43" s="16"/>
      <c r="G43" s="50"/>
      <c r="H43" s="16"/>
      <c r="I43" s="50"/>
      <c r="J43" s="16"/>
      <c r="K43" s="50"/>
      <c r="L43" s="16"/>
      <c r="M43" s="50"/>
      <c r="N43" s="16"/>
      <c r="O43" s="50"/>
      <c r="P43" s="16"/>
      <c r="Q43" s="50"/>
      <c r="R43" s="16"/>
      <c r="S43" s="50"/>
      <c r="T43" s="16"/>
      <c r="U43" s="66"/>
      <c r="V43" s="67"/>
    </row>
    <row r="44" spans="1:22" ht="14.25" x14ac:dyDescent="0.2">
      <c r="A44" s="11" t="s">
        <v>20</v>
      </c>
      <c r="B44" s="14" t="s">
        <v>21</v>
      </c>
      <c r="C44" s="52">
        <v>0.81</v>
      </c>
      <c r="D44" s="18"/>
      <c r="E44" s="52">
        <v>1.83</v>
      </c>
      <c r="F44" s="18"/>
      <c r="G44" s="52">
        <v>2.87</v>
      </c>
      <c r="H44" s="18"/>
      <c r="I44" s="52">
        <v>3.19</v>
      </c>
      <c r="J44" s="18"/>
      <c r="K44" s="52">
        <v>4.16</v>
      </c>
      <c r="L44" s="18"/>
      <c r="M44" s="52">
        <v>3.13</v>
      </c>
      <c r="N44" s="18"/>
      <c r="O44" s="52">
        <v>1.54</v>
      </c>
      <c r="P44" s="18"/>
      <c r="Q44" s="52">
        <v>4.96</v>
      </c>
      <c r="R44" s="18"/>
      <c r="S44" s="52">
        <v>6.74</v>
      </c>
      <c r="T44" s="18"/>
      <c r="U44" s="70">
        <v>5.31</v>
      </c>
      <c r="V44" s="71"/>
    </row>
    <row r="45" spans="1:22" ht="14.25" x14ac:dyDescent="0.2">
      <c r="A45" s="32" t="s">
        <v>22</v>
      </c>
      <c r="B45" s="32"/>
      <c r="C45" s="46">
        <v>4878</v>
      </c>
      <c r="D45" s="12"/>
      <c r="E45" s="46">
        <v>4634</v>
      </c>
      <c r="F45" s="12"/>
      <c r="G45" s="49" t="s">
        <v>23</v>
      </c>
      <c r="H45" s="14"/>
      <c r="I45" s="46">
        <v>5940</v>
      </c>
      <c r="J45" s="12"/>
      <c r="K45" s="46">
        <v>5807</v>
      </c>
      <c r="L45" s="12"/>
      <c r="M45" s="46">
        <v>5023</v>
      </c>
      <c r="N45" s="12"/>
      <c r="O45" s="46">
        <v>5693</v>
      </c>
      <c r="P45" s="12"/>
      <c r="Q45" s="46">
        <v>6460</v>
      </c>
      <c r="R45" s="12"/>
      <c r="S45" s="46">
        <v>7105</v>
      </c>
      <c r="T45" s="12"/>
      <c r="U45" s="62">
        <v>6733</v>
      </c>
      <c r="V45" s="63"/>
    </row>
    <row r="46" spans="1:22" x14ac:dyDescent="0.2">
      <c r="A46" s="11" t="s">
        <v>24</v>
      </c>
      <c r="B46" s="14" t="s">
        <v>25</v>
      </c>
      <c r="C46" s="53">
        <v>15.3</v>
      </c>
      <c r="D46" s="19"/>
      <c r="E46" s="53">
        <v>20.5</v>
      </c>
      <c r="F46" s="19"/>
      <c r="G46" s="53">
        <v>19.3</v>
      </c>
      <c r="H46" s="19"/>
      <c r="I46" s="53">
        <v>18.5</v>
      </c>
      <c r="J46" s="19"/>
      <c r="K46" s="53">
        <v>17.600000000000001</v>
      </c>
      <c r="L46" s="19"/>
      <c r="M46" s="53">
        <v>15.3</v>
      </c>
      <c r="N46" s="19"/>
      <c r="O46" s="53">
        <v>14.6</v>
      </c>
      <c r="P46" s="19"/>
      <c r="Q46" s="53">
        <v>17.399999999999999</v>
      </c>
      <c r="R46" s="19"/>
      <c r="S46" s="53">
        <v>16.3</v>
      </c>
      <c r="T46" s="19"/>
      <c r="U46" s="72">
        <v>15.9</v>
      </c>
      <c r="V46" s="73"/>
    </row>
    <row r="47" spans="1:22" x14ac:dyDescent="0.2">
      <c r="A47" s="11" t="s">
        <v>26</v>
      </c>
      <c r="B47" s="14" t="s">
        <v>25</v>
      </c>
      <c r="C47" s="53">
        <v>7.4</v>
      </c>
      <c r="D47" s="19"/>
      <c r="E47" s="53">
        <v>13.2</v>
      </c>
      <c r="F47" s="19"/>
      <c r="G47" s="53">
        <v>17.7</v>
      </c>
      <c r="H47" s="19"/>
      <c r="I47" s="53">
        <v>17.5</v>
      </c>
      <c r="J47" s="19"/>
      <c r="K47" s="53">
        <v>16.399999999999999</v>
      </c>
      <c r="L47" s="19"/>
      <c r="M47" s="53">
        <v>13.5</v>
      </c>
      <c r="N47" s="19"/>
      <c r="O47" s="53">
        <v>7.5</v>
      </c>
      <c r="P47" s="19"/>
      <c r="Q47" s="53">
        <v>14.7</v>
      </c>
      <c r="R47" s="19"/>
      <c r="S47" s="53">
        <v>16.100000000000001</v>
      </c>
      <c r="T47" s="19"/>
      <c r="U47" s="72">
        <v>14.6</v>
      </c>
      <c r="V47" s="73"/>
    </row>
    <row r="48" spans="1:22" x14ac:dyDescent="0.2">
      <c r="A48" s="11" t="s">
        <v>27</v>
      </c>
      <c r="B48" s="14" t="s">
        <v>25</v>
      </c>
      <c r="C48" s="53">
        <v>6</v>
      </c>
      <c r="D48" s="19"/>
      <c r="E48" s="53">
        <v>12.9</v>
      </c>
      <c r="F48" s="19"/>
      <c r="G48" s="53">
        <v>18.600000000000001</v>
      </c>
      <c r="H48" s="19"/>
      <c r="I48" s="53">
        <v>19.2</v>
      </c>
      <c r="J48" s="19"/>
      <c r="K48" s="53">
        <v>22.4</v>
      </c>
      <c r="L48" s="19"/>
      <c r="M48" s="53">
        <v>17</v>
      </c>
      <c r="N48" s="19"/>
      <c r="O48" s="53">
        <v>8.9</v>
      </c>
      <c r="P48" s="19"/>
      <c r="Q48" s="53">
        <v>24.6</v>
      </c>
      <c r="R48" s="19"/>
      <c r="S48" s="53">
        <v>27.5</v>
      </c>
      <c r="T48" s="19"/>
      <c r="U48" s="72">
        <v>20.399999999999999</v>
      </c>
      <c r="V48" s="73"/>
    </row>
    <row r="49" spans="1:22" x14ac:dyDescent="0.2">
      <c r="A49" s="11"/>
      <c r="B49" s="14"/>
      <c r="C49" s="49"/>
      <c r="D49" s="14"/>
      <c r="E49" s="49"/>
      <c r="F49" s="14"/>
      <c r="G49" s="49"/>
      <c r="H49" s="14"/>
      <c r="I49" s="49"/>
      <c r="J49" s="14"/>
      <c r="K49" s="49"/>
      <c r="L49" s="14"/>
      <c r="M49" s="49"/>
      <c r="N49" s="14"/>
      <c r="O49" s="49"/>
      <c r="P49" s="14"/>
      <c r="Q49" s="49"/>
      <c r="R49" s="14"/>
      <c r="S49" s="49"/>
      <c r="T49" s="14"/>
      <c r="U49" s="64"/>
      <c r="V49" s="65"/>
    </row>
    <row r="50" spans="1:22" x14ac:dyDescent="0.2">
      <c r="A50" s="15" t="s">
        <v>28</v>
      </c>
      <c r="B50" s="15"/>
      <c r="C50" s="50"/>
      <c r="D50" s="16"/>
      <c r="E50" s="50"/>
      <c r="F50" s="16"/>
      <c r="G50" s="50"/>
      <c r="H50" s="16"/>
      <c r="I50" s="50"/>
      <c r="J50" s="16"/>
      <c r="K50" s="50"/>
      <c r="L50" s="16"/>
      <c r="M50" s="50"/>
      <c r="N50" s="16"/>
      <c r="O50" s="50"/>
      <c r="P50" s="16"/>
      <c r="Q50" s="50"/>
      <c r="R50" s="16"/>
      <c r="S50" s="50"/>
      <c r="T50" s="16"/>
      <c r="U50" s="66"/>
      <c r="V50" s="67"/>
    </row>
    <row r="51" spans="1:22" x14ac:dyDescent="0.2">
      <c r="A51" s="32" t="s">
        <v>29</v>
      </c>
      <c r="B51" s="32"/>
      <c r="C51" s="46">
        <v>1103</v>
      </c>
      <c r="D51" s="12"/>
      <c r="E51" s="46">
        <v>1363</v>
      </c>
      <c r="F51" s="12"/>
      <c r="G51" s="46">
        <v>1273</v>
      </c>
      <c r="H51" s="12"/>
      <c r="I51" s="46">
        <v>1951</v>
      </c>
      <c r="J51" s="12"/>
      <c r="K51" s="46">
        <v>2267</v>
      </c>
      <c r="L51" s="12"/>
      <c r="M51" s="46">
        <v>2982</v>
      </c>
      <c r="N51" s="12"/>
      <c r="O51" s="46">
        <v>2176</v>
      </c>
      <c r="P51" s="12"/>
      <c r="Q51" s="46">
        <v>3737</v>
      </c>
      <c r="R51" s="12"/>
      <c r="S51" s="46">
        <v>3506</v>
      </c>
      <c r="T51" s="12"/>
      <c r="U51" s="62">
        <v>2880</v>
      </c>
      <c r="V51" s="63"/>
    </row>
    <row r="52" spans="1:22" x14ac:dyDescent="0.2">
      <c r="A52" s="32" t="s">
        <v>30</v>
      </c>
      <c r="B52" s="32"/>
      <c r="C52" s="48">
        <v>334</v>
      </c>
      <c r="D52" s="13"/>
      <c r="E52" s="57">
        <v>449</v>
      </c>
      <c r="F52" s="20"/>
      <c r="G52" s="49" t="s">
        <v>31</v>
      </c>
      <c r="H52" s="14"/>
      <c r="I52" s="49" t="s">
        <v>31</v>
      </c>
      <c r="J52" s="14"/>
      <c r="K52" s="49" t="s">
        <v>31</v>
      </c>
      <c r="L52" s="14"/>
      <c r="M52" s="49" t="s">
        <v>31</v>
      </c>
      <c r="N52" s="14"/>
      <c r="O52" s="49" t="s">
        <v>31</v>
      </c>
      <c r="P52" s="14"/>
      <c r="Q52" s="49" t="s">
        <v>31</v>
      </c>
      <c r="R52" s="14"/>
      <c r="S52" s="49" t="s">
        <v>31</v>
      </c>
      <c r="T52" s="14"/>
      <c r="U52" s="74" t="s">
        <v>31</v>
      </c>
      <c r="V52" s="75"/>
    </row>
    <row r="53" spans="1:22" x14ac:dyDescent="0.2">
      <c r="A53" s="32" t="s">
        <v>32</v>
      </c>
      <c r="B53" s="32"/>
      <c r="C53" s="48">
        <v>774</v>
      </c>
      <c r="D53" s="13"/>
      <c r="E53" s="57">
        <v>904</v>
      </c>
      <c r="F53" s="20"/>
      <c r="G53" s="46">
        <v>1015</v>
      </c>
      <c r="H53" s="12"/>
      <c r="I53" s="46">
        <v>1484</v>
      </c>
      <c r="J53" s="12"/>
      <c r="K53" s="46">
        <v>1831</v>
      </c>
      <c r="L53" s="12"/>
      <c r="M53" s="46">
        <v>1791</v>
      </c>
      <c r="N53" s="12"/>
      <c r="O53" s="46">
        <v>1561</v>
      </c>
      <c r="P53" s="12"/>
      <c r="Q53" s="46">
        <v>2021</v>
      </c>
      <c r="R53" s="12"/>
      <c r="S53" s="46">
        <v>2296</v>
      </c>
      <c r="T53" s="12"/>
      <c r="U53" s="62">
        <v>2388</v>
      </c>
      <c r="V53" s="63"/>
    </row>
    <row r="54" spans="1:22" ht="14.25" x14ac:dyDescent="0.2">
      <c r="A54" s="11" t="s">
        <v>33</v>
      </c>
      <c r="B54" s="14" t="s">
        <v>21</v>
      </c>
      <c r="C54" s="52">
        <v>0.7</v>
      </c>
      <c r="D54" s="18"/>
      <c r="E54" s="52">
        <v>0.85</v>
      </c>
      <c r="F54" s="18"/>
      <c r="G54" s="52">
        <v>1</v>
      </c>
      <c r="H54" s="18"/>
      <c r="I54" s="52">
        <v>1.5</v>
      </c>
      <c r="J54" s="18"/>
      <c r="K54" s="52">
        <v>1.95</v>
      </c>
      <c r="L54" s="18"/>
      <c r="M54" s="52">
        <v>1.95</v>
      </c>
      <c r="N54" s="18"/>
      <c r="O54" s="52">
        <v>1.7</v>
      </c>
      <c r="P54" s="18"/>
      <c r="Q54" s="52">
        <v>2.2000000000000002</v>
      </c>
      <c r="R54" s="18"/>
      <c r="S54" s="52">
        <v>2.5</v>
      </c>
      <c r="T54" s="18"/>
      <c r="U54" s="70">
        <v>2.6</v>
      </c>
      <c r="V54" s="71"/>
    </row>
    <row r="55" spans="1:22" x14ac:dyDescent="0.2">
      <c r="A55" s="11"/>
      <c r="B55" s="14"/>
      <c r="C55" s="49"/>
      <c r="D55" s="14"/>
      <c r="E55" s="49"/>
      <c r="F55" s="14"/>
      <c r="G55" s="49"/>
      <c r="H55" s="14"/>
      <c r="I55" s="49"/>
      <c r="J55" s="14"/>
      <c r="K55" s="49"/>
      <c r="L55" s="14"/>
      <c r="M55" s="49"/>
      <c r="N55" s="14"/>
      <c r="O55" s="49"/>
      <c r="P55" s="14"/>
      <c r="Q55" s="49"/>
      <c r="R55" s="14"/>
      <c r="S55" s="49"/>
      <c r="T55" s="14"/>
      <c r="U55" s="64"/>
      <c r="V55" s="65"/>
    </row>
    <row r="56" spans="1:22" ht="16.5" customHeight="1" thickBot="1" x14ac:dyDescent="0.25">
      <c r="A56" s="21" t="s">
        <v>34</v>
      </c>
      <c r="B56" s="22" t="s">
        <v>35</v>
      </c>
      <c r="C56" s="54">
        <v>1113.3</v>
      </c>
      <c r="D56" s="23"/>
      <c r="E56" s="54">
        <v>1080.9000000000001</v>
      </c>
      <c r="F56" s="23"/>
      <c r="G56" s="54">
        <v>1028.8</v>
      </c>
      <c r="H56" s="23"/>
      <c r="I56" s="58">
        <v>999.4</v>
      </c>
      <c r="J56" s="24"/>
      <c r="K56" s="58">
        <v>956.4</v>
      </c>
      <c r="L56" s="24"/>
      <c r="M56" s="58">
        <v>918.5</v>
      </c>
      <c r="N56" s="24"/>
      <c r="O56" s="58">
        <v>918.5</v>
      </c>
      <c r="P56" s="24"/>
      <c r="Q56" s="58">
        <v>918.5</v>
      </c>
      <c r="R56" s="24"/>
      <c r="S56" s="58">
        <v>918.5</v>
      </c>
      <c r="T56" s="24"/>
      <c r="U56" s="76">
        <v>918.5</v>
      </c>
      <c r="V56" s="77"/>
    </row>
    <row r="57" spans="1:22" s="25" customFormat="1" ht="24" customHeight="1" x14ac:dyDescent="0.2">
      <c r="A57" s="33" t="s">
        <v>36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78"/>
    </row>
    <row r="58" spans="1:22" s="25" customFormat="1" x14ac:dyDescent="0.2">
      <c r="A58" s="35" t="s">
        <v>37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78"/>
    </row>
    <row r="59" spans="1:22" s="25" customFormat="1" x14ac:dyDescent="0.2">
      <c r="A59" s="35" t="s">
        <v>38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78"/>
    </row>
    <row r="60" spans="1:22" s="25" customFormat="1" x14ac:dyDescent="0.2">
      <c r="A60" s="35" t="s">
        <v>39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78"/>
    </row>
    <row r="61" spans="1:22" s="25" customFormat="1" x14ac:dyDescent="0.2">
      <c r="A61" s="35" t="s">
        <v>40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78"/>
    </row>
    <row r="62" spans="1:22" s="25" customFormat="1" ht="24" customHeight="1" x14ac:dyDescent="0.2">
      <c r="A62" s="35" t="s">
        <v>41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78"/>
    </row>
    <row r="63" spans="1:22" s="25" customFormat="1" x14ac:dyDescent="0.2">
      <c r="A63" s="35" t="s">
        <v>42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78"/>
    </row>
  </sheetData>
  <mergeCells count="38">
    <mergeCell ref="Q3:R3"/>
    <mergeCell ref="S3:T3"/>
    <mergeCell ref="U3:V3"/>
    <mergeCell ref="A1:U1"/>
    <mergeCell ref="A14:B14"/>
    <mergeCell ref="K3:L3"/>
    <mergeCell ref="M3:N3"/>
    <mergeCell ref="O3:P3"/>
    <mergeCell ref="A24:B24"/>
    <mergeCell ref="C3:D3"/>
    <mergeCell ref="E3:F3"/>
    <mergeCell ref="G3:H3"/>
    <mergeCell ref="I3:J3"/>
    <mergeCell ref="A30:B30"/>
    <mergeCell ref="A31:B31"/>
    <mergeCell ref="A32:B32"/>
    <mergeCell ref="A33:B33"/>
    <mergeCell ref="A25:B25"/>
    <mergeCell ref="A26:B26"/>
    <mergeCell ref="A27:B27"/>
    <mergeCell ref="A29:B29"/>
    <mergeCell ref="A41:B41"/>
    <mergeCell ref="A43:B43"/>
    <mergeCell ref="A45:B45"/>
    <mergeCell ref="A51:B51"/>
    <mergeCell ref="A35:B35"/>
    <mergeCell ref="A36:B36"/>
    <mergeCell ref="A37:B37"/>
    <mergeCell ref="A39:B39"/>
    <mergeCell ref="A52:B52"/>
    <mergeCell ref="A53:B53"/>
    <mergeCell ref="A57:U57"/>
    <mergeCell ref="A58:U58"/>
    <mergeCell ref="A63:U63"/>
    <mergeCell ref="A59:U59"/>
    <mergeCell ref="A60:U60"/>
    <mergeCell ref="A61:U61"/>
    <mergeCell ref="A62:U62"/>
  </mergeCells>
  <phoneticPr fontId="0" type="noConversion"/>
  <pageMargins left="0.78740157499999996" right="0.78740157499999996" top="0.984251969" bottom="0.984251969" header="0.4921259845" footer="0.4921259845"/>
  <pageSetup paperSize="9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10j_guv</vt:lpstr>
    </vt:vector>
  </TitlesOfParts>
  <Company>BASF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BASF Bericht 2012</dc:title>
  <dc:subject>GB12</dc:subject>
  <dc:creator>Mööp</dc:creator>
  <cp:lastModifiedBy>Mööp</cp:lastModifiedBy>
  <dcterms:created xsi:type="dcterms:W3CDTF">2013-02-25T17:03:22Z</dcterms:created>
  <dcterms:modified xsi:type="dcterms:W3CDTF">2013-03-01T23:19:26Z</dcterms:modified>
</cp:coreProperties>
</file>